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s\OneDrive\Desktop\HOD\"/>
    </mc:Choice>
  </mc:AlternateContent>
  <bookViews>
    <workbookView xWindow="0" yWindow="0" windowWidth="23040" windowHeight="9072" firstSheet="6" activeTab="8"/>
  </bookViews>
  <sheets>
    <sheet name="ACC.NS" sheetId="1" r:id="rId1"/>
    <sheet name="ADANIENT.NS" sheetId="2" r:id="rId2"/>
    <sheet name="ADANIGREEN.NS" sheetId="3" r:id="rId3"/>
    <sheet name="ADANIPORTS.NS" sheetId="4" r:id="rId4"/>
    <sheet name="ADANIPOWER.NS" sheetId="5" r:id="rId5"/>
    <sheet name="AMBUJACEM.NS" sheetId="6" r:id="rId6"/>
    <sheet name="ATGL.NS" sheetId="7" r:id="rId7"/>
    <sheet name="AWL.NS" sheetId="8" r:id="rId8"/>
    <sheet name="NDTV.NS" sheetId="9" r:id="rId9"/>
    <sheet name="MSCI" sheetId="10" r:id="rId10"/>
    <sheet name="ACC.R" sheetId="12" state="hidden" r:id="rId11"/>
    <sheet name="AdaniEnt.R" sheetId="14" state="hidden" r:id="rId12"/>
    <sheet name="AdaniGreen.R" sheetId="17" state="hidden" r:id="rId13"/>
    <sheet name="AdaniPorts.R" sheetId="19" state="hidden" r:id="rId14"/>
    <sheet name="AdaniPower.R" sheetId="21" state="hidden" r:id="rId15"/>
    <sheet name="AmbujaCement.R" sheetId="23" state="hidden" r:id="rId16"/>
    <sheet name="ATGL.R" sheetId="26" state="hidden" r:id="rId17"/>
    <sheet name="AWL.R" sheetId="29" state="hidden" r:id="rId18"/>
    <sheet name="NDTV.R" sheetId="31" state="hidden" r:id="rId19"/>
    <sheet name="Expected Return" sheetId="32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9" l="1"/>
  <c r="L7" i="8"/>
  <c r="L7" i="7"/>
  <c r="L7" i="6"/>
  <c r="L6" i="5"/>
  <c r="L8" i="3"/>
  <c r="L7" i="2"/>
  <c r="L8" i="1"/>
  <c r="E7" i="9"/>
  <c r="E6" i="8"/>
  <c r="E8" i="7"/>
  <c r="E7" i="6"/>
  <c r="E9" i="5"/>
  <c r="E6" i="4"/>
  <c r="L7" i="4"/>
  <c r="E8" i="3"/>
  <c r="E8" i="2"/>
  <c r="E9" i="1"/>
  <c r="L3" i="8" l="1"/>
  <c r="E3" i="8"/>
  <c r="L3" i="7"/>
  <c r="E3" i="7"/>
  <c r="L3" i="6"/>
  <c r="E3" i="6"/>
  <c r="L3" i="5"/>
  <c r="E3" i="5"/>
  <c r="L3" i="4"/>
  <c r="E3" i="4"/>
  <c r="L3" i="3"/>
  <c r="E3" i="3"/>
  <c r="L3" i="2"/>
  <c r="E3" i="2"/>
  <c r="L3" i="1"/>
  <c r="E3" i="1"/>
  <c r="L3" i="9"/>
  <c r="E3" i="9"/>
  <c r="K4" i="9" l="1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3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3" i="5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3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3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G132" i="32"/>
  <c r="G126" i="32"/>
  <c r="G118" i="32"/>
  <c r="G112" i="32"/>
  <c r="G103" i="32"/>
  <c r="G97" i="32"/>
  <c r="G87" i="32"/>
  <c r="G81" i="32"/>
  <c r="G72" i="32"/>
  <c r="G66" i="32"/>
  <c r="G57" i="32"/>
  <c r="G51" i="32"/>
  <c r="G42" i="32"/>
  <c r="G36" i="32"/>
  <c r="G27" i="32" l="1"/>
  <c r="G21" i="32"/>
  <c r="G13" i="32"/>
  <c r="G7" i="32"/>
  <c r="F66" i="10" l="1"/>
  <c r="F65" i="10"/>
  <c r="B66" i="10"/>
  <c r="B65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3" i="10"/>
  <c r="I66" i="9" l="1"/>
  <c r="I65" i="9"/>
  <c r="B66" i="9"/>
  <c r="B65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3" i="9"/>
  <c r="I67" i="8"/>
  <c r="I66" i="8"/>
  <c r="B67" i="8"/>
  <c r="B66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3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3" i="7"/>
  <c r="I66" i="6"/>
  <c r="I65" i="6"/>
  <c r="B66" i="6"/>
  <c r="B65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3" i="5"/>
  <c r="I67" i="5" s="1"/>
  <c r="C4" i="5"/>
  <c r="B67" i="5" s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3" i="5"/>
  <c r="I67" i="4"/>
  <c r="I66" i="4"/>
  <c r="B67" i="4"/>
  <c r="B6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3" i="4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3" i="3"/>
  <c r="B6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3" i="2"/>
  <c r="J65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B64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J66" i="1" s="1"/>
  <c r="C4" i="1"/>
  <c r="B66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3" i="1"/>
  <c r="B67" i="1" s="1"/>
  <c r="B66" i="7" l="1"/>
  <c r="F67" i="7"/>
  <c r="B67" i="7"/>
  <c r="F66" i="7"/>
  <c r="F67" i="3"/>
  <c r="B67" i="3"/>
  <c r="B66" i="3"/>
  <c r="F66" i="3"/>
  <c r="J64" i="2"/>
  <c r="J65" i="1"/>
  <c r="B66" i="5"/>
  <c r="I66" i="5"/>
</calcChain>
</file>

<file path=xl/sharedStrings.xml><?xml version="1.0" encoding="utf-8"?>
<sst xmlns="http://schemas.openxmlformats.org/spreadsheetml/2006/main" count="826" uniqueCount="137">
  <si>
    <t>Date</t>
  </si>
  <si>
    <t>Adj Close</t>
  </si>
  <si>
    <t>ACC(BEFORE)</t>
  </si>
  <si>
    <t>ACC(AFTER)</t>
  </si>
  <si>
    <t>Return</t>
  </si>
  <si>
    <t>Average Return</t>
  </si>
  <si>
    <t>Standard Deviation</t>
  </si>
  <si>
    <t>27/03/2024</t>
  </si>
  <si>
    <t>26/03/2024</t>
  </si>
  <si>
    <t>25/03/2024</t>
  </si>
  <si>
    <t>22/03/2024</t>
  </si>
  <si>
    <t>21/03/2024</t>
  </si>
  <si>
    <t>20/03/2024</t>
  </si>
  <si>
    <t>19/03/2024</t>
  </si>
  <si>
    <t>18/03/2024</t>
  </si>
  <si>
    <t>15/03/2024</t>
  </si>
  <si>
    <t>14/03/2024</t>
  </si>
  <si>
    <t>13/03/2024</t>
  </si>
  <si>
    <t>29/02/2024</t>
  </si>
  <si>
    <t>28/02/2024</t>
  </si>
  <si>
    <t>27/02/2024</t>
  </si>
  <si>
    <t>26/02/2024</t>
  </si>
  <si>
    <t>23/02/2024</t>
  </si>
  <si>
    <t>22/02/2024</t>
  </si>
  <si>
    <t>21/02/2024</t>
  </si>
  <si>
    <t>20/02/2024</t>
  </si>
  <si>
    <t>19/02/2024</t>
  </si>
  <si>
    <t>16/02/2024</t>
  </si>
  <si>
    <t>15/02/2024</t>
  </si>
  <si>
    <t>14/02/2024</t>
  </si>
  <si>
    <t>13/02/2024</t>
  </si>
  <si>
    <t>31/01/2024</t>
  </si>
  <si>
    <t>30/01/2024</t>
  </si>
  <si>
    <t>29/01/2024</t>
  </si>
  <si>
    <t>26/01/2024</t>
  </si>
  <si>
    <t>25/01/2024</t>
  </si>
  <si>
    <t>24/01/2024</t>
  </si>
  <si>
    <t>23/01/2024</t>
  </si>
  <si>
    <t>22/01/2024</t>
  </si>
  <si>
    <t>19/01/2024</t>
  </si>
  <si>
    <t>18/01/2024</t>
  </si>
  <si>
    <t>17/01/2024</t>
  </si>
  <si>
    <t>16/01/2024</t>
  </si>
  <si>
    <t>15/01/2024</t>
  </si>
  <si>
    <t>29/12/2023</t>
  </si>
  <si>
    <t>28/12/2023</t>
  </si>
  <si>
    <t>27/12/2023</t>
  </si>
  <si>
    <t>26/12/2023</t>
  </si>
  <si>
    <t>25/12/2023</t>
  </si>
  <si>
    <t>22/12/2023</t>
  </si>
  <si>
    <t>21/12/2023</t>
  </si>
  <si>
    <t>20/12/2023</t>
  </si>
  <si>
    <t>19/12/2023</t>
  </si>
  <si>
    <t>18/12/2023</t>
  </si>
  <si>
    <t>15/12/2023</t>
  </si>
  <si>
    <t>14/12/2023</t>
  </si>
  <si>
    <t>13/12/2023</t>
  </si>
  <si>
    <t>30/11/2023</t>
  </si>
  <si>
    <t>29/11/2023</t>
  </si>
  <si>
    <t>28/11/2023</t>
  </si>
  <si>
    <t>27/11/2023</t>
  </si>
  <si>
    <t>24/11/2023</t>
  </si>
  <si>
    <t>23/11/2023</t>
  </si>
  <si>
    <t>22/11/2023</t>
  </si>
  <si>
    <t>21/11/2023</t>
  </si>
  <si>
    <t>20/11/2023</t>
  </si>
  <si>
    <t>17/11/2023</t>
  </si>
  <si>
    <t>16/11/2023</t>
  </si>
  <si>
    <t>15/11/2023</t>
  </si>
  <si>
    <t>14/11/2023</t>
  </si>
  <si>
    <t>13/11/2023</t>
  </si>
  <si>
    <t>31/10/2023</t>
  </si>
  <si>
    <t>30/10/2023</t>
  </si>
  <si>
    <t>27/10/2023</t>
  </si>
  <si>
    <t>26/10/2023</t>
  </si>
  <si>
    <t>25/10/2023</t>
  </si>
  <si>
    <t>24/10/2023</t>
  </si>
  <si>
    <t>23/10/2023</t>
  </si>
  <si>
    <t>20/10/2023</t>
  </si>
  <si>
    <t>19/10/2023</t>
  </si>
  <si>
    <t>18/10/2023</t>
  </si>
  <si>
    <t>17/10/2023</t>
  </si>
  <si>
    <t>16/10/2023</t>
  </si>
  <si>
    <t>13/10/2023</t>
  </si>
  <si>
    <t>Before</t>
  </si>
  <si>
    <t>After</t>
  </si>
  <si>
    <t>Price</t>
  </si>
  <si>
    <t xml:space="preserve">Price 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</si>
  <si>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</si>
  <si>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</si>
  <si>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</si>
  <si>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</si>
  <si>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</si>
  <si>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</si>
  <si>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</si>
  <si>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</si>
  <si>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</si>
  <si>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</si>
  <si>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</si>
  <si>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</si>
  <si>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</si>
  <si>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</si>
  <si>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</si>
  <si>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</si>
  <si>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</si>
  <si>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</si>
  <si>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</si>
  <si>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</si>
  <si>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</si>
  <si>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</si>
  <si>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</si>
  <si>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</si>
  <si>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SUMMARY OUTPUT (Before)</t>
  </si>
  <si>
    <t>SUMMARY OUTPUT (After)</t>
  </si>
  <si>
    <t xml:space="preserve">Beforee </t>
  </si>
  <si>
    <t>SUMMARY OUTPUT (BeforeI</t>
  </si>
  <si>
    <t>SUMMARY OUTPUT (Before(</t>
  </si>
  <si>
    <t>Abnormal</t>
  </si>
  <si>
    <t>MSCI Average return</t>
  </si>
  <si>
    <t>Alpha - Intercept</t>
  </si>
  <si>
    <t xml:space="preserve">Beta- X Variable </t>
  </si>
  <si>
    <t xml:space="preserve">X Variable </t>
  </si>
  <si>
    <t xml:space="preserve">After </t>
  </si>
  <si>
    <t>NDTV</t>
  </si>
  <si>
    <t>MSCI</t>
  </si>
  <si>
    <t>Expected return</t>
  </si>
  <si>
    <t>ACC</t>
  </si>
  <si>
    <t>Adani Ent</t>
  </si>
  <si>
    <t xml:space="preserve"> </t>
  </si>
  <si>
    <t>Adani Green</t>
  </si>
  <si>
    <t>Adani Ports</t>
  </si>
  <si>
    <t>Adani Power</t>
  </si>
  <si>
    <t>AmbujaCement</t>
  </si>
  <si>
    <t>ATGL</t>
  </si>
  <si>
    <t>AWL</t>
  </si>
  <si>
    <t xml:space="preserve">Abnormal 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</si>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</sst>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E1" workbookViewId="0">
      <selection activeCell="L3" sqref="L3"/>
    </sheetView>
  </sheetViews>
  <sheetFormatPr defaultRowHeight="14.4" x14ac:dyDescent="0.3"/>
  <cols>
    <col min="1" max="1" width="10.5546875" bestFit="1" customWidth="1"/>
    <col min="5" max="5" width="12" bestFit="1" customWidth="1"/>
    <col min="8" max="8" width="9.5546875" bestFit="1" customWidth="1"/>
    <col min="12" max="12" width="12.6640625" bestFit="1" customWidth="1"/>
  </cols>
  <sheetData>
    <row r="1" spans="1:12" x14ac:dyDescent="0.3">
      <c r="A1" s="15" t="s">
        <v>2</v>
      </c>
      <c r="B1" s="15"/>
      <c r="C1" s="15"/>
      <c r="D1">
        <v>-1.9239281879981425E-3</v>
      </c>
      <c r="H1" s="15" t="s">
        <v>3</v>
      </c>
      <c r="I1" s="15"/>
      <c r="J1" s="15"/>
      <c r="K1">
        <v>-1.5979680301272672E-3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1">
        <v>45204</v>
      </c>
      <c r="B3">
        <v>1997.25</v>
      </c>
      <c r="C3">
        <f>(B3-B4)/B4</f>
        <v>-6.3185409137583321E-3</v>
      </c>
      <c r="D3">
        <f>C3-$D$1</f>
        <v>-4.3946127257601898E-3</v>
      </c>
      <c r="E3">
        <f>SUM(D3:D62)</f>
        <v>1.8431436932253575E-17</v>
      </c>
      <c r="H3" s="1">
        <v>45295</v>
      </c>
      <c r="I3">
        <v>2358.1999510000001</v>
      </c>
      <c r="J3">
        <f>(I3-I4)/I4</f>
        <v>-8.0969107223069353E-3</v>
      </c>
      <c r="K3">
        <f>J3-$K$1</f>
        <v>-6.4989426921796684E-3</v>
      </c>
      <c r="L3">
        <f>SUM(K3:K62)</f>
        <v>-5.4426949058772323E-17</v>
      </c>
    </row>
    <row r="4" spans="1:12" x14ac:dyDescent="0.3">
      <c r="A4" s="1">
        <v>45205</v>
      </c>
      <c r="B4">
        <v>2009.9499510000001</v>
      </c>
      <c r="C4">
        <f t="shared" ref="C4:C61" si="0">(B4-B5)/B5</f>
        <v>2.2901346661322673E-2</v>
      </c>
      <c r="D4">
        <f t="shared" ref="D4:D62" si="1">C4-$D$1</f>
        <v>2.4825274849320816E-2</v>
      </c>
      <c r="H4" s="1">
        <v>45296</v>
      </c>
      <c r="I4">
        <v>2377.4499510000001</v>
      </c>
      <c r="J4">
        <f t="shared" ref="J4:J61" si="2">(I4-I5)/I5</f>
        <v>9.6400683724387117E-3</v>
      </c>
      <c r="K4">
        <f t="shared" ref="K4:K62" si="3">J4-$K$1</f>
        <v>1.1238036402565979E-2</v>
      </c>
    </row>
    <row r="5" spans="1:12" x14ac:dyDescent="0.3">
      <c r="A5" s="1">
        <v>45208</v>
      </c>
      <c r="B5">
        <v>1964.9499510000001</v>
      </c>
      <c r="C5">
        <f t="shared" si="0"/>
        <v>-1.0723750283196951E-2</v>
      </c>
      <c r="D5">
        <f t="shared" si="1"/>
        <v>-8.7998220951988077E-3</v>
      </c>
      <c r="H5" s="1">
        <v>45299</v>
      </c>
      <c r="I5">
        <v>2354.75</v>
      </c>
      <c r="J5">
        <f t="shared" si="2"/>
        <v>1.9526811384247569E-2</v>
      </c>
      <c r="K5">
        <f t="shared" si="3"/>
        <v>2.1124779414374836E-2</v>
      </c>
    </row>
    <row r="6" spans="1:12" x14ac:dyDescent="0.3">
      <c r="A6" s="1">
        <v>45209</v>
      </c>
      <c r="B6">
        <v>1986.25</v>
      </c>
      <c r="C6">
        <f t="shared" si="0"/>
        <v>-2.5727155668136891E-2</v>
      </c>
      <c r="D6">
        <f t="shared" si="1"/>
        <v>-2.3803227480138748E-2</v>
      </c>
      <c r="H6" s="1">
        <v>45300</v>
      </c>
      <c r="I6">
        <v>2309.6499020000001</v>
      </c>
      <c r="J6">
        <f t="shared" si="2"/>
        <v>1.3222075220774669E-3</v>
      </c>
      <c r="K6">
        <f t="shared" si="3"/>
        <v>2.9201755522047339E-3</v>
      </c>
    </row>
    <row r="7" spans="1:12" x14ac:dyDescent="0.3">
      <c r="A7" s="1">
        <v>45210</v>
      </c>
      <c r="B7">
        <v>2038.6999510000001</v>
      </c>
      <c r="C7">
        <f t="shared" si="0"/>
        <v>4.5083401636281158E-3</v>
      </c>
      <c r="D7">
        <f t="shared" si="1"/>
        <v>6.4322683516262582E-3</v>
      </c>
      <c r="H7" s="1">
        <v>45301</v>
      </c>
      <c r="I7">
        <v>2306.6000979999999</v>
      </c>
      <c r="J7">
        <f t="shared" si="2"/>
        <v>-6.5252081404113755E-3</v>
      </c>
      <c r="K7">
        <f t="shared" si="3"/>
        <v>-4.9272401102841085E-3</v>
      </c>
    </row>
    <row r="8" spans="1:12" x14ac:dyDescent="0.3">
      <c r="A8" s="1">
        <v>45211</v>
      </c>
      <c r="B8">
        <v>2029.5500489999999</v>
      </c>
      <c r="C8">
        <f t="shared" si="0"/>
        <v>9.5004095926384431E-3</v>
      </c>
      <c r="D8">
        <f t="shared" si="1"/>
        <v>1.1424337780636586E-2</v>
      </c>
      <c r="H8" s="1">
        <v>45302</v>
      </c>
      <c r="I8">
        <v>2321.75</v>
      </c>
      <c r="J8">
        <f t="shared" si="2"/>
        <v>-4.5660703341943937E-3</v>
      </c>
      <c r="K8">
        <f t="shared" si="3"/>
        <v>-2.9681023040671268E-3</v>
      </c>
      <c r="L8">
        <f>AVERAGE(K3:K62)</f>
        <v>-9.0711581764620543E-19</v>
      </c>
    </row>
    <row r="9" spans="1:12" x14ac:dyDescent="0.3">
      <c r="A9" s="1">
        <v>45212</v>
      </c>
      <c r="B9">
        <v>2010.4499510000001</v>
      </c>
      <c r="C9">
        <f t="shared" si="0"/>
        <v>-1.0045067455046672E-2</v>
      </c>
      <c r="D9">
        <f t="shared" si="1"/>
        <v>-8.1211392670485286E-3</v>
      </c>
      <c r="E9">
        <f>AVERAGE(D3:D62)</f>
        <v>3.0719061553755961E-19</v>
      </c>
      <c r="H9" s="1">
        <v>45303</v>
      </c>
      <c r="I9">
        <v>2332.3999020000001</v>
      </c>
      <c r="J9">
        <f t="shared" si="2"/>
        <v>5.171522369767795E-3</v>
      </c>
      <c r="K9">
        <f t="shared" si="3"/>
        <v>6.7694903998950619E-3</v>
      </c>
    </row>
    <row r="10" spans="1:12" x14ac:dyDescent="0.3">
      <c r="A10" s="1">
        <v>45215</v>
      </c>
      <c r="B10">
        <v>2030.849976</v>
      </c>
      <c r="C10">
        <f t="shared" si="0"/>
        <v>-4.290056924377999E-3</v>
      </c>
      <c r="D10">
        <f t="shared" si="1"/>
        <v>-2.3661287363798567E-3</v>
      </c>
      <c r="H10" s="1">
        <v>45306</v>
      </c>
      <c r="I10">
        <v>2320.3999020000001</v>
      </c>
      <c r="J10">
        <f t="shared" si="2"/>
        <v>1.1309878861681064E-2</v>
      </c>
      <c r="K10">
        <f t="shared" si="3"/>
        <v>1.2907846891808331E-2</v>
      </c>
    </row>
    <row r="11" spans="1:12" x14ac:dyDescent="0.3">
      <c r="A11" s="1">
        <v>45216</v>
      </c>
      <c r="B11">
        <v>2039.599976</v>
      </c>
      <c r="C11">
        <f t="shared" si="0"/>
        <v>1.2685845127178378E-2</v>
      </c>
      <c r="D11">
        <f t="shared" si="1"/>
        <v>1.4609773315176522E-2</v>
      </c>
      <c r="H11" s="1">
        <v>45307</v>
      </c>
      <c r="I11">
        <v>2294.4499510000001</v>
      </c>
      <c r="J11">
        <f t="shared" si="2"/>
        <v>1.8940359300081051E-2</v>
      </c>
      <c r="K11">
        <f t="shared" si="3"/>
        <v>2.0538327330208318E-2</v>
      </c>
    </row>
    <row r="12" spans="1:12" x14ac:dyDescent="0.3">
      <c r="A12" s="1">
        <v>45217</v>
      </c>
      <c r="B12">
        <v>2014.0500489999999</v>
      </c>
      <c r="C12">
        <f t="shared" si="0"/>
        <v>-8.1258770292935538E-3</v>
      </c>
      <c r="D12">
        <f t="shared" si="1"/>
        <v>-6.2019488412954115E-3</v>
      </c>
      <c r="H12" s="1">
        <v>45308</v>
      </c>
      <c r="I12">
        <v>2251.8000489999999</v>
      </c>
      <c r="J12">
        <f t="shared" si="2"/>
        <v>-3.6724253971515668E-3</v>
      </c>
      <c r="K12">
        <f t="shared" si="3"/>
        <v>-2.0744573670242999E-3</v>
      </c>
    </row>
    <row r="13" spans="1:12" x14ac:dyDescent="0.3">
      <c r="A13" s="1">
        <v>45218</v>
      </c>
      <c r="B13">
        <v>2030.5500489999999</v>
      </c>
      <c r="C13">
        <f t="shared" si="0"/>
        <v>3.4332590059861827E-2</v>
      </c>
      <c r="D13">
        <f t="shared" si="1"/>
        <v>3.625651824785997E-2</v>
      </c>
      <c r="H13" s="1">
        <v>45309</v>
      </c>
      <c r="I13">
        <v>2260.1000979999999</v>
      </c>
      <c r="J13">
        <f t="shared" si="2"/>
        <v>-7.4656357948125656E-3</v>
      </c>
      <c r="K13">
        <f t="shared" si="3"/>
        <v>-5.8676677646852986E-3</v>
      </c>
    </row>
    <row r="14" spans="1:12" x14ac:dyDescent="0.3">
      <c r="A14" s="1">
        <v>45219</v>
      </c>
      <c r="B14">
        <v>1963.150024</v>
      </c>
      <c r="C14">
        <f t="shared" si="0"/>
        <v>3.4679974086130362E-2</v>
      </c>
      <c r="D14">
        <f t="shared" si="1"/>
        <v>3.6603902274128505E-2</v>
      </c>
      <c r="H14" s="1">
        <v>45310</v>
      </c>
      <c r="I14">
        <v>2277.1000979999999</v>
      </c>
      <c r="J14">
        <f t="shared" si="2"/>
        <v>3.131871126366842E-2</v>
      </c>
      <c r="K14">
        <f t="shared" si="3"/>
        <v>3.2916679293795686E-2</v>
      </c>
    </row>
    <row r="15" spans="1:12" x14ac:dyDescent="0.3">
      <c r="A15" s="1">
        <v>45222</v>
      </c>
      <c r="B15">
        <v>1897.349976</v>
      </c>
      <c r="C15">
        <f t="shared" si="0"/>
        <v>3.3049548301617663E-3</v>
      </c>
      <c r="D15">
        <f t="shared" si="1"/>
        <v>5.2288830181599086E-3</v>
      </c>
      <c r="H15" s="1">
        <v>45314</v>
      </c>
      <c r="I15">
        <v>2207.9499510000001</v>
      </c>
      <c r="J15">
        <f t="shared" si="2"/>
        <v>-1.4572054615700474E-2</v>
      </c>
      <c r="K15">
        <f t="shared" si="3"/>
        <v>-1.2974086585573207E-2</v>
      </c>
    </row>
    <row r="16" spans="1:12" x14ac:dyDescent="0.3">
      <c r="A16" s="1">
        <v>45224</v>
      </c>
      <c r="B16">
        <v>1891.099976</v>
      </c>
      <c r="C16">
        <f t="shared" si="0"/>
        <v>-4.6056268181883008E-3</v>
      </c>
      <c r="D16">
        <f t="shared" si="1"/>
        <v>-2.6816986301901585E-3</v>
      </c>
      <c r="H16" s="1">
        <v>45315</v>
      </c>
      <c r="I16">
        <v>2240.6000979999999</v>
      </c>
      <c r="J16">
        <f t="shared" si="2"/>
        <v>-9.2010541615315494E-2</v>
      </c>
      <c r="K16">
        <f t="shared" si="3"/>
        <v>-9.0412573585188227E-2</v>
      </c>
    </row>
    <row r="17" spans="1:11" x14ac:dyDescent="0.3">
      <c r="A17" s="1">
        <v>45225</v>
      </c>
      <c r="B17">
        <v>1899.849976</v>
      </c>
      <c r="C17">
        <f t="shared" si="0"/>
        <v>1.1634705005324798E-2</v>
      </c>
      <c r="D17">
        <f t="shared" si="1"/>
        <v>1.3558633193322941E-2</v>
      </c>
      <c r="H17" s="1">
        <v>45316</v>
      </c>
      <c r="I17">
        <v>2467.6499020000001</v>
      </c>
      <c r="J17">
        <f t="shared" si="2"/>
        <v>-1.0128766092751044E-2</v>
      </c>
      <c r="K17">
        <f t="shared" si="3"/>
        <v>-8.5307980626237769E-3</v>
      </c>
    </row>
    <row r="18" spans="1:11" x14ac:dyDescent="0.3">
      <c r="A18" s="1">
        <v>45226</v>
      </c>
      <c r="B18">
        <v>1878</v>
      </c>
      <c r="C18">
        <f t="shared" si="0"/>
        <v>-4.7694753577106515E-3</v>
      </c>
      <c r="D18">
        <f t="shared" si="1"/>
        <v>-2.8455471697125092E-3</v>
      </c>
      <c r="H18" s="1">
        <v>45320</v>
      </c>
      <c r="I18">
        <v>2492.8999020000001</v>
      </c>
      <c r="J18">
        <f t="shared" si="2"/>
        <v>-8.0576172491281812E-3</v>
      </c>
      <c r="K18">
        <f t="shared" si="3"/>
        <v>-6.4596492190009142E-3</v>
      </c>
    </row>
    <row r="19" spans="1:11" x14ac:dyDescent="0.3">
      <c r="A19" s="1">
        <v>45229</v>
      </c>
      <c r="B19">
        <v>1887</v>
      </c>
      <c r="C19">
        <f t="shared" si="0"/>
        <v>-6.3549996353116922E-4</v>
      </c>
      <c r="D19">
        <f t="shared" si="1"/>
        <v>1.2884282244669733E-3</v>
      </c>
      <c r="H19" s="1">
        <v>45321</v>
      </c>
      <c r="I19">
        <v>2513.1499020000001</v>
      </c>
      <c r="J19">
        <f t="shared" si="2"/>
        <v>-1.2243110639502973E-2</v>
      </c>
      <c r="K19">
        <f t="shared" si="3"/>
        <v>-1.0645142609375706E-2</v>
      </c>
    </row>
    <row r="20" spans="1:11" x14ac:dyDescent="0.3">
      <c r="A20" s="1">
        <v>45230</v>
      </c>
      <c r="B20">
        <v>1888.1999510000001</v>
      </c>
      <c r="C20">
        <f t="shared" si="0"/>
        <v>2.4108448000000029E-2</v>
      </c>
      <c r="D20">
        <f t="shared" si="1"/>
        <v>2.6032376187998172E-2</v>
      </c>
      <c r="H20" s="1">
        <v>45322</v>
      </c>
      <c r="I20">
        <v>2544.3000489999999</v>
      </c>
      <c r="J20">
        <f t="shared" si="2"/>
        <v>5.6521932806323895E-3</v>
      </c>
      <c r="K20">
        <f t="shared" si="3"/>
        <v>7.2501613107596565E-3</v>
      </c>
    </row>
    <row r="21" spans="1:11" x14ac:dyDescent="0.3">
      <c r="A21" s="1">
        <v>45231</v>
      </c>
      <c r="B21">
        <v>1843.75</v>
      </c>
      <c r="C21">
        <f t="shared" si="0"/>
        <v>-1.0943338109787258E-2</v>
      </c>
      <c r="D21">
        <f t="shared" si="1"/>
        <v>-9.0194099217891146E-3</v>
      </c>
      <c r="H21" s="1">
        <v>45323</v>
      </c>
      <c r="I21">
        <v>2530</v>
      </c>
      <c r="J21">
        <f t="shared" si="2"/>
        <v>1.2222708835508883E-2</v>
      </c>
      <c r="K21">
        <f t="shared" si="3"/>
        <v>1.382067686563615E-2</v>
      </c>
    </row>
    <row r="22" spans="1:11" x14ac:dyDescent="0.3">
      <c r="A22" s="1">
        <v>45232</v>
      </c>
      <c r="B22">
        <v>1864.150024</v>
      </c>
      <c r="C22">
        <f t="shared" si="0"/>
        <v>2.3120402481323905E-3</v>
      </c>
      <c r="D22">
        <f t="shared" si="1"/>
        <v>4.2359684361305333E-3</v>
      </c>
      <c r="H22" s="1">
        <v>45324</v>
      </c>
      <c r="I22">
        <v>2499.4499510000001</v>
      </c>
      <c r="J22">
        <f t="shared" si="2"/>
        <v>5.3294184945464991E-3</v>
      </c>
      <c r="K22">
        <f t="shared" si="3"/>
        <v>6.927386524673766E-3</v>
      </c>
    </row>
    <row r="23" spans="1:11" x14ac:dyDescent="0.3">
      <c r="A23" s="1">
        <v>45233</v>
      </c>
      <c r="B23">
        <v>1859.849976</v>
      </c>
      <c r="C23">
        <f t="shared" si="0"/>
        <v>-2.3869939832844873E-3</v>
      </c>
      <c r="D23">
        <f t="shared" si="1"/>
        <v>-4.6306579528634473E-4</v>
      </c>
      <c r="H23" s="1">
        <v>45327</v>
      </c>
      <c r="I23">
        <v>2486.1999510000001</v>
      </c>
      <c r="J23">
        <f t="shared" si="2"/>
        <v>-1.6632077128448511E-2</v>
      </c>
      <c r="K23">
        <f t="shared" si="3"/>
        <v>-1.5034109098321244E-2</v>
      </c>
    </row>
    <row r="24" spans="1:11" x14ac:dyDescent="0.3">
      <c r="A24" s="1">
        <v>45236</v>
      </c>
      <c r="B24">
        <v>1864.3000489999999</v>
      </c>
      <c r="C24">
        <f t="shared" si="0"/>
        <v>1.9886450863847451E-3</v>
      </c>
      <c r="D24">
        <f t="shared" si="1"/>
        <v>3.9125732743828879E-3</v>
      </c>
      <c r="H24" s="1">
        <v>45328</v>
      </c>
      <c r="I24">
        <v>2528.25</v>
      </c>
      <c r="J24">
        <f t="shared" si="2"/>
        <v>9.05986731698292E-3</v>
      </c>
      <c r="K24">
        <f t="shared" si="3"/>
        <v>1.0657835347110187E-2</v>
      </c>
    </row>
    <row r="25" spans="1:11" x14ac:dyDescent="0.3">
      <c r="A25" s="1">
        <v>45237</v>
      </c>
      <c r="B25">
        <v>1860.599976</v>
      </c>
      <c r="C25">
        <f t="shared" si="0"/>
        <v>3.4786570215528251E-3</v>
      </c>
      <c r="D25">
        <f t="shared" si="1"/>
        <v>5.4025852095509674E-3</v>
      </c>
      <c r="H25" s="1">
        <v>45329</v>
      </c>
      <c r="I25">
        <v>2505.5500489999999</v>
      </c>
      <c r="J25">
        <f t="shared" si="2"/>
        <v>-2.1108583918337705E-3</v>
      </c>
      <c r="K25">
        <f t="shared" si="3"/>
        <v>-5.1289036170650329E-4</v>
      </c>
    </row>
    <row r="26" spans="1:11" x14ac:dyDescent="0.3">
      <c r="A26" s="1">
        <v>45238</v>
      </c>
      <c r="B26">
        <v>1854.150024</v>
      </c>
      <c r="C26">
        <f t="shared" si="0"/>
        <v>4.9866247022112174E-3</v>
      </c>
      <c r="D26">
        <f t="shared" si="1"/>
        <v>6.9105528902093597E-3</v>
      </c>
      <c r="H26" s="1">
        <v>45330</v>
      </c>
      <c r="I26">
        <v>2510.8500979999999</v>
      </c>
      <c r="J26">
        <f t="shared" si="2"/>
        <v>-4.4595783495293723E-2</v>
      </c>
      <c r="K26">
        <f t="shared" si="3"/>
        <v>-4.2997815465166456E-2</v>
      </c>
    </row>
    <row r="27" spans="1:11" x14ac:dyDescent="0.3">
      <c r="A27" s="1">
        <v>45239</v>
      </c>
      <c r="B27">
        <v>1844.9499510000001</v>
      </c>
      <c r="C27">
        <f t="shared" si="0"/>
        <v>1.0765299661699682E-2</v>
      </c>
      <c r="D27">
        <f t="shared" si="1"/>
        <v>1.2689227849697825E-2</v>
      </c>
      <c r="H27" s="1">
        <v>45331</v>
      </c>
      <c r="I27">
        <v>2628.0500489999999</v>
      </c>
      <c r="J27">
        <f t="shared" si="2"/>
        <v>-3.1483106156107894E-3</v>
      </c>
      <c r="K27">
        <f t="shared" si="3"/>
        <v>-1.5503425854835223E-3</v>
      </c>
    </row>
    <row r="28" spans="1:11" x14ac:dyDescent="0.3">
      <c r="A28" s="1">
        <v>45240</v>
      </c>
      <c r="B28">
        <v>1825.3000489999999</v>
      </c>
      <c r="C28">
        <f t="shared" si="0"/>
        <v>-5.2047454151096361E-3</v>
      </c>
      <c r="D28">
        <f t="shared" si="1"/>
        <v>-3.2808172271114938E-3</v>
      </c>
      <c r="H28" s="1">
        <v>45334</v>
      </c>
      <c r="I28">
        <v>2636.3500979999999</v>
      </c>
      <c r="J28">
        <f t="shared" si="2"/>
        <v>8.3186717604108347E-3</v>
      </c>
      <c r="K28">
        <f t="shared" si="3"/>
        <v>9.9166397905381017E-3</v>
      </c>
    </row>
    <row r="29" spans="1:11" x14ac:dyDescent="0.3">
      <c r="A29" s="1">
        <v>45243</v>
      </c>
      <c r="B29">
        <v>1834.849976</v>
      </c>
      <c r="C29">
        <f t="shared" si="0"/>
        <v>-8.1683775947074698E-4</v>
      </c>
      <c r="D29">
        <f t="shared" si="1"/>
        <v>1.1070904285273957E-3</v>
      </c>
      <c r="H29" s="1">
        <v>45335</v>
      </c>
      <c r="I29">
        <v>2614.6000979999999</v>
      </c>
      <c r="J29">
        <f t="shared" si="2"/>
        <v>-1.9086882779617304E-3</v>
      </c>
      <c r="K29">
        <f t="shared" si="3"/>
        <v>-3.1072024783446324E-4</v>
      </c>
    </row>
    <row r="30" spans="1:11" x14ac:dyDescent="0.3">
      <c r="A30" s="1">
        <v>45245</v>
      </c>
      <c r="B30">
        <v>1836.349976</v>
      </c>
      <c r="C30">
        <f t="shared" si="0"/>
        <v>-4.6074207174448311E-3</v>
      </c>
      <c r="D30">
        <f t="shared" si="1"/>
        <v>-2.6834925294466887E-3</v>
      </c>
      <c r="H30" s="1">
        <v>45336</v>
      </c>
      <c r="I30">
        <v>2619.6000979999999</v>
      </c>
      <c r="J30">
        <f t="shared" si="2"/>
        <v>-6.843138653963873E-3</v>
      </c>
      <c r="K30">
        <f t="shared" si="3"/>
        <v>-5.245170623836606E-3</v>
      </c>
    </row>
    <row r="31" spans="1:11" x14ac:dyDescent="0.3">
      <c r="A31" s="1">
        <v>45246</v>
      </c>
      <c r="B31">
        <v>1844.849976</v>
      </c>
      <c r="C31">
        <f t="shared" si="0"/>
        <v>-1.8395909644258247E-3</v>
      </c>
      <c r="D31">
        <f t="shared" si="1"/>
        <v>8.4337223572317861E-5</v>
      </c>
      <c r="H31" s="1">
        <v>45337</v>
      </c>
      <c r="I31">
        <v>2637.6499020000001</v>
      </c>
      <c r="J31">
        <f t="shared" si="2"/>
        <v>-3.0418321930964397E-2</v>
      </c>
      <c r="K31">
        <f t="shared" si="3"/>
        <v>-2.8820353900837131E-2</v>
      </c>
    </row>
    <row r="32" spans="1:11" x14ac:dyDescent="0.3">
      <c r="A32" s="1">
        <v>45247</v>
      </c>
      <c r="B32">
        <v>1848.25</v>
      </c>
      <c r="C32">
        <f t="shared" si="0"/>
        <v>1.0828871191782457E-2</v>
      </c>
      <c r="D32">
        <f t="shared" si="1"/>
        <v>1.27527993797806E-2</v>
      </c>
      <c r="H32" s="1">
        <v>45338</v>
      </c>
      <c r="I32">
        <v>2720.3999020000001</v>
      </c>
      <c r="J32">
        <f t="shared" si="2"/>
        <v>1.8685602696124362E-2</v>
      </c>
      <c r="K32">
        <f t="shared" si="3"/>
        <v>2.0283570726251629E-2</v>
      </c>
    </row>
    <row r="33" spans="1:14" x14ac:dyDescent="0.3">
      <c r="A33" s="1">
        <v>45250</v>
      </c>
      <c r="B33">
        <v>1828.4499510000001</v>
      </c>
      <c r="C33">
        <f t="shared" si="0"/>
        <v>-6.0341375359882305E-3</v>
      </c>
      <c r="D33">
        <f t="shared" si="1"/>
        <v>-4.1102093479900882E-3</v>
      </c>
      <c r="H33" s="1">
        <v>45341</v>
      </c>
      <c r="I33">
        <v>2670.5</v>
      </c>
      <c r="J33">
        <f t="shared" si="2"/>
        <v>-6.0296837367233257E-3</v>
      </c>
      <c r="K33">
        <f t="shared" si="3"/>
        <v>-4.4317157065960587E-3</v>
      </c>
    </row>
    <row r="34" spans="1:14" x14ac:dyDescent="0.3">
      <c r="A34" s="1">
        <v>45251</v>
      </c>
      <c r="B34">
        <v>1839.5500489999999</v>
      </c>
      <c r="C34">
        <f t="shared" si="0"/>
        <v>1.3386612863241948E-2</v>
      </c>
      <c r="D34">
        <f t="shared" si="1"/>
        <v>1.5310541051240091E-2</v>
      </c>
      <c r="H34" s="1">
        <v>45342</v>
      </c>
      <c r="I34">
        <v>2686.6999510000001</v>
      </c>
      <c r="J34">
        <f t="shared" si="2"/>
        <v>7.4809978438174019E-3</v>
      </c>
      <c r="K34">
        <f t="shared" si="3"/>
        <v>9.0789658739446697E-3</v>
      </c>
    </row>
    <row r="35" spans="1:14" x14ac:dyDescent="0.3">
      <c r="A35" s="1">
        <v>45252</v>
      </c>
      <c r="B35">
        <v>1815.25</v>
      </c>
      <c r="C35">
        <f t="shared" si="0"/>
        <v>-2.4454311808683755E-3</v>
      </c>
      <c r="D35">
        <f t="shared" si="1"/>
        <v>-5.2150299287023294E-4</v>
      </c>
      <c r="H35" s="1">
        <v>45343</v>
      </c>
      <c r="I35">
        <v>2666.75</v>
      </c>
      <c r="J35">
        <f t="shared" si="2"/>
        <v>-4.9811938031576793E-3</v>
      </c>
      <c r="K35">
        <f t="shared" si="3"/>
        <v>-3.3832257730304124E-3</v>
      </c>
    </row>
    <row r="36" spans="1:14" x14ac:dyDescent="0.3">
      <c r="A36" s="1">
        <v>45253</v>
      </c>
      <c r="B36">
        <v>1819.6999510000001</v>
      </c>
      <c r="C36">
        <f t="shared" si="0"/>
        <v>-4.3946663004665998E-4</v>
      </c>
      <c r="D36">
        <f t="shared" si="1"/>
        <v>1.4844615579514826E-3</v>
      </c>
      <c r="H36" s="1">
        <v>45344</v>
      </c>
      <c r="I36">
        <v>2680.1000979999999</v>
      </c>
      <c r="J36">
        <f t="shared" si="2"/>
        <v>2.0527662851650078E-4</v>
      </c>
      <c r="K36">
        <f t="shared" si="3"/>
        <v>1.8032446586437679E-3</v>
      </c>
    </row>
    <row r="37" spans="1:14" x14ac:dyDescent="0.3">
      <c r="A37" s="1">
        <v>45254</v>
      </c>
      <c r="B37">
        <v>1820.5</v>
      </c>
      <c r="C37">
        <f t="shared" si="0"/>
        <v>-2.5949705724986623E-2</v>
      </c>
      <c r="D37">
        <f t="shared" si="1"/>
        <v>-2.402577753698848E-2</v>
      </c>
      <c r="H37" s="1">
        <v>45345</v>
      </c>
      <c r="I37">
        <v>2679.5500489999999</v>
      </c>
      <c r="J37">
        <f t="shared" si="2"/>
        <v>1.8320704314742997E-3</v>
      </c>
      <c r="K37">
        <f t="shared" si="3"/>
        <v>3.4300384616015667E-3</v>
      </c>
    </row>
    <row r="38" spans="1:14" x14ac:dyDescent="0.3">
      <c r="A38" s="1">
        <v>45258</v>
      </c>
      <c r="B38">
        <v>1869</v>
      </c>
      <c r="C38">
        <f t="shared" si="0"/>
        <v>-1.4959124514906691E-3</v>
      </c>
      <c r="D38">
        <f t="shared" si="1"/>
        <v>4.280157365074734E-4</v>
      </c>
      <c r="H38" s="1">
        <v>45348</v>
      </c>
      <c r="I38">
        <v>2674.6499020000001</v>
      </c>
      <c r="J38">
        <f t="shared" si="2"/>
        <v>1.9667341697534833E-3</v>
      </c>
      <c r="K38">
        <f t="shared" si="3"/>
        <v>3.5647021998807503E-3</v>
      </c>
    </row>
    <row r="39" spans="1:14" x14ac:dyDescent="0.3">
      <c r="A39" s="1">
        <v>45259</v>
      </c>
      <c r="B39">
        <v>1871.8000489999999</v>
      </c>
      <c r="C39">
        <f t="shared" si="0"/>
        <v>-1.9994134531357418E-3</v>
      </c>
      <c r="D39">
        <f t="shared" si="1"/>
        <v>-7.5485265137599294E-5</v>
      </c>
      <c r="H39" s="1">
        <v>45349</v>
      </c>
      <c r="I39">
        <v>2669.3999020000001</v>
      </c>
      <c r="J39">
        <f t="shared" si="2"/>
        <v>3.7365161566112935E-2</v>
      </c>
      <c r="K39">
        <f t="shared" si="3"/>
        <v>3.8963129596240202E-2</v>
      </c>
    </row>
    <row r="40" spans="1:14" x14ac:dyDescent="0.3">
      <c r="A40" s="1">
        <v>45260</v>
      </c>
      <c r="B40">
        <v>1875.5500489999999</v>
      </c>
      <c r="C40">
        <f t="shared" si="0"/>
        <v>-1.2998263912643103E-2</v>
      </c>
      <c r="D40">
        <f t="shared" si="1"/>
        <v>-1.107433572464496E-2</v>
      </c>
      <c r="H40" s="1">
        <v>45350</v>
      </c>
      <c r="I40">
        <v>2573.25</v>
      </c>
      <c r="J40">
        <f t="shared" si="2"/>
        <v>-2.1317479160021097E-2</v>
      </c>
      <c r="K40">
        <f t="shared" si="3"/>
        <v>-1.971951112989383E-2</v>
      </c>
      <c r="M40" s="2">
        <v>45294</v>
      </c>
      <c r="N40" s="3">
        <v>2280.1999510000001</v>
      </c>
    </row>
    <row r="41" spans="1:14" x14ac:dyDescent="0.3">
      <c r="A41" s="1">
        <v>45261</v>
      </c>
      <c r="B41">
        <v>1900.25</v>
      </c>
      <c r="C41">
        <f t="shared" si="0"/>
        <v>-5.9049269621193362E-2</v>
      </c>
      <c r="D41">
        <f t="shared" si="1"/>
        <v>-5.7125341433195219E-2</v>
      </c>
      <c r="H41" s="1">
        <v>45351</v>
      </c>
      <c r="I41">
        <v>2629.3000489999999</v>
      </c>
      <c r="J41">
        <f t="shared" si="2"/>
        <v>-2.4541320819352921E-2</v>
      </c>
      <c r="K41">
        <f t="shared" si="3"/>
        <v>-2.2943352789225654E-2</v>
      </c>
    </row>
    <row r="42" spans="1:14" x14ac:dyDescent="0.3">
      <c r="A42" s="1">
        <v>45264</v>
      </c>
      <c r="B42">
        <v>2019.5</v>
      </c>
      <c r="C42">
        <f t="shared" si="0"/>
        <v>-7.5659119961874341E-2</v>
      </c>
      <c r="D42">
        <f t="shared" si="1"/>
        <v>-7.3735191773876205E-2</v>
      </c>
      <c r="H42" s="1">
        <v>45352</v>
      </c>
      <c r="I42">
        <v>2695.4499510000001</v>
      </c>
      <c r="J42">
        <f t="shared" si="2"/>
        <v>-7.4175433483296418E-5</v>
      </c>
      <c r="K42">
        <f t="shared" si="3"/>
        <v>1.5237925966439707E-3</v>
      </c>
    </row>
    <row r="43" spans="1:14" x14ac:dyDescent="0.3">
      <c r="A43" s="1">
        <v>45265</v>
      </c>
      <c r="B43">
        <v>2184.8000489999999</v>
      </c>
      <c r="C43">
        <f t="shared" si="0"/>
        <v>2.6571149536003733E-2</v>
      </c>
      <c r="D43">
        <f t="shared" si="1"/>
        <v>2.8495077724001876E-2</v>
      </c>
      <c r="H43" s="1">
        <v>45355</v>
      </c>
      <c r="I43">
        <v>2695.6499020000001</v>
      </c>
      <c r="J43">
        <f t="shared" si="2"/>
        <v>1.0079588571428613E-2</v>
      </c>
      <c r="K43">
        <f t="shared" si="3"/>
        <v>1.167755660155588E-2</v>
      </c>
    </row>
    <row r="44" spans="1:14" x14ac:dyDescent="0.3">
      <c r="A44" s="1">
        <v>45266</v>
      </c>
      <c r="B44">
        <v>2128.25</v>
      </c>
      <c r="C44">
        <f t="shared" si="0"/>
        <v>-6.2104777827678703E-3</v>
      </c>
      <c r="D44">
        <f t="shared" si="1"/>
        <v>-4.286549594769728E-3</v>
      </c>
      <c r="H44" s="1">
        <v>45356</v>
      </c>
      <c r="I44">
        <v>2668.75</v>
      </c>
      <c r="J44">
        <f t="shared" si="2"/>
        <v>1.0124905374716124E-2</v>
      </c>
      <c r="K44">
        <f t="shared" si="3"/>
        <v>1.1722873404843391E-2</v>
      </c>
    </row>
    <row r="45" spans="1:14" x14ac:dyDescent="0.3">
      <c r="A45" s="1">
        <v>45267</v>
      </c>
      <c r="B45">
        <v>2141.5500489999999</v>
      </c>
      <c r="C45">
        <f t="shared" si="0"/>
        <v>1.754139729650647E-3</v>
      </c>
      <c r="D45">
        <f t="shared" si="1"/>
        <v>3.6780679176487896E-3</v>
      </c>
      <c r="H45" s="1">
        <v>45357</v>
      </c>
      <c r="I45">
        <v>2642</v>
      </c>
      <c r="J45">
        <f t="shared" si="2"/>
        <v>1.2126538352963535E-3</v>
      </c>
      <c r="K45">
        <f t="shared" si="3"/>
        <v>2.8106218654236209E-3</v>
      </c>
    </row>
    <row r="46" spans="1:14" x14ac:dyDescent="0.3">
      <c r="A46" s="1">
        <v>45268</v>
      </c>
      <c r="B46">
        <v>2137.8000489999999</v>
      </c>
      <c r="C46">
        <f t="shared" si="0"/>
        <v>-1.899775281336729E-2</v>
      </c>
      <c r="D46">
        <f t="shared" si="1"/>
        <v>-1.7073824625369147E-2</v>
      </c>
      <c r="H46" s="1">
        <v>45358</v>
      </c>
      <c r="I46">
        <v>2638.8000489999999</v>
      </c>
      <c r="J46">
        <f t="shared" si="2"/>
        <v>-1.1733423350572373E-3</v>
      </c>
      <c r="K46">
        <f t="shared" si="3"/>
        <v>4.2462569507002983E-4</v>
      </c>
    </row>
    <row r="47" spans="1:14" x14ac:dyDescent="0.3">
      <c r="A47" s="1">
        <v>45271</v>
      </c>
      <c r="B47">
        <v>2179.1999510000001</v>
      </c>
      <c r="C47">
        <f t="shared" si="0"/>
        <v>1.7237813254569331E-3</v>
      </c>
      <c r="D47">
        <f t="shared" si="1"/>
        <v>3.6477095134550756E-3</v>
      </c>
      <c r="H47" s="1">
        <v>45362</v>
      </c>
      <c r="I47">
        <v>2641.8999020000001</v>
      </c>
      <c r="J47">
        <f t="shared" si="2"/>
        <v>3.1347517539016045E-2</v>
      </c>
      <c r="K47">
        <f t="shared" si="3"/>
        <v>3.2945485569143312E-2</v>
      </c>
    </row>
    <row r="48" spans="1:14" x14ac:dyDescent="0.3">
      <c r="A48" s="1">
        <v>45272</v>
      </c>
      <c r="B48">
        <v>2175.4499510000001</v>
      </c>
      <c r="C48">
        <f t="shared" si="0"/>
        <v>-4.006043492489759E-3</v>
      </c>
      <c r="D48">
        <f t="shared" si="1"/>
        <v>-2.0821153044916167E-3</v>
      </c>
      <c r="H48" s="1">
        <v>45363</v>
      </c>
      <c r="I48">
        <v>2561.6000979999999</v>
      </c>
      <c r="J48">
        <f t="shared" si="2"/>
        <v>7.2202918640539945E-2</v>
      </c>
      <c r="K48">
        <f t="shared" si="3"/>
        <v>7.3800886670667212E-2</v>
      </c>
    </row>
    <row r="49" spans="1:11" x14ac:dyDescent="0.3">
      <c r="A49" s="1">
        <v>45273</v>
      </c>
      <c r="B49">
        <v>2184.1999510000001</v>
      </c>
      <c r="C49">
        <f t="shared" si="0"/>
        <v>-2.2423173656744566E-2</v>
      </c>
      <c r="D49">
        <f t="shared" si="1"/>
        <v>-2.0499245468746423E-2</v>
      </c>
      <c r="H49" s="1">
        <v>45364</v>
      </c>
      <c r="I49">
        <v>2389.1000979999999</v>
      </c>
      <c r="J49">
        <f t="shared" si="2"/>
        <v>-3.7468271354139403E-2</v>
      </c>
      <c r="K49">
        <f t="shared" si="3"/>
        <v>-3.5870303324012136E-2</v>
      </c>
    </row>
    <row r="50" spans="1:11" x14ac:dyDescent="0.3">
      <c r="A50" s="1">
        <v>45274</v>
      </c>
      <c r="B50">
        <v>2234.3000489999999</v>
      </c>
      <c r="C50">
        <f t="shared" si="0"/>
        <v>9.9215540161763562E-3</v>
      </c>
      <c r="D50">
        <f t="shared" si="1"/>
        <v>1.1845482204174499E-2</v>
      </c>
      <c r="H50" s="1">
        <v>45365</v>
      </c>
      <c r="I50">
        <v>2482.1000979999999</v>
      </c>
      <c r="J50">
        <f t="shared" si="2"/>
        <v>-8.3301118313093125E-3</v>
      </c>
      <c r="K50">
        <f t="shared" si="3"/>
        <v>-6.7321438011820455E-3</v>
      </c>
    </row>
    <row r="51" spans="1:11" x14ac:dyDescent="0.3">
      <c r="A51" s="1">
        <v>45275</v>
      </c>
      <c r="B51">
        <v>2212.3500979999999</v>
      </c>
      <c r="C51">
        <f t="shared" si="0"/>
        <v>-1.112969136216342E-2</v>
      </c>
      <c r="D51">
        <f t="shared" si="1"/>
        <v>-9.2057631741652764E-3</v>
      </c>
      <c r="H51" s="1">
        <v>45366</v>
      </c>
      <c r="I51">
        <v>2502.9499510000001</v>
      </c>
      <c r="J51">
        <f t="shared" si="2"/>
        <v>2.5147918645021441E-2</v>
      </c>
      <c r="K51">
        <f t="shared" si="3"/>
        <v>2.6745886675148708E-2</v>
      </c>
    </row>
    <row r="52" spans="1:11" x14ac:dyDescent="0.3">
      <c r="A52" s="1">
        <v>45278</v>
      </c>
      <c r="B52">
        <v>2237.25</v>
      </c>
      <c r="C52">
        <f t="shared" si="0"/>
        <v>1.5662240381341504E-2</v>
      </c>
      <c r="D52">
        <f t="shared" si="1"/>
        <v>1.7586168569339648E-2</v>
      </c>
      <c r="H52" s="1">
        <v>45369</v>
      </c>
      <c r="I52">
        <v>2441.5500489999999</v>
      </c>
      <c r="J52">
        <f t="shared" si="2"/>
        <v>1.5873407903633938E-2</v>
      </c>
      <c r="K52">
        <f t="shared" si="3"/>
        <v>1.7471375933761205E-2</v>
      </c>
    </row>
    <row r="53" spans="1:11" x14ac:dyDescent="0.3">
      <c r="A53" s="1">
        <v>45279</v>
      </c>
      <c r="B53">
        <v>2202.75</v>
      </c>
      <c r="C53">
        <f t="shared" si="0"/>
        <v>5.5639471618464095E-2</v>
      </c>
      <c r="D53">
        <f t="shared" si="1"/>
        <v>5.7563399806462238E-2</v>
      </c>
      <c r="H53" s="1">
        <v>45370</v>
      </c>
      <c r="I53">
        <v>2403.3999020000001</v>
      </c>
      <c r="J53">
        <f t="shared" si="2"/>
        <v>2.3772578372964464E-3</v>
      </c>
      <c r="K53">
        <f t="shared" si="3"/>
        <v>3.9752258674237134E-3</v>
      </c>
    </row>
    <row r="54" spans="1:11" x14ac:dyDescent="0.3">
      <c r="A54" s="1">
        <v>45280</v>
      </c>
      <c r="B54">
        <v>2086.6499020000001</v>
      </c>
      <c r="C54">
        <f t="shared" si="0"/>
        <v>-9.8462565079876323E-3</v>
      </c>
      <c r="D54">
        <f t="shared" si="1"/>
        <v>-7.9223283199894891E-3</v>
      </c>
      <c r="H54" s="1">
        <v>45371</v>
      </c>
      <c r="I54">
        <v>2397.6999510000001</v>
      </c>
      <c r="J54">
        <f t="shared" si="2"/>
        <v>-1.6872765994820824E-2</v>
      </c>
      <c r="K54">
        <f t="shared" si="3"/>
        <v>-1.5274797964693557E-2</v>
      </c>
    </row>
    <row r="55" spans="1:11" x14ac:dyDescent="0.3">
      <c r="A55" s="1">
        <v>45281</v>
      </c>
      <c r="B55">
        <v>2107.3999020000001</v>
      </c>
      <c r="C55">
        <f t="shared" si="0"/>
        <v>7.9636025349755397E-3</v>
      </c>
      <c r="D55">
        <f t="shared" si="1"/>
        <v>9.8875307229736829E-3</v>
      </c>
      <c r="H55" s="1">
        <v>45372</v>
      </c>
      <c r="I55">
        <v>2438.8500979999999</v>
      </c>
      <c r="J55">
        <f t="shared" si="2"/>
        <v>-1.8008398649340472E-3</v>
      </c>
      <c r="K55">
        <f t="shared" si="3"/>
        <v>-2.0287183480677999E-4</v>
      </c>
    </row>
    <row r="56" spans="1:11" x14ac:dyDescent="0.3">
      <c r="A56" s="1">
        <v>45282</v>
      </c>
      <c r="B56">
        <v>2090.75</v>
      </c>
      <c r="C56">
        <f t="shared" si="0"/>
        <v>-1.0787560488944895E-2</v>
      </c>
      <c r="D56">
        <f t="shared" si="1"/>
        <v>-8.8636323009467517E-3</v>
      </c>
      <c r="H56" s="1">
        <v>45373</v>
      </c>
      <c r="I56">
        <v>2443.25</v>
      </c>
      <c r="J56">
        <f t="shared" si="2"/>
        <v>-2.7551020408163266E-3</v>
      </c>
      <c r="K56">
        <f t="shared" si="3"/>
        <v>-1.1571340106890594E-3</v>
      </c>
    </row>
    <row r="57" spans="1:11" x14ac:dyDescent="0.3">
      <c r="A57" s="1">
        <v>45286</v>
      </c>
      <c r="B57">
        <v>2113.5500489999999</v>
      </c>
      <c r="C57">
        <f t="shared" si="0"/>
        <v>-2.5362568885768891E-2</v>
      </c>
      <c r="D57">
        <f t="shared" si="1"/>
        <v>-2.3438640697770748E-2</v>
      </c>
      <c r="H57" s="1">
        <v>45377</v>
      </c>
      <c r="I57">
        <v>2450</v>
      </c>
      <c r="J57">
        <f t="shared" si="2"/>
        <v>-1.6707134331404477E-3</v>
      </c>
      <c r="K57">
        <f t="shared" si="3"/>
        <v>-7.2745403013180481E-5</v>
      </c>
    </row>
    <row r="58" spans="1:11" x14ac:dyDescent="0.3">
      <c r="A58" s="1">
        <v>45287</v>
      </c>
      <c r="B58">
        <v>2168.5500489999999</v>
      </c>
      <c r="C58">
        <f t="shared" si="0"/>
        <v>-9.9041878128282648E-4</v>
      </c>
      <c r="D58">
        <f t="shared" si="1"/>
        <v>9.3350940671531606E-4</v>
      </c>
      <c r="H58" s="1">
        <v>45378</v>
      </c>
      <c r="I58">
        <v>2454.1000979999999</v>
      </c>
      <c r="J58">
        <f t="shared" si="2"/>
        <v>-1.5090040429992433E-2</v>
      </c>
      <c r="K58">
        <f t="shared" si="3"/>
        <v>-1.3492072399865166E-2</v>
      </c>
    </row>
    <row r="59" spans="1:11" x14ac:dyDescent="0.3">
      <c r="A59" s="1">
        <v>45288</v>
      </c>
      <c r="B59">
        <v>2170.6999510000001</v>
      </c>
      <c r="C59">
        <f t="shared" si="0"/>
        <v>-1.8338066252119818E-2</v>
      </c>
      <c r="D59">
        <f t="shared" si="1"/>
        <v>-1.6414138064121675E-2</v>
      </c>
      <c r="H59" s="1">
        <v>45379</v>
      </c>
      <c r="I59">
        <v>2491.6999510000001</v>
      </c>
      <c r="J59">
        <f t="shared" si="2"/>
        <v>-2.076991883919509E-2</v>
      </c>
      <c r="K59">
        <f t="shared" si="3"/>
        <v>-1.9171950809067823E-2</v>
      </c>
    </row>
    <row r="60" spans="1:11" x14ac:dyDescent="0.3">
      <c r="A60" s="1">
        <v>45289</v>
      </c>
      <c r="B60">
        <v>2211.25</v>
      </c>
      <c r="C60">
        <f t="shared" si="0"/>
        <v>-1.428700945033499E-2</v>
      </c>
      <c r="D60">
        <f t="shared" si="1"/>
        <v>-1.2363081262336846E-2</v>
      </c>
      <c r="H60" s="1">
        <v>45383</v>
      </c>
      <c r="I60">
        <v>2544.5500489999999</v>
      </c>
      <c r="J60">
        <f t="shared" si="2"/>
        <v>-3.930298712615593E-2</v>
      </c>
      <c r="K60">
        <f t="shared" si="3"/>
        <v>-3.7705019096028664E-2</v>
      </c>
    </row>
    <row r="61" spans="1:11" x14ac:dyDescent="0.3">
      <c r="A61" s="1">
        <v>45292</v>
      </c>
      <c r="B61">
        <v>2243.3000489999999</v>
      </c>
      <c r="C61">
        <f t="shared" si="0"/>
        <v>-1.0585277414246641E-2</v>
      </c>
      <c r="D61">
        <f t="shared" si="1"/>
        <v>-8.6613492262484978E-3</v>
      </c>
      <c r="H61" s="1">
        <v>45384</v>
      </c>
      <c r="I61">
        <v>2648.6499020000001</v>
      </c>
      <c r="J61">
        <f t="shared" si="2"/>
        <v>5.5809530452236205E-3</v>
      </c>
      <c r="K61">
        <f t="shared" si="3"/>
        <v>7.1789210753508874E-3</v>
      </c>
    </row>
    <row r="62" spans="1:11" x14ac:dyDescent="0.3">
      <c r="A62" s="1">
        <v>45293</v>
      </c>
      <c r="B62">
        <v>2267.3000489999999</v>
      </c>
      <c r="C62">
        <v>0</v>
      </c>
      <c r="D62">
        <f t="shared" si="1"/>
        <v>1.9239281879981425E-3</v>
      </c>
      <c r="H62" s="1">
        <v>45385</v>
      </c>
      <c r="I62">
        <v>2633.9499510000001</v>
      </c>
      <c r="J62">
        <v>0</v>
      </c>
      <c r="K62">
        <f t="shared" si="3"/>
        <v>1.5979680301272672E-3</v>
      </c>
    </row>
    <row r="65" spans="1:10" x14ac:dyDescent="0.3">
      <c r="I65" t="s">
        <v>5</v>
      </c>
      <c r="J65">
        <f>AVERAGE(J3:J62)</f>
        <v>-1.5979680301272672E-3</v>
      </c>
    </row>
    <row r="66" spans="1:10" x14ac:dyDescent="0.3">
      <c r="A66" t="s">
        <v>5</v>
      </c>
      <c r="B66">
        <f>AVERAGE(C3:C62)</f>
        <v>-1.9239281879981425E-3</v>
      </c>
      <c r="I66" t="s">
        <v>6</v>
      </c>
      <c r="J66">
        <f>_xlfn.STDEV.S(J3:J62)</f>
        <v>2.2114253313944798E-2</v>
      </c>
    </row>
    <row r="67" spans="1:10" x14ac:dyDescent="0.3">
      <c r="A67" t="s">
        <v>6</v>
      </c>
      <c r="B67">
        <f>_xlfn.STDEV.S(C3:C62)</f>
        <v>1.9413113707982699E-2</v>
      </c>
    </row>
  </sheetData>
  <mergeCells count="2">
    <mergeCell ref="A1:C1"/>
    <mergeCell ref="H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4" workbookViewId="0">
      <selection activeCell="A65" sqref="A65:F65"/>
    </sheetView>
  </sheetViews>
  <sheetFormatPr defaultRowHeight="14.4" x14ac:dyDescent="0.3"/>
  <cols>
    <col min="1" max="1" width="10.5546875" bestFit="1" customWidth="1"/>
    <col min="5" max="5" width="11.88671875" customWidth="1"/>
  </cols>
  <sheetData>
    <row r="1" spans="1:7" x14ac:dyDescent="0.3">
      <c r="B1" t="s">
        <v>84</v>
      </c>
      <c r="F1" t="s">
        <v>85</v>
      </c>
    </row>
    <row r="2" spans="1:7" x14ac:dyDescent="0.3">
      <c r="A2" t="s">
        <v>0</v>
      </c>
      <c r="B2" t="s">
        <v>86</v>
      </c>
      <c r="C2" t="s">
        <v>4</v>
      </c>
      <c r="E2" t="s">
        <v>0</v>
      </c>
      <c r="F2" t="s">
        <v>87</v>
      </c>
      <c r="G2" t="s">
        <v>4</v>
      </c>
    </row>
    <row r="3" spans="1:7" x14ac:dyDescent="0.3">
      <c r="A3" t="s">
        <v>7</v>
      </c>
      <c r="B3">
        <v>782.94</v>
      </c>
      <c r="C3">
        <f>(B3-B4)/B4</f>
        <v>5.6645215983970841E-3</v>
      </c>
      <c r="E3" s="4">
        <v>45323</v>
      </c>
      <c r="F3">
        <v>721.57</v>
      </c>
      <c r="G3">
        <f>(F3-F4)/F4</f>
        <v>-7.5782582384331717E-3</v>
      </c>
    </row>
    <row r="4" spans="1:7" x14ac:dyDescent="0.3">
      <c r="A4" t="s">
        <v>8</v>
      </c>
      <c r="B4">
        <v>778.53</v>
      </c>
      <c r="C4">
        <f t="shared" ref="C4:C61" si="0">(B4-B5)/B5</f>
        <v>-1.1803194560267788E-3</v>
      </c>
      <c r="E4" s="4">
        <v>45292</v>
      </c>
      <c r="F4">
        <v>727.08</v>
      </c>
      <c r="G4">
        <f t="shared" ref="G4:G61" si="1">(F4-F5)/F5</f>
        <v>1.1004126547460925E-4</v>
      </c>
    </row>
    <row r="5" spans="1:7" x14ac:dyDescent="0.3">
      <c r="A5" t="s">
        <v>9</v>
      </c>
      <c r="B5">
        <v>779.45</v>
      </c>
      <c r="C5">
        <f t="shared" si="0"/>
        <v>-2.3933855526544878E-3</v>
      </c>
      <c r="E5" t="s">
        <v>44</v>
      </c>
      <c r="F5">
        <v>727</v>
      </c>
      <c r="G5">
        <f t="shared" si="1"/>
        <v>-2.4013722126929675E-3</v>
      </c>
    </row>
    <row r="6" spans="1:7" x14ac:dyDescent="0.3">
      <c r="A6" t="s">
        <v>10</v>
      </c>
      <c r="B6">
        <v>781.32</v>
      </c>
      <c r="C6">
        <f t="shared" si="0"/>
        <v>-2.5787014578599098E-3</v>
      </c>
      <c r="E6" t="s">
        <v>45</v>
      </c>
      <c r="F6">
        <v>728.75</v>
      </c>
      <c r="G6">
        <f t="shared" si="1"/>
        <v>2.0074523230073785E-3</v>
      </c>
    </row>
    <row r="7" spans="1:7" x14ac:dyDescent="0.3">
      <c r="A7" t="s">
        <v>11</v>
      </c>
      <c r="B7">
        <v>783.34</v>
      </c>
      <c r="C7">
        <f t="shared" si="0"/>
        <v>6.7861090404340114E-3</v>
      </c>
      <c r="E7" t="s">
        <v>46</v>
      </c>
      <c r="F7">
        <v>727.29</v>
      </c>
      <c r="G7">
        <f t="shared" si="1"/>
        <v>4.8634234632548767E-3</v>
      </c>
    </row>
    <row r="8" spans="1:7" x14ac:dyDescent="0.3">
      <c r="A8" t="s">
        <v>12</v>
      </c>
      <c r="B8">
        <v>778.06</v>
      </c>
      <c r="C8">
        <f t="shared" si="0"/>
        <v>6.1294160244140788E-3</v>
      </c>
      <c r="E8" t="s">
        <v>47</v>
      </c>
      <c r="F8">
        <v>723.77</v>
      </c>
      <c r="G8">
        <f t="shared" si="1"/>
        <v>3.424372660474182E-3</v>
      </c>
    </row>
    <row r="9" spans="1:7" x14ac:dyDescent="0.3">
      <c r="A9" t="s">
        <v>13</v>
      </c>
      <c r="B9">
        <v>773.32</v>
      </c>
      <c r="C9">
        <f t="shared" si="0"/>
        <v>2.3850261834396638E-3</v>
      </c>
      <c r="E9" t="s">
        <v>48</v>
      </c>
      <c r="F9">
        <v>721.3</v>
      </c>
      <c r="G9">
        <f t="shared" si="1"/>
        <v>1.8026262878377561E-4</v>
      </c>
    </row>
    <row r="10" spans="1:7" x14ac:dyDescent="0.3">
      <c r="A10" t="s">
        <v>14</v>
      </c>
      <c r="B10">
        <v>771.48</v>
      </c>
      <c r="C10">
        <f t="shared" si="0"/>
        <v>5.0285297412782544E-3</v>
      </c>
      <c r="E10" t="s">
        <v>49</v>
      </c>
      <c r="F10">
        <v>721.17</v>
      </c>
      <c r="G10">
        <f t="shared" si="1"/>
        <v>1.4163715892522139E-3</v>
      </c>
    </row>
    <row r="11" spans="1:7" x14ac:dyDescent="0.3">
      <c r="A11" t="s">
        <v>15</v>
      </c>
      <c r="B11">
        <v>767.62</v>
      </c>
      <c r="C11">
        <f t="shared" si="0"/>
        <v>-6.5100627709829455E-3</v>
      </c>
      <c r="E11" t="s">
        <v>50</v>
      </c>
      <c r="F11">
        <v>720.15</v>
      </c>
      <c r="G11">
        <f t="shared" si="1"/>
        <v>6.7662971299157458E-3</v>
      </c>
    </row>
    <row r="12" spans="1:7" x14ac:dyDescent="0.3">
      <c r="A12" t="s">
        <v>16</v>
      </c>
      <c r="B12">
        <v>772.65</v>
      </c>
      <c r="C12">
        <f t="shared" si="0"/>
        <v>-3.4180317296530083E-3</v>
      </c>
      <c r="E12" t="s">
        <v>51</v>
      </c>
      <c r="F12">
        <v>715.31</v>
      </c>
      <c r="G12">
        <f t="shared" si="1"/>
        <v>-9.0875088312300824E-3</v>
      </c>
    </row>
    <row r="13" spans="1:7" x14ac:dyDescent="0.3">
      <c r="A13" t="s">
        <v>17</v>
      </c>
      <c r="B13">
        <v>775.3</v>
      </c>
      <c r="C13">
        <f t="shared" si="0"/>
        <v>-5.2854803986036251E-4</v>
      </c>
      <c r="E13" t="s">
        <v>52</v>
      </c>
      <c r="F13">
        <v>721.87</v>
      </c>
      <c r="G13">
        <f t="shared" si="1"/>
        <v>6.371113899344835E-3</v>
      </c>
    </row>
    <row r="14" spans="1:7" x14ac:dyDescent="0.3">
      <c r="A14" s="4">
        <v>45629</v>
      </c>
      <c r="B14">
        <v>775.71</v>
      </c>
      <c r="C14">
        <f t="shared" si="0"/>
        <v>9.0274074170428806E-3</v>
      </c>
      <c r="E14" t="s">
        <v>53</v>
      </c>
      <c r="F14">
        <v>717.3</v>
      </c>
      <c r="G14">
        <f t="shared" si="1"/>
        <v>1.1864051922673027E-3</v>
      </c>
    </row>
    <row r="15" spans="1:7" x14ac:dyDescent="0.3">
      <c r="A15" s="4">
        <v>45599</v>
      </c>
      <c r="B15">
        <v>768.77</v>
      </c>
      <c r="C15">
        <f t="shared" si="0"/>
        <v>-3.2801763256838749E-3</v>
      </c>
      <c r="E15" t="s">
        <v>54</v>
      </c>
      <c r="F15">
        <v>716.45</v>
      </c>
      <c r="G15">
        <f t="shared" si="1"/>
        <v>8.3753262887615847E-5</v>
      </c>
    </row>
    <row r="16" spans="1:7" x14ac:dyDescent="0.3">
      <c r="A16" s="4">
        <v>45507</v>
      </c>
      <c r="B16">
        <v>771.3</v>
      </c>
      <c r="C16">
        <f t="shared" si="0"/>
        <v>-2.2895727424425932E-3</v>
      </c>
      <c r="E16" t="s">
        <v>55</v>
      </c>
      <c r="F16">
        <v>716.39</v>
      </c>
      <c r="G16">
        <f t="shared" si="1"/>
        <v>1.0038490278737299E-2</v>
      </c>
    </row>
    <row r="17" spans="1:7" x14ac:dyDescent="0.3">
      <c r="A17" s="4">
        <v>45476</v>
      </c>
      <c r="B17">
        <v>773.07</v>
      </c>
      <c r="C17">
        <f t="shared" si="0"/>
        <v>9.3878936648039563E-3</v>
      </c>
      <c r="E17" t="s">
        <v>56</v>
      </c>
      <c r="F17">
        <v>709.27</v>
      </c>
      <c r="G17">
        <f t="shared" si="1"/>
        <v>9.5076787315503345E-3</v>
      </c>
    </row>
    <row r="18" spans="1:7" x14ac:dyDescent="0.3">
      <c r="A18" s="4">
        <v>45446</v>
      </c>
      <c r="B18">
        <v>765.88</v>
      </c>
      <c r="C18">
        <f t="shared" si="0"/>
        <v>5.9631701999106361E-3</v>
      </c>
      <c r="E18" s="4">
        <v>45272</v>
      </c>
      <c r="F18">
        <v>702.59</v>
      </c>
      <c r="G18">
        <f t="shared" si="1"/>
        <v>3.5853045366243726E-3</v>
      </c>
    </row>
    <row r="19" spans="1:7" x14ac:dyDescent="0.3">
      <c r="A19" s="4">
        <v>45415</v>
      </c>
      <c r="B19">
        <v>761.34</v>
      </c>
      <c r="C19">
        <f t="shared" si="0"/>
        <v>-7.547612529818888E-3</v>
      </c>
      <c r="E19" s="4">
        <v>45242</v>
      </c>
      <c r="F19">
        <v>700.08</v>
      </c>
      <c r="G19">
        <f t="shared" si="1"/>
        <v>2.5203345171268053E-3</v>
      </c>
    </row>
    <row r="20" spans="1:7" x14ac:dyDescent="0.3">
      <c r="A20" s="4">
        <v>45385</v>
      </c>
      <c r="B20">
        <v>767.13</v>
      </c>
      <c r="C20">
        <f t="shared" si="0"/>
        <v>7.821971919113696E-5</v>
      </c>
      <c r="E20" s="4">
        <v>45150</v>
      </c>
      <c r="F20">
        <v>698.32</v>
      </c>
      <c r="G20">
        <f t="shared" si="1"/>
        <v>3.4054170558229821E-3</v>
      </c>
    </row>
    <row r="21" spans="1:7" x14ac:dyDescent="0.3">
      <c r="A21" s="4">
        <v>45294</v>
      </c>
      <c r="B21">
        <v>767.07</v>
      </c>
      <c r="C21">
        <f t="shared" si="0"/>
        <v>7.6056116015133426E-3</v>
      </c>
      <c r="E21" s="4">
        <v>45119</v>
      </c>
      <c r="F21">
        <v>695.95</v>
      </c>
      <c r="G21">
        <f t="shared" si="1"/>
        <v>4.3583045906514309E-3</v>
      </c>
    </row>
    <row r="22" spans="1:7" x14ac:dyDescent="0.3">
      <c r="A22" t="s">
        <v>18</v>
      </c>
      <c r="B22">
        <v>761.28</v>
      </c>
      <c r="C22">
        <f t="shared" si="0"/>
        <v>4.1549602310949011E-3</v>
      </c>
      <c r="E22" s="4">
        <v>45089</v>
      </c>
      <c r="F22">
        <v>692.93</v>
      </c>
      <c r="G22">
        <f t="shared" si="1"/>
        <v>-3.4623541122669633E-4</v>
      </c>
    </row>
    <row r="23" spans="1:7" x14ac:dyDescent="0.3">
      <c r="A23" t="s">
        <v>19</v>
      </c>
      <c r="B23">
        <v>758.13</v>
      </c>
      <c r="C23">
        <f t="shared" si="0"/>
        <v>-3.3784672012620613E-3</v>
      </c>
      <c r="E23" s="4">
        <v>45058</v>
      </c>
      <c r="F23">
        <v>693.17</v>
      </c>
      <c r="G23">
        <f t="shared" si="1"/>
        <v>-1.8863034212649164E-3</v>
      </c>
    </row>
    <row r="24" spans="1:7" x14ac:dyDescent="0.3">
      <c r="A24" t="s">
        <v>20</v>
      </c>
      <c r="B24">
        <v>760.7</v>
      </c>
      <c r="C24">
        <f t="shared" si="0"/>
        <v>2.0153588787756188E-3</v>
      </c>
      <c r="E24" s="4">
        <v>45028</v>
      </c>
      <c r="F24">
        <v>694.48</v>
      </c>
      <c r="G24">
        <f t="shared" si="1"/>
        <v>-4.3440237415950638E-3</v>
      </c>
    </row>
    <row r="25" spans="1:7" x14ac:dyDescent="0.3">
      <c r="A25" t="s">
        <v>21</v>
      </c>
      <c r="B25">
        <v>759.17</v>
      </c>
      <c r="C25">
        <f t="shared" si="0"/>
        <v>-2.6406369058566844E-3</v>
      </c>
      <c r="E25" s="4">
        <v>44938</v>
      </c>
      <c r="F25">
        <v>697.51</v>
      </c>
      <c r="G25">
        <f t="shared" si="1"/>
        <v>4.5076183069788812E-3</v>
      </c>
    </row>
    <row r="26" spans="1:7" x14ac:dyDescent="0.3">
      <c r="A26" t="s">
        <v>22</v>
      </c>
      <c r="B26">
        <v>761.18</v>
      </c>
      <c r="C26">
        <f t="shared" si="0"/>
        <v>1.0126116174168959E-3</v>
      </c>
      <c r="E26" t="s">
        <v>57</v>
      </c>
      <c r="F26">
        <v>694.38</v>
      </c>
      <c r="G26">
        <f t="shared" si="1"/>
        <v>3.3088182172838266E-3</v>
      </c>
    </row>
    <row r="27" spans="1:7" x14ac:dyDescent="0.3">
      <c r="A27" t="s">
        <v>23</v>
      </c>
      <c r="B27">
        <v>760.41</v>
      </c>
      <c r="C27">
        <f t="shared" si="0"/>
        <v>1.6713240897969009E-2</v>
      </c>
      <c r="E27" t="s">
        <v>58</v>
      </c>
      <c r="F27">
        <v>692.09</v>
      </c>
      <c r="G27">
        <f t="shared" si="1"/>
        <v>1.4451075882602744E-4</v>
      </c>
    </row>
    <row r="28" spans="1:7" x14ac:dyDescent="0.3">
      <c r="A28" t="s">
        <v>24</v>
      </c>
      <c r="B28">
        <v>747.91</v>
      </c>
      <c r="C28">
        <f t="shared" si="0"/>
        <v>-4.2767598198421608E-4</v>
      </c>
      <c r="E28" t="s">
        <v>59</v>
      </c>
      <c r="F28">
        <v>691.99</v>
      </c>
      <c r="G28">
        <f t="shared" si="1"/>
        <v>2.2159140283289007E-3</v>
      </c>
    </row>
    <row r="29" spans="1:7" x14ac:dyDescent="0.3">
      <c r="A29" t="s">
        <v>25</v>
      </c>
      <c r="B29">
        <v>748.23</v>
      </c>
      <c r="C29">
        <f t="shared" si="0"/>
        <v>-3.1707544530448508E-3</v>
      </c>
      <c r="E29" t="s">
        <v>60</v>
      </c>
      <c r="F29">
        <v>690.46</v>
      </c>
      <c r="G29">
        <f t="shared" si="1"/>
        <v>-2.4416672686555529E-3</v>
      </c>
    </row>
    <row r="30" spans="1:7" x14ac:dyDescent="0.3">
      <c r="A30" t="s">
        <v>26</v>
      </c>
      <c r="B30">
        <v>750.61</v>
      </c>
      <c r="C30">
        <f t="shared" si="0"/>
        <v>4.9317551716784565E-4</v>
      </c>
      <c r="E30" t="s">
        <v>61</v>
      </c>
      <c r="F30">
        <v>692.15</v>
      </c>
      <c r="G30">
        <f t="shared" si="1"/>
        <v>1.0992348746727476E-3</v>
      </c>
    </row>
    <row r="31" spans="1:7" x14ac:dyDescent="0.3">
      <c r="A31" t="s">
        <v>27</v>
      </c>
      <c r="B31">
        <v>750.24</v>
      </c>
      <c r="C31">
        <f t="shared" si="0"/>
        <v>-4.1303044434074404E-4</v>
      </c>
      <c r="E31" t="s">
        <v>62</v>
      </c>
      <c r="F31">
        <v>691.39</v>
      </c>
      <c r="G31">
        <f t="shared" si="1"/>
        <v>1.6660871580899067E-3</v>
      </c>
    </row>
    <row r="32" spans="1:7" x14ac:dyDescent="0.3">
      <c r="A32" t="s">
        <v>28</v>
      </c>
      <c r="B32">
        <v>750.55</v>
      </c>
      <c r="C32">
        <f t="shared" si="0"/>
        <v>7.51728303913002E-3</v>
      </c>
      <c r="E32" t="s">
        <v>63</v>
      </c>
      <c r="F32">
        <v>690.24</v>
      </c>
      <c r="G32">
        <f t="shared" si="1"/>
        <v>9.2807424593965534E-4</v>
      </c>
    </row>
    <row r="33" spans="1:7" x14ac:dyDescent="0.3">
      <c r="A33" t="s">
        <v>29</v>
      </c>
      <c r="B33">
        <v>744.95</v>
      </c>
      <c r="C33">
        <f t="shared" si="0"/>
        <v>7.2608777955055631E-3</v>
      </c>
      <c r="E33" t="s">
        <v>64</v>
      </c>
      <c r="F33">
        <v>689.6</v>
      </c>
      <c r="G33">
        <f t="shared" si="1"/>
        <v>-1.1587485515642446E-3</v>
      </c>
    </row>
    <row r="34" spans="1:7" x14ac:dyDescent="0.3">
      <c r="A34" t="s">
        <v>30</v>
      </c>
      <c r="B34">
        <v>739.58</v>
      </c>
      <c r="C34">
        <f t="shared" si="0"/>
        <v>-1.1111259677225187E-2</v>
      </c>
      <c r="E34" t="s">
        <v>65</v>
      </c>
      <c r="F34">
        <v>690.4</v>
      </c>
      <c r="G34">
        <f t="shared" si="1"/>
        <v>6.8543094647804167E-3</v>
      </c>
    </row>
    <row r="35" spans="1:7" x14ac:dyDescent="0.3">
      <c r="A35" s="4">
        <v>45628</v>
      </c>
      <c r="B35">
        <v>747.89</v>
      </c>
      <c r="C35">
        <f t="shared" si="0"/>
        <v>-5.34809407296988E-5</v>
      </c>
      <c r="E35" t="s">
        <v>66</v>
      </c>
      <c r="F35">
        <v>685.7</v>
      </c>
      <c r="G35">
        <f t="shared" si="1"/>
        <v>3.0426260203037375E-3</v>
      </c>
    </row>
    <row r="36" spans="1:7" x14ac:dyDescent="0.3">
      <c r="A36" s="4">
        <v>45537</v>
      </c>
      <c r="B36">
        <v>747.93</v>
      </c>
      <c r="C36">
        <f t="shared" si="0"/>
        <v>4.0002684743941259E-3</v>
      </c>
      <c r="E36" t="s">
        <v>67</v>
      </c>
      <c r="F36">
        <v>683.62</v>
      </c>
      <c r="G36">
        <f t="shared" si="1"/>
        <v>-7.892890551917149E-4</v>
      </c>
    </row>
    <row r="37" spans="1:7" x14ac:dyDescent="0.3">
      <c r="A37" s="4">
        <v>45506</v>
      </c>
      <c r="B37">
        <v>744.95</v>
      </c>
      <c r="C37">
        <f t="shared" si="0"/>
        <v>-2.0131525969665449E-4</v>
      </c>
      <c r="E37" t="s">
        <v>68</v>
      </c>
      <c r="F37">
        <v>684.16</v>
      </c>
      <c r="G37">
        <f t="shared" si="1"/>
        <v>6.2212286558910746E-3</v>
      </c>
    </row>
    <row r="38" spans="1:7" x14ac:dyDescent="0.3">
      <c r="A38" s="4">
        <v>45475</v>
      </c>
      <c r="B38">
        <v>745.1</v>
      </c>
      <c r="C38">
        <f t="shared" si="0"/>
        <v>5.9674893341254967E-3</v>
      </c>
      <c r="E38" t="s">
        <v>69</v>
      </c>
      <c r="F38">
        <v>679.93</v>
      </c>
      <c r="G38">
        <f t="shared" si="1"/>
        <v>1.8850678054993523E-2</v>
      </c>
    </row>
    <row r="39" spans="1:7" x14ac:dyDescent="0.3">
      <c r="A39" s="4">
        <v>45445</v>
      </c>
      <c r="B39">
        <v>740.68</v>
      </c>
      <c r="C39">
        <f t="shared" si="0"/>
        <v>4.7341933558511309E-3</v>
      </c>
      <c r="E39" t="s">
        <v>70</v>
      </c>
      <c r="F39">
        <v>667.35</v>
      </c>
      <c r="G39">
        <f t="shared" si="1"/>
        <v>1.6359979587548883E-3</v>
      </c>
    </row>
    <row r="40" spans="1:7" x14ac:dyDescent="0.3">
      <c r="A40" s="4">
        <v>45414</v>
      </c>
      <c r="B40">
        <v>737.19</v>
      </c>
      <c r="C40">
        <f t="shared" si="0"/>
        <v>-4.4027280707677639E-3</v>
      </c>
      <c r="E40" s="4">
        <v>45210</v>
      </c>
      <c r="F40">
        <v>666.26</v>
      </c>
      <c r="G40">
        <f t="shared" si="1"/>
        <v>5.8728505216117674E-3</v>
      </c>
    </row>
    <row r="41" spans="1:7" x14ac:dyDescent="0.3">
      <c r="A41" s="4">
        <v>45324</v>
      </c>
      <c r="B41">
        <v>740.45</v>
      </c>
      <c r="C41">
        <f t="shared" si="0"/>
        <v>6.4290762790192163E-3</v>
      </c>
      <c r="E41" s="4">
        <v>45180</v>
      </c>
      <c r="F41">
        <v>662.37</v>
      </c>
      <c r="G41">
        <f t="shared" si="1"/>
        <v>-3.1004018482006313E-3</v>
      </c>
    </row>
    <row r="42" spans="1:7" x14ac:dyDescent="0.3">
      <c r="A42" s="4">
        <v>45293</v>
      </c>
      <c r="B42">
        <v>735.72</v>
      </c>
      <c r="C42">
        <f t="shared" si="0"/>
        <v>6.6772480980789167E-3</v>
      </c>
      <c r="E42" s="4">
        <v>45149</v>
      </c>
      <c r="F42">
        <v>664.43</v>
      </c>
      <c r="G42">
        <f t="shared" si="1"/>
        <v>1.5050720929518836E-5</v>
      </c>
    </row>
    <row r="43" spans="1:7" x14ac:dyDescent="0.3">
      <c r="A43" t="s">
        <v>31</v>
      </c>
      <c r="B43">
        <v>730.84</v>
      </c>
      <c r="C43">
        <f t="shared" si="0"/>
        <v>-9.2320206059783722E-3</v>
      </c>
      <c r="E43" s="4">
        <v>45118</v>
      </c>
      <c r="F43">
        <v>664.42</v>
      </c>
      <c r="G43">
        <f t="shared" si="1"/>
        <v>-1.5478247802240383E-3</v>
      </c>
    </row>
    <row r="44" spans="1:7" x14ac:dyDescent="0.3">
      <c r="A44" t="s">
        <v>32</v>
      </c>
      <c r="B44">
        <v>737.65</v>
      </c>
      <c r="C44">
        <f t="shared" si="0"/>
        <v>-8.533347781329516E-4</v>
      </c>
      <c r="E44" s="4">
        <v>45088</v>
      </c>
      <c r="F44">
        <v>665.45</v>
      </c>
      <c r="G44">
        <f t="shared" si="1"/>
        <v>4.0436350468489278E-3</v>
      </c>
    </row>
    <row r="45" spans="1:7" x14ac:dyDescent="0.3">
      <c r="A45" t="s">
        <v>33</v>
      </c>
      <c r="B45">
        <v>738.28</v>
      </c>
      <c r="C45">
        <f t="shared" si="0"/>
        <v>6.1463401338293895E-3</v>
      </c>
      <c r="E45" s="4">
        <v>44996</v>
      </c>
      <c r="F45">
        <v>662.77</v>
      </c>
      <c r="G45">
        <f t="shared" si="1"/>
        <v>1.1785359896191172E-2</v>
      </c>
    </row>
    <row r="46" spans="1:7" x14ac:dyDescent="0.3">
      <c r="A46" t="s">
        <v>34</v>
      </c>
      <c r="B46">
        <v>733.77</v>
      </c>
      <c r="C46">
        <f t="shared" si="0"/>
        <v>7.637648149915378E-4</v>
      </c>
      <c r="E46" s="4">
        <v>44968</v>
      </c>
      <c r="F46">
        <v>655.04999999999995</v>
      </c>
      <c r="G46">
        <f t="shared" si="1"/>
        <v>1.9295106200886918E-2</v>
      </c>
    </row>
    <row r="47" spans="1:7" x14ac:dyDescent="0.3">
      <c r="A47" t="s">
        <v>35</v>
      </c>
      <c r="B47">
        <v>733.21</v>
      </c>
      <c r="C47">
        <f t="shared" si="0"/>
        <v>3.0781438108788443E-3</v>
      </c>
      <c r="E47" s="4">
        <v>44937</v>
      </c>
      <c r="F47">
        <v>642.65</v>
      </c>
      <c r="G47">
        <f t="shared" si="1"/>
        <v>9.4243304798554937E-3</v>
      </c>
    </row>
    <row r="48" spans="1:7" x14ac:dyDescent="0.3">
      <c r="A48" t="s">
        <v>36</v>
      </c>
      <c r="B48">
        <v>730.96</v>
      </c>
      <c r="C48">
        <f t="shared" si="0"/>
        <v>4.8388870559770997E-3</v>
      </c>
      <c r="E48" t="s">
        <v>71</v>
      </c>
      <c r="F48">
        <v>636.65</v>
      </c>
      <c r="G48">
        <f t="shared" si="1"/>
        <v>2.7879284274193263E-3</v>
      </c>
    </row>
    <row r="49" spans="1:11" x14ac:dyDescent="0.3">
      <c r="A49" t="s">
        <v>37</v>
      </c>
      <c r="B49">
        <v>727.44</v>
      </c>
      <c r="C49">
        <f t="shared" si="0"/>
        <v>1.100957833315078E-3</v>
      </c>
      <c r="E49" t="s">
        <v>72</v>
      </c>
      <c r="F49">
        <v>634.88</v>
      </c>
      <c r="G49">
        <f t="shared" si="1"/>
        <v>8.6105550789565E-3</v>
      </c>
      <c r="J49" s="2">
        <v>45352</v>
      </c>
      <c r="K49" s="3">
        <v>714.48</v>
      </c>
    </row>
    <row r="50" spans="1:11" x14ac:dyDescent="0.3">
      <c r="A50" t="s">
        <v>38</v>
      </c>
      <c r="B50">
        <v>726.64</v>
      </c>
      <c r="C50">
        <f t="shared" si="0"/>
        <v>3.2030041970398941E-3</v>
      </c>
      <c r="E50" t="s">
        <v>73</v>
      </c>
      <c r="F50">
        <v>629.46</v>
      </c>
      <c r="G50">
        <f t="shared" si="1"/>
        <v>-1.886942043922843E-3</v>
      </c>
    </row>
    <row r="51" spans="1:11" x14ac:dyDescent="0.3">
      <c r="A51" t="s">
        <v>39</v>
      </c>
      <c r="B51">
        <v>724.32</v>
      </c>
      <c r="C51">
        <f t="shared" si="0"/>
        <v>1.0195115828231209E-2</v>
      </c>
      <c r="E51" t="s">
        <v>74</v>
      </c>
      <c r="F51">
        <v>630.65</v>
      </c>
      <c r="G51">
        <f t="shared" si="1"/>
        <v>-1.1179403556085163E-2</v>
      </c>
    </row>
    <row r="52" spans="1:11" x14ac:dyDescent="0.3">
      <c r="A52" t="s">
        <v>40</v>
      </c>
      <c r="B52">
        <v>717.01</v>
      </c>
      <c r="C52">
        <f t="shared" si="0"/>
        <v>6.880959402339494E-3</v>
      </c>
      <c r="E52" t="s">
        <v>75</v>
      </c>
      <c r="F52">
        <v>637.78</v>
      </c>
      <c r="G52">
        <f t="shared" si="1"/>
        <v>-9.50458145674795E-3</v>
      </c>
    </row>
    <row r="53" spans="1:11" x14ac:dyDescent="0.3">
      <c r="A53" t="s">
        <v>41</v>
      </c>
      <c r="B53">
        <v>712.11</v>
      </c>
      <c r="C53">
        <f t="shared" si="0"/>
        <v>-9.5276510515188914E-3</v>
      </c>
      <c r="E53" t="s">
        <v>76</v>
      </c>
      <c r="F53">
        <v>643.9</v>
      </c>
      <c r="G53">
        <f t="shared" si="1"/>
        <v>5.2141875858624205E-3</v>
      </c>
    </row>
    <row r="54" spans="1:11" x14ac:dyDescent="0.3">
      <c r="A54" t="s">
        <v>42</v>
      </c>
      <c r="B54">
        <v>718.96</v>
      </c>
      <c r="C54">
        <f t="shared" si="0"/>
        <v>-7.0024722732482583E-3</v>
      </c>
      <c r="E54" t="s">
        <v>77</v>
      </c>
      <c r="F54">
        <v>640.55999999999995</v>
      </c>
      <c r="G54">
        <f t="shared" si="1"/>
        <v>-2.3517684987619798E-3</v>
      </c>
    </row>
    <row r="55" spans="1:11" x14ac:dyDescent="0.3">
      <c r="A55" t="s">
        <v>43</v>
      </c>
      <c r="B55">
        <v>724.03</v>
      </c>
      <c r="C55">
        <f t="shared" si="0"/>
        <v>-1.0210135629234228E-3</v>
      </c>
      <c r="E55" t="s">
        <v>78</v>
      </c>
      <c r="F55">
        <v>642.07000000000005</v>
      </c>
      <c r="G55">
        <f t="shared" si="1"/>
        <v>-1.1104608181370015E-2</v>
      </c>
    </row>
    <row r="56" spans="1:11" x14ac:dyDescent="0.3">
      <c r="A56" s="4">
        <v>45627</v>
      </c>
      <c r="B56">
        <v>724.77</v>
      </c>
      <c r="C56">
        <f t="shared" si="0"/>
        <v>3.2807308970099732E-3</v>
      </c>
      <c r="E56" t="s">
        <v>79</v>
      </c>
      <c r="F56">
        <v>649.28</v>
      </c>
      <c r="G56">
        <f t="shared" si="1"/>
        <v>-9.9873442812925123E-3</v>
      </c>
    </row>
    <row r="57" spans="1:11" x14ac:dyDescent="0.3">
      <c r="A57" s="4">
        <v>45597</v>
      </c>
      <c r="B57">
        <v>722.4</v>
      </c>
      <c r="C57">
        <f t="shared" si="0"/>
        <v>-5.9488399762055208E-4</v>
      </c>
      <c r="E57" t="s">
        <v>80</v>
      </c>
      <c r="F57">
        <v>655.83</v>
      </c>
      <c r="G57">
        <f t="shared" si="1"/>
        <v>-1.2274466098376423E-2</v>
      </c>
    </row>
    <row r="58" spans="1:11" x14ac:dyDescent="0.3">
      <c r="A58" s="4">
        <v>45566</v>
      </c>
      <c r="B58">
        <v>722.83</v>
      </c>
      <c r="C58">
        <f t="shared" si="0"/>
        <v>3.7353847862916303E-3</v>
      </c>
      <c r="E58" t="s">
        <v>81</v>
      </c>
      <c r="F58">
        <v>663.98</v>
      </c>
      <c r="G58">
        <f t="shared" si="1"/>
        <v>1.5687694210636913E-3</v>
      </c>
    </row>
    <row r="59" spans="1:11" x14ac:dyDescent="0.3">
      <c r="A59" s="4">
        <v>45536</v>
      </c>
      <c r="B59">
        <v>720.14</v>
      </c>
      <c r="C59">
        <f t="shared" si="0"/>
        <v>-2.2859834577924013E-3</v>
      </c>
      <c r="E59" t="s">
        <v>82</v>
      </c>
      <c r="F59">
        <v>662.94</v>
      </c>
      <c r="G59">
        <f t="shared" si="1"/>
        <v>6.6814468369424656E-3</v>
      </c>
    </row>
    <row r="60" spans="1:11" x14ac:dyDescent="0.3">
      <c r="A60" s="4">
        <v>45505</v>
      </c>
      <c r="B60">
        <v>721.79</v>
      </c>
      <c r="C60">
        <f t="shared" si="0"/>
        <v>8.9320659770757427E-3</v>
      </c>
      <c r="E60" t="s">
        <v>83</v>
      </c>
      <c r="F60">
        <v>658.54</v>
      </c>
      <c r="G60">
        <f t="shared" si="1"/>
        <v>-8.0585639187215098E-3</v>
      </c>
    </row>
    <row r="61" spans="1:11" x14ac:dyDescent="0.3">
      <c r="A61" s="4">
        <v>45413</v>
      </c>
      <c r="B61">
        <v>715.4</v>
      </c>
      <c r="C61">
        <f t="shared" si="0"/>
        <v>1.6241039426522852E-3</v>
      </c>
      <c r="E61" s="4">
        <v>45270</v>
      </c>
      <c r="F61">
        <v>663.89</v>
      </c>
      <c r="G61">
        <f t="shared" si="1"/>
        <v>-4.1102260624334471E-3</v>
      </c>
    </row>
    <row r="62" spans="1:11" x14ac:dyDescent="0.3">
      <c r="A62" s="4">
        <v>45383</v>
      </c>
      <c r="B62">
        <v>714.24</v>
      </c>
      <c r="C62">
        <v>0</v>
      </c>
      <c r="E62" s="4">
        <v>45240</v>
      </c>
      <c r="F62">
        <v>666.63</v>
      </c>
      <c r="G62">
        <v>0</v>
      </c>
    </row>
    <row r="65" spans="1:6" x14ac:dyDescent="0.3">
      <c r="A65" t="s">
        <v>5</v>
      </c>
      <c r="B65">
        <f>AVERAGE(C3:C62)</f>
        <v>1.5461338020246733E-3</v>
      </c>
      <c r="E65" t="s">
        <v>5</v>
      </c>
      <c r="F65">
        <f>AVERAGE(G3:G62)</f>
        <v>1.3409967271432771E-3</v>
      </c>
    </row>
    <row r="66" spans="1:6" x14ac:dyDescent="0.3">
      <c r="A66" t="s">
        <v>6</v>
      </c>
      <c r="B66">
        <f>_xlfn.STDEV.S(C3:C62)</f>
        <v>5.4050976921051833E-3</v>
      </c>
      <c r="E66" t="s">
        <v>6</v>
      </c>
      <c r="F66">
        <f>_xlfn.STDEV.S(G3:G62)</f>
        <v>6.4197996291160183E-3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15" workbookViewId="0">
      <selection activeCell="L26" sqref="L26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0.17935564365720288</v>
      </c>
    </row>
    <row r="5" spans="1:9" x14ac:dyDescent="0.3">
      <c r="A5" s="5" t="s">
        <v>90</v>
      </c>
      <c r="B5" s="5">
        <v>3.216844691168954E-2</v>
      </c>
    </row>
    <row r="6" spans="1:9" x14ac:dyDescent="0.3">
      <c r="A6" s="5" t="s">
        <v>91</v>
      </c>
      <c r="B6" s="5">
        <v>1.5481695996373841E-2</v>
      </c>
    </row>
    <row r="7" spans="1:9" x14ac:dyDescent="0.3">
      <c r="A7" s="5" t="s">
        <v>92</v>
      </c>
      <c r="B7" s="5">
        <v>1.9262253575342815E-2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7.1527410405807304E-4</v>
      </c>
      <c r="D12" s="5">
        <v>7.1527410405807304E-4</v>
      </c>
      <c r="E12" s="5">
        <v>1.92778372943556</v>
      </c>
      <c r="F12" s="5">
        <v>0.17031074920941466</v>
      </c>
    </row>
    <row r="13" spans="1:9" x14ac:dyDescent="0.3">
      <c r="A13" s="5" t="s">
        <v>96</v>
      </c>
      <c r="B13" s="5">
        <v>58</v>
      </c>
      <c r="C13" s="5">
        <v>2.1519995942446812E-2</v>
      </c>
      <c r="D13" s="5">
        <v>3.7103441280080711E-4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2.2235270046504885E-2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-9.2794095309970087E-4</v>
      </c>
      <c r="C17" s="5">
        <v>2.5881426802550254E-3</v>
      </c>
      <c r="D17" s="5">
        <v>-0.35853547031196337</v>
      </c>
      <c r="E17" s="5">
        <v>0.72124439662816686</v>
      </c>
      <c r="F17" s="5">
        <v>-6.108671407628696E-3</v>
      </c>
      <c r="G17" s="5">
        <v>4.2527895014292938E-3</v>
      </c>
      <c r="H17" s="5">
        <v>-6.108671407628696E-3</v>
      </c>
      <c r="I17" s="5">
        <v>4.2527895014292938E-3</v>
      </c>
    </row>
    <row r="18" spans="1:9" ht="15" thickBot="1" x14ac:dyDescent="0.35">
      <c r="A18" s="6" t="s">
        <v>111</v>
      </c>
      <c r="B18" s="6">
        <v>-0.64417919949372382</v>
      </c>
      <c r="C18" s="6">
        <v>0.46395679761222736</v>
      </c>
      <c r="D18" s="6">
        <v>-1.3884465165916706</v>
      </c>
      <c r="E18" s="6">
        <v>0.17031074920941619</v>
      </c>
      <c r="F18" s="6">
        <v>-1.5728896331621516</v>
      </c>
      <c r="G18" s="6">
        <v>0.28453123417470394</v>
      </c>
      <c r="H18" s="6">
        <v>-1.5728896331621516</v>
      </c>
      <c r="I18" s="6">
        <v>0.28453123417470394</v>
      </c>
    </row>
    <row r="22" spans="1:9" x14ac:dyDescent="0.3">
      <c r="A22" t="s">
        <v>113</v>
      </c>
    </row>
    <row r="23" spans="1:9" ht="15" thickBot="1" x14ac:dyDescent="0.35"/>
    <row r="24" spans="1:9" x14ac:dyDescent="0.3">
      <c r="A24" s="8" t="s">
        <v>88</v>
      </c>
      <c r="B24" s="8"/>
    </row>
    <row r="25" spans="1:9" x14ac:dyDescent="0.3">
      <c r="A25" s="5" t="s">
        <v>89</v>
      </c>
      <c r="B25" s="5">
        <v>9.5076644571898086E-2</v>
      </c>
    </row>
    <row r="26" spans="1:9" x14ac:dyDescent="0.3">
      <c r="A26" s="5" t="s">
        <v>90</v>
      </c>
      <c r="B26" s="5">
        <v>9.0395683430510368E-3</v>
      </c>
    </row>
    <row r="27" spans="1:9" x14ac:dyDescent="0.3">
      <c r="A27" s="5" t="s">
        <v>91</v>
      </c>
      <c r="B27" s="5">
        <v>-8.0459563406894627E-3</v>
      </c>
    </row>
    <row r="28" spans="1:9" x14ac:dyDescent="0.3">
      <c r="A28" s="5" t="s">
        <v>92</v>
      </c>
      <c r="B28" s="5">
        <v>2.2203040236157073E-2</v>
      </c>
    </row>
    <row r="29" spans="1:9" ht="15" thickBot="1" x14ac:dyDescent="0.35">
      <c r="A29" s="6" t="s">
        <v>93</v>
      </c>
      <c r="B29" s="6">
        <v>60</v>
      </c>
    </row>
    <row r="31" spans="1:9" ht="15" thickBot="1" x14ac:dyDescent="0.35">
      <c r="A31" t="s">
        <v>94</v>
      </c>
    </row>
    <row r="32" spans="1:9" x14ac:dyDescent="0.3">
      <c r="A32" s="7"/>
      <c r="B32" s="7" t="s">
        <v>99</v>
      </c>
      <c r="C32" s="7" t="s">
        <v>100</v>
      </c>
      <c r="D32" s="7" t="s">
        <v>101</v>
      </c>
      <c r="E32" s="7" t="s">
        <v>102</v>
      </c>
      <c r="F32" s="7" t="s">
        <v>103</v>
      </c>
    </row>
    <row r="33" spans="1:12" x14ac:dyDescent="0.3">
      <c r="A33" s="5" t="s">
        <v>95</v>
      </c>
      <c r="B33" s="5">
        <v>1</v>
      </c>
      <c r="C33" s="5">
        <v>2.6082202611799749E-4</v>
      </c>
      <c r="D33" s="5">
        <v>2.6082202611799749E-4</v>
      </c>
      <c r="E33" s="5">
        <v>0.52907759699376256</v>
      </c>
      <c r="F33" s="5">
        <v>0.46992094045499855</v>
      </c>
      <c r="L33" t="s">
        <v>128</v>
      </c>
    </row>
    <row r="34" spans="1:12" x14ac:dyDescent="0.3">
      <c r="A34" s="5" t="s">
        <v>96</v>
      </c>
      <c r="B34" s="5">
        <v>58</v>
      </c>
      <c r="C34" s="5">
        <v>2.859254975224778E-2</v>
      </c>
      <c r="D34" s="5">
        <v>4.9297499572840996E-4</v>
      </c>
      <c r="E34" s="5"/>
      <c r="F34" s="5"/>
    </row>
    <row r="35" spans="1:12" ht="15" thickBot="1" x14ac:dyDescent="0.35">
      <c r="A35" s="6" t="s">
        <v>97</v>
      </c>
      <c r="B35" s="6">
        <v>59</v>
      </c>
      <c r="C35" s="6">
        <v>2.8853371778365777E-2</v>
      </c>
      <c r="D35" s="6"/>
      <c r="E35" s="6"/>
      <c r="F35" s="6"/>
    </row>
    <row r="36" spans="1:12" ht="15" thickBot="1" x14ac:dyDescent="0.35"/>
    <row r="37" spans="1:12" x14ac:dyDescent="0.3">
      <c r="A37" s="7"/>
      <c r="B37" s="7" t="s">
        <v>104</v>
      </c>
      <c r="C37" s="7" t="s">
        <v>92</v>
      </c>
      <c r="D37" s="7" t="s">
        <v>105</v>
      </c>
      <c r="E37" s="7" t="s">
        <v>106</v>
      </c>
      <c r="F37" s="7" t="s">
        <v>107</v>
      </c>
      <c r="G37" s="7" t="s">
        <v>108</v>
      </c>
      <c r="H37" s="7" t="s">
        <v>109</v>
      </c>
      <c r="I37" s="7" t="s">
        <v>110</v>
      </c>
    </row>
    <row r="38" spans="1:12" x14ac:dyDescent="0.3">
      <c r="A38" s="5" t="s">
        <v>98</v>
      </c>
      <c r="B38" s="5">
        <v>-1.1587781030835819E-3</v>
      </c>
      <c r="C38" s="5">
        <v>2.9293042957256547E-3</v>
      </c>
      <c r="D38" s="5">
        <v>-0.39558133471296686</v>
      </c>
      <c r="E38" s="5">
        <v>0.69386523490116259</v>
      </c>
      <c r="F38" s="5">
        <v>-7.0224177282193689E-3</v>
      </c>
      <c r="G38" s="5">
        <v>4.7048615220522056E-3</v>
      </c>
      <c r="H38" s="5">
        <v>-7.0224177282193689E-3</v>
      </c>
      <c r="I38" s="5">
        <v>4.7048615220522056E-3</v>
      </c>
    </row>
    <row r="39" spans="1:12" ht="15" thickBot="1" x14ac:dyDescent="0.35">
      <c r="A39" s="6" t="s">
        <v>111</v>
      </c>
      <c r="B39" s="6">
        <v>-0.32751006632155677</v>
      </c>
      <c r="C39" s="6">
        <v>0.4502616585880464</v>
      </c>
      <c r="D39" s="6">
        <v>-0.72737720406525319</v>
      </c>
      <c r="E39" s="6">
        <v>0.46992094045498933</v>
      </c>
      <c r="F39" s="6">
        <v>-1.2288067007574819</v>
      </c>
      <c r="G39" s="6">
        <v>0.57378656811436834</v>
      </c>
      <c r="H39" s="6">
        <v>-1.2288067007574819</v>
      </c>
      <c r="I39" s="6">
        <v>0.57378656811436834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2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0.2125014217766733</v>
      </c>
    </row>
    <row r="5" spans="1:9" x14ac:dyDescent="0.3">
      <c r="A5" s="5" t="s">
        <v>90</v>
      </c>
      <c r="B5" s="5">
        <v>4.5156854257107602E-2</v>
      </c>
    </row>
    <row r="6" spans="1:9" x14ac:dyDescent="0.3">
      <c r="A6" s="5" t="s">
        <v>91</v>
      </c>
      <c r="B6" s="5">
        <v>2.8694041399471525E-2</v>
      </c>
    </row>
    <row r="7" spans="1:9" x14ac:dyDescent="0.3">
      <c r="A7" s="5" t="s">
        <v>92</v>
      </c>
      <c r="B7" s="5">
        <v>2.8142336943472537E-2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2.1724008089132399E-3</v>
      </c>
      <c r="D12" s="5">
        <v>2.1724008089132399E-3</v>
      </c>
      <c r="E12" s="5">
        <v>2.7429610387730397</v>
      </c>
      <c r="F12" s="5">
        <v>0.10308459515584033</v>
      </c>
    </row>
    <row r="13" spans="1:9" x14ac:dyDescent="0.3">
      <c r="A13" s="5" t="s">
        <v>96</v>
      </c>
      <c r="B13" s="5">
        <v>58</v>
      </c>
      <c r="C13" s="5">
        <v>4.5935485461116476E-2</v>
      </c>
      <c r="D13" s="5">
        <v>7.9199112863993922E-4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4.8107886270029716E-2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-7.2259400670750609E-4</v>
      </c>
      <c r="C17" s="5">
        <v>3.7813012418627524E-3</v>
      </c>
      <c r="D17" s="5">
        <v>-0.19109665178422555</v>
      </c>
      <c r="E17" s="5">
        <v>0.84911724723647763</v>
      </c>
      <c r="F17" s="5">
        <v>-8.2916908153642683E-3</v>
      </c>
      <c r="G17" s="5">
        <v>6.8465028019492561E-3</v>
      </c>
      <c r="H17" s="5">
        <v>-8.2916908153642683E-3</v>
      </c>
      <c r="I17" s="5">
        <v>6.8465028019492561E-3</v>
      </c>
    </row>
    <row r="18" spans="1:9" ht="15" thickBot="1" x14ac:dyDescent="0.35">
      <c r="A18" s="6" t="s">
        <v>111</v>
      </c>
      <c r="B18" s="6">
        <v>-1.1226397726917641</v>
      </c>
      <c r="C18" s="6">
        <v>0.67784532451236923</v>
      </c>
      <c r="D18" s="6">
        <v>-1.6561887086842011</v>
      </c>
      <c r="E18" s="6">
        <v>0.10308459515584033</v>
      </c>
      <c r="F18" s="6">
        <v>-2.4794946103142745</v>
      </c>
      <c r="G18" s="6">
        <v>0.23421506493074618</v>
      </c>
      <c r="H18" s="6">
        <v>-2.4794946103142745</v>
      </c>
      <c r="I18" s="6">
        <v>0.23421506493074618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4.8029040718507256E-2</v>
      </c>
    </row>
    <row r="25" spans="1:9" x14ac:dyDescent="0.3">
      <c r="A25" s="5" t="s">
        <v>90</v>
      </c>
      <c r="B25" s="5">
        <v>2.3067887523400281E-3</v>
      </c>
    </row>
    <row r="26" spans="1:9" x14ac:dyDescent="0.3">
      <c r="A26" s="5" t="s">
        <v>91</v>
      </c>
      <c r="B26" s="5">
        <v>-1.4894818338136868E-2</v>
      </c>
    </row>
    <row r="27" spans="1:9" x14ac:dyDescent="0.3">
      <c r="A27" s="5" t="s">
        <v>92</v>
      </c>
      <c r="B27" s="5">
        <v>1.91152496394443E-2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4.9000301237594329E-5</v>
      </c>
      <c r="D32" s="5">
        <v>4.9000301237594329E-5</v>
      </c>
      <c r="E32" s="5">
        <v>0.13410309514726132</v>
      </c>
      <c r="F32" s="5">
        <v>0.7155475979717324</v>
      </c>
    </row>
    <row r="33" spans="1:9" x14ac:dyDescent="0.3">
      <c r="A33" s="5" t="s">
        <v>96</v>
      </c>
      <c r="B33" s="5">
        <v>58</v>
      </c>
      <c r="C33" s="5">
        <v>2.1192780589139978E-2</v>
      </c>
      <c r="D33" s="5">
        <v>3.653927687782755E-4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2.1241780890377572E-2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-8.9057509933500594E-4</v>
      </c>
      <c r="C37" s="5">
        <v>2.5219241278276417E-3</v>
      </c>
      <c r="D37" s="5">
        <v>-0.35313318489963363</v>
      </c>
      <c r="E37" s="5">
        <v>0.72526885026063725</v>
      </c>
      <c r="F37" s="5">
        <v>-5.938754719695319E-3</v>
      </c>
      <c r="G37" s="5">
        <v>4.1576045210253076E-3</v>
      </c>
      <c r="H37" s="5">
        <v>-5.938754719695319E-3</v>
      </c>
      <c r="I37" s="5">
        <v>4.1576045210253076E-3</v>
      </c>
    </row>
    <row r="38" spans="1:9" ht="15" thickBot="1" x14ac:dyDescent="0.35">
      <c r="A38" s="6" t="s">
        <v>111</v>
      </c>
      <c r="B38" s="6">
        <v>-0.1419553928130993</v>
      </c>
      <c r="C38" s="6">
        <v>0.38764349005523541</v>
      </c>
      <c r="D38" s="6">
        <v>-0.36620089452004478</v>
      </c>
      <c r="E38" s="6">
        <v>0.71554759797171252</v>
      </c>
      <c r="F38" s="6">
        <v>-0.91790814447174363</v>
      </c>
      <c r="G38" s="6">
        <v>0.63399735884554498</v>
      </c>
      <c r="H38" s="6">
        <v>-0.91790814447174363</v>
      </c>
      <c r="I38" s="6">
        <v>0.63399735884554498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2.9659613854559522E-2</v>
      </c>
    </row>
    <row r="5" spans="1:9" x14ac:dyDescent="0.3">
      <c r="A5" s="5" t="s">
        <v>90</v>
      </c>
      <c r="B5" s="5">
        <v>8.7969269400157903E-4</v>
      </c>
    </row>
    <row r="6" spans="1:9" x14ac:dyDescent="0.3">
      <c r="A6" s="5" t="s">
        <v>91</v>
      </c>
      <c r="B6" s="5">
        <v>-1.6346519500929427E-2</v>
      </c>
    </row>
    <row r="7" spans="1:9" x14ac:dyDescent="0.3">
      <c r="A7" s="5" t="s">
        <v>92</v>
      </c>
      <c r="B7" s="5">
        <v>3.9784251072715597E-2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8.0828322664566743E-5</v>
      </c>
      <c r="D12" s="5">
        <v>8.0828322664566743E-5</v>
      </c>
      <c r="E12" s="5">
        <v>5.1067099606519291E-2</v>
      </c>
      <c r="F12" s="5">
        <v>0.82201119613458684</v>
      </c>
    </row>
    <row r="13" spans="1:9" x14ac:dyDescent="0.3">
      <c r="A13" s="5" t="s">
        <v>96</v>
      </c>
      <c r="B13" s="5">
        <v>58</v>
      </c>
      <c r="C13" s="5">
        <v>9.1801624738178586E-2</v>
      </c>
      <c r="D13" s="5">
        <v>1.5827866334168722E-3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9.1882453060843153E-2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-8.0389917398900317E-3</v>
      </c>
      <c r="C17" s="5">
        <v>5.3455488892059436E-3</v>
      </c>
      <c r="D17" s="5">
        <v>-1.5038664703119358</v>
      </c>
      <c r="E17" s="5">
        <v>0.13804189110977147</v>
      </c>
      <c r="F17" s="5">
        <v>-1.8739270413766711E-2</v>
      </c>
      <c r="G17" s="5">
        <v>2.6612869339866455E-3</v>
      </c>
      <c r="H17" s="5">
        <v>-1.8739270413766711E-2</v>
      </c>
      <c r="I17" s="5">
        <v>2.6612869339866455E-3</v>
      </c>
    </row>
    <row r="18" spans="1:9" ht="15" thickBot="1" x14ac:dyDescent="0.35">
      <c r="A18" s="6" t="s">
        <v>111</v>
      </c>
      <c r="B18" s="6">
        <v>0.21654702897874759</v>
      </c>
      <c r="C18" s="6">
        <v>0.95825619006105534</v>
      </c>
      <c r="D18" s="6">
        <v>0.22598030800609833</v>
      </c>
      <c r="E18" s="6">
        <v>0.82201119613456664</v>
      </c>
      <c r="F18" s="6">
        <v>-1.7016111409568664</v>
      </c>
      <c r="G18" s="6">
        <v>2.1347051989143617</v>
      </c>
      <c r="H18" s="6">
        <v>-1.7016111409568664</v>
      </c>
      <c r="I18" s="6">
        <v>2.1347051989143617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0.10533793831966821</v>
      </c>
    </row>
    <row r="25" spans="1:9" x14ac:dyDescent="0.3">
      <c r="A25" s="5" t="s">
        <v>90</v>
      </c>
      <c r="B25" s="5">
        <v>1.1096081249438226E-2</v>
      </c>
    </row>
    <row r="26" spans="1:9" x14ac:dyDescent="0.3">
      <c r="A26" s="5" t="s">
        <v>91</v>
      </c>
      <c r="B26" s="5">
        <v>-5.9539863152266318E-3</v>
      </c>
    </row>
    <row r="27" spans="1:9" x14ac:dyDescent="0.3">
      <c r="A27" s="5" t="s">
        <v>92</v>
      </c>
      <c r="B27" s="5">
        <v>2.7581496056334753E-2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4.9508430896998828E-4</v>
      </c>
      <c r="D32" s="5">
        <v>4.9508430896998828E-4</v>
      </c>
      <c r="E32" s="5">
        <v>0.65079397529392335</v>
      </c>
      <c r="F32" s="5">
        <v>0.42312467028517842</v>
      </c>
    </row>
    <row r="33" spans="1:9" x14ac:dyDescent="0.3">
      <c r="A33" s="5" t="s">
        <v>96</v>
      </c>
      <c r="B33" s="5">
        <v>58</v>
      </c>
      <c r="C33" s="5">
        <v>4.4122857632925352E-2</v>
      </c>
      <c r="D33" s="5">
        <v>7.6073892470560956E-4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4.4617941941895341E-2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-7.6004654317764783E-4</v>
      </c>
      <c r="C37" s="5">
        <v>3.6388978275501971E-3</v>
      </c>
      <c r="D37" s="5">
        <v>-0.20886723925670961</v>
      </c>
      <c r="E37" s="5">
        <v>0.83528370473438485</v>
      </c>
      <c r="F37" s="5">
        <v>-8.0440919476029906E-3</v>
      </c>
      <c r="G37" s="5">
        <v>6.5239988612476943E-3</v>
      </c>
      <c r="H37" s="5">
        <v>-8.0440919476029906E-3</v>
      </c>
      <c r="I37" s="5">
        <v>6.5239988612476943E-3</v>
      </c>
    </row>
    <row r="38" spans="1:9" ht="15" thickBot="1" x14ac:dyDescent="0.35">
      <c r="A38" s="6" t="s">
        <v>111</v>
      </c>
      <c r="B38" s="6">
        <v>-0.45122390731071627</v>
      </c>
      <c r="C38" s="6">
        <v>0.55933286741700838</v>
      </c>
      <c r="D38" s="6">
        <v>-0.80671802712839347</v>
      </c>
      <c r="E38" s="6">
        <v>0.42312467028517686</v>
      </c>
      <c r="F38" s="6">
        <v>-1.5708502874764307</v>
      </c>
      <c r="G38" s="6">
        <v>0.66840247285499821</v>
      </c>
      <c r="H38" s="6">
        <v>-1.5708502874764307</v>
      </c>
      <c r="I38" s="6">
        <v>0.66840247285499821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L41" sqref="L41"/>
    </sheetView>
  </sheetViews>
  <sheetFormatPr defaultRowHeight="14.4" x14ac:dyDescent="0.3"/>
  <sheetData>
    <row r="1" spans="1:9" x14ac:dyDescent="0.3">
      <c r="A1" t="s">
        <v>115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0.20554619232040108</v>
      </c>
    </row>
    <row r="5" spans="1:9" x14ac:dyDescent="0.3">
      <c r="A5" s="5" t="s">
        <v>90</v>
      </c>
      <c r="B5" s="5">
        <v>4.2249237177415314E-2</v>
      </c>
    </row>
    <row r="6" spans="1:9" x14ac:dyDescent="0.3">
      <c r="A6" s="5" t="s">
        <v>91</v>
      </c>
      <c r="B6" s="5">
        <v>2.5736292990819028E-2</v>
      </c>
    </row>
    <row r="7" spans="1:9" x14ac:dyDescent="0.3">
      <c r="A7" s="5" t="s">
        <v>92</v>
      </c>
      <c r="B7" s="5">
        <v>2.4949619191890239E-2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1.5926568055493126E-3</v>
      </c>
      <c r="D12" s="5">
        <v>1.5926568055493126E-3</v>
      </c>
      <c r="E12" s="5">
        <v>2.558552654208655</v>
      </c>
      <c r="F12" s="5">
        <v>0.115132742172636</v>
      </c>
    </row>
    <row r="13" spans="1:9" x14ac:dyDescent="0.3">
      <c r="A13" s="5" t="s">
        <v>96</v>
      </c>
      <c r="B13" s="5">
        <v>58</v>
      </c>
      <c r="C13" s="5">
        <v>3.6104042873579587E-2</v>
      </c>
      <c r="D13" s="5">
        <v>6.2248349782033775E-4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3.7696699679128899E-2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-2.6364089089358231E-3</v>
      </c>
      <c r="C17" s="5">
        <v>3.3523166972165555E-3</v>
      </c>
      <c r="D17" s="5">
        <v>-0.78644386764676677</v>
      </c>
      <c r="E17" s="5">
        <v>0.43480903613310296</v>
      </c>
      <c r="F17" s="5">
        <v>-9.3467998541462115E-3</v>
      </c>
      <c r="G17" s="5">
        <v>4.0739820362745644E-3</v>
      </c>
      <c r="H17" s="5">
        <v>-9.3467998541462115E-3</v>
      </c>
      <c r="I17" s="5">
        <v>4.0739820362745644E-3</v>
      </c>
    </row>
    <row r="18" spans="1:9" ht="15" thickBot="1" x14ac:dyDescent="0.35">
      <c r="A18" s="6" t="s">
        <v>111</v>
      </c>
      <c r="B18" s="6">
        <v>-0.96123936353690609</v>
      </c>
      <c r="C18" s="6">
        <v>0.6009445040600836</v>
      </c>
      <c r="D18" s="6">
        <v>-1.5995476404936046</v>
      </c>
      <c r="E18" s="6">
        <v>0.115132742172636</v>
      </c>
      <c r="F18" s="6">
        <v>-2.1641604843149627</v>
      </c>
      <c r="G18" s="6">
        <v>0.24168175724115049</v>
      </c>
      <c r="H18" s="6">
        <v>-2.1641604843149627</v>
      </c>
      <c r="I18" s="6">
        <v>0.24168175724115049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2.1739572459408486E-2</v>
      </c>
    </row>
    <row r="25" spans="1:9" x14ac:dyDescent="0.3">
      <c r="A25" s="5" t="s">
        <v>90</v>
      </c>
      <c r="B25" s="5">
        <v>4.7260901071787193E-4</v>
      </c>
    </row>
    <row r="26" spans="1:9" x14ac:dyDescent="0.3">
      <c r="A26" s="5" t="s">
        <v>91</v>
      </c>
      <c r="B26" s="5">
        <v>-1.6760621868407682E-2</v>
      </c>
    </row>
    <row r="27" spans="1:9" x14ac:dyDescent="0.3">
      <c r="A27" s="5" t="s">
        <v>92</v>
      </c>
      <c r="B27" s="5">
        <v>1.9051029083759087E-2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9.9534163566228351E-6</v>
      </c>
      <c r="D32" s="5">
        <v>9.9534163566228351E-6</v>
      </c>
      <c r="E32" s="5">
        <v>2.7424283585171405E-2</v>
      </c>
      <c r="F32" s="5">
        <v>0.86904544257349703</v>
      </c>
    </row>
    <row r="33" spans="1:9" x14ac:dyDescent="0.3">
      <c r="A33" s="5" t="s">
        <v>96</v>
      </c>
      <c r="B33" s="5">
        <v>58</v>
      </c>
      <c r="C33" s="5">
        <v>2.105061913071361E-2</v>
      </c>
      <c r="D33" s="5">
        <v>3.6294170915023466E-4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2.1060572547070232E-2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-3.371445714022103E-3</v>
      </c>
      <c r="C37" s="5">
        <v>2.513451344477178E-3</v>
      </c>
      <c r="D37" s="5">
        <v>-1.3413610418320614</v>
      </c>
      <c r="E37" s="5">
        <v>0.18503216064843911</v>
      </c>
      <c r="F37" s="5">
        <v>-8.4026652158104183E-3</v>
      </c>
      <c r="G37" s="5">
        <v>1.6597737877662127E-3</v>
      </c>
      <c r="H37" s="5">
        <v>-8.4026652158104183E-3</v>
      </c>
      <c r="I37" s="5">
        <v>1.6597737877662127E-3</v>
      </c>
    </row>
    <row r="38" spans="1:9" ht="15" thickBot="1" x14ac:dyDescent="0.35">
      <c r="A38" s="6" t="s">
        <v>111</v>
      </c>
      <c r="B38" s="6">
        <v>-6.3979170699330165E-2</v>
      </c>
      <c r="C38" s="6">
        <v>0.38634114345716991</v>
      </c>
      <c r="D38" s="6">
        <v>-0.16560278857906044</v>
      </c>
      <c r="E38" s="6">
        <v>0.86904544257352168</v>
      </c>
      <c r="F38" s="6">
        <v>-0.8373249924022097</v>
      </c>
      <c r="G38" s="6">
        <v>0.70936665100354945</v>
      </c>
      <c r="H38" s="6">
        <v>-0.8373249924022097</v>
      </c>
      <c r="I38" s="6">
        <v>0.70936665100354945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2.3662340029186553E-2</v>
      </c>
    </row>
    <row r="5" spans="1:9" x14ac:dyDescent="0.3">
      <c r="A5" s="5" t="s">
        <v>90</v>
      </c>
      <c r="B5" s="5">
        <v>5.5990633565684421E-4</v>
      </c>
    </row>
    <row r="6" spans="1:9" x14ac:dyDescent="0.3">
      <c r="A6" s="5" t="s">
        <v>91</v>
      </c>
      <c r="B6" s="5">
        <v>-1.6671819417176659E-2</v>
      </c>
    </row>
    <row r="7" spans="1:9" x14ac:dyDescent="0.3">
      <c r="A7" s="5" t="s">
        <v>92</v>
      </c>
      <c r="B7" s="5">
        <v>3.5086674183438103E-2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4.0001015396015638E-5</v>
      </c>
      <c r="D12" s="5">
        <v>4.0001015396015638E-5</v>
      </c>
      <c r="E12" s="5">
        <v>3.2492760370491383E-2</v>
      </c>
      <c r="F12" s="5">
        <v>0.85757877715734709</v>
      </c>
    </row>
    <row r="13" spans="1:9" x14ac:dyDescent="0.3">
      <c r="A13" s="5" t="s">
        <v>96</v>
      </c>
      <c r="B13" s="5">
        <v>58</v>
      </c>
      <c r="C13" s="5">
        <v>7.1402332904775032E-2</v>
      </c>
      <c r="D13" s="5">
        <v>1.2310747052547419E-3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7.1442333920171047E-2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-4.9467728735725393E-3</v>
      </c>
      <c r="C17" s="5">
        <v>4.7143662919379948E-3</v>
      </c>
      <c r="D17" s="5">
        <v>-1.0492975231966981</v>
      </c>
      <c r="E17" s="5">
        <v>0.29839392046487245</v>
      </c>
      <c r="F17" s="5">
        <v>-1.4383602306809764E-2</v>
      </c>
      <c r="G17" s="5">
        <v>4.4900565596646853E-3</v>
      </c>
      <c r="H17" s="5">
        <v>-1.4383602306809764E-2</v>
      </c>
      <c r="I17" s="5">
        <v>4.4900565596646853E-3</v>
      </c>
    </row>
    <row r="18" spans="1:9" ht="15" thickBot="1" x14ac:dyDescent="0.35">
      <c r="A18" s="6" t="s">
        <v>111</v>
      </c>
      <c r="B18" s="6">
        <v>-0.15233719485349201</v>
      </c>
      <c r="C18" s="6">
        <v>0.84510885132617908</v>
      </c>
      <c r="D18" s="6">
        <v>-0.18025748353533194</v>
      </c>
      <c r="E18" s="6">
        <v>0.85757877715734909</v>
      </c>
      <c r="F18" s="6">
        <v>-1.8440063585590007</v>
      </c>
      <c r="G18" s="6">
        <v>1.5393319688520168</v>
      </c>
      <c r="H18" s="6">
        <v>-1.8440063585590007</v>
      </c>
      <c r="I18" s="6">
        <v>1.5393319688520168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2.763021667189967E-3</v>
      </c>
    </row>
    <row r="25" spans="1:9" x14ac:dyDescent="0.3">
      <c r="A25" s="5" t="s">
        <v>90</v>
      </c>
      <c r="B25" s="5">
        <v>7.6342887333612253E-6</v>
      </c>
    </row>
    <row r="26" spans="1:9" x14ac:dyDescent="0.3">
      <c r="A26" s="5" t="s">
        <v>91</v>
      </c>
      <c r="B26" s="5">
        <v>-1.7233613395943651E-2</v>
      </c>
    </row>
    <row r="27" spans="1:9" x14ac:dyDescent="0.3">
      <c r="A27" s="5" t="s">
        <v>92</v>
      </c>
      <c r="B27" s="5">
        <v>2.1374771436852964E-2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2.0230324508999087E-7</v>
      </c>
      <c r="D32" s="5">
        <v>2.0230324508999087E-7</v>
      </c>
      <c r="E32" s="5">
        <v>4.4279212693789695E-4</v>
      </c>
      <c r="F32" s="5">
        <v>0.98328387775518356</v>
      </c>
    </row>
    <row r="33" spans="1:9" x14ac:dyDescent="0.3">
      <c r="A33" s="5" t="s">
        <v>96</v>
      </c>
      <c r="B33" s="5">
        <v>58</v>
      </c>
      <c r="C33" s="5">
        <v>2.6499089530706909E-2</v>
      </c>
      <c r="D33" s="5">
        <v>4.5688085397770534E-4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2.6499291833951999E-2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-1.4696826478144171E-3</v>
      </c>
      <c r="C37" s="5">
        <v>2.8200286593258266E-3</v>
      </c>
      <c r="D37" s="5">
        <v>-0.52115876303390773</v>
      </c>
      <c r="E37" s="5">
        <v>0.60424043297296326</v>
      </c>
      <c r="F37" s="5">
        <v>-7.1145833209775716E-3</v>
      </c>
      <c r="G37" s="5">
        <v>4.1752180253487366E-3</v>
      </c>
      <c r="H37" s="5">
        <v>-7.1145833209775716E-3</v>
      </c>
      <c r="I37" s="5">
        <v>4.1752180253487366E-3</v>
      </c>
    </row>
    <row r="38" spans="1:9" ht="15" thickBot="1" x14ac:dyDescent="0.35">
      <c r="A38" s="6" t="s">
        <v>111</v>
      </c>
      <c r="B38" s="6">
        <v>9.1212413087911944E-3</v>
      </c>
      <c r="C38" s="6">
        <v>0.43346496410995961</v>
      </c>
      <c r="D38" s="6">
        <v>2.1042626426613236E-2</v>
      </c>
      <c r="E38" s="6">
        <v>0.98328387775533255</v>
      </c>
      <c r="F38" s="6">
        <v>-0.85855315611450178</v>
      </c>
      <c r="G38" s="6">
        <v>0.87679563873208421</v>
      </c>
      <c r="H38" s="6">
        <v>-0.85855315611450178</v>
      </c>
      <c r="I38" s="6">
        <v>0.87679563873208421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0.22392919093859204</v>
      </c>
    </row>
    <row r="5" spans="1:9" x14ac:dyDescent="0.3">
      <c r="A5" s="5" t="s">
        <v>90</v>
      </c>
      <c r="B5" s="5">
        <v>5.014428255441241E-2</v>
      </c>
    </row>
    <row r="6" spans="1:9" x14ac:dyDescent="0.3">
      <c r="A6" s="5" t="s">
        <v>91</v>
      </c>
      <c r="B6" s="5">
        <v>3.3767459839833321E-2</v>
      </c>
    </row>
    <row r="7" spans="1:9" x14ac:dyDescent="0.3">
      <c r="A7" s="5" t="s">
        <v>92</v>
      </c>
      <c r="B7" s="5">
        <v>2.0352462343380291E-2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1.2683108101352418E-3</v>
      </c>
      <c r="D12" s="5">
        <v>1.2683108101352418E-3</v>
      </c>
      <c r="E12" s="5">
        <v>3.0619054396780272</v>
      </c>
      <c r="F12" s="5">
        <v>8.5436666205850942E-2</v>
      </c>
    </row>
    <row r="13" spans="1:9" x14ac:dyDescent="0.3">
      <c r="A13" s="5" t="s">
        <v>96</v>
      </c>
      <c r="B13" s="5">
        <v>58</v>
      </c>
      <c r="C13" s="5">
        <v>2.4024917959445342E-2</v>
      </c>
      <c r="D13" s="5">
        <v>4.142227234387128E-4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2.5293228769580584E-2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-1.858582401563647E-3</v>
      </c>
      <c r="C17" s="5">
        <v>2.7346268822155853E-3</v>
      </c>
      <c r="D17" s="5">
        <v>-0.67964752838889297</v>
      </c>
      <c r="E17" s="5">
        <v>0.49943131968506638</v>
      </c>
      <c r="F17" s="5">
        <v>-7.3325328443081565E-3</v>
      </c>
      <c r="G17" s="5">
        <v>3.6153680411808624E-3</v>
      </c>
      <c r="H17" s="5">
        <v>-7.3325328443081565E-3</v>
      </c>
      <c r="I17" s="5">
        <v>3.6153680411808624E-3</v>
      </c>
    </row>
    <row r="18" spans="1:9" ht="15" thickBot="1" x14ac:dyDescent="0.35">
      <c r="A18" s="6" t="s">
        <v>111</v>
      </c>
      <c r="B18" s="6">
        <v>-0.85779457126303982</v>
      </c>
      <c r="C18" s="6">
        <v>0.49021591453066071</v>
      </c>
      <c r="D18" s="6">
        <v>-1.749830117376552</v>
      </c>
      <c r="E18" s="6">
        <v>8.5436666205850581E-2</v>
      </c>
      <c r="F18" s="6">
        <v>-1.8390683383853097</v>
      </c>
      <c r="G18" s="6">
        <v>0.12347919585922995</v>
      </c>
      <c r="H18" s="6">
        <v>-1.8390683383853097</v>
      </c>
      <c r="I18" s="6">
        <v>0.12347919585922995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7.565739810344424E-2</v>
      </c>
    </row>
    <row r="25" spans="1:9" x14ac:dyDescent="0.3">
      <c r="A25" s="5" t="s">
        <v>90</v>
      </c>
      <c r="B25" s="5">
        <v>5.7240418877830485E-3</v>
      </c>
    </row>
    <row r="26" spans="1:9" x14ac:dyDescent="0.3">
      <c r="A26" s="5" t="s">
        <v>91</v>
      </c>
      <c r="B26" s="5">
        <v>-1.1418647045186209E-2</v>
      </c>
    </row>
    <row r="27" spans="1:9" x14ac:dyDescent="0.3">
      <c r="A27" s="5" t="s">
        <v>92</v>
      </c>
      <c r="B27" s="5">
        <v>1.868381742873915E-2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1.1656148945886E-4</v>
      </c>
      <c r="D32" s="5">
        <v>1.1656148945886E-4</v>
      </c>
      <c r="E32" s="5">
        <v>0.33390571981822664</v>
      </c>
      <c r="F32" s="5">
        <v>0.5656050069476084</v>
      </c>
    </row>
    <row r="33" spans="1:9" x14ac:dyDescent="0.3">
      <c r="A33" s="5" t="s">
        <v>96</v>
      </c>
      <c r="B33" s="5">
        <v>58</v>
      </c>
      <c r="C33" s="5">
        <v>2.0246931955206493E-2</v>
      </c>
      <c r="D33" s="5">
        <v>3.490850337104568E-4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2.0363493444665353E-2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-1.9436002802906958E-3</v>
      </c>
      <c r="C37" s="5">
        <v>2.4650041648545101E-3</v>
      </c>
      <c r="D37" s="5">
        <v>-0.78847748332523049</v>
      </c>
      <c r="E37" s="5">
        <v>0.43362846888403772</v>
      </c>
      <c r="F37" s="5">
        <v>-6.8778422155707925E-3</v>
      </c>
      <c r="G37" s="5">
        <v>2.9906416549894004E-3</v>
      </c>
      <c r="H37" s="5">
        <v>-6.8778422155707925E-3</v>
      </c>
      <c r="I37" s="5">
        <v>2.9906416549894004E-3</v>
      </c>
    </row>
    <row r="38" spans="1:9" ht="15" thickBot="1" x14ac:dyDescent="0.35">
      <c r="A38" s="6" t="s">
        <v>111</v>
      </c>
      <c r="B38" s="6">
        <v>-0.21894249608249808</v>
      </c>
      <c r="C38" s="6">
        <v>0.37889435567119434</v>
      </c>
      <c r="D38" s="6">
        <v>-0.57784575780932734</v>
      </c>
      <c r="E38" s="6">
        <v>0.56560500694760307</v>
      </c>
      <c r="F38" s="6">
        <v>-0.97738195247347115</v>
      </c>
      <c r="G38" s="6">
        <v>0.53949696030847505</v>
      </c>
      <c r="H38" s="6">
        <v>-0.97738195247347115</v>
      </c>
      <c r="I38" s="6">
        <v>0.53949696030847505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2.8383753311343992E-3</v>
      </c>
    </row>
    <row r="5" spans="1:9" x14ac:dyDescent="0.3">
      <c r="A5" s="5" t="s">
        <v>90</v>
      </c>
      <c r="B5" s="5">
        <v>8.0563745203923096E-6</v>
      </c>
    </row>
    <row r="6" spans="1:9" x14ac:dyDescent="0.3">
      <c r="A6" s="5" t="s">
        <v>91</v>
      </c>
      <c r="B6" s="5">
        <v>-1.7233184032815461E-2</v>
      </c>
    </row>
    <row r="7" spans="1:9" x14ac:dyDescent="0.3">
      <c r="A7" s="5" t="s">
        <v>92</v>
      </c>
      <c r="B7" s="5">
        <v>4.8844312263361556E-2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1.114805590035628E-6</v>
      </c>
      <c r="D12" s="5">
        <v>1.114805590035628E-6</v>
      </c>
      <c r="E12" s="5">
        <v>4.6727348671296641E-4</v>
      </c>
      <c r="F12" s="5">
        <v>0.98282806006506651</v>
      </c>
    </row>
    <row r="13" spans="1:9" x14ac:dyDescent="0.3">
      <c r="A13" s="5" t="s">
        <v>96</v>
      </c>
      <c r="B13" s="5">
        <v>58</v>
      </c>
      <c r="C13" s="5">
        <v>0.13837447674788481</v>
      </c>
      <c r="D13" s="5">
        <v>2.3857668404807723E-3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0.13837559155347484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-7.1357600953017471E-3</v>
      </c>
      <c r="C17" s="5">
        <v>6.5628898904296629E-3</v>
      </c>
      <c r="D17" s="5">
        <v>-1.0872893213868287</v>
      </c>
      <c r="E17" s="5">
        <v>0.28140684745712286</v>
      </c>
      <c r="F17" s="5">
        <v>-2.027281153549481E-2</v>
      </c>
      <c r="G17" s="5">
        <v>6.0012913448913158E-3</v>
      </c>
      <c r="H17" s="5">
        <v>-2.027281153549481E-2</v>
      </c>
      <c r="I17" s="5">
        <v>6.0012913448913158E-3</v>
      </c>
    </row>
    <row r="18" spans="1:9" ht="15" thickBot="1" x14ac:dyDescent="0.35">
      <c r="A18" s="6" t="s">
        <v>111</v>
      </c>
      <c r="B18" s="6">
        <v>-2.5431385152798611E-2</v>
      </c>
      <c r="C18" s="6">
        <v>1.1764797203318698</v>
      </c>
      <c r="D18" s="6">
        <v>-2.1616509586433623E-2</v>
      </c>
      <c r="E18" s="6">
        <v>0.98282806006529788</v>
      </c>
      <c r="F18" s="6">
        <v>-2.3804114110833989</v>
      </c>
      <c r="G18" s="6">
        <v>2.3295486407778014</v>
      </c>
      <c r="H18" s="6">
        <v>-2.3804114110833989</v>
      </c>
      <c r="I18" s="6">
        <v>2.3295486407778014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0.10762501806784326</v>
      </c>
    </row>
    <row r="25" spans="1:9" x14ac:dyDescent="0.3">
      <c r="A25" s="5" t="s">
        <v>90</v>
      </c>
      <c r="B25" s="5">
        <v>1.158314451410359E-2</v>
      </c>
    </row>
    <row r="26" spans="1:9" x14ac:dyDescent="0.3">
      <c r="A26" s="5" t="s">
        <v>91</v>
      </c>
      <c r="B26" s="5">
        <v>-5.4585254080670373E-3</v>
      </c>
    </row>
    <row r="27" spans="1:9" x14ac:dyDescent="0.3">
      <c r="A27" s="5" t="s">
        <v>92</v>
      </c>
      <c r="B27" s="5">
        <v>2.5952262707002072E-2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4.5778839921791631E-4</v>
      </c>
      <c r="D32" s="5">
        <v>4.5778839921791631E-4</v>
      </c>
      <c r="E32" s="5">
        <v>0.67969539176640881</v>
      </c>
      <c r="F32" s="5">
        <v>0.41306931819572679</v>
      </c>
    </row>
    <row r="33" spans="1:9" x14ac:dyDescent="0.3">
      <c r="A33" s="5" t="s">
        <v>96</v>
      </c>
      <c r="B33" s="5">
        <v>58</v>
      </c>
      <c r="C33" s="5">
        <v>3.9064156497568531E-2</v>
      </c>
      <c r="D33" s="5">
        <v>6.7351993961325051E-4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3.9521944896786447E-2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3.1373599537595498E-3</v>
      </c>
      <c r="C37" s="5">
        <v>3.4239488746960838E-3</v>
      </c>
      <c r="D37" s="5">
        <v>0.91629871489772985</v>
      </c>
      <c r="E37" s="5">
        <v>0.36330451315264234</v>
      </c>
      <c r="F37" s="5">
        <v>-3.7164183735390044E-3</v>
      </c>
      <c r="G37" s="5">
        <v>9.991138281058104E-3</v>
      </c>
      <c r="H37" s="5">
        <v>-3.7164183735390044E-3</v>
      </c>
      <c r="I37" s="5">
        <v>9.991138281058104E-3</v>
      </c>
    </row>
    <row r="38" spans="1:9" ht="15" thickBot="1" x14ac:dyDescent="0.35">
      <c r="A38" s="6" t="s">
        <v>111</v>
      </c>
      <c r="B38" s="6">
        <v>-0.43389526656075694</v>
      </c>
      <c r="C38" s="6">
        <v>0.52629318896329491</v>
      </c>
      <c r="D38" s="6">
        <v>-0.82443640856431066</v>
      </c>
      <c r="E38" s="6">
        <v>0.41306931819572335</v>
      </c>
      <c r="F38" s="6">
        <v>-1.4873855446951365</v>
      </c>
      <c r="G38" s="6">
        <v>0.61959501157362262</v>
      </c>
      <c r="H38" s="6">
        <v>-1.4873855446951365</v>
      </c>
      <c r="I38" s="6">
        <v>0.61959501157362262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B37" sqref="B37:B38"/>
    </sheetView>
  </sheetViews>
  <sheetFormatPr defaultRowHeight="14.4" x14ac:dyDescent="0.3"/>
  <sheetData>
    <row r="1" spans="1:9" x14ac:dyDescent="0.3">
      <c r="A1" t="s">
        <v>116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8.2561914058357333E-2</v>
      </c>
    </row>
    <row r="5" spans="1:9" x14ac:dyDescent="0.3">
      <c r="A5" s="5" t="s">
        <v>90</v>
      </c>
      <c r="B5" s="5">
        <v>6.8164696529795831E-3</v>
      </c>
    </row>
    <row r="6" spans="1:9" x14ac:dyDescent="0.3">
      <c r="A6" s="5" t="s">
        <v>91</v>
      </c>
      <c r="B6" s="5">
        <v>-1.030738431852077E-2</v>
      </c>
    </row>
    <row r="7" spans="1:9" x14ac:dyDescent="0.3">
      <c r="A7" s="5" t="s">
        <v>92</v>
      </c>
      <c r="B7" s="5">
        <v>2.6121023540054186E-2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2.7160538176172755E-4</v>
      </c>
      <c r="D12" s="5">
        <v>2.7160538176172755E-4</v>
      </c>
      <c r="E12" s="5">
        <v>0.39806866283281789</v>
      </c>
      <c r="F12" s="5">
        <v>0.53056684711040969</v>
      </c>
    </row>
    <row r="13" spans="1:9" x14ac:dyDescent="0.3">
      <c r="A13" s="5" t="s">
        <v>96</v>
      </c>
      <c r="B13" s="5">
        <v>58</v>
      </c>
      <c r="C13" s="5">
        <v>3.9573856505243768E-2</v>
      </c>
      <c r="D13" s="5">
        <v>6.8230787078006497E-4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3.9845461887005496E-2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1.8240882049188868E-4</v>
      </c>
      <c r="C17" s="5">
        <v>3.5097106167525502E-3</v>
      </c>
      <c r="D17" s="5">
        <v>5.1972609827492591E-2</v>
      </c>
      <c r="E17" s="5">
        <v>0.95872910631830266</v>
      </c>
      <c r="F17" s="5">
        <v>-6.8430402853518471E-3</v>
      </c>
      <c r="G17" s="5">
        <v>7.2078579263356252E-3</v>
      </c>
      <c r="H17" s="5">
        <v>-6.8430402853518471E-3</v>
      </c>
      <c r="I17" s="5">
        <v>7.2078579263356252E-3</v>
      </c>
    </row>
    <row r="18" spans="1:9" ht="15" thickBot="1" x14ac:dyDescent="0.35">
      <c r="A18" s="6" t="s">
        <v>111</v>
      </c>
      <c r="B18" s="6">
        <v>-0.3969534966660368</v>
      </c>
      <c r="C18" s="6">
        <v>0.62915932367905503</v>
      </c>
      <c r="D18" s="6">
        <v>-0.63092682843007442</v>
      </c>
      <c r="E18" s="6">
        <v>0.53056684711040214</v>
      </c>
      <c r="F18" s="6">
        <v>-1.6563527151873927</v>
      </c>
      <c r="G18" s="6">
        <v>0.86244572185531898</v>
      </c>
      <c r="H18" s="6">
        <v>-1.6563527151873927</v>
      </c>
      <c r="I18" s="6">
        <v>0.86244572185531898</v>
      </c>
    </row>
    <row r="21" spans="1:9" x14ac:dyDescent="0.3">
      <c r="A21" t="s">
        <v>113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6.0310003585490227E-2</v>
      </c>
    </row>
    <row r="25" spans="1:9" x14ac:dyDescent="0.3">
      <c r="A25" s="5" t="s">
        <v>90</v>
      </c>
      <c r="B25" s="5">
        <v>3.6372965324818437E-3</v>
      </c>
    </row>
    <row r="26" spans="1:9" x14ac:dyDescent="0.3">
      <c r="A26" s="5" t="s">
        <v>91</v>
      </c>
      <c r="B26" s="5">
        <v>-1.3541370768682262E-2</v>
      </c>
    </row>
    <row r="27" spans="1:9" x14ac:dyDescent="0.3">
      <c r="A27" s="5" t="s">
        <v>92</v>
      </c>
      <c r="B27" s="5">
        <v>2.2129808728143022E-2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1.0369183504573692E-4</v>
      </c>
      <c r="D32" s="5">
        <v>1.0369183504573692E-4</v>
      </c>
      <c r="E32" s="5">
        <v>0.21173333581210715</v>
      </c>
      <c r="F32" s="5">
        <v>0.64713265267826725</v>
      </c>
    </row>
    <row r="33" spans="1:9" x14ac:dyDescent="0.3">
      <c r="A33" s="5" t="s">
        <v>96</v>
      </c>
      <c r="B33" s="5">
        <v>58</v>
      </c>
      <c r="C33" s="5">
        <v>2.8404249191963316E-2</v>
      </c>
      <c r="D33" s="5">
        <v>4.8972843434419509E-4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2.8507941027009053E-2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1.2315502767962774E-3</v>
      </c>
      <c r="C37" s="5">
        <v>2.9196426742212856E-3</v>
      </c>
      <c r="D37" s="5">
        <v>0.42181541175231352</v>
      </c>
      <c r="E37" s="5">
        <v>0.67471914123268772</v>
      </c>
      <c r="F37" s="5">
        <v>-4.6127495116490211E-3</v>
      </c>
      <c r="G37" s="5">
        <v>7.0758500652415759E-3</v>
      </c>
      <c r="H37" s="5">
        <v>-4.6127495116490211E-3</v>
      </c>
      <c r="I37" s="5">
        <v>7.0758500652415759E-3</v>
      </c>
    </row>
    <row r="38" spans="1:9" ht="15" thickBot="1" x14ac:dyDescent="0.35">
      <c r="A38" s="6" t="s">
        <v>111</v>
      </c>
      <c r="B38" s="6">
        <v>0.20650225617958343</v>
      </c>
      <c r="C38" s="6">
        <v>0.44877657636918816</v>
      </c>
      <c r="D38" s="6">
        <v>0.46014490740644931</v>
      </c>
      <c r="E38" s="6">
        <v>0.6471326526782808</v>
      </c>
      <c r="F38" s="6">
        <v>-0.69182166321345995</v>
      </c>
      <c r="G38" s="6">
        <v>1.1048261755726267</v>
      </c>
      <c r="H38" s="6">
        <v>-0.69182166321345995</v>
      </c>
      <c r="I38" s="6">
        <v>1.1048261755726267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B37" sqref="B37:B38"/>
    </sheetView>
  </sheetViews>
  <sheetFormatPr defaultRowHeight="14.4" x14ac:dyDescent="0.3"/>
  <sheetData>
    <row r="1" spans="1:9" x14ac:dyDescent="0.3">
      <c r="A1" t="s">
        <v>112</v>
      </c>
    </row>
    <row r="2" spans="1:9" ht="15" thickBot="1" x14ac:dyDescent="0.35"/>
    <row r="3" spans="1:9" x14ac:dyDescent="0.3">
      <c r="A3" s="8" t="s">
        <v>88</v>
      </c>
      <c r="B3" s="8"/>
    </row>
    <row r="4" spans="1:9" x14ac:dyDescent="0.3">
      <c r="A4" s="5" t="s">
        <v>89</v>
      </c>
      <c r="B4" s="5">
        <v>0.10310408558681004</v>
      </c>
    </row>
    <row r="5" spans="1:9" x14ac:dyDescent="0.3">
      <c r="A5" s="5" t="s">
        <v>90</v>
      </c>
      <c r="B5" s="5">
        <v>1.063045246469225E-2</v>
      </c>
    </row>
    <row r="6" spans="1:9" x14ac:dyDescent="0.3">
      <c r="A6" s="5" t="s">
        <v>91</v>
      </c>
      <c r="B6" s="5">
        <v>-6.4276431824682283E-3</v>
      </c>
    </row>
    <row r="7" spans="1:9" x14ac:dyDescent="0.3">
      <c r="A7" s="5" t="s">
        <v>92</v>
      </c>
      <c r="B7" s="5">
        <v>3.4739619432106156E-2</v>
      </c>
    </row>
    <row r="8" spans="1:9" ht="15" thickBot="1" x14ac:dyDescent="0.35">
      <c r="A8" s="6" t="s">
        <v>93</v>
      </c>
      <c r="B8" s="6">
        <v>60</v>
      </c>
    </row>
    <row r="10" spans="1:9" ht="15" thickBot="1" x14ac:dyDescent="0.35">
      <c r="A10" t="s">
        <v>94</v>
      </c>
    </row>
    <row r="11" spans="1:9" x14ac:dyDescent="0.3">
      <c r="A11" s="7"/>
      <c r="B11" s="7" t="s">
        <v>99</v>
      </c>
      <c r="C11" s="7" t="s">
        <v>100</v>
      </c>
      <c r="D11" s="7" t="s">
        <v>101</v>
      </c>
      <c r="E11" s="7" t="s">
        <v>102</v>
      </c>
      <c r="F11" s="7" t="s">
        <v>103</v>
      </c>
    </row>
    <row r="12" spans="1:9" x14ac:dyDescent="0.3">
      <c r="A12" s="5" t="s">
        <v>95</v>
      </c>
      <c r="B12" s="5">
        <v>1</v>
      </c>
      <c r="C12" s="5">
        <v>7.5209260347568196E-4</v>
      </c>
      <c r="D12" s="5">
        <v>7.5209260347568196E-4</v>
      </c>
      <c r="E12" s="5">
        <v>0.6231910457403147</v>
      </c>
      <c r="F12" s="5">
        <v>0.43307934875552001</v>
      </c>
    </row>
    <row r="13" spans="1:9" x14ac:dyDescent="0.3">
      <c r="A13" s="5" t="s">
        <v>96</v>
      </c>
      <c r="B13" s="5">
        <v>58</v>
      </c>
      <c r="C13" s="5">
        <v>6.9996787180678921E-2</v>
      </c>
      <c r="D13" s="5">
        <v>1.2068411582875677E-3</v>
      </c>
      <c r="E13" s="5"/>
      <c r="F13" s="5"/>
    </row>
    <row r="14" spans="1:9" ht="15" thickBot="1" x14ac:dyDescent="0.35">
      <c r="A14" s="6" t="s">
        <v>97</v>
      </c>
      <c r="B14" s="6">
        <v>59</v>
      </c>
      <c r="C14" s="6">
        <v>7.0748879784154603E-2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104</v>
      </c>
      <c r="C16" s="7" t="s">
        <v>92</v>
      </c>
      <c r="D16" s="7" t="s">
        <v>105</v>
      </c>
      <c r="E16" s="7" t="s">
        <v>106</v>
      </c>
      <c r="F16" s="7" t="s">
        <v>107</v>
      </c>
      <c r="G16" s="7" t="s">
        <v>108</v>
      </c>
      <c r="H16" s="7" t="s">
        <v>109</v>
      </c>
      <c r="I16" s="7" t="s">
        <v>110</v>
      </c>
    </row>
    <row r="17" spans="1:9" x14ac:dyDescent="0.3">
      <c r="A17" s="5" t="s">
        <v>98</v>
      </c>
      <c r="B17" s="5">
        <v>-2.2483343404223225E-3</v>
      </c>
      <c r="C17" s="5">
        <v>4.6677348211812547E-3</v>
      </c>
      <c r="D17" s="5">
        <v>-0.48167567922235582</v>
      </c>
      <c r="E17" s="5">
        <v>0.63184887818828683</v>
      </c>
      <c r="F17" s="5">
        <v>-1.1591820743334372E-2</v>
      </c>
      <c r="G17" s="5">
        <v>7.0951520624897282E-3</v>
      </c>
      <c r="H17" s="5">
        <v>-1.1591820743334372E-2</v>
      </c>
      <c r="I17" s="5">
        <v>7.0951520624897282E-3</v>
      </c>
    </row>
    <row r="18" spans="1:9" ht="15" thickBot="1" x14ac:dyDescent="0.35">
      <c r="A18" s="6" t="s">
        <v>111</v>
      </c>
      <c r="B18" s="6">
        <v>-0.66055062093456118</v>
      </c>
      <c r="C18" s="6">
        <v>0.83674957963482344</v>
      </c>
      <c r="D18" s="6">
        <v>-0.7894245028755682</v>
      </c>
      <c r="E18" s="6">
        <v>0.43307934875551135</v>
      </c>
      <c r="F18" s="6">
        <v>-2.3354868843407632</v>
      </c>
      <c r="G18" s="6">
        <v>1.0143856424716406</v>
      </c>
      <c r="H18" s="6">
        <v>-2.3354868843407632</v>
      </c>
      <c r="I18" s="6">
        <v>1.0143856424716406</v>
      </c>
    </row>
    <row r="21" spans="1:9" x14ac:dyDescent="0.3">
      <c r="A21" t="s">
        <v>112</v>
      </c>
    </row>
    <row r="22" spans="1:9" ht="15" thickBot="1" x14ac:dyDescent="0.35"/>
    <row r="23" spans="1:9" x14ac:dyDescent="0.3">
      <c r="A23" s="8" t="s">
        <v>88</v>
      </c>
      <c r="B23" s="8"/>
    </row>
    <row r="24" spans="1:9" x14ac:dyDescent="0.3">
      <c r="A24" s="5" t="s">
        <v>89</v>
      </c>
      <c r="B24" s="5">
        <v>7.3494013982427386E-2</v>
      </c>
    </row>
    <row r="25" spans="1:9" x14ac:dyDescent="0.3">
      <c r="A25" s="5" t="s">
        <v>90</v>
      </c>
      <c r="B25" s="5">
        <v>5.4013700912492312E-3</v>
      </c>
    </row>
    <row r="26" spans="1:9" x14ac:dyDescent="0.3">
      <c r="A26" s="5" t="s">
        <v>91</v>
      </c>
      <c r="B26" s="5">
        <v>-1.1746882148556816E-2</v>
      </c>
    </row>
    <row r="27" spans="1:9" x14ac:dyDescent="0.3">
      <c r="A27" s="5" t="s">
        <v>92</v>
      </c>
      <c r="B27" s="5">
        <v>2.6236939445214089E-2</v>
      </c>
    </row>
    <row r="28" spans="1:9" ht="15" thickBot="1" x14ac:dyDescent="0.35">
      <c r="A28" s="6" t="s">
        <v>93</v>
      </c>
      <c r="B28" s="6">
        <v>60</v>
      </c>
    </row>
    <row r="30" spans="1:9" ht="15" thickBot="1" x14ac:dyDescent="0.35">
      <c r="A30" t="s">
        <v>94</v>
      </c>
    </row>
    <row r="31" spans="1:9" x14ac:dyDescent="0.3">
      <c r="A31" s="7"/>
      <c r="B31" s="7" t="s">
        <v>99</v>
      </c>
      <c r="C31" s="7" t="s">
        <v>100</v>
      </c>
      <c r="D31" s="7" t="s">
        <v>101</v>
      </c>
      <c r="E31" s="7" t="s">
        <v>102</v>
      </c>
      <c r="F31" s="7" t="s">
        <v>103</v>
      </c>
    </row>
    <row r="32" spans="1:9" x14ac:dyDescent="0.3">
      <c r="A32" s="5" t="s">
        <v>95</v>
      </c>
      <c r="B32" s="5">
        <v>1</v>
      </c>
      <c r="C32" s="5">
        <v>2.1682553073840843E-4</v>
      </c>
      <c r="D32" s="5">
        <v>2.1682553073840843E-4</v>
      </c>
      <c r="E32" s="5">
        <v>0.31498079312777372</v>
      </c>
      <c r="F32" s="5">
        <v>0.57680181146463116</v>
      </c>
    </row>
    <row r="33" spans="1:9" x14ac:dyDescent="0.3">
      <c r="A33" s="5" t="s">
        <v>96</v>
      </c>
      <c r="B33" s="5">
        <v>58</v>
      </c>
      <c r="C33" s="5">
        <v>3.9925865504206196E-2</v>
      </c>
      <c r="D33" s="5">
        <v>6.8837699145183099E-4</v>
      </c>
      <c r="E33" s="5"/>
      <c r="F33" s="5"/>
    </row>
    <row r="34" spans="1:9" ht="15" thickBot="1" x14ac:dyDescent="0.35">
      <c r="A34" s="6" t="s">
        <v>97</v>
      </c>
      <c r="B34" s="6">
        <v>59</v>
      </c>
      <c r="C34" s="6">
        <v>4.0142691034944604E-2</v>
      </c>
      <c r="D34" s="6"/>
      <c r="E34" s="6"/>
      <c r="F34" s="6"/>
    </row>
    <row r="35" spans="1:9" ht="15" thickBot="1" x14ac:dyDescent="0.35"/>
    <row r="36" spans="1:9" x14ac:dyDescent="0.3">
      <c r="A36" s="7"/>
      <c r="B36" s="7" t="s">
        <v>104</v>
      </c>
      <c r="C36" s="7" t="s">
        <v>92</v>
      </c>
      <c r="D36" s="7" t="s">
        <v>105</v>
      </c>
      <c r="E36" s="7" t="s">
        <v>106</v>
      </c>
      <c r="F36" s="7" t="s">
        <v>107</v>
      </c>
      <c r="G36" s="7" t="s">
        <v>108</v>
      </c>
      <c r="H36" s="7" t="s">
        <v>109</v>
      </c>
      <c r="I36" s="7" t="s">
        <v>110</v>
      </c>
    </row>
    <row r="37" spans="1:9" x14ac:dyDescent="0.3">
      <c r="A37" s="5" t="s">
        <v>98</v>
      </c>
      <c r="B37" s="5">
        <v>3.3607706012012974E-3</v>
      </c>
      <c r="C37" s="5">
        <v>3.4615070101256468E-3</v>
      </c>
      <c r="D37" s="5">
        <v>0.97089810633643847</v>
      </c>
      <c r="E37" s="5">
        <v>0.3356306668593978</v>
      </c>
      <c r="F37" s="5">
        <v>-3.5681885024585074E-3</v>
      </c>
      <c r="G37" s="5">
        <v>1.0289729704861103E-2</v>
      </c>
      <c r="H37" s="5">
        <v>-3.5681885024585074E-3</v>
      </c>
      <c r="I37" s="5">
        <v>1.0289729704861103E-2</v>
      </c>
    </row>
    <row r="38" spans="1:9" ht="15" thickBot="1" x14ac:dyDescent="0.35">
      <c r="A38" s="6" t="s">
        <v>111</v>
      </c>
      <c r="B38" s="6">
        <v>0.29861232565548956</v>
      </c>
      <c r="C38" s="6">
        <v>0.53206622810322501</v>
      </c>
      <c r="D38" s="6">
        <v>0.56123149691349405</v>
      </c>
      <c r="E38" s="6">
        <v>0.57680181146463871</v>
      </c>
      <c r="F38" s="6">
        <v>-0.76643394586194291</v>
      </c>
      <c r="G38" s="6">
        <v>1.363658597172922</v>
      </c>
      <c r="H38" s="6">
        <v>-0.76643394586194291</v>
      </c>
      <c r="I38" s="6">
        <v>1.363658597172922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C2" zoomScaleNormal="100" workbookViewId="0">
      <selection activeCell="H31" sqref="H31"/>
    </sheetView>
  </sheetViews>
  <sheetFormatPr defaultRowHeight="14.4" x14ac:dyDescent="0.3"/>
  <cols>
    <col min="1" max="1" width="10.5546875" bestFit="1" customWidth="1"/>
    <col min="8" max="8" width="9.5546875" bestFit="1" customWidth="1"/>
    <col min="12" max="12" width="12.6640625" bestFit="1" customWidth="1"/>
  </cols>
  <sheetData>
    <row r="1" spans="1:12" x14ac:dyDescent="0.3">
      <c r="B1" t="s">
        <v>114</v>
      </c>
      <c r="D1">
        <v>4.8293408106357101E-3</v>
      </c>
      <c r="I1" t="s">
        <v>85</v>
      </c>
      <c r="K1">
        <v>-1.0809368164977104E-3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2466.3500979999999</v>
      </c>
      <c r="C3">
        <f>(B3-B4)/B4</f>
        <v>-4.7415356665709641E-3</v>
      </c>
      <c r="D3">
        <f>C3-$D$1</f>
        <v>-9.5708764772066742E-3</v>
      </c>
      <c r="E3">
        <f>SUM(D3:D62)</f>
        <v>-0.43726116704395496</v>
      </c>
      <c r="H3" s="4">
        <v>45295</v>
      </c>
      <c r="I3">
        <v>2998.3000489999999</v>
      </c>
      <c r="J3">
        <f>(I3-I4)/I4</f>
        <v>-2.7606095687687775E-3</v>
      </c>
      <c r="K3">
        <f>J3-$K$1</f>
        <v>-1.6796727522710672E-3</v>
      </c>
      <c r="L3">
        <f>SUM(K3:K62)</f>
        <v>-4.90059381963448E-17</v>
      </c>
    </row>
    <row r="4" spans="1:12" x14ac:dyDescent="0.3">
      <c r="A4" s="4">
        <v>45205</v>
      </c>
      <c r="B4">
        <v>2478.1000979999999</v>
      </c>
      <c r="C4">
        <f t="shared" ref="C4:C61" si="0">(B4-B5)/B5</f>
        <v>1.4533693022065867E-2</v>
      </c>
      <c r="D4">
        <f t="shared" ref="D4:D62" si="1">C4-$D$1</f>
        <v>9.7043522114301575E-3</v>
      </c>
      <c r="H4" s="4">
        <v>45296</v>
      </c>
      <c r="I4">
        <v>3006.6000979999999</v>
      </c>
      <c r="J4">
        <f t="shared" ref="J4:J61" si="2">(I4-I5)/I5</f>
        <v>1.4543647038974148E-2</v>
      </c>
      <c r="K4">
        <f t="shared" ref="K4:K62" si="3">J4-$K$1</f>
        <v>1.5624583855471859E-2</v>
      </c>
    </row>
    <row r="5" spans="1:12" x14ac:dyDescent="0.3">
      <c r="A5" s="4">
        <v>45208</v>
      </c>
      <c r="B5">
        <v>2442.6000979999999</v>
      </c>
      <c r="C5">
        <f t="shared" si="0"/>
        <v>-2.2295140658663157E-2</v>
      </c>
      <c r="D5">
        <f t="shared" si="1"/>
        <v>-2.7124481469298866E-2</v>
      </c>
      <c r="H5" s="4">
        <v>45299</v>
      </c>
      <c r="I5">
        <v>2963.5</v>
      </c>
      <c r="J5">
        <f t="shared" si="2"/>
        <v>-1.6950871206400354E-2</v>
      </c>
      <c r="K5">
        <f t="shared" si="3"/>
        <v>-1.5869934389902644E-2</v>
      </c>
    </row>
    <row r="6" spans="1:12" x14ac:dyDescent="0.3">
      <c r="A6" s="4">
        <v>45209</v>
      </c>
      <c r="B6">
        <v>2498.3000489999999</v>
      </c>
      <c r="C6">
        <f t="shared" si="0"/>
        <v>3.8977540054730224E-3</v>
      </c>
      <c r="D6">
        <f t="shared" si="1"/>
        <v>-9.315868051626877E-4</v>
      </c>
      <c r="H6" s="4">
        <v>45300</v>
      </c>
      <c r="I6">
        <v>3014.6000979999999</v>
      </c>
      <c r="J6">
        <f t="shared" si="2"/>
        <v>-2.6983362701628346E-2</v>
      </c>
      <c r="K6">
        <f t="shared" si="3"/>
        <v>-2.5902425885130635E-2</v>
      </c>
    </row>
    <row r="7" spans="1:12" x14ac:dyDescent="0.3">
      <c r="A7" s="4">
        <v>45210</v>
      </c>
      <c r="B7">
        <v>2488.6000979999999</v>
      </c>
      <c r="C7">
        <f t="shared" si="0"/>
        <v>-7.0820114133951289E-3</v>
      </c>
      <c r="D7">
        <f t="shared" si="1"/>
        <v>-1.1911352224030839E-2</v>
      </c>
      <c r="H7" s="4">
        <v>45301</v>
      </c>
      <c r="I7">
        <v>3098.1999510000001</v>
      </c>
      <c r="J7">
        <f t="shared" si="2"/>
        <v>5.6152583823867262E-3</v>
      </c>
      <c r="K7">
        <f t="shared" si="3"/>
        <v>6.696195198884437E-3</v>
      </c>
      <c r="L7">
        <f>AVERAGE(K3:K62)</f>
        <v>-8.1676563660574666E-19</v>
      </c>
    </row>
    <row r="8" spans="1:12" x14ac:dyDescent="0.3">
      <c r="A8" s="4">
        <v>45211</v>
      </c>
      <c r="B8">
        <v>2506.3500979999999</v>
      </c>
      <c r="C8">
        <f t="shared" si="0"/>
        <v>2.1103684164477977E-2</v>
      </c>
      <c r="D8">
        <f t="shared" si="1"/>
        <v>1.6274343353842268E-2</v>
      </c>
      <c r="E8">
        <f>AVERAGE(D3:D62)</f>
        <v>-7.287686117399249E-3</v>
      </c>
      <c r="H8" s="4">
        <v>45302</v>
      </c>
      <c r="I8">
        <v>3080.8999020000001</v>
      </c>
      <c r="J8">
        <f t="shared" si="2"/>
        <v>-7.4740489248229713E-3</v>
      </c>
      <c r="K8">
        <f t="shared" si="3"/>
        <v>-6.3931121083252614E-3</v>
      </c>
    </row>
    <row r="9" spans="1:12" x14ac:dyDescent="0.3">
      <c r="A9" s="4">
        <v>45212</v>
      </c>
      <c r="B9">
        <v>2454.5500489999999</v>
      </c>
      <c r="C9">
        <f t="shared" si="0"/>
        <v>1.0373124491503429E-2</v>
      </c>
      <c r="D9">
        <f t="shared" si="1"/>
        <v>5.543783680867719E-3</v>
      </c>
      <c r="H9" s="4">
        <v>45303</v>
      </c>
      <c r="I9">
        <v>3104.1000979999999</v>
      </c>
      <c r="J9">
        <f t="shared" si="2"/>
        <v>4.7257154879429969E-3</v>
      </c>
      <c r="K9">
        <f t="shared" si="3"/>
        <v>5.8066523044407077E-3</v>
      </c>
    </row>
    <row r="10" spans="1:12" x14ac:dyDescent="0.3">
      <c r="A10" s="4">
        <v>45215</v>
      </c>
      <c r="B10">
        <v>2429.3500979999999</v>
      </c>
      <c r="C10">
        <f t="shared" si="0"/>
        <v>3.91284812364392E-4</v>
      </c>
      <c r="D10">
        <f t="shared" si="1"/>
        <v>-4.4380559982713178E-3</v>
      </c>
      <c r="H10" s="4">
        <v>45306</v>
      </c>
      <c r="I10">
        <v>3089.5</v>
      </c>
      <c r="J10">
        <f t="shared" si="2"/>
        <v>1.079666284966465E-2</v>
      </c>
      <c r="K10">
        <f t="shared" si="3"/>
        <v>1.187759966616236E-2</v>
      </c>
    </row>
    <row r="11" spans="1:12" x14ac:dyDescent="0.3">
      <c r="A11" s="4">
        <v>45216</v>
      </c>
      <c r="B11">
        <v>2428.3999020000001</v>
      </c>
      <c r="C11">
        <f t="shared" si="0"/>
        <v>9.1631737286800331E-3</v>
      </c>
      <c r="D11">
        <f t="shared" si="1"/>
        <v>4.333832918044323E-3</v>
      </c>
      <c r="H11" s="4">
        <v>45307</v>
      </c>
      <c r="I11">
        <v>3056.5</v>
      </c>
      <c r="J11">
        <f t="shared" si="2"/>
        <v>2.8760858817831397E-2</v>
      </c>
      <c r="K11">
        <f t="shared" si="3"/>
        <v>2.9841795634329107E-2</v>
      </c>
    </row>
    <row r="12" spans="1:12" x14ac:dyDescent="0.3">
      <c r="A12" s="4">
        <v>45217</v>
      </c>
      <c r="B12">
        <v>2406.3500979999999</v>
      </c>
      <c r="C12">
        <f t="shared" si="0"/>
        <v>1.7276442780178182E-3</v>
      </c>
      <c r="D12">
        <f t="shared" si="1"/>
        <v>-3.1016965326178918E-3</v>
      </c>
      <c r="H12" s="4">
        <v>45308</v>
      </c>
      <c r="I12">
        <v>2971.0500489999999</v>
      </c>
      <c r="J12">
        <f t="shared" si="2"/>
        <v>1.7866370465210914E-2</v>
      </c>
      <c r="K12">
        <f t="shared" si="3"/>
        <v>1.8947307281708625E-2</v>
      </c>
    </row>
    <row r="13" spans="1:12" x14ac:dyDescent="0.3">
      <c r="A13" s="4">
        <v>45218</v>
      </c>
      <c r="B13">
        <v>2402.1999510000001</v>
      </c>
      <c r="C13">
        <f t="shared" si="0"/>
        <v>3.5300056396867074E-3</v>
      </c>
      <c r="D13">
        <f t="shared" si="1"/>
        <v>-1.2993351709490028E-3</v>
      </c>
      <c r="H13" s="4">
        <v>45309</v>
      </c>
      <c r="I13">
        <v>2918.8999020000001</v>
      </c>
      <c r="J13">
        <f t="shared" si="2"/>
        <v>1.1146742953502926E-3</v>
      </c>
      <c r="K13">
        <f t="shared" si="3"/>
        <v>2.1956111118480032E-3</v>
      </c>
    </row>
    <row r="14" spans="1:12" x14ac:dyDescent="0.3">
      <c r="A14" s="4">
        <v>45219</v>
      </c>
      <c r="B14">
        <v>2393.75</v>
      </c>
      <c r="C14">
        <f t="shared" si="0"/>
        <v>3.6861413212231554E-2</v>
      </c>
      <c r="D14">
        <f t="shared" si="1"/>
        <v>3.2032072401595842E-2</v>
      </c>
      <c r="H14" s="4">
        <v>45310</v>
      </c>
      <c r="I14">
        <v>2915.6499020000001</v>
      </c>
      <c r="J14">
        <f t="shared" si="2"/>
        <v>6.5940006824995717E-3</v>
      </c>
      <c r="K14">
        <f t="shared" si="3"/>
        <v>7.6749374989972825E-3</v>
      </c>
    </row>
    <row r="15" spans="1:12" x14ac:dyDescent="0.3">
      <c r="A15" s="4">
        <v>45222</v>
      </c>
      <c r="B15">
        <v>2308.6499020000001</v>
      </c>
      <c r="C15">
        <f t="shared" si="0"/>
        <v>2.2884316349136069E-2</v>
      </c>
      <c r="D15">
        <f t="shared" si="1"/>
        <v>1.805497553850036E-2</v>
      </c>
      <c r="H15" s="4">
        <v>45314</v>
      </c>
      <c r="I15">
        <v>2896.5500489999999</v>
      </c>
      <c r="J15">
        <f t="shared" si="2"/>
        <v>-2.3764494365138486E-3</v>
      </c>
      <c r="K15">
        <f t="shared" si="3"/>
        <v>-1.2955126200161382E-3</v>
      </c>
    </row>
    <row r="16" spans="1:12" x14ac:dyDescent="0.3">
      <c r="A16" s="4">
        <v>45224</v>
      </c>
      <c r="B16">
        <v>2257</v>
      </c>
      <c r="C16">
        <f t="shared" si="0"/>
        <v>2.4419049653473756E-2</v>
      </c>
      <c r="D16">
        <f t="shared" si="1"/>
        <v>1.9589708842838047E-2</v>
      </c>
      <c r="H16" s="4">
        <v>45315</v>
      </c>
      <c r="I16">
        <v>2903.4499510000001</v>
      </c>
      <c r="J16">
        <f t="shared" si="2"/>
        <v>3.4040132244978127E-3</v>
      </c>
      <c r="K16">
        <f t="shared" si="3"/>
        <v>4.4849500409955226E-3</v>
      </c>
    </row>
    <row r="17" spans="1:11" x14ac:dyDescent="0.3">
      <c r="A17" s="4">
        <v>45225</v>
      </c>
      <c r="B17">
        <v>2203.1999510000001</v>
      </c>
      <c r="C17">
        <f t="shared" si="0"/>
        <v>-2.5865499963482998E-2</v>
      </c>
      <c r="D17">
        <f t="shared" si="1"/>
        <v>-3.0694840774118708E-2</v>
      </c>
      <c r="H17" s="4">
        <v>45316</v>
      </c>
      <c r="I17">
        <v>2893.6000979999999</v>
      </c>
      <c r="J17">
        <f t="shared" si="2"/>
        <v>-5.5813815433982387E-2</v>
      </c>
      <c r="K17">
        <f t="shared" si="3"/>
        <v>-5.473287861748468E-2</v>
      </c>
    </row>
    <row r="18" spans="1:11" x14ac:dyDescent="0.3">
      <c r="A18" s="4">
        <v>45226</v>
      </c>
      <c r="B18">
        <v>2261.6999510000001</v>
      </c>
      <c r="C18">
        <f t="shared" si="0"/>
        <v>-1.6267298249664917E-2</v>
      </c>
      <c r="D18">
        <f t="shared" si="1"/>
        <v>-2.1096639060300626E-2</v>
      </c>
      <c r="H18" s="4">
        <v>45320</v>
      </c>
      <c r="I18">
        <v>3064.6499020000001</v>
      </c>
      <c r="J18">
        <f t="shared" si="2"/>
        <v>-8.5568875679935281E-3</v>
      </c>
      <c r="K18">
        <f t="shared" si="3"/>
        <v>-7.4759507514958173E-3</v>
      </c>
    </row>
    <row r="19" spans="1:11" x14ac:dyDescent="0.3">
      <c r="A19" s="4">
        <v>45229</v>
      </c>
      <c r="B19">
        <v>2299.1000979999999</v>
      </c>
      <c r="C19">
        <f t="shared" si="0"/>
        <v>1.9393790730869312E-3</v>
      </c>
      <c r="D19">
        <f t="shared" si="1"/>
        <v>-2.8899617375487789E-3</v>
      </c>
      <c r="H19" s="4">
        <v>45321</v>
      </c>
      <c r="I19">
        <v>3091.1000979999999</v>
      </c>
      <c r="J19">
        <f t="shared" si="2"/>
        <v>-1.6199841502227915E-2</v>
      </c>
      <c r="K19">
        <f t="shared" si="3"/>
        <v>-1.5118904685730204E-2</v>
      </c>
    </row>
    <row r="20" spans="1:11" x14ac:dyDescent="0.3">
      <c r="A20" s="4">
        <v>45230</v>
      </c>
      <c r="B20">
        <v>2294.6499020000001</v>
      </c>
      <c r="C20">
        <f t="shared" si="0"/>
        <v>3.4884702697266824E-2</v>
      </c>
      <c r="D20">
        <f t="shared" si="1"/>
        <v>3.0055361886631115E-2</v>
      </c>
      <c r="H20" s="4">
        <v>45322</v>
      </c>
      <c r="I20">
        <v>3142</v>
      </c>
      <c r="J20">
        <f t="shared" si="2"/>
        <v>-3.6467417155541461E-3</v>
      </c>
      <c r="K20">
        <f t="shared" si="3"/>
        <v>-2.5658048990564357E-3</v>
      </c>
    </row>
    <row r="21" spans="1:11" x14ac:dyDescent="0.3">
      <c r="A21" s="4">
        <v>45231</v>
      </c>
      <c r="B21">
        <v>2217.3000489999999</v>
      </c>
      <c r="C21">
        <f t="shared" si="0"/>
        <v>9.0281224022127941E-4</v>
      </c>
      <c r="D21">
        <f t="shared" si="1"/>
        <v>-3.9265285704144304E-3</v>
      </c>
      <c r="H21" s="4">
        <v>45323</v>
      </c>
      <c r="I21">
        <v>3153.5</v>
      </c>
      <c r="J21">
        <f t="shared" si="2"/>
        <v>-1.250994017735439E-3</v>
      </c>
      <c r="K21">
        <f t="shared" si="3"/>
        <v>-1.7005720123772867E-4</v>
      </c>
    </row>
    <row r="22" spans="1:11" x14ac:dyDescent="0.3">
      <c r="A22" s="4">
        <v>45232</v>
      </c>
      <c r="B22">
        <v>2215.3000489999999</v>
      </c>
      <c r="C22">
        <f t="shared" si="0"/>
        <v>-6.5251242731743236E-3</v>
      </c>
      <c r="D22">
        <f t="shared" si="1"/>
        <v>-1.1354465083810033E-2</v>
      </c>
      <c r="H22" s="4">
        <v>45324</v>
      </c>
      <c r="I22">
        <v>3157.4499510000001</v>
      </c>
      <c r="J22">
        <f t="shared" si="2"/>
        <v>-5.041831523121443E-3</v>
      </c>
      <c r="K22">
        <f t="shared" si="3"/>
        <v>-3.960894706623733E-3</v>
      </c>
    </row>
    <row r="23" spans="1:11" x14ac:dyDescent="0.3">
      <c r="A23" s="4">
        <v>45233</v>
      </c>
      <c r="B23">
        <v>2229.8500979999999</v>
      </c>
      <c r="C23">
        <f t="shared" si="0"/>
        <v>-7.190517364203077E-3</v>
      </c>
      <c r="D23">
        <f t="shared" si="1"/>
        <v>-1.2019858174838787E-2</v>
      </c>
      <c r="H23" s="4">
        <v>45327</v>
      </c>
      <c r="I23">
        <v>3173.4499510000001</v>
      </c>
      <c r="J23">
        <f t="shared" si="2"/>
        <v>-9.457682091299241E-3</v>
      </c>
      <c r="K23">
        <f t="shared" si="3"/>
        <v>-8.3767452748015302E-3</v>
      </c>
    </row>
    <row r="24" spans="1:11" x14ac:dyDescent="0.3">
      <c r="A24" s="4">
        <v>45236</v>
      </c>
      <c r="B24">
        <v>2246</v>
      </c>
      <c r="C24">
        <f t="shared" si="0"/>
        <v>5.664092705988325E-3</v>
      </c>
      <c r="D24">
        <f t="shared" si="1"/>
        <v>8.3475189535261486E-4</v>
      </c>
      <c r="H24" s="4">
        <v>45328</v>
      </c>
      <c r="I24">
        <v>3203.75</v>
      </c>
      <c r="J24">
        <f t="shared" si="2"/>
        <v>-8.0809007254428588E-3</v>
      </c>
      <c r="K24">
        <f t="shared" si="3"/>
        <v>-6.999963908945148E-3</v>
      </c>
    </row>
    <row r="25" spans="1:11" x14ac:dyDescent="0.3">
      <c r="A25" s="4">
        <v>45237</v>
      </c>
      <c r="B25">
        <v>2233.3500979999999</v>
      </c>
      <c r="C25">
        <f t="shared" si="0"/>
        <v>-1.1770107115969564E-2</v>
      </c>
      <c r="D25">
        <f t="shared" si="1"/>
        <v>-1.6599447926605275E-2</v>
      </c>
      <c r="H25" s="4">
        <v>45329</v>
      </c>
      <c r="I25">
        <v>3229.8500979999999</v>
      </c>
      <c r="J25">
        <f t="shared" si="2"/>
        <v>1.9330303006258383E-2</v>
      </c>
      <c r="K25">
        <f t="shared" si="3"/>
        <v>2.0411239822756094E-2</v>
      </c>
    </row>
    <row r="26" spans="1:11" x14ac:dyDescent="0.3">
      <c r="A26" s="4">
        <v>45238</v>
      </c>
      <c r="B26">
        <v>2259.9499510000001</v>
      </c>
      <c r="C26">
        <f t="shared" si="0"/>
        <v>2.0454722418694934E-2</v>
      </c>
      <c r="D26">
        <f t="shared" si="1"/>
        <v>1.5625381608059225E-2</v>
      </c>
      <c r="H26" s="4">
        <v>45330</v>
      </c>
      <c r="I26">
        <v>3168.6000979999999</v>
      </c>
      <c r="J26">
        <f t="shared" si="2"/>
        <v>-1.4493609638649863E-2</v>
      </c>
      <c r="K26">
        <f t="shared" si="3"/>
        <v>-1.3412672822152152E-2</v>
      </c>
    </row>
    <row r="27" spans="1:11" x14ac:dyDescent="0.3">
      <c r="A27" s="4">
        <v>45239</v>
      </c>
      <c r="B27">
        <v>2214.6499020000001</v>
      </c>
      <c r="C27">
        <f t="shared" si="0"/>
        <v>4.3307802710007507E-3</v>
      </c>
      <c r="D27">
        <f t="shared" si="1"/>
        <v>-4.9856053963495944E-4</v>
      </c>
      <c r="H27" s="4">
        <v>45331</v>
      </c>
      <c r="I27">
        <v>3215.1999510000001</v>
      </c>
      <c r="J27">
        <f t="shared" si="2"/>
        <v>1.4338654783500293E-2</v>
      </c>
      <c r="K27">
        <f t="shared" si="3"/>
        <v>1.5419591599998004E-2</v>
      </c>
    </row>
    <row r="28" spans="1:11" x14ac:dyDescent="0.3">
      <c r="A28" s="4">
        <v>45240</v>
      </c>
      <c r="B28">
        <v>2205.1000979999999</v>
      </c>
      <c r="C28">
        <f t="shared" si="0"/>
        <v>-3.862310834371596E-3</v>
      </c>
      <c r="D28">
        <f t="shared" si="1"/>
        <v>-8.6916516450073061E-3</v>
      </c>
      <c r="H28" s="4">
        <v>45334</v>
      </c>
      <c r="I28">
        <v>3169.75</v>
      </c>
      <c r="J28">
        <f t="shared" si="2"/>
        <v>-2.7371678441130988E-3</v>
      </c>
      <c r="K28">
        <f t="shared" si="3"/>
        <v>-1.6562310276153885E-3</v>
      </c>
    </row>
    <row r="29" spans="1:11" x14ac:dyDescent="0.3">
      <c r="A29" s="4">
        <v>45243</v>
      </c>
      <c r="B29">
        <v>2213.6499020000001</v>
      </c>
      <c r="C29">
        <f t="shared" si="0"/>
        <v>-5.2799499044823804E-3</v>
      </c>
      <c r="D29">
        <f t="shared" si="1"/>
        <v>-1.010929071511809E-2</v>
      </c>
      <c r="H29" s="4">
        <v>45335</v>
      </c>
      <c r="I29">
        <v>3178.4499510000001</v>
      </c>
      <c r="J29">
        <f t="shared" si="2"/>
        <v>-8.9642056744967807E-3</v>
      </c>
      <c r="K29">
        <f t="shared" si="3"/>
        <v>-7.8832688579990699E-3</v>
      </c>
    </row>
    <row r="30" spans="1:11" x14ac:dyDescent="0.3">
      <c r="A30" s="4">
        <v>45245</v>
      </c>
      <c r="B30">
        <v>2225.3999020000001</v>
      </c>
      <c r="C30">
        <f t="shared" si="0"/>
        <v>8.839929673291223E-3</v>
      </c>
      <c r="D30">
        <f t="shared" si="1"/>
        <v>4.0105888626555128E-3</v>
      </c>
      <c r="H30" s="4">
        <v>45336</v>
      </c>
      <c r="I30">
        <v>3207.1999510000001</v>
      </c>
      <c r="J30">
        <f t="shared" si="2"/>
        <v>4.195598282427139E-3</v>
      </c>
      <c r="K30">
        <f t="shared" si="3"/>
        <v>5.2765350989248498E-3</v>
      </c>
    </row>
    <row r="31" spans="1:11" x14ac:dyDescent="0.3">
      <c r="A31" s="4">
        <v>45246</v>
      </c>
      <c r="B31">
        <v>2205.8999020000001</v>
      </c>
      <c r="C31">
        <f t="shared" si="0"/>
        <v>-1.3129966206369972E-3</v>
      </c>
      <c r="D31">
        <f t="shared" si="1"/>
        <v>-6.1423374312727071E-3</v>
      </c>
      <c r="H31" s="4">
        <v>45337</v>
      </c>
      <c r="I31">
        <v>3193.8000489999999</v>
      </c>
      <c r="J31">
        <f t="shared" si="2"/>
        <v>-9.2443380363738739E-3</v>
      </c>
      <c r="K31">
        <f t="shared" si="3"/>
        <v>-8.1634012198761631E-3</v>
      </c>
    </row>
    <row r="32" spans="1:11" x14ac:dyDescent="0.3">
      <c r="A32" s="4">
        <v>45247</v>
      </c>
      <c r="B32">
        <v>2208.8000489999999</v>
      </c>
      <c r="C32">
        <f t="shared" si="0"/>
        <v>2.742049366829857E-2</v>
      </c>
      <c r="D32">
        <f t="shared" si="1"/>
        <v>2.2591152857662861E-2</v>
      </c>
      <c r="H32" s="4">
        <v>45338</v>
      </c>
      <c r="I32">
        <v>3223.6000979999999</v>
      </c>
      <c r="J32">
        <f t="shared" si="2"/>
        <v>-1.0801506834026704E-2</v>
      </c>
      <c r="K32">
        <f t="shared" si="3"/>
        <v>-9.7205700175289934E-3</v>
      </c>
    </row>
    <row r="33" spans="1:13" x14ac:dyDescent="0.3">
      <c r="A33" s="4">
        <v>45250</v>
      </c>
      <c r="B33">
        <v>2149.8500979999999</v>
      </c>
      <c r="C33">
        <f t="shared" si="0"/>
        <v>-2.1305080958686252E-2</v>
      </c>
      <c r="D33">
        <f t="shared" si="1"/>
        <v>-2.6134421769321962E-2</v>
      </c>
      <c r="H33" s="4">
        <v>45341</v>
      </c>
      <c r="I33">
        <v>3258.8000489999999</v>
      </c>
      <c r="J33">
        <f t="shared" si="2"/>
        <v>9.353884062231128E-3</v>
      </c>
      <c r="K33">
        <f t="shared" si="3"/>
        <v>1.0434820878728839E-2</v>
      </c>
    </row>
    <row r="34" spans="1:13" x14ac:dyDescent="0.3">
      <c r="A34" s="4">
        <v>45251</v>
      </c>
      <c r="B34">
        <v>2196.6499020000001</v>
      </c>
      <c r="C34">
        <f t="shared" si="0"/>
        <v>1.1046418467101931E-2</v>
      </c>
      <c r="D34">
        <f t="shared" si="1"/>
        <v>6.2170776564662205E-3</v>
      </c>
      <c r="H34" s="4">
        <v>45342</v>
      </c>
      <c r="I34">
        <v>3228.6000979999999</v>
      </c>
      <c r="J34">
        <f t="shared" si="2"/>
        <v>1.6753993180982875E-3</v>
      </c>
      <c r="K34">
        <f t="shared" si="3"/>
        <v>2.7563361345959978E-3</v>
      </c>
    </row>
    <row r="35" spans="1:13" x14ac:dyDescent="0.3">
      <c r="A35" s="4">
        <v>45252</v>
      </c>
      <c r="B35">
        <v>2172.6499020000001</v>
      </c>
      <c r="C35">
        <f t="shared" si="0"/>
        <v>-1.1953099643718602E-3</v>
      </c>
      <c r="D35">
        <f t="shared" si="1"/>
        <v>-6.0246507750075706E-3</v>
      </c>
      <c r="H35" s="4">
        <v>45343</v>
      </c>
      <c r="I35">
        <v>3223.1999510000001</v>
      </c>
      <c r="J35">
        <f t="shared" si="2"/>
        <v>-1.2212530424475843E-2</v>
      </c>
      <c r="K35">
        <f t="shared" si="3"/>
        <v>-1.1131593607978132E-2</v>
      </c>
    </row>
    <row r="36" spans="1:13" x14ac:dyDescent="0.3">
      <c r="A36" s="4">
        <v>45253</v>
      </c>
      <c r="B36">
        <v>2175.25</v>
      </c>
      <c r="C36">
        <f t="shared" si="0"/>
        <v>-2.2557214093915184E-2</v>
      </c>
      <c r="D36">
        <f t="shared" si="1"/>
        <v>-2.7386554904550893E-2</v>
      </c>
      <c r="H36" s="4">
        <v>45344</v>
      </c>
      <c r="I36">
        <v>3263.0500489999999</v>
      </c>
      <c r="J36">
        <f t="shared" si="2"/>
        <v>-3.1313964031899236E-3</v>
      </c>
      <c r="K36">
        <f t="shared" si="3"/>
        <v>-2.0504595866922132E-3</v>
      </c>
    </row>
    <row r="37" spans="1:13" x14ac:dyDescent="0.3">
      <c r="A37" s="4">
        <v>45254</v>
      </c>
      <c r="B37">
        <v>2225.4499510000001</v>
      </c>
      <c r="C37">
        <f t="shared" si="0"/>
        <v>-8.1720672168351535E-2</v>
      </c>
      <c r="D37">
        <f t="shared" si="1"/>
        <v>-8.6550012978987248E-2</v>
      </c>
      <c r="H37" s="4">
        <v>45345</v>
      </c>
      <c r="I37">
        <v>3273.3000489999999</v>
      </c>
      <c r="J37">
        <f t="shared" si="2"/>
        <v>-1.6362392307114434E-2</v>
      </c>
      <c r="K37">
        <f t="shared" si="3"/>
        <v>-1.5281455490616724E-2</v>
      </c>
    </row>
    <row r="38" spans="1:13" x14ac:dyDescent="0.3">
      <c r="A38" s="4">
        <v>45258</v>
      </c>
      <c r="B38">
        <v>2423.5</v>
      </c>
      <c r="C38">
        <f t="shared" si="0"/>
        <v>1.1224192981736294E-2</v>
      </c>
      <c r="D38">
        <f t="shared" si="1"/>
        <v>6.3948521711005837E-3</v>
      </c>
      <c r="H38" s="4">
        <v>45348</v>
      </c>
      <c r="I38">
        <v>3327.75</v>
      </c>
      <c r="J38">
        <f t="shared" si="2"/>
        <v>7.7067348885231646E-3</v>
      </c>
      <c r="K38">
        <f t="shared" si="3"/>
        <v>8.7876717050208754E-3</v>
      </c>
    </row>
    <row r="39" spans="1:13" x14ac:dyDescent="0.3">
      <c r="A39" s="4">
        <v>45259</v>
      </c>
      <c r="B39">
        <v>2396.6000979999999</v>
      </c>
      <c r="C39">
        <f t="shared" si="0"/>
        <v>1.6132813893914508E-2</v>
      </c>
      <c r="D39">
        <f t="shared" si="1"/>
        <v>1.1303473083278798E-2</v>
      </c>
      <c r="H39" s="4">
        <v>45349</v>
      </c>
      <c r="I39">
        <v>3302.3000489999999</v>
      </c>
      <c r="J39">
        <f t="shared" si="2"/>
        <v>2.5877616961789359E-2</v>
      </c>
      <c r="K39">
        <f t="shared" si="3"/>
        <v>2.695855377828707E-2</v>
      </c>
    </row>
    <row r="40" spans="1:13" x14ac:dyDescent="0.3">
      <c r="A40" s="4">
        <v>45260</v>
      </c>
      <c r="B40">
        <v>2358.5500489999999</v>
      </c>
      <c r="C40">
        <f t="shared" si="0"/>
        <v>-1.7564236196152148E-3</v>
      </c>
      <c r="D40">
        <f t="shared" si="1"/>
        <v>-6.5857644302509252E-3</v>
      </c>
      <c r="H40" s="4">
        <v>45350</v>
      </c>
      <c r="I40">
        <v>3219</v>
      </c>
      <c r="J40">
        <f t="shared" si="2"/>
        <v>-2.0210599616679512E-2</v>
      </c>
      <c r="K40">
        <f t="shared" si="3"/>
        <v>-1.9129662800181801E-2</v>
      </c>
      <c r="L40" s="2">
        <v>45294</v>
      </c>
      <c r="M40" s="3">
        <v>3003</v>
      </c>
    </row>
    <row r="41" spans="1:13" x14ac:dyDescent="0.3">
      <c r="A41" s="4">
        <v>45261</v>
      </c>
      <c r="B41">
        <v>2362.6999510000001</v>
      </c>
      <c r="C41">
        <f t="shared" si="0"/>
        <v>-6.6569217470722045E-2</v>
      </c>
      <c r="D41">
        <f t="shared" si="1"/>
        <v>-7.1398558281357757E-2</v>
      </c>
      <c r="H41" s="4">
        <v>45351</v>
      </c>
      <c r="I41">
        <v>3285.3999020000001</v>
      </c>
      <c r="J41">
        <f t="shared" si="2"/>
        <v>-1.0048993747645918E-2</v>
      </c>
      <c r="K41">
        <f t="shared" si="3"/>
        <v>-8.9680569311482074E-3</v>
      </c>
    </row>
    <row r="42" spans="1:13" x14ac:dyDescent="0.3">
      <c r="A42" s="4">
        <v>45264</v>
      </c>
      <c r="B42">
        <v>2531.1999510000001</v>
      </c>
      <c r="C42">
        <f t="shared" si="0"/>
        <v>-0.14467708544837396</v>
      </c>
      <c r="D42">
        <f t="shared" si="1"/>
        <v>-0.14950642625900967</v>
      </c>
      <c r="H42" s="4">
        <v>45352</v>
      </c>
      <c r="I42">
        <v>3318.75</v>
      </c>
      <c r="J42">
        <f t="shared" si="2"/>
        <v>4.8237132697414318E-4</v>
      </c>
      <c r="K42">
        <f t="shared" si="3"/>
        <v>1.5633081434718536E-3</v>
      </c>
    </row>
    <row r="43" spans="1:13" x14ac:dyDescent="0.3">
      <c r="A43" s="4">
        <v>45265</v>
      </c>
      <c r="B43">
        <v>2959.3500979999999</v>
      </c>
      <c r="C43">
        <f t="shared" si="0"/>
        <v>2.6144748792833621E-2</v>
      </c>
      <c r="D43">
        <f t="shared" si="1"/>
        <v>2.1315407982197911E-2</v>
      </c>
      <c r="H43" s="4">
        <v>45355</v>
      </c>
      <c r="I43">
        <v>3317.1499020000001</v>
      </c>
      <c r="J43">
        <f t="shared" si="2"/>
        <v>2.0995562512471488E-3</v>
      </c>
      <c r="K43">
        <f t="shared" si="3"/>
        <v>3.1804930677448592E-3</v>
      </c>
    </row>
    <row r="44" spans="1:13" x14ac:dyDescent="0.3">
      <c r="A44" s="4">
        <v>45266</v>
      </c>
      <c r="B44">
        <v>2883.9499510000001</v>
      </c>
      <c r="C44">
        <f t="shared" si="0"/>
        <v>-1.1083425206925939E-3</v>
      </c>
      <c r="D44">
        <f t="shared" si="1"/>
        <v>-5.9376833313283042E-3</v>
      </c>
      <c r="H44" s="4">
        <v>45356</v>
      </c>
      <c r="I44">
        <v>3310.1999510000001</v>
      </c>
      <c r="J44">
        <f t="shared" si="2"/>
        <v>2.3577977753311247E-2</v>
      </c>
      <c r="K44">
        <f t="shared" si="3"/>
        <v>2.4658914569808957E-2</v>
      </c>
    </row>
    <row r="45" spans="1:13" x14ac:dyDescent="0.3">
      <c r="A45" s="4">
        <v>45267</v>
      </c>
      <c r="B45">
        <v>2887.1499020000001</v>
      </c>
      <c r="C45">
        <f t="shared" si="0"/>
        <v>2.3032086266550129E-2</v>
      </c>
      <c r="D45">
        <f t="shared" si="1"/>
        <v>1.820274545591442E-2</v>
      </c>
      <c r="H45" s="4">
        <v>45357</v>
      </c>
      <c r="I45">
        <v>3233.9499510000001</v>
      </c>
      <c r="J45">
        <f t="shared" si="2"/>
        <v>2.2934409470243772E-3</v>
      </c>
      <c r="K45">
        <f t="shared" si="3"/>
        <v>3.3743777635220876E-3</v>
      </c>
    </row>
    <row r="46" spans="1:13" x14ac:dyDescent="0.3">
      <c r="A46" s="4">
        <v>45268</v>
      </c>
      <c r="B46">
        <v>2822.1499020000001</v>
      </c>
      <c r="C46">
        <f t="shared" si="0"/>
        <v>-1.1783089299890909E-2</v>
      </c>
      <c r="D46">
        <f t="shared" si="1"/>
        <v>-1.661243011052662E-2</v>
      </c>
      <c r="H46" s="4">
        <v>45358</v>
      </c>
      <c r="I46">
        <v>3226.5500489999999</v>
      </c>
      <c r="J46">
        <f t="shared" si="2"/>
        <v>5.9862348709523562E-3</v>
      </c>
      <c r="K46">
        <f t="shared" si="3"/>
        <v>7.0671716874500662E-3</v>
      </c>
    </row>
    <row r="47" spans="1:13" x14ac:dyDescent="0.3">
      <c r="A47" s="4">
        <v>45271</v>
      </c>
      <c r="B47">
        <v>2855.8000489999999</v>
      </c>
      <c r="C47">
        <f t="shared" si="0"/>
        <v>-6.4733367047709349E-4</v>
      </c>
      <c r="D47">
        <f t="shared" si="1"/>
        <v>-5.4766744811128032E-3</v>
      </c>
      <c r="H47" s="4">
        <v>45362</v>
      </c>
      <c r="I47">
        <v>3207.3500979999999</v>
      </c>
      <c r="J47">
        <f t="shared" si="2"/>
        <v>2.7173770376301004E-2</v>
      </c>
      <c r="K47">
        <f t="shared" si="3"/>
        <v>2.8254707192798715E-2</v>
      </c>
    </row>
    <row r="48" spans="1:13" x14ac:dyDescent="0.3">
      <c r="A48" s="4">
        <v>45272</v>
      </c>
      <c r="B48">
        <v>2857.6499020000001</v>
      </c>
      <c r="C48">
        <f t="shared" si="0"/>
        <v>-6.0521196860736232E-3</v>
      </c>
      <c r="D48">
        <f t="shared" si="1"/>
        <v>-1.0881460496709332E-2</v>
      </c>
      <c r="H48" s="4">
        <v>45363</v>
      </c>
      <c r="I48">
        <v>3122.5</v>
      </c>
      <c r="J48">
        <f t="shared" si="2"/>
        <v>7.4427105033008076E-2</v>
      </c>
      <c r="K48">
        <f t="shared" si="3"/>
        <v>7.5508041849505783E-2</v>
      </c>
    </row>
    <row r="49" spans="1:11" x14ac:dyDescent="0.3">
      <c r="A49" s="4">
        <v>45273</v>
      </c>
      <c r="B49">
        <v>2875.0500489999999</v>
      </c>
      <c r="C49">
        <f t="shared" si="0"/>
        <v>-6.565193993989563E-3</v>
      </c>
      <c r="D49">
        <f t="shared" si="1"/>
        <v>-1.1394534804625274E-2</v>
      </c>
      <c r="H49" s="4">
        <v>45364</v>
      </c>
      <c r="I49">
        <v>2906.1999510000001</v>
      </c>
      <c r="J49">
        <f t="shared" si="2"/>
        <v>-5.8705405067795383E-2</v>
      </c>
      <c r="K49">
        <f t="shared" si="3"/>
        <v>-5.7624468251297675E-2</v>
      </c>
    </row>
    <row r="50" spans="1:11" x14ac:dyDescent="0.3">
      <c r="A50" s="4">
        <v>45274</v>
      </c>
      <c r="B50">
        <v>2894.0500489999999</v>
      </c>
      <c r="C50">
        <f t="shared" si="0"/>
        <v>-3.2672638010241575E-2</v>
      </c>
      <c r="D50">
        <f t="shared" si="1"/>
        <v>-3.7501978820877288E-2</v>
      </c>
      <c r="H50" s="4">
        <v>45365</v>
      </c>
      <c r="I50">
        <v>3087.4499510000001</v>
      </c>
      <c r="J50">
        <f t="shared" si="2"/>
        <v>-1.4287082785284164E-2</v>
      </c>
      <c r="K50">
        <f t="shared" si="3"/>
        <v>-1.3206145968786453E-2</v>
      </c>
    </row>
    <row r="51" spans="1:11" x14ac:dyDescent="0.3">
      <c r="A51" s="4">
        <v>45275</v>
      </c>
      <c r="B51">
        <v>2991.8000489999999</v>
      </c>
      <c r="C51">
        <f t="shared" si="0"/>
        <v>3.7576161282136737E-3</v>
      </c>
      <c r="D51">
        <f t="shared" si="1"/>
        <v>-1.0717246824220364E-3</v>
      </c>
      <c r="H51" s="4">
        <v>45366</v>
      </c>
      <c r="I51">
        <v>3132.1999510000001</v>
      </c>
      <c r="J51">
        <f t="shared" si="2"/>
        <v>6.5718489595886741E-3</v>
      </c>
      <c r="K51">
        <f t="shared" si="3"/>
        <v>7.6527857760863849E-3</v>
      </c>
    </row>
    <row r="52" spans="1:11" x14ac:dyDescent="0.3">
      <c r="A52" s="4">
        <v>45278</v>
      </c>
      <c r="B52">
        <v>2980.6000979999999</v>
      </c>
      <c r="C52">
        <f t="shared" si="0"/>
        <v>1.337869885252865E-2</v>
      </c>
      <c r="D52">
        <f t="shared" si="1"/>
        <v>8.5493580418929405E-3</v>
      </c>
      <c r="H52" s="4">
        <v>45369</v>
      </c>
      <c r="I52">
        <v>3111.75</v>
      </c>
      <c r="J52">
        <f t="shared" si="2"/>
        <v>1.9343548317172932E-2</v>
      </c>
      <c r="K52">
        <f t="shared" si="3"/>
        <v>2.0424485133670643E-2</v>
      </c>
    </row>
    <row r="53" spans="1:11" x14ac:dyDescent="0.3">
      <c r="A53" s="4">
        <v>45279</v>
      </c>
      <c r="B53">
        <v>2941.25</v>
      </c>
      <c r="C53">
        <f t="shared" si="0"/>
        <v>5.6540365486302889E-2</v>
      </c>
      <c r="D53">
        <f t="shared" si="1"/>
        <v>5.1711024675667176E-2</v>
      </c>
      <c r="H53" s="4">
        <v>45370</v>
      </c>
      <c r="I53">
        <v>3052.6999510000001</v>
      </c>
      <c r="J53">
        <f t="shared" si="2"/>
        <v>4.0964132463990066E-4</v>
      </c>
      <c r="K53">
        <f t="shared" si="3"/>
        <v>1.4905781411376109E-3</v>
      </c>
    </row>
    <row r="54" spans="1:11" x14ac:dyDescent="0.3">
      <c r="A54" s="4">
        <v>45280</v>
      </c>
      <c r="B54">
        <v>2783.8500979999999</v>
      </c>
      <c r="C54">
        <f t="shared" si="0"/>
        <v>-5.6790434860255774E-3</v>
      </c>
      <c r="D54">
        <f t="shared" si="1"/>
        <v>-1.0508384296661288E-2</v>
      </c>
      <c r="H54" s="4">
        <v>45371</v>
      </c>
      <c r="I54">
        <v>3051.4499510000001</v>
      </c>
      <c r="J54">
        <f t="shared" si="2"/>
        <v>-4.9078914071416747E-3</v>
      </c>
      <c r="K54">
        <f t="shared" si="3"/>
        <v>-3.8269545906439643E-3</v>
      </c>
    </row>
    <row r="55" spans="1:11" x14ac:dyDescent="0.3">
      <c r="A55" s="4">
        <v>45281</v>
      </c>
      <c r="B55">
        <v>2799.75</v>
      </c>
      <c r="C55">
        <f t="shared" si="0"/>
        <v>-3.0623311552660589E-3</v>
      </c>
      <c r="D55">
        <f t="shared" si="1"/>
        <v>-7.8916719659017694E-3</v>
      </c>
      <c r="H55" s="4">
        <v>45372</v>
      </c>
      <c r="I55">
        <v>3066.5</v>
      </c>
      <c r="J55">
        <f t="shared" si="2"/>
        <v>-1.3257377368990426E-2</v>
      </c>
      <c r="K55">
        <f t="shared" si="3"/>
        <v>-1.2176440552492715E-2</v>
      </c>
    </row>
    <row r="56" spans="1:11" x14ac:dyDescent="0.3">
      <c r="A56" s="4">
        <v>45282</v>
      </c>
      <c r="B56">
        <v>2808.3500979999999</v>
      </c>
      <c r="C56">
        <f t="shared" si="0"/>
        <v>-1.9927011106954828E-2</v>
      </c>
      <c r="D56">
        <f t="shared" si="1"/>
        <v>-2.4756351917590538E-2</v>
      </c>
      <c r="H56" s="4">
        <v>45373</v>
      </c>
      <c r="I56">
        <v>3107.6999510000001</v>
      </c>
      <c r="J56">
        <f t="shared" si="2"/>
        <v>-7.2348431178981373E-4</v>
      </c>
      <c r="K56">
        <f t="shared" si="3"/>
        <v>3.5745250470789664E-4</v>
      </c>
    </row>
    <row r="57" spans="1:11" x14ac:dyDescent="0.3">
      <c r="A57" s="4">
        <v>45286</v>
      </c>
      <c r="B57">
        <v>2865.4499510000001</v>
      </c>
      <c r="C57">
        <f t="shared" si="0"/>
        <v>7.7724698817585314E-3</v>
      </c>
      <c r="D57">
        <f t="shared" si="1"/>
        <v>2.9431290711228212E-3</v>
      </c>
      <c r="H57" s="4">
        <v>45377</v>
      </c>
      <c r="I57">
        <v>3109.9499510000001</v>
      </c>
      <c r="J57">
        <f t="shared" si="2"/>
        <v>-3.8916583769313326E-3</v>
      </c>
      <c r="K57">
        <f t="shared" si="3"/>
        <v>-2.8107215604336222E-3</v>
      </c>
    </row>
    <row r="58" spans="1:11" x14ac:dyDescent="0.3">
      <c r="A58" s="4">
        <v>45287</v>
      </c>
      <c r="B58">
        <v>2843.3500979999999</v>
      </c>
      <c r="C58">
        <f t="shared" si="0"/>
        <v>1.190440840123556E-2</v>
      </c>
      <c r="D58">
        <f t="shared" si="1"/>
        <v>7.0750675905998503E-3</v>
      </c>
      <c r="H58" s="4">
        <v>45378</v>
      </c>
      <c r="I58">
        <v>3122.1000979999999</v>
      </c>
      <c r="J58">
        <f t="shared" si="2"/>
        <v>-2.3458758781721448E-2</v>
      </c>
      <c r="K58">
        <f t="shared" si="3"/>
        <v>-2.2377821965223737E-2</v>
      </c>
    </row>
    <row r="59" spans="1:11" x14ac:dyDescent="0.3">
      <c r="A59" s="4">
        <v>45288</v>
      </c>
      <c r="B59">
        <v>2809.8999020000001</v>
      </c>
      <c r="C59">
        <f t="shared" si="0"/>
        <v>-1.3706821696286073E-2</v>
      </c>
      <c r="D59">
        <f t="shared" si="1"/>
        <v>-1.8536162506921784E-2</v>
      </c>
      <c r="H59" s="4">
        <v>45379</v>
      </c>
      <c r="I59">
        <v>3197.1000979999999</v>
      </c>
      <c r="J59">
        <f t="shared" si="2"/>
        <v>-1.6912148563269717E-2</v>
      </c>
      <c r="K59">
        <f t="shared" si="3"/>
        <v>-1.5831211746772007E-2</v>
      </c>
    </row>
    <row r="60" spans="1:11" x14ac:dyDescent="0.3">
      <c r="A60" s="4">
        <v>45289</v>
      </c>
      <c r="B60">
        <v>2848.9499510000001</v>
      </c>
      <c r="C60">
        <f t="shared" si="0"/>
        <v>-2.3395722318109966E-2</v>
      </c>
      <c r="D60">
        <f t="shared" si="1"/>
        <v>-2.8225063128745675E-2</v>
      </c>
      <c r="H60" s="4">
        <v>45383</v>
      </c>
      <c r="I60">
        <v>3252.1000979999999</v>
      </c>
      <c r="J60">
        <f t="shared" si="2"/>
        <v>-5.0936602676864588E-3</v>
      </c>
      <c r="K60">
        <f t="shared" si="3"/>
        <v>-4.0127234511887488E-3</v>
      </c>
    </row>
    <row r="61" spans="1:11" x14ac:dyDescent="0.3">
      <c r="A61" s="4">
        <v>45292</v>
      </c>
      <c r="B61">
        <v>2917.1999510000001</v>
      </c>
      <c r="C61">
        <f t="shared" si="0"/>
        <v>-5.1834509302885849E-3</v>
      </c>
      <c r="D61">
        <f t="shared" si="1"/>
        <v>-1.0012791740924294E-2</v>
      </c>
      <c r="H61" s="4">
        <v>45384</v>
      </c>
      <c r="I61">
        <v>3268.75</v>
      </c>
      <c r="J61">
        <f t="shared" si="2"/>
        <v>1.0917147175598867E-2</v>
      </c>
      <c r="K61">
        <f t="shared" si="3"/>
        <v>1.1998083992096578E-2</v>
      </c>
    </row>
    <row r="62" spans="1:11" x14ac:dyDescent="0.3">
      <c r="A62" s="4">
        <v>45293</v>
      </c>
      <c r="B62">
        <v>2932.3999020000001</v>
      </c>
      <c r="C62">
        <v>0</v>
      </c>
      <c r="D62">
        <f t="shared" si="1"/>
        <v>-4.8293408106357101E-3</v>
      </c>
      <c r="H62" s="4">
        <v>45385</v>
      </c>
      <c r="I62">
        <v>3233.4499510000001</v>
      </c>
      <c r="J62">
        <v>0</v>
      </c>
      <c r="K62">
        <f t="shared" si="3"/>
        <v>1.0809368164977104E-3</v>
      </c>
    </row>
    <row r="64" spans="1:11" x14ac:dyDescent="0.3">
      <c r="A64" t="s">
        <v>5</v>
      </c>
      <c r="B64">
        <f>AVERAGE(C3:C62)</f>
        <v>-2.4583453067635384E-3</v>
      </c>
      <c r="I64" t="s">
        <v>5</v>
      </c>
      <c r="J64">
        <f>AVERAGE(J3:J62)</f>
        <v>-1.0809368164977104E-3</v>
      </c>
    </row>
    <row r="65" spans="1:10" x14ac:dyDescent="0.3">
      <c r="A65" t="s">
        <v>6</v>
      </c>
      <c r="B65">
        <f>_xlfn.STDEV.S(J3:J62)</f>
        <v>1.8974461377932992E-2</v>
      </c>
      <c r="I65" t="s">
        <v>6</v>
      </c>
      <c r="J65">
        <f>_xlfn.STDEV.S(J3:J62)</f>
        <v>1.8974461377932992E-2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opLeftCell="A91" workbookViewId="0">
      <selection activeCell="G132" sqref="G132"/>
    </sheetView>
  </sheetViews>
  <sheetFormatPr defaultRowHeight="14.4" x14ac:dyDescent="0.3"/>
  <cols>
    <col min="1" max="1" width="17.21875" style="14" customWidth="1"/>
    <col min="2" max="2" width="17.88671875" style="14" bestFit="1" customWidth="1"/>
    <col min="3" max="3" width="13.5546875" customWidth="1"/>
    <col min="7" max="7" width="11.6640625" customWidth="1"/>
  </cols>
  <sheetData>
    <row r="1" spans="1:7" x14ac:dyDescent="0.3">
      <c r="A1" s="13" t="s">
        <v>124</v>
      </c>
      <c r="B1" t="s">
        <v>5</v>
      </c>
      <c r="C1">
        <v>1.5461338020246733E-3</v>
      </c>
      <c r="F1" t="s">
        <v>5</v>
      </c>
      <c r="G1">
        <v>1.3409967271432771E-3</v>
      </c>
    </row>
    <row r="2" spans="1:7" x14ac:dyDescent="0.3">
      <c r="A2"/>
      <c r="B2"/>
    </row>
    <row r="3" spans="1:7" ht="18" x14ac:dyDescent="0.3">
      <c r="A3"/>
      <c r="B3" s="10" t="s">
        <v>126</v>
      </c>
    </row>
    <row r="4" spans="1:7" x14ac:dyDescent="0.3">
      <c r="A4"/>
      <c r="B4"/>
    </row>
    <row r="5" spans="1:7" x14ac:dyDescent="0.3">
      <c r="A5"/>
      <c r="B5" s="9" t="s">
        <v>84</v>
      </c>
    </row>
    <row r="6" spans="1:7" x14ac:dyDescent="0.3">
      <c r="A6"/>
      <c r="B6" t="s">
        <v>118</v>
      </c>
      <c r="C6">
        <v>1.5461338020246733E-3</v>
      </c>
    </row>
    <row r="7" spans="1:7" x14ac:dyDescent="0.3">
      <c r="A7" s="3" t="s">
        <v>119</v>
      </c>
      <c r="B7" s="5" t="s">
        <v>98</v>
      </c>
      <c r="C7">
        <v>-9.2794095309970087E-4</v>
      </c>
      <c r="E7" s="12" t="s">
        <v>125</v>
      </c>
      <c r="G7">
        <f>C7+C8*C6</f>
        <v>-1.9239281879981425E-3</v>
      </c>
    </row>
    <row r="8" spans="1:7" x14ac:dyDescent="0.3">
      <c r="A8" s="3" t="s">
        <v>120</v>
      </c>
      <c r="B8" s="5" t="s">
        <v>121</v>
      </c>
      <c r="C8">
        <v>-0.64417919949372382</v>
      </c>
    </row>
    <row r="9" spans="1:7" x14ac:dyDescent="0.3">
      <c r="A9"/>
      <c r="B9"/>
    </row>
    <row r="10" spans="1:7" x14ac:dyDescent="0.3">
      <c r="A10"/>
      <c r="B10"/>
    </row>
    <row r="11" spans="1:7" x14ac:dyDescent="0.3">
      <c r="A11"/>
      <c r="B11" s="11" t="s">
        <v>122</v>
      </c>
    </row>
    <row r="12" spans="1:7" x14ac:dyDescent="0.3">
      <c r="A12"/>
      <c r="B12" t="s">
        <v>118</v>
      </c>
      <c r="C12">
        <v>1.3409967271432771E-3</v>
      </c>
    </row>
    <row r="13" spans="1:7" x14ac:dyDescent="0.3">
      <c r="A13" s="3" t="s">
        <v>119</v>
      </c>
      <c r="B13" s="5" t="s">
        <v>98</v>
      </c>
      <c r="C13">
        <v>-1.1587781030835819E-3</v>
      </c>
      <c r="E13" s="12" t="s">
        <v>125</v>
      </c>
      <c r="G13">
        <f>C13+C14*C12</f>
        <v>-1.5979680301272672E-3</v>
      </c>
    </row>
    <row r="14" spans="1:7" x14ac:dyDescent="0.3">
      <c r="A14" s="3" t="s">
        <v>120</v>
      </c>
      <c r="B14" s="5" t="s">
        <v>121</v>
      </c>
      <c r="C14">
        <v>-0.32751006632155677</v>
      </c>
    </row>
    <row r="15" spans="1:7" x14ac:dyDescent="0.3">
      <c r="A15"/>
      <c r="B15"/>
    </row>
    <row r="16" spans="1:7" x14ac:dyDescent="0.3">
      <c r="A16"/>
      <c r="B16"/>
    </row>
    <row r="17" spans="1:7" ht="18" x14ac:dyDescent="0.3">
      <c r="A17"/>
      <c r="B17" s="10" t="s">
        <v>127</v>
      </c>
    </row>
    <row r="18" spans="1:7" x14ac:dyDescent="0.3">
      <c r="A18"/>
      <c r="B18"/>
    </row>
    <row r="19" spans="1:7" x14ac:dyDescent="0.3">
      <c r="A19"/>
      <c r="B19" s="9" t="s">
        <v>84</v>
      </c>
    </row>
    <row r="20" spans="1:7" x14ac:dyDescent="0.3">
      <c r="A20"/>
      <c r="B20" t="s">
        <v>118</v>
      </c>
      <c r="C20">
        <v>1.5461338020246733E-3</v>
      </c>
    </row>
    <row r="21" spans="1:7" x14ac:dyDescent="0.3">
      <c r="A21" s="3" t="s">
        <v>119</v>
      </c>
      <c r="B21" s="5" t="s">
        <v>98</v>
      </c>
      <c r="C21">
        <v>3.7813012418627498E-3</v>
      </c>
      <c r="E21" s="12" t="s">
        <v>125</v>
      </c>
      <c r="G21">
        <f>C21+C22*C20</f>
        <v>4.8293408106357075E-3</v>
      </c>
    </row>
    <row r="22" spans="1:7" x14ac:dyDescent="0.3">
      <c r="A22" s="3" t="s">
        <v>120</v>
      </c>
      <c r="B22" s="5" t="s">
        <v>121</v>
      </c>
      <c r="C22">
        <v>0.67784532451236923</v>
      </c>
    </row>
    <row r="23" spans="1:7" x14ac:dyDescent="0.3">
      <c r="A23"/>
      <c r="B23"/>
    </row>
    <row r="24" spans="1:7" x14ac:dyDescent="0.3">
      <c r="A24"/>
      <c r="B24"/>
    </row>
    <row r="25" spans="1:7" x14ac:dyDescent="0.3">
      <c r="A25"/>
      <c r="B25" s="11" t="s">
        <v>122</v>
      </c>
    </row>
    <row r="26" spans="1:7" x14ac:dyDescent="0.3">
      <c r="A26"/>
      <c r="B26" t="s">
        <v>118</v>
      </c>
      <c r="C26">
        <v>1.3409967271432771E-3</v>
      </c>
    </row>
    <row r="27" spans="1:7" x14ac:dyDescent="0.3">
      <c r="A27" s="3" t="s">
        <v>119</v>
      </c>
      <c r="B27" s="5" t="s">
        <v>98</v>
      </c>
      <c r="C27">
        <v>-8.9057509933500594E-4</v>
      </c>
      <c r="E27" s="12" t="s">
        <v>125</v>
      </c>
      <c r="G27">
        <f>C27+C28*C26</f>
        <v>-1.0809368164977104E-3</v>
      </c>
    </row>
    <row r="28" spans="1:7" x14ac:dyDescent="0.3">
      <c r="A28" s="3" t="s">
        <v>120</v>
      </c>
      <c r="B28" s="5" t="s">
        <v>121</v>
      </c>
      <c r="C28">
        <v>-0.1419553928130993</v>
      </c>
    </row>
    <row r="32" spans="1:7" ht="18" x14ac:dyDescent="0.3">
      <c r="A32"/>
      <c r="B32" s="10" t="s">
        <v>129</v>
      </c>
    </row>
    <row r="33" spans="1:7" x14ac:dyDescent="0.3">
      <c r="A33"/>
      <c r="B33"/>
    </row>
    <row r="34" spans="1:7" x14ac:dyDescent="0.3">
      <c r="A34"/>
      <c r="B34" s="9" t="s">
        <v>84</v>
      </c>
    </row>
    <row r="35" spans="1:7" x14ac:dyDescent="0.3">
      <c r="A35"/>
      <c r="B35" t="s">
        <v>118</v>
      </c>
      <c r="C35">
        <v>1.5461338020246733E-3</v>
      </c>
    </row>
    <row r="36" spans="1:7" x14ac:dyDescent="0.3">
      <c r="A36" s="3" t="s">
        <v>119</v>
      </c>
      <c r="B36" s="5" t="s">
        <v>98</v>
      </c>
      <c r="C36">
        <v>-8.03899173989003E-3</v>
      </c>
      <c r="E36" s="12" t="s">
        <v>125</v>
      </c>
      <c r="G36">
        <f>C36+C37*C35</f>
        <v>-7.7041810586579718E-3</v>
      </c>
    </row>
    <row r="37" spans="1:7" x14ac:dyDescent="0.3">
      <c r="A37" s="3" t="s">
        <v>120</v>
      </c>
      <c r="B37" s="5" t="s">
        <v>121</v>
      </c>
      <c r="C37">
        <v>0.21654702897874759</v>
      </c>
    </row>
    <row r="38" spans="1:7" x14ac:dyDescent="0.3">
      <c r="A38"/>
      <c r="B38"/>
    </row>
    <row r="39" spans="1:7" x14ac:dyDescent="0.3">
      <c r="A39"/>
      <c r="B39"/>
    </row>
    <row r="40" spans="1:7" x14ac:dyDescent="0.3">
      <c r="A40"/>
      <c r="B40" s="11" t="s">
        <v>122</v>
      </c>
    </row>
    <row r="41" spans="1:7" x14ac:dyDescent="0.3">
      <c r="A41"/>
      <c r="B41" t="s">
        <v>118</v>
      </c>
      <c r="C41">
        <v>1.3409967271432771E-3</v>
      </c>
    </row>
    <row r="42" spans="1:7" x14ac:dyDescent="0.3">
      <c r="A42" s="3" t="s">
        <v>119</v>
      </c>
      <c r="B42" s="5" t="s">
        <v>98</v>
      </c>
      <c r="C42">
        <v>-7.6004654317764783E-4</v>
      </c>
      <c r="E42" s="12" t="s">
        <v>125</v>
      </c>
      <c r="G42">
        <f>C42+C43*C41</f>
        <v>-1.3651363260901198E-3</v>
      </c>
    </row>
    <row r="43" spans="1:7" x14ac:dyDescent="0.3">
      <c r="A43" s="3" t="s">
        <v>120</v>
      </c>
      <c r="B43" s="5" t="s">
        <v>121</v>
      </c>
      <c r="C43">
        <v>-0.45122390731071627</v>
      </c>
    </row>
    <row r="47" spans="1:7" ht="18" x14ac:dyDescent="0.3">
      <c r="A47"/>
      <c r="B47" s="10" t="s">
        <v>130</v>
      </c>
    </row>
    <row r="48" spans="1:7" x14ac:dyDescent="0.3">
      <c r="A48"/>
      <c r="B48"/>
    </row>
    <row r="49" spans="1:7" x14ac:dyDescent="0.3">
      <c r="A49"/>
      <c r="B49" s="9" t="s">
        <v>84</v>
      </c>
    </row>
    <row r="50" spans="1:7" x14ac:dyDescent="0.3">
      <c r="A50"/>
      <c r="B50" t="s">
        <v>118</v>
      </c>
      <c r="C50">
        <v>1.5461338020246733E-3</v>
      </c>
    </row>
    <row r="51" spans="1:7" x14ac:dyDescent="0.3">
      <c r="A51" s="3" t="s">
        <v>119</v>
      </c>
      <c r="B51" s="5" t="s">
        <v>98</v>
      </c>
      <c r="C51">
        <v>-2.6364089089358231E-3</v>
      </c>
      <c r="E51" s="12" t="s">
        <v>125</v>
      </c>
      <c r="G51">
        <f>C51+C52*C50</f>
        <v>-4.1226135807369167E-3</v>
      </c>
    </row>
    <row r="52" spans="1:7" x14ac:dyDescent="0.3">
      <c r="A52" s="3" t="s">
        <v>120</v>
      </c>
      <c r="B52" s="5" t="s">
        <v>121</v>
      </c>
      <c r="C52">
        <v>-0.96123936353690609</v>
      </c>
    </row>
    <row r="53" spans="1:7" x14ac:dyDescent="0.3">
      <c r="A53"/>
      <c r="B53"/>
    </row>
    <row r="54" spans="1:7" x14ac:dyDescent="0.3">
      <c r="A54"/>
      <c r="B54"/>
    </row>
    <row r="55" spans="1:7" x14ac:dyDescent="0.3">
      <c r="A55"/>
      <c r="B55" s="11" t="s">
        <v>122</v>
      </c>
    </row>
    <row r="56" spans="1:7" x14ac:dyDescent="0.3">
      <c r="A56"/>
      <c r="B56" t="s">
        <v>118</v>
      </c>
      <c r="C56">
        <v>1.3409967271432771E-3</v>
      </c>
    </row>
    <row r="57" spans="1:7" x14ac:dyDescent="0.3">
      <c r="A57" s="3" t="s">
        <v>119</v>
      </c>
      <c r="B57" s="5" t="s">
        <v>98</v>
      </c>
      <c r="C57">
        <v>-3.3714457140221E-3</v>
      </c>
      <c r="E57" s="12" t="s">
        <v>125</v>
      </c>
      <c r="G57">
        <f>C57+C58*C56</f>
        <v>-3.457241572535243E-3</v>
      </c>
    </row>
    <row r="58" spans="1:7" x14ac:dyDescent="0.3">
      <c r="A58" s="3" t="s">
        <v>120</v>
      </c>
      <c r="B58" s="5" t="s">
        <v>121</v>
      </c>
      <c r="C58">
        <v>-6.3979170699330165E-2</v>
      </c>
    </row>
    <row r="62" spans="1:7" ht="18" x14ac:dyDescent="0.3">
      <c r="A62"/>
      <c r="B62" s="10" t="s">
        <v>131</v>
      </c>
    </row>
    <row r="63" spans="1:7" x14ac:dyDescent="0.3">
      <c r="A63"/>
      <c r="B63"/>
    </row>
    <row r="64" spans="1:7" x14ac:dyDescent="0.3">
      <c r="A64"/>
      <c r="B64" s="9" t="s">
        <v>84</v>
      </c>
    </row>
    <row r="65" spans="1:7" x14ac:dyDescent="0.3">
      <c r="A65"/>
      <c r="B65" t="s">
        <v>118</v>
      </c>
      <c r="C65">
        <v>1.5461338020246733E-3</v>
      </c>
    </row>
    <row r="66" spans="1:7" x14ac:dyDescent="0.3">
      <c r="A66" s="3" t="s">
        <v>119</v>
      </c>
      <c r="B66" s="5" t="s">
        <v>98</v>
      </c>
      <c r="C66">
        <v>-4.9467728735725393E-3</v>
      </c>
      <c r="E66" s="12" t="s">
        <v>125</v>
      </c>
      <c r="G66">
        <f>C66+C67*C65</f>
        <v>-5.1823065598411424E-3</v>
      </c>
    </row>
    <row r="67" spans="1:7" x14ac:dyDescent="0.3">
      <c r="A67" s="3" t="s">
        <v>120</v>
      </c>
      <c r="B67" s="5" t="s">
        <v>121</v>
      </c>
      <c r="C67">
        <v>-0.15233719485349201</v>
      </c>
    </row>
    <row r="68" spans="1:7" x14ac:dyDescent="0.3">
      <c r="A68"/>
      <c r="B68"/>
    </row>
    <row r="69" spans="1:7" x14ac:dyDescent="0.3">
      <c r="A69"/>
      <c r="B69"/>
    </row>
    <row r="70" spans="1:7" x14ac:dyDescent="0.3">
      <c r="A70"/>
      <c r="B70" s="11" t="s">
        <v>122</v>
      </c>
    </row>
    <row r="71" spans="1:7" x14ac:dyDescent="0.3">
      <c r="A71"/>
      <c r="B71" t="s">
        <v>118</v>
      </c>
      <c r="C71">
        <v>1.3409967271432771E-3</v>
      </c>
    </row>
    <row r="72" spans="1:7" x14ac:dyDescent="0.3">
      <c r="A72" s="3" t="s">
        <v>119</v>
      </c>
      <c r="B72" s="5" t="s">
        <v>98</v>
      </c>
      <c r="C72">
        <v>-1.4696826478144171E-3</v>
      </c>
      <c r="E72" s="12" t="s">
        <v>125</v>
      </c>
      <c r="G72">
        <f>C72+C73*C71</f>
        <v>-1.4574510930718441E-3</v>
      </c>
    </row>
    <row r="73" spans="1:7" x14ac:dyDescent="0.3">
      <c r="A73" s="3" t="s">
        <v>120</v>
      </c>
      <c r="B73" s="5" t="s">
        <v>121</v>
      </c>
      <c r="C73">
        <v>9.1212413087911944E-3</v>
      </c>
    </row>
    <row r="77" spans="1:7" ht="18" x14ac:dyDescent="0.3">
      <c r="A77"/>
      <c r="B77" s="10" t="s">
        <v>132</v>
      </c>
    </row>
    <row r="78" spans="1:7" x14ac:dyDescent="0.3">
      <c r="A78"/>
      <c r="B78"/>
    </row>
    <row r="79" spans="1:7" x14ac:dyDescent="0.3">
      <c r="A79"/>
      <c r="B79" s="9" t="s">
        <v>84</v>
      </c>
    </row>
    <row r="80" spans="1:7" x14ac:dyDescent="0.3">
      <c r="A80"/>
      <c r="B80" t="s">
        <v>118</v>
      </c>
      <c r="C80">
        <v>1.5461338020246733E-3</v>
      </c>
    </row>
    <row r="81" spans="1:7" x14ac:dyDescent="0.3">
      <c r="A81" s="3" t="s">
        <v>119</v>
      </c>
      <c r="B81" s="5" t="s">
        <v>98</v>
      </c>
      <c r="C81">
        <v>-1.858582401563647E-3</v>
      </c>
      <c r="E81" s="12" t="s">
        <v>125</v>
      </c>
      <c r="G81">
        <f>C81+C82*C80</f>
        <v>-3.1848475833866955E-3</v>
      </c>
    </row>
    <row r="82" spans="1:7" x14ac:dyDescent="0.3">
      <c r="A82" s="3" t="s">
        <v>120</v>
      </c>
      <c r="B82" s="5" t="s">
        <v>121</v>
      </c>
      <c r="C82">
        <v>-0.85779457126303982</v>
      </c>
    </row>
    <row r="83" spans="1:7" x14ac:dyDescent="0.3">
      <c r="A83"/>
      <c r="B83"/>
    </row>
    <row r="84" spans="1:7" x14ac:dyDescent="0.3">
      <c r="A84"/>
      <c r="B84"/>
    </row>
    <row r="85" spans="1:7" x14ac:dyDescent="0.3">
      <c r="A85"/>
      <c r="B85" s="11" t="s">
        <v>122</v>
      </c>
    </row>
    <row r="86" spans="1:7" x14ac:dyDescent="0.3">
      <c r="A86"/>
      <c r="B86" t="s">
        <v>118</v>
      </c>
      <c r="C86">
        <v>1.3409967271432771E-3</v>
      </c>
    </row>
    <row r="87" spans="1:7" x14ac:dyDescent="0.3">
      <c r="A87" s="3" t="s">
        <v>119</v>
      </c>
      <c r="B87" s="5" t="s">
        <v>98</v>
      </c>
      <c r="C87">
        <v>-1.9436002802906958E-3</v>
      </c>
      <c r="E87" s="12" t="s">
        <v>125</v>
      </c>
      <c r="G87">
        <f>C87+C88*C86</f>
        <v>-2.2372014509699054E-3</v>
      </c>
    </row>
    <row r="88" spans="1:7" x14ac:dyDescent="0.3">
      <c r="A88" s="3" t="s">
        <v>120</v>
      </c>
      <c r="B88" s="5" t="s">
        <v>121</v>
      </c>
      <c r="C88">
        <v>-0.21894249608249808</v>
      </c>
    </row>
    <row r="93" spans="1:7" ht="18" x14ac:dyDescent="0.3">
      <c r="A93"/>
      <c r="B93" s="10" t="s">
        <v>133</v>
      </c>
    </row>
    <row r="94" spans="1:7" x14ac:dyDescent="0.3">
      <c r="A94"/>
      <c r="B94"/>
    </row>
    <row r="95" spans="1:7" x14ac:dyDescent="0.3">
      <c r="A95"/>
      <c r="B95" s="9" t="s">
        <v>84</v>
      </c>
    </row>
    <row r="96" spans="1:7" x14ac:dyDescent="0.3">
      <c r="A96"/>
      <c r="B96" t="s">
        <v>118</v>
      </c>
      <c r="C96">
        <v>1.5461338020246733E-3</v>
      </c>
    </row>
    <row r="97" spans="1:7" x14ac:dyDescent="0.3">
      <c r="A97" s="3" t="s">
        <v>119</v>
      </c>
      <c r="B97" s="5" t="s">
        <v>98</v>
      </c>
      <c r="C97">
        <v>-7.1357600953017471E-3</v>
      </c>
      <c r="E97" s="12" t="s">
        <v>125</v>
      </c>
      <c r="G97">
        <f>C97+C98*C96</f>
        <v>-7.1750804195187977E-3</v>
      </c>
    </row>
    <row r="98" spans="1:7" x14ac:dyDescent="0.3">
      <c r="A98" s="3" t="s">
        <v>120</v>
      </c>
      <c r="B98" s="5" t="s">
        <v>121</v>
      </c>
      <c r="C98">
        <v>-2.5431385152798611E-2</v>
      </c>
    </row>
    <row r="99" spans="1:7" x14ac:dyDescent="0.3">
      <c r="A99"/>
      <c r="B99"/>
    </row>
    <row r="100" spans="1:7" x14ac:dyDescent="0.3">
      <c r="A100"/>
      <c r="B100"/>
    </row>
    <row r="101" spans="1:7" x14ac:dyDescent="0.3">
      <c r="A101"/>
      <c r="B101" s="11" t="s">
        <v>122</v>
      </c>
    </row>
    <row r="102" spans="1:7" x14ac:dyDescent="0.3">
      <c r="A102"/>
      <c r="B102" t="s">
        <v>118</v>
      </c>
      <c r="C102">
        <v>1.3409967271432771E-3</v>
      </c>
    </row>
    <row r="103" spans="1:7" x14ac:dyDescent="0.3">
      <c r="A103" s="3" t="s">
        <v>119</v>
      </c>
      <c r="B103" s="5" t="s">
        <v>98</v>
      </c>
      <c r="C103">
        <v>3.1373599537595498E-3</v>
      </c>
      <c r="E103" s="12" t="s">
        <v>125</v>
      </c>
      <c r="G103">
        <f>C103+C104*C102</f>
        <v>2.5555078213786147E-3</v>
      </c>
    </row>
    <row r="104" spans="1:7" x14ac:dyDescent="0.3">
      <c r="A104" s="3" t="s">
        <v>120</v>
      </c>
      <c r="B104" s="5" t="s">
        <v>121</v>
      </c>
      <c r="C104">
        <v>-0.43389526656075694</v>
      </c>
    </row>
    <row r="108" spans="1:7" ht="18" x14ac:dyDescent="0.3">
      <c r="A108"/>
      <c r="B108" s="10" t="s">
        <v>134</v>
      </c>
    </row>
    <row r="109" spans="1:7" x14ac:dyDescent="0.3">
      <c r="A109"/>
      <c r="B109"/>
    </row>
    <row r="110" spans="1:7" x14ac:dyDescent="0.3">
      <c r="A110"/>
      <c r="B110" s="9" t="s">
        <v>84</v>
      </c>
    </row>
    <row r="111" spans="1:7" x14ac:dyDescent="0.3">
      <c r="A111"/>
      <c r="B111" t="s">
        <v>118</v>
      </c>
      <c r="C111">
        <v>1.5461338020246733E-3</v>
      </c>
    </row>
    <row r="112" spans="1:7" x14ac:dyDescent="0.3">
      <c r="A112" s="3" t="s">
        <v>119</v>
      </c>
      <c r="B112" s="5" t="s">
        <v>98</v>
      </c>
      <c r="C112">
        <v>1.8240882049188868E-4</v>
      </c>
      <c r="E112" s="12" t="s">
        <v>125</v>
      </c>
      <c r="G112">
        <f>C112+C113*C111</f>
        <v>-4.313343985353593E-4</v>
      </c>
    </row>
    <row r="113" spans="1:7" x14ac:dyDescent="0.3">
      <c r="A113" s="3" t="s">
        <v>120</v>
      </c>
      <c r="B113" s="5" t="s">
        <v>121</v>
      </c>
      <c r="C113">
        <v>-0.3969534966660368</v>
      </c>
    </row>
    <row r="114" spans="1:7" x14ac:dyDescent="0.3">
      <c r="A114"/>
      <c r="B114"/>
    </row>
    <row r="115" spans="1:7" x14ac:dyDescent="0.3">
      <c r="A115"/>
      <c r="B115"/>
    </row>
    <row r="116" spans="1:7" x14ac:dyDescent="0.3">
      <c r="A116"/>
      <c r="B116" s="11" t="s">
        <v>122</v>
      </c>
    </row>
    <row r="117" spans="1:7" x14ac:dyDescent="0.3">
      <c r="A117"/>
      <c r="B117" t="s">
        <v>118</v>
      </c>
      <c r="C117">
        <v>1.3409967271432771E-3</v>
      </c>
    </row>
    <row r="118" spans="1:7" x14ac:dyDescent="0.3">
      <c r="A118" s="3" t="s">
        <v>119</v>
      </c>
      <c r="B118" s="5" t="s">
        <v>98</v>
      </c>
      <c r="C118">
        <v>1.2315502767962774E-3</v>
      </c>
      <c r="E118" s="12" t="s">
        <v>125</v>
      </c>
      <c r="G118">
        <f>C118+C119*C117</f>
        <v>1.5084691264808012E-3</v>
      </c>
    </row>
    <row r="119" spans="1:7" x14ac:dyDescent="0.3">
      <c r="A119" s="3" t="s">
        <v>120</v>
      </c>
      <c r="B119" s="5" t="s">
        <v>121</v>
      </c>
      <c r="C119">
        <v>0.20650225617958343</v>
      </c>
    </row>
    <row r="122" spans="1:7" ht="18" x14ac:dyDescent="0.3">
      <c r="A122"/>
      <c r="B122" s="10" t="s">
        <v>123</v>
      </c>
    </row>
    <row r="123" spans="1:7" x14ac:dyDescent="0.3">
      <c r="A123"/>
      <c r="B123"/>
    </row>
    <row r="124" spans="1:7" x14ac:dyDescent="0.3">
      <c r="A124"/>
      <c r="B124" s="9" t="s">
        <v>84</v>
      </c>
    </row>
    <row r="125" spans="1:7" x14ac:dyDescent="0.3">
      <c r="A125"/>
      <c r="B125" t="s">
        <v>118</v>
      </c>
      <c r="C125">
        <v>1.5461338020246733E-3</v>
      </c>
    </row>
    <row r="126" spans="1:7" x14ac:dyDescent="0.3">
      <c r="A126" s="3" t="s">
        <v>119</v>
      </c>
      <c r="B126" s="5" t="s">
        <v>98</v>
      </c>
      <c r="C126">
        <v>-2.2483343404223225E-3</v>
      </c>
      <c r="E126" s="12" t="s">
        <v>125</v>
      </c>
      <c r="G126">
        <f>C126+C127*C125</f>
        <v>-3.2696339833976342E-3</v>
      </c>
    </row>
    <row r="127" spans="1:7" x14ac:dyDescent="0.3">
      <c r="A127" s="3" t="s">
        <v>120</v>
      </c>
      <c r="B127" s="5" t="s">
        <v>121</v>
      </c>
      <c r="C127">
        <v>-0.66055062093456118</v>
      </c>
    </row>
    <row r="128" spans="1:7" x14ac:dyDescent="0.3">
      <c r="A128"/>
      <c r="B128"/>
    </row>
    <row r="129" spans="1:7" x14ac:dyDescent="0.3">
      <c r="A129"/>
      <c r="B129"/>
    </row>
    <row r="130" spans="1:7" x14ac:dyDescent="0.3">
      <c r="A130"/>
      <c r="B130" s="11" t="s">
        <v>122</v>
      </c>
    </row>
    <row r="131" spans="1:7" x14ac:dyDescent="0.3">
      <c r="A131"/>
      <c r="B131" t="s">
        <v>118</v>
      </c>
      <c r="C131">
        <v>1.3409967271432771E-3</v>
      </c>
    </row>
    <row r="132" spans="1:7" x14ac:dyDescent="0.3">
      <c r="A132" s="3" t="s">
        <v>119</v>
      </c>
      <c r="B132" s="5" t="s">
        <v>98</v>
      </c>
      <c r="C132">
        <v>3.3607706012012974E-3</v>
      </c>
      <c r="E132" s="12" t="s">
        <v>125</v>
      </c>
      <c r="G132">
        <f>C132+C133*C131</f>
        <v>3.7612087525899516E-3</v>
      </c>
    </row>
    <row r="133" spans="1:7" x14ac:dyDescent="0.3">
      <c r="A133" s="3" t="s">
        <v>120</v>
      </c>
      <c r="B133" s="5" t="s">
        <v>121</v>
      </c>
      <c r="C133">
        <v>0.29861232565548956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C1" workbookViewId="0">
      <selection activeCell="L3" sqref="L3"/>
    </sheetView>
  </sheetViews>
  <sheetFormatPr defaultRowHeight="14.4" x14ac:dyDescent="0.3"/>
  <cols>
    <col min="1" max="1" width="10.5546875" bestFit="1" customWidth="1"/>
    <col min="5" max="5" width="12.6640625" bestFit="1" customWidth="1"/>
    <col min="8" max="8" width="9.5546875" bestFit="1" customWidth="1"/>
    <col min="12" max="12" width="12.6640625" bestFit="1" customWidth="1"/>
  </cols>
  <sheetData>
    <row r="1" spans="1:12" x14ac:dyDescent="0.3">
      <c r="D1">
        <v>-7.7041810586579735E-3</v>
      </c>
      <c r="K1">
        <v>-1.3651363260901198E-3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959.65002400000003</v>
      </c>
      <c r="C3">
        <f>(B3-B4)/B4</f>
        <v>-1.6644743823146628E-3</v>
      </c>
      <c r="D3">
        <f>C3-$D$1</f>
        <v>6.0397066763433109E-3</v>
      </c>
      <c r="E3">
        <f>SUM(D3:D62)</f>
        <v>-6.3317406873153459E-17</v>
      </c>
      <c r="H3" s="4">
        <v>45295</v>
      </c>
      <c r="I3">
        <v>1692.5</v>
      </c>
      <c r="J3">
        <f>(I3-I4)/I4</f>
        <v>1.1051373954599762E-2</v>
      </c>
      <c r="K3">
        <f>J3-$K$1</f>
        <v>1.2416510280689881E-2</v>
      </c>
      <c r="L3">
        <f>SUM(K3:K62)</f>
        <v>-2.0599841277224584E-17</v>
      </c>
    </row>
    <row r="4" spans="1:12" x14ac:dyDescent="0.3">
      <c r="A4" s="4">
        <v>45205</v>
      </c>
      <c r="B4">
        <v>961.25</v>
      </c>
      <c r="C4">
        <f t="shared" ref="C4:C61" si="0">(B4-B5)/B5</f>
        <v>2.3749920352522436E-2</v>
      </c>
      <c r="D4">
        <f t="shared" ref="D4:D62" si="1">C4-$D$1</f>
        <v>3.1454101411180407E-2</v>
      </c>
      <c r="H4" s="4">
        <v>45296</v>
      </c>
      <c r="I4">
        <v>1674</v>
      </c>
      <c r="J4">
        <f t="shared" ref="J4:J61" si="2">(I4-I5)/I5</f>
        <v>-3.6011123618615152E-3</v>
      </c>
      <c r="K4">
        <f t="shared" ref="K4:K62" si="3">J4-$K$1</f>
        <v>-2.2359760357713952E-3</v>
      </c>
    </row>
    <row r="5" spans="1:12" x14ac:dyDescent="0.3">
      <c r="A5" s="4">
        <v>45208</v>
      </c>
      <c r="B5">
        <v>938.95001200000002</v>
      </c>
      <c r="C5">
        <f t="shared" si="0"/>
        <v>-8.5127746741152951E-4</v>
      </c>
      <c r="D5">
        <f t="shared" si="1"/>
        <v>6.8529035912464438E-3</v>
      </c>
      <c r="H5" s="4">
        <v>45299</v>
      </c>
      <c r="I5">
        <v>1680.0500489999999</v>
      </c>
      <c r="J5">
        <f t="shared" si="2"/>
        <v>-1.9900053179517396E-3</v>
      </c>
      <c r="K5">
        <f t="shared" si="3"/>
        <v>-6.2486899186161974E-4</v>
      </c>
    </row>
    <row r="6" spans="1:12" x14ac:dyDescent="0.3">
      <c r="A6" s="4">
        <v>45209</v>
      </c>
      <c r="B6">
        <v>939.75</v>
      </c>
      <c r="C6">
        <f t="shared" si="0"/>
        <v>-2.358565298661975E-2</v>
      </c>
      <c r="D6">
        <f t="shared" si="1"/>
        <v>-1.5881471927961778E-2</v>
      </c>
      <c r="H6" s="4">
        <v>45300</v>
      </c>
      <c r="I6">
        <v>1683.400024</v>
      </c>
      <c r="J6">
        <f t="shared" si="2"/>
        <v>-2.3124895401131565E-2</v>
      </c>
      <c r="K6">
        <f t="shared" si="3"/>
        <v>-2.1759759075041445E-2</v>
      </c>
    </row>
    <row r="7" spans="1:12" x14ac:dyDescent="0.3">
      <c r="A7" s="4">
        <v>45210</v>
      </c>
      <c r="B7">
        <v>962.45001200000002</v>
      </c>
      <c r="C7">
        <f t="shared" si="0"/>
        <v>1.4546974807223516E-2</v>
      </c>
      <c r="D7">
        <f t="shared" si="1"/>
        <v>2.225115586588149E-2</v>
      </c>
      <c r="H7" s="4">
        <v>45301</v>
      </c>
      <c r="I7">
        <v>1723.25</v>
      </c>
      <c r="J7">
        <f t="shared" si="2"/>
        <v>5.3087395342240884E-3</v>
      </c>
      <c r="K7">
        <f t="shared" si="3"/>
        <v>6.673875860314208E-3</v>
      </c>
    </row>
    <row r="8" spans="1:12" x14ac:dyDescent="0.3">
      <c r="A8" s="4">
        <v>45211</v>
      </c>
      <c r="B8">
        <v>948.65002400000003</v>
      </c>
      <c r="C8">
        <f t="shared" si="0"/>
        <v>-2.6346295044460871E-4</v>
      </c>
      <c r="D8">
        <f t="shared" si="1"/>
        <v>7.4407181082133652E-3</v>
      </c>
      <c r="E8">
        <f>AVERAGE(D3:D62)</f>
        <v>-1.0552901145525576E-18</v>
      </c>
      <c r="H8" s="4">
        <v>45302</v>
      </c>
      <c r="I8">
        <v>1714.150024</v>
      </c>
      <c r="J8">
        <f t="shared" si="2"/>
        <v>2.0167610328060241E-3</v>
      </c>
      <c r="K8">
        <f t="shared" si="3"/>
        <v>3.3818973588961437E-3</v>
      </c>
      <c r="L8">
        <f>AVERAGE(K3:K62)</f>
        <v>-3.4333068795374305E-19</v>
      </c>
    </row>
    <row r="9" spans="1:12" x14ac:dyDescent="0.3">
      <c r="A9" s="4">
        <v>45212</v>
      </c>
      <c r="B9">
        <v>948.90002400000003</v>
      </c>
      <c r="C9">
        <f t="shared" si="0"/>
        <v>1.0758453482212918E-2</v>
      </c>
      <c r="D9">
        <f t="shared" si="1"/>
        <v>1.8462634540870892E-2</v>
      </c>
      <c r="H9" s="4">
        <v>45303</v>
      </c>
      <c r="I9">
        <v>1710.6999510000001</v>
      </c>
      <c r="J9">
        <f t="shared" si="2"/>
        <v>9.3815798562088149E-3</v>
      </c>
      <c r="K9">
        <f t="shared" si="3"/>
        <v>1.0746716182298935E-2</v>
      </c>
    </row>
    <row r="10" spans="1:12" x14ac:dyDescent="0.3">
      <c r="A10" s="4">
        <v>45215</v>
      </c>
      <c r="B10">
        <v>938.79998799999998</v>
      </c>
      <c r="C10">
        <f t="shared" si="0"/>
        <v>-1.0383213778319628E-2</v>
      </c>
      <c r="D10">
        <f t="shared" si="1"/>
        <v>-2.6790327196616545E-3</v>
      </c>
      <c r="H10" s="4">
        <v>45306</v>
      </c>
      <c r="I10">
        <v>1694.8000489999999</v>
      </c>
      <c r="J10">
        <f t="shared" si="2"/>
        <v>1.6798655613670433E-2</v>
      </c>
      <c r="K10">
        <f t="shared" si="3"/>
        <v>1.8163791939760553E-2</v>
      </c>
    </row>
    <row r="11" spans="1:12" x14ac:dyDescent="0.3">
      <c r="A11" s="4">
        <v>45216</v>
      </c>
      <c r="B11">
        <v>948.65002400000003</v>
      </c>
      <c r="C11">
        <f t="shared" si="0"/>
        <v>1.022313627887512E-2</v>
      </c>
      <c r="D11">
        <f t="shared" si="1"/>
        <v>1.7927317337533093E-2</v>
      </c>
      <c r="H11" s="4">
        <v>45307</v>
      </c>
      <c r="I11">
        <v>1666.8000489999999</v>
      </c>
      <c r="J11">
        <f t="shared" si="2"/>
        <v>3.2074333746129995E-2</v>
      </c>
      <c r="K11">
        <f t="shared" si="3"/>
        <v>3.3439470072220118E-2</v>
      </c>
    </row>
    <row r="12" spans="1:12" x14ac:dyDescent="0.3">
      <c r="A12" s="4">
        <v>45217</v>
      </c>
      <c r="B12">
        <v>939.04998799999998</v>
      </c>
      <c r="C12">
        <f t="shared" si="0"/>
        <v>6.4844458735262428E-3</v>
      </c>
      <c r="D12">
        <f t="shared" si="1"/>
        <v>1.4188626932184216E-2</v>
      </c>
      <c r="H12" s="4">
        <v>45308</v>
      </c>
      <c r="I12">
        <v>1615</v>
      </c>
      <c r="J12">
        <f t="shared" si="2"/>
        <v>1.6842436644105147E-2</v>
      </c>
      <c r="K12">
        <f t="shared" si="3"/>
        <v>1.8207572970195266E-2</v>
      </c>
    </row>
    <row r="13" spans="1:12" x14ac:dyDescent="0.3">
      <c r="A13" s="4">
        <v>45218</v>
      </c>
      <c r="B13">
        <v>933</v>
      </c>
      <c r="C13">
        <f t="shared" si="0"/>
        <v>1.3965087936573231E-2</v>
      </c>
      <c r="D13">
        <f t="shared" si="1"/>
        <v>2.1669268995231205E-2</v>
      </c>
      <c r="H13" s="4">
        <v>45309</v>
      </c>
      <c r="I13">
        <v>1588.25</v>
      </c>
      <c r="J13">
        <f t="shared" si="2"/>
        <v>1.1141174598121917E-2</v>
      </c>
      <c r="K13">
        <f t="shared" si="3"/>
        <v>1.2506310924212036E-2</v>
      </c>
    </row>
    <row r="14" spans="1:12" x14ac:dyDescent="0.3">
      <c r="A14" s="4">
        <v>45219</v>
      </c>
      <c r="B14">
        <v>920.15002400000003</v>
      </c>
      <c r="C14">
        <f t="shared" si="0"/>
        <v>4.4675336666784839E-2</v>
      </c>
      <c r="D14">
        <f t="shared" si="1"/>
        <v>5.237951772544281E-2</v>
      </c>
      <c r="H14" s="4">
        <v>45310</v>
      </c>
      <c r="I14">
        <v>1570.75</v>
      </c>
      <c r="J14">
        <f t="shared" si="2"/>
        <v>-6.5530383977197224E-2</v>
      </c>
      <c r="K14">
        <f t="shared" si="3"/>
        <v>-6.4165247651107107E-2</v>
      </c>
    </row>
    <row r="15" spans="1:12" x14ac:dyDescent="0.3">
      <c r="A15" s="4">
        <v>45222</v>
      </c>
      <c r="B15">
        <v>880.79998799999998</v>
      </c>
      <c r="C15">
        <f t="shared" si="0"/>
        <v>5.3072691578217139E-3</v>
      </c>
      <c r="D15">
        <f t="shared" si="1"/>
        <v>1.3011450216479687E-2</v>
      </c>
      <c r="H15" s="4">
        <v>45314</v>
      </c>
      <c r="I15">
        <v>1680.900024</v>
      </c>
      <c r="J15">
        <f t="shared" si="2"/>
        <v>2.409604811789394E-2</v>
      </c>
      <c r="K15">
        <f t="shared" si="3"/>
        <v>2.5461184443984059E-2</v>
      </c>
    </row>
    <row r="16" spans="1:12" x14ac:dyDescent="0.3">
      <c r="A16" s="4">
        <v>45224</v>
      </c>
      <c r="B16">
        <v>876.15002400000003</v>
      </c>
      <c r="C16">
        <f t="shared" si="0"/>
        <v>3.3013027421667562E-2</v>
      </c>
      <c r="D16">
        <f t="shared" si="1"/>
        <v>4.0717208480325534E-2</v>
      </c>
      <c r="H16" s="4">
        <v>45315</v>
      </c>
      <c r="I16">
        <v>1641.349976</v>
      </c>
      <c r="J16">
        <f t="shared" si="2"/>
        <v>-1.4085819503721059E-2</v>
      </c>
      <c r="K16">
        <f t="shared" si="3"/>
        <v>-1.2720683177630939E-2</v>
      </c>
    </row>
    <row r="17" spans="1:11" x14ac:dyDescent="0.3">
      <c r="A17" s="4">
        <v>45225</v>
      </c>
      <c r="B17">
        <v>848.15002400000003</v>
      </c>
      <c r="C17">
        <f t="shared" si="0"/>
        <v>-2.6122401392883646E-2</v>
      </c>
      <c r="D17">
        <f t="shared" si="1"/>
        <v>-1.8418220334225674E-2</v>
      </c>
      <c r="H17" s="4">
        <v>45316</v>
      </c>
      <c r="I17">
        <v>1664.8000489999999</v>
      </c>
      <c r="J17">
        <f t="shared" si="2"/>
        <v>-2.955403730690764E-2</v>
      </c>
      <c r="K17">
        <f t="shared" si="3"/>
        <v>-2.818890098081752E-2</v>
      </c>
    </row>
    <row r="18" spans="1:11" x14ac:dyDescent="0.3">
      <c r="A18" s="4">
        <v>45226</v>
      </c>
      <c r="B18">
        <v>870.90002400000003</v>
      </c>
      <c r="C18">
        <f t="shared" si="0"/>
        <v>-4.8456679595738836E-2</v>
      </c>
      <c r="D18">
        <f t="shared" si="1"/>
        <v>-4.0752498537080864E-2</v>
      </c>
      <c r="H18" s="4">
        <v>45320</v>
      </c>
      <c r="I18">
        <v>1715.5</v>
      </c>
      <c r="J18">
        <f t="shared" si="2"/>
        <v>2.1465390486054409E-2</v>
      </c>
      <c r="K18">
        <f t="shared" si="3"/>
        <v>2.2830526812144529E-2</v>
      </c>
    </row>
    <row r="19" spans="1:11" x14ac:dyDescent="0.3">
      <c r="A19" s="4">
        <v>45229</v>
      </c>
      <c r="B19">
        <v>915.25</v>
      </c>
      <c r="C19">
        <f t="shared" si="0"/>
        <v>3.9488574619946145E-3</v>
      </c>
      <c r="D19">
        <f t="shared" si="1"/>
        <v>1.1653038520652588E-2</v>
      </c>
      <c r="H19" s="4">
        <v>45321</v>
      </c>
      <c r="I19">
        <v>1679.4499510000001</v>
      </c>
      <c r="J19">
        <f t="shared" si="2"/>
        <v>5.9899968813141137E-3</v>
      </c>
      <c r="K19">
        <f t="shared" si="3"/>
        <v>7.3551332074042334E-3</v>
      </c>
    </row>
    <row r="20" spans="1:11" x14ac:dyDescent="0.3">
      <c r="A20" s="4">
        <v>45230</v>
      </c>
      <c r="B20">
        <v>911.65002400000003</v>
      </c>
      <c r="C20">
        <f t="shared" si="0"/>
        <v>3.5671711445612077E-2</v>
      </c>
      <c r="D20">
        <f t="shared" si="1"/>
        <v>4.3375892504270049E-2</v>
      </c>
      <c r="H20" s="4">
        <v>45322</v>
      </c>
      <c r="I20">
        <v>1669.4499510000001</v>
      </c>
      <c r="J20">
        <f t="shared" si="2"/>
        <v>2.1009034502501691E-3</v>
      </c>
      <c r="K20">
        <f t="shared" si="3"/>
        <v>3.4660397763402887E-3</v>
      </c>
    </row>
    <row r="21" spans="1:11" x14ac:dyDescent="0.3">
      <c r="A21" s="4">
        <v>45231</v>
      </c>
      <c r="B21">
        <v>880.25</v>
      </c>
      <c r="C21">
        <f t="shared" si="0"/>
        <v>-1.3283237662591272E-2</v>
      </c>
      <c r="D21">
        <f t="shared" si="1"/>
        <v>-5.5790566039332981E-3</v>
      </c>
      <c r="H21" s="4">
        <v>45323</v>
      </c>
      <c r="I21">
        <v>1665.9499510000001</v>
      </c>
      <c r="J21">
        <f t="shared" si="2"/>
        <v>-4.957472898312644E-3</v>
      </c>
      <c r="K21">
        <f t="shared" si="3"/>
        <v>-3.5923365722225244E-3</v>
      </c>
    </row>
    <row r="22" spans="1:11" x14ac:dyDescent="0.3">
      <c r="A22" s="4">
        <v>45232</v>
      </c>
      <c r="B22">
        <v>892.09997599999997</v>
      </c>
      <c r="C22">
        <f t="shared" si="0"/>
        <v>-1.1742589851654998E-2</v>
      </c>
      <c r="D22">
        <f t="shared" si="1"/>
        <v>-4.0384087929970242E-3</v>
      </c>
      <c r="H22" s="4">
        <v>45324</v>
      </c>
      <c r="I22">
        <v>1674.25</v>
      </c>
      <c r="J22">
        <f t="shared" si="2"/>
        <v>3.3559919212873663E-3</v>
      </c>
      <c r="K22">
        <f t="shared" si="3"/>
        <v>4.7211282473774863E-3</v>
      </c>
    </row>
    <row r="23" spans="1:11" x14ac:dyDescent="0.3">
      <c r="A23" s="4">
        <v>45233</v>
      </c>
      <c r="B23">
        <v>902.70001200000002</v>
      </c>
      <c r="C23">
        <f t="shared" si="0"/>
        <v>-2.5688060442525619E-2</v>
      </c>
      <c r="D23">
        <f t="shared" si="1"/>
        <v>-1.7983879383867647E-2</v>
      </c>
      <c r="H23" s="4">
        <v>45327</v>
      </c>
      <c r="I23">
        <v>1668.650024</v>
      </c>
      <c r="J23">
        <f t="shared" si="2"/>
        <v>-3.0784421491693366E-2</v>
      </c>
      <c r="K23">
        <f t="shared" si="3"/>
        <v>-2.9419285165603246E-2</v>
      </c>
    </row>
    <row r="24" spans="1:11" x14ac:dyDescent="0.3">
      <c r="A24" s="4">
        <v>45236</v>
      </c>
      <c r="B24">
        <v>926.5</v>
      </c>
      <c r="C24">
        <f t="shared" si="0"/>
        <v>-6.0612818264541828E-3</v>
      </c>
      <c r="D24">
        <f t="shared" si="1"/>
        <v>1.6428992322037907E-3</v>
      </c>
      <c r="H24" s="4">
        <v>45328</v>
      </c>
      <c r="I24">
        <v>1721.650024</v>
      </c>
      <c r="J24">
        <f t="shared" si="2"/>
        <v>-7.7357972132904587E-2</v>
      </c>
      <c r="K24">
        <f t="shared" si="3"/>
        <v>-7.5992835806814471E-2</v>
      </c>
    </row>
    <row r="25" spans="1:11" x14ac:dyDescent="0.3">
      <c r="A25" s="4">
        <v>45237</v>
      </c>
      <c r="B25">
        <v>932.15002400000003</v>
      </c>
      <c r="C25">
        <f t="shared" si="0"/>
        <v>-1.5317170688626106E-2</v>
      </c>
      <c r="D25">
        <f t="shared" si="1"/>
        <v>-7.612989629968132E-3</v>
      </c>
      <c r="H25" s="4">
        <v>45329</v>
      </c>
      <c r="I25">
        <v>1866</v>
      </c>
      <c r="J25">
        <f t="shared" si="2"/>
        <v>2.0815695188582294E-2</v>
      </c>
      <c r="K25">
        <f t="shared" si="3"/>
        <v>2.2180831514672414E-2</v>
      </c>
    </row>
    <row r="26" spans="1:11" x14ac:dyDescent="0.3">
      <c r="A26" s="4">
        <v>45238</v>
      </c>
      <c r="B26">
        <v>946.65002400000003</v>
      </c>
      <c r="C26">
        <f t="shared" si="0"/>
        <v>9.1142183335905565E-3</v>
      </c>
      <c r="D26">
        <f t="shared" si="1"/>
        <v>1.681839939224853E-2</v>
      </c>
      <c r="H26" s="4">
        <v>45330</v>
      </c>
      <c r="I26">
        <v>1827.9499510000001</v>
      </c>
      <c r="J26">
        <f t="shared" si="2"/>
        <v>-2.8048067939785891E-2</v>
      </c>
      <c r="K26">
        <f t="shared" si="3"/>
        <v>-2.6682931613695771E-2</v>
      </c>
    </row>
    <row r="27" spans="1:11" x14ac:dyDescent="0.3">
      <c r="A27" s="4">
        <v>45239</v>
      </c>
      <c r="B27">
        <v>938.09997599999997</v>
      </c>
      <c r="C27">
        <f t="shared" si="0"/>
        <v>-6.3922018997486225E-4</v>
      </c>
      <c r="D27">
        <f t="shared" si="1"/>
        <v>7.064960868683111E-3</v>
      </c>
      <c r="H27" s="4">
        <v>45331</v>
      </c>
      <c r="I27">
        <v>1880.6999510000001</v>
      </c>
      <c r="J27">
        <f t="shared" si="2"/>
        <v>2.0677290511372549E-2</v>
      </c>
      <c r="K27">
        <f t="shared" si="3"/>
        <v>2.2042426837462669E-2</v>
      </c>
    </row>
    <row r="28" spans="1:11" x14ac:dyDescent="0.3">
      <c r="A28" s="4">
        <v>45240</v>
      </c>
      <c r="B28">
        <v>938.70001200000002</v>
      </c>
      <c r="C28">
        <f t="shared" si="0"/>
        <v>-1.542319803206233E-3</v>
      </c>
      <c r="D28">
        <f t="shared" si="1"/>
        <v>6.1618612554517407E-3</v>
      </c>
      <c r="H28" s="4">
        <v>45334</v>
      </c>
      <c r="I28">
        <v>1842.599976</v>
      </c>
      <c r="J28">
        <f t="shared" si="2"/>
        <v>1.4899025788299833E-2</v>
      </c>
      <c r="K28">
        <f t="shared" si="3"/>
        <v>1.6264162114389955E-2</v>
      </c>
    </row>
    <row r="29" spans="1:11" x14ac:dyDescent="0.3">
      <c r="A29" s="4">
        <v>45243</v>
      </c>
      <c r="B29">
        <v>940.15002400000003</v>
      </c>
      <c r="C29">
        <f t="shared" si="0"/>
        <v>-1.052465373615567E-2</v>
      </c>
      <c r="D29">
        <f t="shared" si="1"/>
        <v>-2.820472677497696E-3</v>
      </c>
      <c r="H29" s="4">
        <v>45335</v>
      </c>
      <c r="I29">
        <v>1815.5500489999999</v>
      </c>
      <c r="J29">
        <f t="shared" si="2"/>
        <v>-1.9813713591577842E-2</v>
      </c>
      <c r="K29">
        <f t="shared" si="3"/>
        <v>-1.8448577265487723E-2</v>
      </c>
    </row>
    <row r="30" spans="1:11" x14ac:dyDescent="0.3">
      <c r="A30" s="4">
        <v>45245</v>
      </c>
      <c r="B30">
        <v>950.15002400000003</v>
      </c>
      <c r="C30">
        <f t="shared" si="0"/>
        <v>9.3483276404737071E-3</v>
      </c>
      <c r="D30">
        <f t="shared" si="1"/>
        <v>1.7052508699131681E-2</v>
      </c>
      <c r="H30" s="4">
        <v>45336</v>
      </c>
      <c r="I30">
        <v>1852.25</v>
      </c>
      <c r="J30">
        <f t="shared" si="2"/>
        <v>-2.5516243588057347E-2</v>
      </c>
      <c r="K30">
        <f t="shared" si="3"/>
        <v>-2.4151107261967227E-2</v>
      </c>
    </row>
    <row r="31" spans="1:11" x14ac:dyDescent="0.3">
      <c r="A31" s="4">
        <v>45246</v>
      </c>
      <c r="B31">
        <v>941.34997599999997</v>
      </c>
      <c r="C31">
        <f t="shared" si="0"/>
        <v>5.6083753173816987E-3</v>
      </c>
      <c r="D31">
        <f t="shared" si="1"/>
        <v>1.3312556376039671E-2</v>
      </c>
      <c r="H31" s="4">
        <v>45337</v>
      </c>
      <c r="I31">
        <v>1900.75</v>
      </c>
      <c r="J31">
        <f t="shared" si="2"/>
        <v>-2.1000131250820319E-3</v>
      </c>
      <c r="K31">
        <f t="shared" si="3"/>
        <v>-7.348767989919121E-4</v>
      </c>
    </row>
    <row r="32" spans="1:11" x14ac:dyDescent="0.3">
      <c r="A32" s="4">
        <v>45247</v>
      </c>
      <c r="B32">
        <v>936.09997599999997</v>
      </c>
      <c r="C32">
        <f t="shared" si="0"/>
        <v>1.068879709753227E-2</v>
      </c>
      <c r="D32">
        <f t="shared" si="1"/>
        <v>1.8392978156190246E-2</v>
      </c>
      <c r="H32" s="4">
        <v>45338</v>
      </c>
      <c r="I32">
        <v>1904.75</v>
      </c>
      <c r="J32">
        <f t="shared" si="2"/>
        <v>-2.5728266662906257E-2</v>
      </c>
      <c r="K32">
        <f t="shared" si="3"/>
        <v>-2.4363130336816138E-2</v>
      </c>
    </row>
    <row r="33" spans="1:11" x14ac:dyDescent="0.3">
      <c r="A33" s="4">
        <v>45250</v>
      </c>
      <c r="B33">
        <v>926.20001200000002</v>
      </c>
      <c r="C33">
        <f t="shared" si="0"/>
        <v>-4.316468922506798E-4</v>
      </c>
      <c r="D33">
        <f t="shared" si="1"/>
        <v>7.272534166407294E-3</v>
      </c>
      <c r="H33" s="4">
        <v>45341</v>
      </c>
      <c r="I33">
        <v>1955.0500489999999</v>
      </c>
      <c r="J33">
        <f t="shared" si="2"/>
        <v>1.4740624735278811E-2</v>
      </c>
      <c r="K33">
        <f t="shared" si="3"/>
        <v>1.610576106136893E-2</v>
      </c>
    </row>
    <row r="34" spans="1:11" x14ac:dyDescent="0.3">
      <c r="A34" s="4">
        <v>45251</v>
      </c>
      <c r="B34">
        <v>926.59997599999997</v>
      </c>
      <c r="C34">
        <f t="shared" si="0"/>
        <v>1.3286635508294961E-2</v>
      </c>
      <c r="D34">
        <f t="shared" si="1"/>
        <v>2.0990816566952935E-2</v>
      </c>
      <c r="H34" s="4">
        <v>45342</v>
      </c>
      <c r="I34">
        <v>1926.650024</v>
      </c>
      <c r="J34">
        <f t="shared" si="2"/>
        <v>1.1391413715939656E-2</v>
      </c>
      <c r="K34">
        <f t="shared" si="3"/>
        <v>1.2756550042029776E-2</v>
      </c>
    </row>
    <row r="35" spans="1:11" x14ac:dyDescent="0.3">
      <c r="A35" s="4">
        <v>45252</v>
      </c>
      <c r="B35">
        <v>914.45001200000002</v>
      </c>
      <c r="C35">
        <f t="shared" si="0"/>
        <v>-1.7459976136757586E-2</v>
      </c>
      <c r="D35">
        <f t="shared" si="1"/>
        <v>-9.755795078099613E-3</v>
      </c>
      <c r="H35" s="4">
        <v>45343</v>
      </c>
      <c r="I35">
        <v>1904.9499510000001</v>
      </c>
      <c r="J35">
        <f t="shared" si="2"/>
        <v>-9.206081595222227E-3</v>
      </c>
      <c r="K35">
        <f t="shared" si="3"/>
        <v>-7.8409452691321074E-3</v>
      </c>
    </row>
    <row r="36" spans="1:11" x14ac:dyDescent="0.3">
      <c r="A36" s="4">
        <v>45253</v>
      </c>
      <c r="B36">
        <v>930.70001200000002</v>
      </c>
      <c r="C36">
        <f t="shared" si="0"/>
        <v>-7.6767371956054185E-3</v>
      </c>
      <c r="D36">
        <f t="shared" si="1"/>
        <v>2.7443863052555029E-5</v>
      </c>
      <c r="H36" s="4">
        <v>45344</v>
      </c>
      <c r="I36">
        <v>1922.650024</v>
      </c>
      <c r="J36">
        <f t="shared" si="2"/>
        <v>-3.3797378642915751E-4</v>
      </c>
      <c r="K36">
        <f t="shared" si="3"/>
        <v>1.0271625396609623E-3</v>
      </c>
    </row>
    <row r="37" spans="1:11" x14ac:dyDescent="0.3">
      <c r="A37" s="4">
        <v>45254</v>
      </c>
      <c r="B37">
        <v>937.90002400000003</v>
      </c>
      <c r="C37">
        <f t="shared" si="0"/>
        <v>-0.10913755666058098</v>
      </c>
      <c r="D37">
        <f t="shared" si="1"/>
        <v>-0.101433375601923</v>
      </c>
      <c r="H37" s="4">
        <v>45345</v>
      </c>
      <c r="I37">
        <v>1923.3000489999999</v>
      </c>
      <c r="J37">
        <f t="shared" si="2"/>
        <v>-2.392849510137094E-2</v>
      </c>
      <c r="K37">
        <f t="shared" si="3"/>
        <v>-2.2563358775280821E-2</v>
      </c>
    </row>
    <row r="38" spans="1:11" x14ac:dyDescent="0.3">
      <c r="A38" s="4">
        <v>45258</v>
      </c>
      <c r="B38">
        <v>1052.8000489999999</v>
      </c>
      <c r="C38">
        <f t="shared" si="0"/>
        <v>1.0655753597131433E-2</v>
      </c>
      <c r="D38">
        <f t="shared" si="1"/>
        <v>1.8359934655789407E-2</v>
      </c>
      <c r="H38" s="4">
        <v>45348</v>
      </c>
      <c r="I38">
        <v>1970.4499510000001</v>
      </c>
      <c r="J38">
        <f t="shared" si="2"/>
        <v>-4.571886334933036E-3</v>
      </c>
      <c r="K38">
        <f t="shared" si="3"/>
        <v>-3.2067500088429164E-3</v>
      </c>
    </row>
    <row r="39" spans="1:11" x14ac:dyDescent="0.3">
      <c r="A39" s="4">
        <v>45259</v>
      </c>
      <c r="B39">
        <v>1041.6999510000001</v>
      </c>
      <c r="C39">
        <f t="shared" si="0"/>
        <v>1.2538784395023013E-2</v>
      </c>
      <c r="D39">
        <f t="shared" si="1"/>
        <v>2.0242965453680987E-2</v>
      </c>
      <c r="H39" s="4">
        <v>45349</v>
      </c>
      <c r="I39">
        <v>1979.5</v>
      </c>
      <c r="J39">
        <f t="shared" si="2"/>
        <v>3.1983929949370826E-2</v>
      </c>
      <c r="K39">
        <f t="shared" si="3"/>
        <v>3.3349066275460949E-2</v>
      </c>
    </row>
    <row r="40" spans="1:11" x14ac:dyDescent="0.3">
      <c r="A40" s="4">
        <v>45260</v>
      </c>
      <c r="B40">
        <v>1028.8000489999999</v>
      </c>
      <c r="C40">
        <f t="shared" si="0"/>
        <v>2.2406712128591765E-3</v>
      </c>
      <c r="D40">
        <f t="shared" si="1"/>
        <v>9.9448522715171496E-3</v>
      </c>
      <c r="H40" s="4">
        <v>45350</v>
      </c>
      <c r="I40">
        <v>1918.150024</v>
      </c>
      <c r="J40">
        <f t="shared" si="2"/>
        <v>1.218963848062468E-2</v>
      </c>
      <c r="K40">
        <f t="shared" si="3"/>
        <v>1.3554774806714799E-2</v>
      </c>
    </row>
    <row r="41" spans="1:11" x14ac:dyDescent="0.3">
      <c r="A41" s="4">
        <v>45261</v>
      </c>
      <c r="B41">
        <v>1026.5</v>
      </c>
      <c r="C41">
        <f t="shared" si="0"/>
        <v>-8.6540600667408235E-2</v>
      </c>
      <c r="D41">
        <f t="shared" si="1"/>
        <v>-7.8836419608750263E-2</v>
      </c>
      <c r="H41" s="4">
        <v>45351</v>
      </c>
      <c r="I41">
        <v>1895.0500489999999</v>
      </c>
      <c r="J41">
        <f t="shared" si="2"/>
        <v>-3.7825898376040709E-2</v>
      </c>
      <c r="K41">
        <f t="shared" si="3"/>
        <v>-3.6460762049950586E-2</v>
      </c>
    </row>
    <row r="42" spans="1:11" x14ac:dyDescent="0.3">
      <c r="A42" s="4">
        <v>45264</v>
      </c>
      <c r="B42">
        <v>1123.75</v>
      </c>
      <c r="C42">
        <f t="shared" si="0"/>
        <v>-0.16666666666666666</v>
      </c>
      <c r="D42">
        <f t="shared" si="1"/>
        <v>-0.15896248560800869</v>
      </c>
      <c r="H42" s="4">
        <v>45352</v>
      </c>
      <c r="I42">
        <v>1969.5500489999999</v>
      </c>
      <c r="J42">
        <f t="shared" si="2"/>
        <v>1.4865820955544451E-2</v>
      </c>
      <c r="K42">
        <f t="shared" si="3"/>
        <v>1.6230957281634571E-2</v>
      </c>
    </row>
    <row r="43" spans="1:11" x14ac:dyDescent="0.3">
      <c r="A43" s="4">
        <v>45265</v>
      </c>
      <c r="B43">
        <v>1348.5</v>
      </c>
      <c r="C43">
        <f t="shared" si="0"/>
        <v>-0.13748438244698249</v>
      </c>
      <c r="D43">
        <f t="shared" si="1"/>
        <v>-0.12978020138832452</v>
      </c>
      <c r="H43" s="4">
        <v>45355</v>
      </c>
      <c r="I43">
        <v>1940.6999510000001</v>
      </c>
      <c r="J43">
        <f t="shared" si="2"/>
        <v>-3.4405221923731345E-3</v>
      </c>
      <c r="K43">
        <f t="shared" si="3"/>
        <v>-2.0753858662830148E-3</v>
      </c>
    </row>
    <row r="44" spans="1:11" x14ac:dyDescent="0.3">
      <c r="A44" s="4">
        <v>45266</v>
      </c>
      <c r="B44">
        <v>1563.4499510000001</v>
      </c>
      <c r="C44">
        <f t="shared" si="0"/>
        <v>-3.7373439708793782E-2</v>
      </c>
      <c r="D44">
        <f t="shared" si="1"/>
        <v>-2.966925865013581E-2</v>
      </c>
      <c r="H44" s="4">
        <v>45356</v>
      </c>
      <c r="I44">
        <v>1947.400024</v>
      </c>
      <c r="J44">
        <f t="shared" si="2"/>
        <v>1.9314328186338672E-2</v>
      </c>
      <c r="K44">
        <f t="shared" si="3"/>
        <v>2.0679464512428792E-2</v>
      </c>
    </row>
    <row r="45" spans="1:11" x14ac:dyDescent="0.3">
      <c r="A45" s="4">
        <v>45267</v>
      </c>
      <c r="B45">
        <v>1624.150024</v>
      </c>
      <c r="C45">
        <f t="shared" si="0"/>
        <v>4.7635923799161338E-2</v>
      </c>
      <c r="D45">
        <f t="shared" si="1"/>
        <v>5.534010485781931E-2</v>
      </c>
      <c r="H45" s="4">
        <v>45357</v>
      </c>
      <c r="I45">
        <v>1910.5</v>
      </c>
      <c r="J45">
        <f t="shared" si="2"/>
        <v>-9.6417895554418744E-3</v>
      </c>
      <c r="K45">
        <f t="shared" si="3"/>
        <v>-8.2766532293517547E-3</v>
      </c>
    </row>
    <row r="46" spans="1:11" x14ac:dyDescent="0.3">
      <c r="A46" s="4">
        <v>45268</v>
      </c>
      <c r="B46">
        <v>1550.3000489999999</v>
      </c>
      <c r="C46">
        <f t="shared" si="0"/>
        <v>1.3268005882352905E-2</v>
      </c>
      <c r="D46">
        <f t="shared" si="1"/>
        <v>2.0972186941010877E-2</v>
      </c>
      <c r="H46" s="4">
        <v>45358</v>
      </c>
      <c r="I46">
        <v>1929.099976</v>
      </c>
      <c r="J46">
        <f t="shared" si="2"/>
        <v>-6.2170282833576968E-4</v>
      </c>
      <c r="K46">
        <f t="shared" si="3"/>
        <v>7.4343349775435016E-4</v>
      </c>
    </row>
    <row r="47" spans="1:11" x14ac:dyDescent="0.3">
      <c r="A47" s="4">
        <v>45271</v>
      </c>
      <c r="B47">
        <v>1530</v>
      </c>
      <c r="C47">
        <f t="shared" si="0"/>
        <v>4.5153340334940777E-2</v>
      </c>
      <c r="D47">
        <f t="shared" si="1"/>
        <v>5.2857521393598748E-2</v>
      </c>
      <c r="H47" s="4">
        <v>45362</v>
      </c>
      <c r="I47">
        <v>1930.3000489999999</v>
      </c>
      <c r="J47">
        <f t="shared" si="2"/>
        <v>1.7500434041437137E-2</v>
      </c>
      <c r="K47">
        <f t="shared" si="3"/>
        <v>1.8865570367527257E-2</v>
      </c>
    </row>
    <row r="48" spans="1:11" x14ac:dyDescent="0.3">
      <c r="A48" s="4">
        <v>45272</v>
      </c>
      <c r="B48">
        <v>1463.900024</v>
      </c>
      <c r="C48">
        <f t="shared" si="0"/>
        <v>2.5355518836184351E-2</v>
      </c>
      <c r="D48">
        <f t="shared" si="1"/>
        <v>3.3059699894842323E-2</v>
      </c>
      <c r="H48" s="4">
        <v>45363</v>
      </c>
      <c r="I48">
        <v>1897.099976</v>
      </c>
      <c r="J48">
        <f t="shared" si="2"/>
        <v>9.9768102028985492E-2</v>
      </c>
      <c r="K48">
        <f t="shared" si="3"/>
        <v>0.10113323835507561</v>
      </c>
    </row>
    <row r="49" spans="1:11" x14ac:dyDescent="0.3">
      <c r="A49" s="4">
        <v>45273</v>
      </c>
      <c r="B49">
        <v>1427.6999510000001</v>
      </c>
      <c r="C49">
        <f t="shared" si="0"/>
        <v>-5.3437708268615124E-2</v>
      </c>
      <c r="D49">
        <f t="shared" si="1"/>
        <v>-4.5733527209957152E-2</v>
      </c>
      <c r="H49" s="4">
        <v>45364</v>
      </c>
      <c r="I49">
        <v>1725</v>
      </c>
      <c r="J49">
        <f t="shared" si="2"/>
        <v>-8.9853872525278419E-2</v>
      </c>
      <c r="K49">
        <f t="shared" si="3"/>
        <v>-8.8488736199188303E-2</v>
      </c>
    </row>
    <row r="50" spans="1:11" x14ac:dyDescent="0.3">
      <c r="A50" s="4">
        <v>45274</v>
      </c>
      <c r="B50">
        <v>1508.3000489999999</v>
      </c>
      <c r="C50">
        <f t="shared" si="0"/>
        <v>-1.2019765310664341E-2</v>
      </c>
      <c r="D50">
        <f t="shared" si="1"/>
        <v>-4.3155842520063679E-3</v>
      </c>
      <c r="H50" s="4">
        <v>45365</v>
      </c>
      <c r="I50">
        <v>1895.3000489999999</v>
      </c>
      <c r="J50">
        <f t="shared" si="2"/>
        <v>-3.8368165100828452E-3</v>
      </c>
      <c r="K50">
        <f t="shared" si="3"/>
        <v>-2.4716801839927251E-3</v>
      </c>
    </row>
    <row r="51" spans="1:11" x14ac:dyDescent="0.3">
      <c r="A51" s="4">
        <v>45275</v>
      </c>
      <c r="B51">
        <v>1526.650024</v>
      </c>
      <c r="C51">
        <f t="shared" si="0"/>
        <v>1.3117764526398617E-3</v>
      </c>
      <c r="D51">
        <f t="shared" si="1"/>
        <v>9.0159575112978355E-3</v>
      </c>
      <c r="H51" s="4">
        <v>45366</v>
      </c>
      <c r="I51">
        <v>1902.599976</v>
      </c>
      <c r="J51">
        <f t="shared" si="2"/>
        <v>1.7487540285736656E-2</v>
      </c>
      <c r="K51">
        <f t="shared" si="3"/>
        <v>1.8852676611826776E-2</v>
      </c>
    </row>
    <row r="52" spans="1:11" x14ac:dyDescent="0.3">
      <c r="A52" s="4">
        <v>45278</v>
      </c>
      <c r="B52">
        <v>1524.650024</v>
      </c>
      <c r="C52">
        <f t="shared" si="0"/>
        <v>-4.6677273608051141E-3</v>
      </c>
      <c r="D52">
        <f t="shared" si="1"/>
        <v>3.0364536978528594E-3</v>
      </c>
      <c r="H52" s="4">
        <v>45369</v>
      </c>
      <c r="I52">
        <v>1869.900024</v>
      </c>
      <c r="J52">
        <f t="shared" si="2"/>
        <v>2.6543314045388653E-2</v>
      </c>
      <c r="K52">
        <f t="shared" si="3"/>
        <v>2.7908450371478773E-2</v>
      </c>
    </row>
    <row r="53" spans="1:11" x14ac:dyDescent="0.3">
      <c r="A53" s="4">
        <v>45279</v>
      </c>
      <c r="B53">
        <v>1531.8000489999999</v>
      </c>
      <c r="C53">
        <f t="shared" si="0"/>
        <v>5.4849721918263671E-2</v>
      </c>
      <c r="D53">
        <f t="shared" si="1"/>
        <v>6.2553902976921649E-2</v>
      </c>
      <c r="H53" s="4">
        <v>45370</v>
      </c>
      <c r="I53">
        <v>1821.5500489999999</v>
      </c>
      <c r="J53">
        <f t="shared" si="2"/>
        <v>-1.4179380868624032E-2</v>
      </c>
      <c r="K53">
        <f t="shared" si="3"/>
        <v>-1.2814244542533913E-2</v>
      </c>
    </row>
    <row r="54" spans="1:11" x14ac:dyDescent="0.3">
      <c r="A54" s="4">
        <v>45280</v>
      </c>
      <c r="B54">
        <v>1452.150024</v>
      </c>
      <c r="C54">
        <f t="shared" si="0"/>
        <v>-4.4355251769663769E-2</v>
      </c>
      <c r="D54">
        <f t="shared" si="1"/>
        <v>-3.6651070711005797E-2</v>
      </c>
      <c r="H54" s="4">
        <v>45371</v>
      </c>
      <c r="I54">
        <v>1847.75</v>
      </c>
      <c r="J54">
        <f t="shared" si="2"/>
        <v>-4.0962492782008527E-3</v>
      </c>
      <c r="K54">
        <f t="shared" si="3"/>
        <v>-2.7311129521107331E-3</v>
      </c>
    </row>
    <row r="55" spans="1:11" x14ac:dyDescent="0.3">
      <c r="A55" s="4">
        <v>45281</v>
      </c>
      <c r="B55">
        <v>1519.5500489999999</v>
      </c>
      <c r="C55">
        <f t="shared" si="0"/>
        <v>-8.8382540030775038E-3</v>
      </c>
      <c r="D55">
        <f t="shared" si="1"/>
        <v>-1.1340729444195303E-3</v>
      </c>
      <c r="H55" s="4">
        <v>45372</v>
      </c>
      <c r="I55">
        <v>1855.349976</v>
      </c>
      <c r="J55">
        <f t="shared" si="2"/>
        <v>1.9440939651680679E-3</v>
      </c>
      <c r="K55">
        <f t="shared" si="3"/>
        <v>3.3092302912581875E-3</v>
      </c>
    </row>
    <row r="56" spans="1:11" x14ac:dyDescent="0.3">
      <c r="A56" s="4">
        <v>45282</v>
      </c>
      <c r="B56">
        <v>1533.099976</v>
      </c>
      <c r="C56">
        <f t="shared" si="0"/>
        <v>-4.1932244128658945E-2</v>
      </c>
      <c r="D56">
        <f t="shared" si="1"/>
        <v>-3.4228063070000973E-2</v>
      </c>
      <c r="H56" s="4">
        <v>45373</v>
      </c>
      <c r="I56">
        <v>1851.75</v>
      </c>
      <c r="J56">
        <f t="shared" si="2"/>
        <v>-3.8999462076385154E-3</v>
      </c>
      <c r="K56">
        <f t="shared" si="3"/>
        <v>-2.5348098815483958E-3</v>
      </c>
    </row>
    <row r="57" spans="1:11" x14ac:dyDescent="0.3">
      <c r="A57" s="4">
        <v>45286</v>
      </c>
      <c r="B57">
        <v>1600.1999510000001</v>
      </c>
      <c r="C57">
        <f t="shared" si="0"/>
        <v>-5.6212916962776482E-4</v>
      </c>
      <c r="D57">
        <f t="shared" si="1"/>
        <v>7.1420518890302088E-3</v>
      </c>
      <c r="H57" s="4">
        <v>45377</v>
      </c>
      <c r="I57">
        <v>1859</v>
      </c>
      <c r="J57">
        <f t="shared" si="2"/>
        <v>2.0027434842249656E-2</v>
      </c>
      <c r="K57">
        <f t="shared" si="3"/>
        <v>2.1392571168339775E-2</v>
      </c>
    </row>
    <row r="58" spans="1:11" x14ac:dyDescent="0.3">
      <c r="A58" s="4">
        <v>45287</v>
      </c>
      <c r="B58">
        <v>1601.099976</v>
      </c>
      <c r="C58">
        <f t="shared" si="0"/>
        <v>2.5688645739910296E-2</v>
      </c>
      <c r="D58">
        <f t="shared" si="1"/>
        <v>3.3392826798568268E-2</v>
      </c>
      <c r="H58" s="4">
        <v>45378</v>
      </c>
      <c r="I58">
        <v>1822.5</v>
      </c>
      <c r="J58">
        <f t="shared" si="2"/>
        <v>-6.8931824834829033E-3</v>
      </c>
      <c r="K58">
        <f t="shared" si="3"/>
        <v>-5.5280461573927837E-3</v>
      </c>
    </row>
    <row r="59" spans="1:11" x14ac:dyDescent="0.3">
      <c r="A59" s="4">
        <v>45288</v>
      </c>
      <c r="B59">
        <v>1561</v>
      </c>
      <c r="C59">
        <f t="shared" si="0"/>
        <v>-2.2542266750156543E-2</v>
      </c>
      <c r="D59">
        <f t="shared" si="1"/>
        <v>-1.4838085691498569E-2</v>
      </c>
      <c r="H59" s="4">
        <v>45379</v>
      </c>
      <c r="I59">
        <v>1835.150024</v>
      </c>
      <c r="J59">
        <f t="shared" si="2"/>
        <v>-2.8147023047606728E-2</v>
      </c>
      <c r="K59">
        <f t="shared" si="3"/>
        <v>-2.6781886721516608E-2</v>
      </c>
    </row>
    <row r="60" spans="1:11" x14ac:dyDescent="0.3">
      <c r="A60" s="4">
        <v>45289</v>
      </c>
      <c r="B60">
        <v>1597</v>
      </c>
      <c r="C60">
        <f t="shared" si="0"/>
        <v>-8.7589087773939521E-4</v>
      </c>
      <c r="D60">
        <f t="shared" si="1"/>
        <v>6.8282901809185786E-3</v>
      </c>
      <c r="H60" s="4">
        <v>45383</v>
      </c>
      <c r="I60">
        <v>1888.3000489999999</v>
      </c>
      <c r="J60">
        <f t="shared" si="2"/>
        <v>-2.2983514885687529E-3</v>
      </c>
      <c r="K60">
        <f t="shared" si="3"/>
        <v>-9.3321516247863302E-4</v>
      </c>
    </row>
    <row r="61" spans="1:11" x14ac:dyDescent="0.3">
      <c r="A61" s="4">
        <v>45292</v>
      </c>
      <c r="B61">
        <v>1598.400024</v>
      </c>
      <c r="C61">
        <f t="shared" si="0"/>
        <v>-3.2116397010567609E-3</v>
      </c>
      <c r="D61">
        <f t="shared" si="1"/>
        <v>4.4925413576012126E-3</v>
      </c>
      <c r="H61" s="4">
        <v>45384</v>
      </c>
      <c r="I61">
        <v>1892.650024</v>
      </c>
      <c r="J61">
        <f t="shared" si="2"/>
        <v>7.2913453563298106E-3</v>
      </c>
      <c r="K61">
        <f t="shared" si="3"/>
        <v>8.6564816824199302E-3</v>
      </c>
    </row>
    <row r="62" spans="1:11" x14ac:dyDescent="0.3">
      <c r="A62" s="4">
        <v>45293</v>
      </c>
      <c r="B62">
        <v>1603.5500489999999</v>
      </c>
      <c r="C62">
        <v>0</v>
      </c>
      <c r="D62">
        <f t="shared" si="1"/>
        <v>7.7041810586579735E-3</v>
      </c>
      <c r="H62" s="4">
        <v>45385</v>
      </c>
      <c r="I62">
        <v>1878.9499510000001</v>
      </c>
      <c r="J62">
        <v>0</v>
      </c>
      <c r="K62">
        <f t="shared" si="3"/>
        <v>1.3651363260901198E-3</v>
      </c>
    </row>
    <row r="66" spans="1:7" x14ac:dyDescent="0.3">
      <c r="A66" t="s">
        <v>5</v>
      </c>
      <c r="B66">
        <f>AVERAGE(C3:C62)</f>
        <v>-7.7041810586579735E-3</v>
      </c>
      <c r="E66" t="s">
        <v>5</v>
      </c>
      <c r="F66">
        <f>AVERAGE(J3:J62)</f>
        <v>-1.3651363260901198E-3</v>
      </c>
    </row>
    <row r="67" spans="1:7" x14ac:dyDescent="0.3">
      <c r="A67" t="s">
        <v>6</v>
      </c>
      <c r="B67">
        <f>_xlfn.STDEV.S(C3:C62)</f>
        <v>3.9463017027283234E-2</v>
      </c>
      <c r="E67" t="s">
        <v>6</v>
      </c>
      <c r="F67">
        <f>_xlfn.STDEV.S(J3:J62)</f>
        <v>2.7499750982507482E-2</v>
      </c>
    </row>
    <row r="68" spans="1:7" x14ac:dyDescent="0.3">
      <c r="F68" s="2">
        <v>45294</v>
      </c>
      <c r="G68" s="3">
        <v>1697.25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C1" workbookViewId="0">
      <selection activeCell="L3" sqref="L3"/>
    </sheetView>
  </sheetViews>
  <sheetFormatPr defaultRowHeight="14.4" x14ac:dyDescent="0.3"/>
  <cols>
    <col min="1" max="1" width="10.5546875" bestFit="1" customWidth="1"/>
    <col min="8" max="8" width="9.44140625" customWidth="1"/>
    <col min="12" max="12" width="12" bestFit="1" customWidth="1"/>
  </cols>
  <sheetData>
    <row r="1" spans="1:12" x14ac:dyDescent="0.3">
      <c r="D1">
        <v>-4.1226135807369167E-3</v>
      </c>
      <c r="K1">
        <v>-3.457241572535246E-3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825.20001200000002</v>
      </c>
      <c r="C3">
        <f>(B3-B4)/B4</f>
        <v>-6.680695756846205E-3</v>
      </c>
      <c r="D3">
        <f>C3-$D$1</f>
        <v>-2.5580821761092883E-3</v>
      </c>
      <c r="E3">
        <f>SUM(D3:D62)</f>
        <v>0</v>
      </c>
      <c r="H3" s="4">
        <v>45295</v>
      </c>
      <c r="I3">
        <v>1123.1999510000001</v>
      </c>
      <c r="J3">
        <f>(I3-I4)/I4</f>
        <v>-2.6900627247130122E-2</v>
      </c>
      <c r="K3">
        <f>J3-$K$1</f>
        <v>-2.3443385674594877E-2</v>
      </c>
      <c r="L3">
        <f>SUM(K3:K62)</f>
        <v>3.2526065174565133E-17</v>
      </c>
    </row>
    <row r="4" spans="1:12" x14ac:dyDescent="0.3">
      <c r="A4" s="4">
        <v>45205</v>
      </c>
      <c r="B4">
        <v>830.75</v>
      </c>
      <c r="C4">
        <f t="shared" ref="C4:C61" si="0">(B4-B5)/B5</f>
        <v>5.1515742824111047E-2</v>
      </c>
      <c r="D4">
        <f t="shared" ref="D4:D62" si="1">C4-$D$1</f>
        <v>5.5638356404847961E-2</v>
      </c>
      <c r="H4" s="4">
        <v>45296</v>
      </c>
      <c r="I4">
        <v>1154.25</v>
      </c>
      <c r="J4">
        <f t="shared" ref="J4:J61" si="2">(I4-I5)/I5</f>
        <v>-1.2490889592147256E-2</v>
      </c>
      <c r="K4">
        <f t="shared" ref="K4:K62" si="3">J4-$K$1</f>
        <v>-9.03364801961201E-3</v>
      </c>
    </row>
    <row r="5" spans="1:12" x14ac:dyDescent="0.3">
      <c r="A5" s="4">
        <v>45208</v>
      </c>
      <c r="B5">
        <v>790.04998799999998</v>
      </c>
      <c r="C5">
        <f t="shared" si="0"/>
        <v>-3.5936561317876772E-2</v>
      </c>
      <c r="D5">
        <f t="shared" si="1"/>
        <v>-3.1813947737139858E-2</v>
      </c>
      <c r="H5" s="4">
        <v>45299</v>
      </c>
      <c r="I5">
        <v>1168.849976</v>
      </c>
      <c r="J5">
        <f t="shared" si="2"/>
        <v>-2.3598697323839894E-2</v>
      </c>
      <c r="K5">
        <f t="shared" si="3"/>
        <v>-2.014145575130465E-2</v>
      </c>
    </row>
    <row r="6" spans="1:12" x14ac:dyDescent="0.3">
      <c r="A6" s="4">
        <v>45209</v>
      </c>
      <c r="B6">
        <v>819.5</v>
      </c>
      <c r="C6">
        <f t="shared" si="0"/>
        <v>5.7066013830256654E-3</v>
      </c>
      <c r="D6">
        <f t="shared" si="1"/>
        <v>9.8292149637625829E-3</v>
      </c>
      <c r="E6">
        <f>AVERAGE(D3:D62)</f>
        <v>0</v>
      </c>
      <c r="H6" s="4">
        <v>45300</v>
      </c>
      <c r="I6">
        <v>1197.099976</v>
      </c>
      <c r="J6">
        <f t="shared" si="2"/>
        <v>-1.4205130597375661E-2</v>
      </c>
      <c r="K6">
        <f t="shared" si="3"/>
        <v>-1.0747889024840415E-2</v>
      </c>
    </row>
    <row r="7" spans="1:12" x14ac:dyDescent="0.3">
      <c r="A7" s="4">
        <v>45210</v>
      </c>
      <c r="B7">
        <v>814.84997599999997</v>
      </c>
      <c r="C7">
        <f t="shared" si="0"/>
        <v>-1.227510872164335E-4</v>
      </c>
      <c r="D7">
        <f t="shared" si="1"/>
        <v>3.999862493520483E-3</v>
      </c>
      <c r="H7" s="4">
        <v>45301</v>
      </c>
      <c r="I7">
        <v>1214.349976</v>
      </c>
      <c r="J7">
        <f t="shared" si="2"/>
        <v>9.4767242731280624E-3</v>
      </c>
      <c r="K7">
        <f t="shared" si="3"/>
        <v>1.2933965845663309E-2</v>
      </c>
      <c r="L7">
        <f>AVERAGE(K3:K62)</f>
        <v>5.4210108624275222E-19</v>
      </c>
    </row>
    <row r="8" spans="1:12" x14ac:dyDescent="0.3">
      <c r="A8" s="4">
        <v>45211</v>
      </c>
      <c r="B8">
        <v>814.95001200000002</v>
      </c>
      <c r="C8">
        <f t="shared" si="0"/>
        <v>1.4746691244239818E-3</v>
      </c>
      <c r="D8">
        <f t="shared" si="1"/>
        <v>5.5972827051608987E-3</v>
      </c>
      <c r="H8" s="4">
        <v>45302</v>
      </c>
      <c r="I8">
        <v>1202.9499510000001</v>
      </c>
      <c r="J8">
        <f t="shared" si="2"/>
        <v>-3.4380126605187788E-3</v>
      </c>
      <c r="K8">
        <f t="shared" si="3"/>
        <v>1.9228912016467162E-5</v>
      </c>
    </row>
    <row r="9" spans="1:12" x14ac:dyDescent="0.3">
      <c r="A9" s="4">
        <v>45212</v>
      </c>
      <c r="B9">
        <v>813.75</v>
      </c>
      <c r="C9">
        <f t="shared" si="0"/>
        <v>1.0053963580593116E-2</v>
      </c>
      <c r="D9">
        <f t="shared" si="1"/>
        <v>1.4176577161330032E-2</v>
      </c>
      <c r="H9" s="4">
        <v>45303</v>
      </c>
      <c r="I9">
        <v>1207.099976</v>
      </c>
      <c r="J9">
        <f t="shared" si="2"/>
        <v>3.3247444765970142E-3</v>
      </c>
      <c r="K9">
        <f t="shared" si="3"/>
        <v>6.7819860491322602E-3</v>
      </c>
    </row>
    <row r="10" spans="1:12" x14ac:dyDescent="0.3">
      <c r="A10" s="4">
        <v>45215</v>
      </c>
      <c r="B10">
        <v>805.65002400000003</v>
      </c>
      <c r="C10">
        <f t="shared" si="0"/>
        <v>6.8320459122714068E-4</v>
      </c>
      <c r="D10">
        <f t="shared" si="1"/>
        <v>4.8058181719640575E-3</v>
      </c>
      <c r="H10" s="4">
        <v>45306</v>
      </c>
      <c r="I10">
        <v>1203.099976</v>
      </c>
      <c r="J10">
        <f t="shared" si="2"/>
        <v>8.1702771157553533E-3</v>
      </c>
      <c r="K10">
        <f t="shared" si="3"/>
        <v>1.16275186882906E-2</v>
      </c>
    </row>
    <row r="11" spans="1:12" x14ac:dyDescent="0.3">
      <c r="A11" s="4">
        <v>45216</v>
      </c>
      <c r="B11">
        <v>805.09997599999997</v>
      </c>
      <c r="C11">
        <f t="shared" si="0"/>
        <v>8.1392439210391365E-3</v>
      </c>
      <c r="D11">
        <f t="shared" si="1"/>
        <v>1.2261857501776052E-2</v>
      </c>
      <c r="H11" s="4">
        <v>45307</v>
      </c>
      <c r="I11">
        <v>1193.349976</v>
      </c>
      <c r="J11">
        <f t="shared" si="2"/>
        <v>2.2710717354464772E-2</v>
      </c>
      <c r="K11">
        <f t="shared" si="3"/>
        <v>2.6167958927000017E-2</v>
      </c>
    </row>
    <row r="12" spans="1:12" x14ac:dyDescent="0.3">
      <c r="A12" s="4">
        <v>45217</v>
      </c>
      <c r="B12">
        <v>798.59997599999997</v>
      </c>
      <c r="C12">
        <f t="shared" si="0"/>
        <v>7.2523178079783408E-3</v>
      </c>
      <c r="D12">
        <f t="shared" si="1"/>
        <v>1.1374931388715257E-2</v>
      </c>
      <c r="H12" s="4">
        <v>45308</v>
      </c>
      <c r="I12">
        <v>1166.849976</v>
      </c>
      <c r="J12">
        <f t="shared" si="2"/>
        <v>1.1091310130865933E-2</v>
      </c>
      <c r="K12">
        <f t="shared" si="3"/>
        <v>1.4548551703401179E-2</v>
      </c>
    </row>
    <row r="13" spans="1:12" x14ac:dyDescent="0.3">
      <c r="A13" s="4">
        <v>45218</v>
      </c>
      <c r="B13">
        <v>792.84997599999997</v>
      </c>
      <c r="C13">
        <f t="shared" si="0"/>
        <v>-1.0080614575777556E-3</v>
      </c>
      <c r="D13">
        <f t="shared" si="1"/>
        <v>3.1145521231591613E-3</v>
      </c>
      <c r="H13" s="4">
        <v>45309</v>
      </c>
      <c r="I13">
        <v>1154.0500489999999</v>
      </c>
      <c r="J13">
        <f t="shared" si="2"/>
        <v>1.3884316612721075E-3</v>
      </c>
      <c r="K13">
        <f t="shared" si="3"/>
        <v>4.8456732338073537E-3</v>
      </c>
    </row>
    <row r="14" spans="1:12" x14ac:dyDescent="0.3">
      <c r="A14" s="4">
        <v>45219</v>
      </c>
      <c r="B14">
        <v>793.65002400000003</v>
      </c>
      <c r="C14">
        <f t="shared" si="0"/>
        <v>2.8776993524759986E-2</v>
      </c>
      <c r="D14">
        <f t="shared" si="1"/>
        <v>3.28996071054969E-2</v>
      </c>
      <c r="H14" s="4">
        <v>45310</v>
      </c>
      <c r="I14">
        <v>1152.4499510000001</v>
      </c>
      <c r="J14">
        <f t="shared" si="2"/>
        <v>1.3499230783556086E-2</v>
      </c>
      <c r="K14">
        <f t="shared" si="3"/>
        <v>1.695647235609133E-2</v>
      </c>
    </row>
    <row r="15" spans="1:12" x14ac:dyDescent="0.3">
      <c r="A15" s="4">
        <v>45222</v>
      </c>
      <c r="B15">
        <v>771.45001200000002</v>
      </c>
      <c r="C15">
        <f t="shared" si="0"/>
        <v>3.0555663416118031E-3</v>
      </c>
      <c r="D15">
        <f t="shared" si="1"/>
        <v>7.1781799223487198E-3</v>
      </c>
      <c r="H15" s="4">
        <v>45314</v>
      </c>
      <c r="I15">
        <v>1137.099976</v>
      </c>
      <c r="J15">
        <f t="shared" si="2"/>
        <v>1.4724255178816816E-2</v>
      </c>
      <c r="K15">
        <f t="shared" si="3"/>
        <v>1.8181496751352062E-2</v>
      </c>
    </row>
    <row r="16" spans="1:12" x14ac:dyDescent="0.3">
      <c r="A16" s="4">
        <v>45224</v>
      </c>
      <c r="B16">
        <v>769.09997599999997</v>
      </c>
      <c r="C16">
        <f t="shared" si="0"/>
        <v>-1.6226391107202424E-3</v>
      </c>
      <c r="D16">
        <f t="shared" si="1"/>
        <v>2.4999744700166743E-3</v>
      </c>
      <c r="H16" s="4">
        <v>45315</v>
      </c>
      <c r="I16">
        <v>1120.599976</v>
      </c>
      <c r="J16">
        <f t="shared" si="2"/>
        <v>-2.2420022595672048E-2</v>
      </c>
      <c r="K16">
        <f t="shared" si="3"/>
        <v>-1.8962781023136803E-2</v>
      </c>
    </row>
    <row r="17" spans="1:11" x14ac:dyDescent="0.3">
      <c r="A17" s="4">
        <v>45225</v>
      </c>
      <c r="B17">
        <v>770.34997599999997</v>
      </c>
      <c r="C17">
        <f t="shared" si="0"/>
        <v>-1.5401390120611832E-2</v>
      </c>
      <c r="D17">
        <f t="shared" si="1"/>
        <v>-1.1278776539874916E-2</v>
      </c>
      <c r="H17" s="4">
        <v>45316</v>
      </c>
      <c r="I17">
        <v>1146.3000489999999</v>
      </c>
      <c r="J17">
        <f t="shared" si="2"/>
        <v>-4.2075773191978881E-2</v>
      </c>
      <c r="K17">
        <f t="shared" si="3"/>
        <v>-3.8618531619443633E-2</v>
      </c>
    </row>
    <row r="18" spans="1:11" x14ac:dyDescent="0.3">
      <c r="A18" s="4">
        <v>45226</v>
      </c>
      <c r="B18">
        <v>782.40002400000003</v>
      </c>
      <c r="C18">
        <f t="shared" si="0"/>
        <v>-3.3120713375795791E-3</v>
      </c>
      <c r="D18">
        <f t="shared" si="1"/>
        <v>8.1054224315733761E-4</v>
      </c>
      <c r="H18" s="4">
        <v>45320</v>
      </c>
      <c r="I18">
        <v>1196.650024</v>
      </c>
      <c r="J18">
        <f t="shared" si="2"/>
        <v>7.8326089089002186E-3</v>
      </c>
      <c r="K18">
        <f t="shared" si="3"/>
        <v>1.1289850481435465E-2</v>
      </c>
    </row>
    <row r="19" spans="1:11" x14ac:dyDescent="0.3">
      <c r="A19" s="4">
        <v>45229</v>
      </c>
      <c r="B19">
        <v>785</v>
      </c>
      <c r="C19">
        <f t="shared" si="0"/>
        <v>3.1857279388340236E-4</v>
      </c>
      <c r="D19">
        <f t="shared" si="1"/>
        <v>4.4411863746203189E-3</v>
      </c>
      <c r="H19" s="4">
        <v>45321</v>
      </c>
      <c r="I19">
        <v>1187.349976</v>
      </c>
      <c r="J19">
        <f t="shared" si="2"/>
        <v>-1.6809545478053217E-2</v>
      </c>
      <c r="K19">
        <f t="shared" si="3"/>
        <v>-1.3352303905517971E-2</v>
      </c>
    </row>
    <row r="20" spans="1:11" x14ac:dyDescent="0.3">
      <c r="A20" s="4">
        <v>45230</v>
      </c>
      <c r="B20">
        <v>784.75</v>
      </c>
      <c r="C20">
        <f t="shared" si="0"/>
        <v>2.0348491078356283E-2</v>
      </c>
      <c r="D20">
        <f t="shared" si="1"/>
        <v>2.4471104659093201E-2</v>
      </c>
      <c r="H20" s="4">
        <v>45322</v>
      </c>
      <c r="I20">
        <v>1207.650024</v>
      </c>
      <c r="J20">
        <f t="shared" si="2"/>
        <v>-9.1889504209170525E-3</v>
      </c>
      <c r="K20">
        <f t="shared" si="3"/>
        <v>-5.7317088483818061E-3</v>
      </c>
    </row>
    <row r="21" spans="1:11" x14ac:dyDescent="0.3">
      <c r="A21" s="4">
        <v>45231</v>
      </c>
      <c r="B21">
        <v>769.09997599999997</v>
      </c>
      <c r="C21">
        <f t="shared" si="0"/>
        <v>-6.7157588539185345E-3</v>
      </c>
      <c r="D21">
        <f t="shared" si="1"/>
        <v>-2.5931452731816178E-3</v>
      </c>
      <c r="H21" s="4">
        <v>45323</v>
      </c>
      <c r="I21">
        <v>1218.849976</v>
      </c>
      <c r="J21">
        <f t="shared" si="2"/>
        <v>-3.3770642240882755E-2</v>
      </c>
      <c r="K21">
        <f t="shared" si="3"/>
        <v>-3.031340066834751E-2</v>
      </c>
    </row>
    <row r="22" spans="1:11" x14ac:dyDescent="0.3">
      <c r="A22" s="4">
        <v>45232</v>
      </c>
      <c r="B22">
        <v>774.29998799999998</v>
      </c>
      <c r="C22">
        <f t="shared" si="0"/>
        <v>-2.6527577776386948E-2</v>
      </c>
      <c r="D22">
        <f t="shared" si="1"/>
        <v>-2.240496419565003E-2</v>
      </c>
      <c r="H22" s="4">
        <v>45324</v>
      </c>
      <c r="I22">
        <v>1261.4499510000001</v>
      </c>
      <c r="J22">
        <f t="shared" si="2"/>
        <v>2.3041610481079177E-3</v>
      </c>
      <c r="K22">
        <f t="shared" si="3"/>
        <v>5.7614026206431641E-3</v>
      </c>
    </row>
    <row r="23" spans="1:11" x14ac:dyDescent="0.3">
      <c r="A23" s="4">
        <v>45233</v>
      </c>
      <c r="B23">
        <v>795.40002400000003</v>
      </c>
      <c r="C23">
        <f t="shared" si="0"/>
        <v>-8.847322118380024E-3</v>
      </c>
      <c r="D23">
        <f t="shared" si="1"/>
        <v>-4.7247085376431073E-3</v>
      </c>
      <c r="H23" s="4">
        <v>45327</v>
      </c>
      <c r="I23">
        <v>1258.5500489999999</v>
      </c>
      <c r="J23">
        <f t="shared" si="2"/>
        <v>-1.1428738727743111E-2</v>
      </c>
      <c r="K23">
        <f t="shared" si="3"/>
        <v>-7.9714971552078649E-3</v>
      </c>
    </row>
    <row r="24" spans="1:11" x14ac:dyDescent="0.3">
      <c r="A24" s="4">
        <v>45236</v>
      </c>
      <c r="B24">
        <v>802.5</v>
      </c>
      <c r="C24">
        <f t="shared" si="0"/>
        <v>6.2065225684637777E-3</v>
      </c>
      <c r="D24">
        <f t="shared" si="1"/>
        <v>1.0329136149200694E-2</v>
      </c>
      <c r="H24" s="4">
        <v>45328</v>
      </c>
      <c r="I24">
        <v>1273.099976</v>
      </c>
      <c r="J24">
        <f t="shared" si="2"/>
        <v>1.3897146232205176E-2</v>
      </c>
      <c r="K24">
        <f t="shared" si="3"/>
        <v>1.7354387804740423E-2</v>
      </c>
    </row>
    <row r="25" spans="1:11" x14ac:dyDescent="0.3">
      <c r="A25" s="4">
        <v>45237</v>
      </c>
      <c r="B25">
        <v>797.54998799999998</v>
      </c>
      <c r="C25">
        <f t="shared" si="0"/>
        <v>-2.5833667631606227E-2</v>
      </c>
      <c r="D25">
        <f t="shared" si="1"/>
        <v>-2.1711054050869309E-2</v>
      </c>
      <c r="H25" s="4">
        <v>45329</v>
      </c>
      <c r="I25">
        <v>1255.650024</v>
      </c>
      <c r="J25">
        <f t="shared" si="2"/>
        <v>8.3922851037760548E-3</v>
      </c>
      <c r="K25">
        <f t="shared" si="3"/>
        <v>1.1849526676311301E-2</v>
      </c>
    </row>
    <row r="26" spans="1:11" x14ac:dyDescent="0.3">
      <c r="A26" s="4">
        <v>45238</v>
      </c>
      <c r="B26">
        <v>818.70001200000002</v>
      </c>
      <c r="C26">
        <f t="shared" si="0"/>
        <v>1.5504837278518918E-2</v>
      </c>
      <c r="D26">
        <f t="shared" si="1"/>
        <v>1.9627450859255834E-2</v>
      </c>
      <c r="H26" s="4">
        <v>45330</v>
      </c>
      <c r="I26">
        <v>1245.1999510000001</v>
      </c>
      <c r="J26">
        <f t="shared" si="2"/>
        <v>-2.068426976012579E-2</v>
      </c>
      <c r="K26">
        <f t="shared" si="3"/>
        <v>-1.7227028187590546E-2</v>
      </c>
    </row>
    <row r="27" spans="1:11" x14ac:dyDescent="0.3">
      <c r="A27" s="4">
        <v>45239</v>
      </c>
      <c r="B27">
        <v>806.20001200000002</v>
      </c>
      <c r="C27">
        <f t="shared" si="0"/>
        <v>-2.9680485669467231E-3</v>
      </c>
      <c r="D27">
        <f t="shared" si="1"/>
        <v>1.1545650137901936E-3</v>
      </c>
      <c r="H27" s="4">
        <v>45331</v>
      </c>
      <c r="I27">
        <v>1271.5</v>
      </c>
      <c r="J27">
        <f t="shared" si="2"/>
        <v>1.7729238744548573E-2</v>
      </c>
      <c r="K27">
        <f t="shared" si="3"/>
        <v>2.1186480317083818E-2</v>
      </c>
    </row>
    <row r="28" spans="1:11" x14ac:dyDescent="0.3">
      <c r="A28" s="4">
        <v>45240</v>
      </c>
      <c r="B28">
        <v>808.59997599999997</v>
      </c>
      <c r="C28">
        <f t="shared" si="0"/>
        <v>-1.543495754823607E-3</v>
      </c>
      <c r="D28">
        <f t="shared" si="1"/>
        <v>2.5791178259133097E-3</v>
      </c>
      <c r="H28" s="4">
        <v>45334</v>
      </c>
      <c r="I28">
        <v>1249.349976</v>
      </c>
      <c r="J28">
        <f t="shared" si="2"/>
        <v>-1.2215427262368786E-2</v>
      </c>
      <c r="K28">
        <f t="shared" si="3"/>
        <v>-8.7581856898335392E-3</v>
      </c>
    </row>
    <row r="29" spans="1:11" x14ac:dyDescent="0.3">
      <c r="A29" s="4">
        <v>45243</v>
      </c>
      <c r="B29">
        <v>809.84997599999997</v>
      </c>
      <c r="C29">
        <f t="shared" si="0"/>
        <v>-1.1101128584644223E-3</v>
      </c>
      <c r="D29">
        <f t="shared" si="1"/>
        <v>3.0125007222724944E-3</v>
      </c>
      <c r="H29" s="4">
        <v>45335</v>
      </c>
      <c r="I29">
        <v>1264.8000489999999</v>
      </c>
      <c r="J29">
        <f t="shared" si="2"/>
        <v>-2.4055898235076554E-3</v>
      </c>
      <c r="K29">
        <f t="shared" si="3"/>
        <v>1.0516517490275906E-3</v>
      </c>
    </row>
    <row r="30" spans="1:11" x14ac:dyDescent="0.3">
      <c r="A30" s="4">
        <v>45245</v>
      </c>
      <c r="B30">
        <v>810.75</v>
      </c>
      <c r="C30">
        <f t="shared" si="0"/>
        <v>-3.5029204573132507E-3</v>
      </c>
      <c r="D30">
        <f t="shared" si="1"/>
        <v>6.1969312342366597E-4</v>
      </c>
      <c r="H30" s="4">
        <v>45336</v>
      </c>
      <c r="I30">
        <v>1267.849976</v>
      </c>
      <c r="J30">
        <f t="shared" si="2"/>
        <v>6.3133023090236682E-4</v>
      </c>
      <c r="K30">
        <f t="shared" si="3"/>
        <v>4.0885718034376125E-3</v>
      </c>
    </row>
    <row r="31" spans="1:11" x14ac:dyDescent="0.3">
      <c r="A31" s="4">
        <v>45246</v>
      </c>
      <c r="B31">
        <v>813.59997599999997</v>
      </c>
      <c r="C31">
        <f t="shared" si="0"/>
        <v>4.3824307790743212E-3</v>
      </c>
      <c r="D31">
        <f t="shared" si="1"/>
        <v>8.5050443598112379E-3</v>
      </c>
      <c r="H31" s="4">
        <v>45337</v>
      </c>
      <c r="I31">
        <v>1267.0500489999999</v>
      </c>
      <c r="J31">
        <f t="shared" si="2"/>
        <v>-3.045485536283166E-2</v>
      </c>
      <c r="K31">
        <f t="shared" si="3"/>
        <v>-2.6997613790296415E-2</v>
      </c>
    </row>
    <row r="32" spans="1:11" x14ac:dyDescent="0.3">
      <c r="A32" s="4">
        <v>45247</v>
      </c>
      <c r="B32">
        <v>810.04998799999998</v>
      </c>
      <c r="C32">
        <f t="shared" si="0"/>
        <v>8.0263964567365981E-3</v>
      </c>
      <c r="D32">
        <f t="shared" si="1"/>
        <v>1.2149010037473516E-2</v>
      </c>
      <c r="H32" s="4">
        <v>45338</v>
      </c>
      <c r="I32">
        <v>1306.849976</v>
      </c>
      <c r="J32">
        <f t="shared" si="2"/>
        <v>-1.1478500382557794E-4</v>
      </c>
      <c r="K32">
        <f t="shared" si="3"/>
        <v>3.3424565687096681E-3</v>
      </c>
    </row>
    <row r="33" spans="1:11" x14ac:dyDescent="0.3">
      <c r="A33" s="4">
        <v>45250</v>
      </c>
      <c r="B33">
        <v>803.59997599999997</v>
      </c>
      <c r="C33">
        <f t="shared" si="0"/>
        <v>2.8077619858816842E-3</v>
      </c>
      <c r="D33">
        <f t="shared" si="1"/>
        <v>6.9303755666186009E-3</v>
      </c>
      <c r="H33" s="4">
        <v>45341</v>
      </c>
      <c r="I33">
        <v>1307</v>
      </c>
      <c r="J33">
        <f t="shared" si="2"/>
        <v>4.9980776624375242E-3</v>
      </c>
      <c r="K33">
        <f t="shared" si="3"/>
        <v>8.4553192349727697E-3</v>
      </c>
    </row>
    <row r="34" spans="1:11" x14ac:dyDescent="0.3">
      <c r="A34" s="4">
        <v>45251</v>
      </c>
      <c r="B34">
        <v>801.34997599999997</v>
      </c>
      <c r="C34">
        <f t="shared" si="0"/>
        <v>1.1933263939388311E-2</v>
      </c>
      <c r="D34">
        <f t="shared" si="1"/>
        <v>1.6055877520125227E-2</v>
      </c>
      <c r="H34" s="4">
        <v>45342</v>
      </c>
      <c r="I34">
        <v>1300.5</v>
      </c>
      <c r="J34">
        <f t="shared" si="2"/>
        <v>7.3586367157242446E-3</v>
      </c>
      <c r="K34">
        <f t="shared" si="3"/>
        <v>1.081587828825949E-2</v>
      </c>
    </row>
    <row r="35" spans="1:11" x14ac:dyDescent="0.3">
      <c r="A35" s="4">
        <v>45252</v>
      </c>
      <c r="B35">
        <v>791.90002400000003</v>
      </c>
      <c r="C35">
        <f t="shared" si="0"/>
        <v>-1.5129895805216106E-3</v>
      </c>
      <c r="D35">
        <f t="shared" si="1"/>
        <v>2.6096240002153061E-3</v>
      </c>
      <c r="H35" s="4">
        <v>45343</v>
      </c>
      <c r="I35">
        <v>1291</v>
      </c>
      <c r="J35">
        <f t="shared" si="2"/>
        <v>-1.5217934891245939E-2</v>
      </c>
      <c r="K35">
        <f t="shared" si="3"/>
        <v>-1.1760693318710692E-2</v>
      </c>
    </row>
    <row r="36" spans="1:11" x14ac:dyDescent="0.3">
      <c r="A36" s="4">
        <v>45253</v>
      </c>
      <c r="B36">
        <v>793.09997599999997</v>
      </c>
      <c r="C36">
        <f t="shared" si="0"/>
        <v>-3.0796455747039938E-3</v>
      </c>
      <c r="D36">
        <f t="shared" si="1"/>
        <v>1.0429680060329229E-3</v>
      </c>
      <c r="H36" s="4">
        <v>45344</v>
      </c>
      <c r="I36">
        <v>1310.9499510000001</v>
      </c>
      <c r="J36">
        <f t="shared" si="2"/>
        <v>-7.3824489753464067E-3</v>
      </c>
      <c r="K36">
        <f t="shared" si="3"/>
        <v>-3.9252074028111612E-3</v>
      </c>
    </row>
    <row r="37" spans="1:11" x14ac:dyDescent="0.3">
      <c r="A37" s="4">
        <v>45254</v>
      </c>
      <c r="B37">
        <v>795.54998799999998</v>
      </c>
      <c r="C37">
        <f t="shared" si="0"/>
        <v>-5.0316370295097987E-2</v>
      </c>
      <c r="D37">
        <f t="shared" si="1"/>
        <v>-4.6193756714361073E-2</v>
      </c>
      <c r="H37" s="4">
        <v>45345</v>
      </c>
      <c r="I37">
        <v>1320.6999510000001</v>
      </c>
      <c r="J37">
        <f t="shared" si="2"/>
        <v>-1.3040445904442158E-2</v>
      </c>
      <c r="K37">
        <f t="shared" si="3"/>
        <v>-9.5832043319069114E-3</v>
      </c>
    </row>
    <row r="38" spans="1:11" x14ac:dyDescent="0.3">
      <c r="A38" s="4">
        <v>45258</v>
      </c>
      <c r="B38">
        <v>837.70001200000002</v>
      </c>
      <c r="C38">
        <f t="shared" si="0"/>
        <v>2.5731841671692182E-3</v>
      </c>
      <c r="D38">
        <f t="shared" si="1"/>
        <v>6.6957977479061345E-3</v>
      </c>
      <c r="H38" s="4">
        <v>45348</v>
      </c>
      <c r="I38">
        <v>1338.150024</v>
      </c>
      <c r="J38">
        <f t="shared" si="2"/>
        <v>6.5441147246316864E-3</v>
      </c>
      <c r="K38">
        <f t="shared" si="3"/>
        <v>1.0001356297166933E-2</v>
      </c>
    </row>
    <row r="39" spans="1:11" x14ac:dyDescent="0.3">
      <c r="A39" s="4">
        <v>45259</v>
      </c>
      <c r="B39">
        <v>835.54998799999998</v>
      </c>
      <c r="C39">
        <f t="shared" si="0"/>
        <v>1.2174425196850375E-2</v>
      </c>
      <c r="D39">
        <f t="shared" si="1"/>
        <v>1.6297038777587293E-2</v>
      </c>
      <c r="H39" s="4">
        <v>45349</v>
      </c>
      <c r="I39">
        <v>1329.4499510000001</v>
      </c>
      <c r="J39">
        <f t="shared" si="2"/>
        <v>2.3047288187764567E-2</v>
      </c>
      <c r="K39">
        <f t="shared" si="3"/>
        <v>2.6504529760299812E-2</v>
      </c>
    </row>
    <row r="40" spans="1:11" x14ac:dyDescent="0.3">
      <c r="A40" s="4">
        <v>45260</v>
      </c>
      <c r="B40">
        <v>825.5</v>
      </c>
      <c r="C40">
        <f t="shared" si="0"/>
        <v>-2.7784344447223945E-3</v>
      </c>
      <c r="D40">
        <f t="shared" si="1"/>
        <v>1.3441791360145222E-3</v>
      </c>
      <c r="H40" s="4">
        <v>45350</v>
      </c>
      <c r="I40">
        <v>1299.5</v>
      </c>
      <c r="J40">
        <f t="shared" si="2"/>
        <v>-1.5903067020068155E-2</v>
      </c>
      <c r="K40">
        <f t="shared" si="3"/>
        <v>-1.2445825447532909E-2</v>
      </c>
    </row>
    <row r="41" spans="1:11" x14ac:dyDescent="0.3">
      <c r="A41" s="4">
        <v>45261</v>
      </c>
      <c r="B41">
        <v>827.79998799999998</v>
      </c>
      <c r="C41">
        <f t="shared" si="0"/>
        <v>-5.7872912548853517E-2</v>
      </c>
      <c r="D41">
        <f t="shared" si="1"/>
        <v>-5.3750298968116603E-2</v>
      </c>
      <c r="H41" s="4">
        <v>45351</v>
      </c>
      <c r="I41">
        <v>1320.5</v>
      </c>
      <c r="J41">
        <f t="shared" si="2"/>
        <v>-1.2101777694911399E-3</v>
      </c>
      <c r="K41">
        <f t="shared" si="3"/>
        <v>2.2470638030441061E-3</v>
      </c>
    </row>
    <row r="42" spans="1:11" x14ac:dyDescent="0.3">
      <c r="A42" s="4">
        <v>45264</v>
      </c>
      <c r="B42">
        <v>878.65002400000003</v>
      </c>
      <c r="C42">
        <f t="shared" si="0"/>
        <v>-0.13271143538157576</v>
      </c>
      <c r="D42">
        <f t="shared" si="1"/>
        <v>-0.12858882180083883</v>
      </c>
      <c r="H42" s="4">
        <v>45352</v>
      </c>
      <c r="I42">
        <v>1322.099976</v>
      </c>
      <c r="J42">
        <f t="shared" si="2"/>
        <v>-1.5268881548080707E-2</v>
      </c>
      <c r="K42">
        <f t="shared" si="3"/>
        <v>-1.1811639975545461E-2</v>
      </c>
    </row>
    <row r="43" spans="1:11" x14ac:dyDescent="0.3">
      <c r="A43" s="4">
        <v>45265</v>
      </c>
      <c r="B43">
        <v>1013.099976</v>
      </c>
      <c r="C43">
        <f t="shared" si="0"/>
        <v>-4.7645129356313079E-3</v>
      </c>
      <c r="D43">
        <f t="shared" si="1"/>
        <v>-6.4189935489439125E-4</v>
      </c>
      <c r="H43" s="4">
        <v>45355</v>
      </c>
      <c r="I43">
        <v>1342.599976</v>
      </c>
      <c r="J43">
        <f t="shared" si="2"/>
        <v>3.2129767933678265E-3</v>
      </c>
      <c r="K43">
        <f t="shared" si="3"/>
        <v>6.6702183659030721E-3</v>
      </c>
    </row>
    <row r="44" spans="1:11" x14ac:dyDescent="0.3">
      <c r="A44" s="4">
        <v>45266</v>
      </c>
      <c r="B44">
        <v>1017.950012</v>
      </c>
      <c r="C44">
        <f t="shared" si="0"/>
        <v>-2.0872420044305232E-2</v>
      </c>
      <c r="D44">
        <f t="shared" si="1"/>
        <v>-1.6749806463568315E-2</v>
      </c>
      <c r="H44" s="4">
        <v>45356</v>
      </c>
      <c r="I44">
        <v>1338.3000489999999</v>
      </c>
      <c r="J44">
        <f t="shared" si="2"/>
        <v>1.0190217014401697E-2</v>
      </c>
      <c r="K44">
        <f t="shared" si="3"/>
        <v>1.3647458586936943E-2</v>
      </c>
    </row>
    <row r="45" spans="1:11" x14ac:dyDescent="0.3">
      <c r="A45" s="4">
        <v>45267</v>
      </c>
      <c r="B45">
        <v>1039.650024</v>
      </c>
      <c r="C45">
        <f t="shared" si="0"/>
        <v>1.6325345133286939E-2</v>
      </c>
      <c r="D45">
        <f t="shared" si="1"/>
        <v>2.0447958714023856E-2</v>
      </c>
      <c r="H45" s="4">
        <v>45357</v>
      </c>
      <c r="I45">
        <v>1324.8000489999999</v>
      </c>
      <c r="J45">
        <f t="shared" si="2"/>
        <v>-4.9032556793999311E-4</v>
      </c>
      <c r="K45">
        <f t="shared" si="3"/>
        <v>2.966916004595253E-3</v>
      </c>
    </row>
    <row r="46" spans="1:11" x14ac:dyDescent="0.3">
      <c r="A46" s="4">
        <v>45268</v>
      </c>
      <c r="B46">
        <v>1022.950012</v>
      </c>
      <c r="C46">
        <f t="shared" si="0"/>
        <v>-8.6733324855509594E-3</v>
      </c>
      <c r="D46">
        <f t="shared" si="1"/>
        <v>-4.5507189048140427E-3</v>
      </c>
      <c r="H46" s="4">
        <v>45358</v>
      </c>
      <c r="I46">
        <v>1325.4499510000001</v>
      </c>
      <c r="J46">
        <f t="shared" si="2"/>
        <v>-1.1304118884586326E-3</v>
      </c>
      <c r="K46">
        <f t="shared" si="3"/>
        <v>2.3268296840766134E-3</v>
      </c>
    </row>
    <row r="47" spans="1:11" x14ac:dyDescent="0.3">
      <c r="A47" s="4">
        <v>45271</v>
      </c>
      <c r="B47">
        <v>1031.900024</v>
      </c>
      <c r="C47">
        <f t="shared" si="0"/>
        <v>-9.6453068502519897E-3</v>
      </c>
      <c r="D47">
        <f t="shared" si="1"/>
        <v>-5.522693269515073E-3</v>
      </c>
      <c r="H47" s="4">
        <v>45362</v>
      </c>
      <c r="I47">
        <v>1326.9499510000001</v>
      </c>
      <c r="J47">
        <f t="shared" si="2"/>
        <v>1.971098212108045E-2</v>
      </c>
      <c r="K47">
        <f t="shared" si="3"/>
        <v>2.3168223693615694E-2</v>
      </c>
    </row>
    <row r="48" spans="1:11" x14ac:dyDescent="0.3">
      <c r="A48" s="4">
        <v>45272</v>
      </c>
      <c r="B48">
        <v>1041.9499510000001</v>
      </c>
      <c r="C48">
        <f t="shared" si="0"/>
        <v>-2.026332769158434E-2</v>
      </c>
      <c r="D48">
        <f t="shared" si="1"/>
        <v>-1.6140714110847422E-2</v>
      </c>
      <c r="H48" s="4">
        <v>45363</v>
      </c>
      <c r="I48">
        <v>1301.3000489999999</v>
      </c>
      <c r="J48">
        <f t="shared" si="2"/>
        <v>7.5854653617561885E-2</v>
      </c>
      <c r="K48">
        <f t="shared" si="3"/>
        <v>7.9311895190097126E-2</v>
      </c>
    </row>
    <row r="49" spans="1:11" x14ac:dyDescent="0.3">
      <c r="A49" s="4">
        <v>45273</v>
      </c>
      <c r="B49">
        <v>1063.5</v>
      </c>
      <c r="C49">
        <f t="shared" si="0"/>
        <v>-1.0421467861405024E-2</v>
      </c>
      <c r="D49">
        <f t="shared" si="1"/>
        <v>-6.2988542806681072E-3</v>
      </c>
      <c r="H49" s="4">
        <v>45364</v>
      </c>
      <c r="I49">
        <v>1209.5500489999999</v>
      </c>
      <c r="J49">
        <f t="shared" si="2"/>
        <v>-4.5983300945379384E-2</v>
      </c>
      <c r="K49">
        <f t="shared" si="3"/>
        <v>-4.2526059372844136E-2</v>
      </c>
    </row>
    <row r="50" spans="1:11" x14ac:dyDescent="0.3">
      <c r="A50" s="4">
        <v>45274</v>
      </c>
      <c r="B50">
        <v>1074.6999510000001</v>
      </c>
      <c r="C50">
        <f t="shared" si="0"/>
        <v>-3.5696980437482594E-3</v>
      </c>
      <c r="D50">
        <f t="shared" si="1"/>
        <v>5.5291553698865728E-4</v>
      </c>
      <c r="H50" s="4">
        <v>45365</v>
      </c>
      <c r="I50">
        <v>1267.849976</v>
      </c>
      <c r="J50">
        <f t="shared" si="2"/>
        <v>-1.1808280592361676E-2</v>
      </c>
      <c r="K50">
        <f t="shared" si="3"/>
        <v>-8.3510390198264298E-3</v>
      </c>
    </row>
    <row r="51" spans="1:11" x14ac:dyDescent="0.3">
      <c r="A51" s="4">
        <v>45275</v>
      </c>
      <c r="B51">
        <v>1078.5500489999999</v>
      </c>
      <c r="C51">
        <f t="shared" si="0"/>
        <v>-1.4392761852101499E-2</v>
      </c>
      <c r="D51">
        <f t="shared" si="1"/>
        <v>-1.0270148271364583E-2</v>
      </c>
      <c r="H51" s="4">
        <v>45366</v>
      </c>
      <c r="I51">
        <v>1283</v>
      </c>
      <c r="J51">
        <f t="shared" si="2"/>
        <v>1.2948069091073496E-2</v>
      </c>
      <c r="K51">
        <f t="shared" si="3"/>
        <v>1.640531066360874E-2</v>
      </c>
    </row>
    <row r="52" spans="1:11" x14ac:dyDescent="0.3">
      <c r="A52" s="4">
        <v>45278</v>
      </c>
      <c r="B52">
        <v>1094.3000489999999</v>
      </c>
      <c r="C52">
        <f t="shared" si="0"/>
        <v>1.8901349162011121E-2</v>
      </c>
      <c r="D52">
        <f t="shared" si="1"/>
        <v>2.3023962742748039E-2</v>
      </c>
      <c r="H52" s="4">
        <v>45369</v>
      </c>
      <c r="I52">
        <v>1266.599976</v>
      </c>
      <c r="J52">
        <f t="shared" si="2"/>
        <v>2.0464087981582519E-2</v>
      </c>
      <c r="K52">
        <f t="shared" si="3"/>
        <v>2.3921329554117764E-2</v>
      </c>
    </row>
    <row r="53" spans="1:11" x14ac:dyDescent="0.3">
      <c r="A53" s="4">
        <v>45279</v>
      </c>
      <c r="B53">
        <v>1074</v>
      </c>
      <c r="C53">
        <f t="shared" si="0"/>
        <v>6.110751818744211E-2</v>
      </c>
      <c r="D53">
        <f t="shared" si="1"/>
        <v>6.5230131768179031E-2</v>
      </c>
      <c r="H53" s="4">
        <v>45370</v>
      </c>
      <c r="I53">
        <v>1241.1999510000001</v>
      </c>
      <c r="J53">
        <f t="shared" si="2"/>
        <v>-3.3724690212467625E-3</v>
      </c>
      <c r="K53">
        <f t="shared" si="3"/>
        <v>8.4772551288483499E-5</v>
      </c>
    </row>
    <row r="54" spans="1:11" x14ac:dyDescent="0.3">
      <c r="A54" s="4">
        <v>45280</v>
      </c>
      <c r="B54">
        <v>1012.150024</v>
      </c>
      <c r="C54">
        <f t="shared" si="0"/>
        <v>-6.673524628213052E-3</v>
      </c>
      <c r="D54">
        <f t="shared" si="1"/>
        <v>-2.5509110474761353E-3</v>
      </c>
      <c r="H54" s="4">
        <v>45371</v>
      </c>
      <c r="I54">
        <v>1245.400024</v>
      </c>
      <c r="J54">
        <f t="shared" si="2"/>
        <v>-1.3505428065876669E-2</v>
      </c>
      <c r="K54">
        <f t="shared" si="3"/>
        <v>-1.0048186493341422E-2</v>
      </c>
    </row>
    <row r="55" spans="1:11" x14ac:dyDescent="0.3">
      <c r="A55" s="4">
        <v>45281</v>
      </c>
      <c r="B55">
        <v>1018.950012</v>
      </c>
      <c r="C55">
        <f t="shared" si="0"/>
        <v>-8.3211562043795477E-3</v>
      </c>
      <c r="D55">
        <f t="shared" si="1"/>
        <v>-4.198542623642631E-3</v>
      </c>
      <c r="H55" s="4">
        <v>45372</v>
      </c>
      <c r="I55">
        <v>1262.4499510000001</v>
      </c>
      <c r="J55">
        <f t="shared" si="2"/>
        <v>-1.494227946209006E-2</v>
      </c>
      <c r="K55">
        <f t="shared" si="3"/>
        <v>-1.1485037889554814E-2</v>
      </c>
    </row>
    <row r="56" spans="1:11" x14ac:dyDescent="0.3">
      <c r="A56" s="4">
        <v>45282</v>
      </c>
      <c r="B56">
        <v>1027.5</v>
      </c>
      <c r="C56">
        <f t="shared" si="0"/>
        <v>-1.215066828675577E-3</v>
      </c>
      <c r="D56">
        <f t="shared" si="1"/>
        <v>2.9075467520613399E-3</v>
      </c>
      <c r="H56" s="4">
        <v>45373</v>
      </c>
      <c r="I56">
        <v>1281.599976</v>
      </c>
      <c r="J56">
        <f t="shared" si="2"/>
        <v>-1.7328612060345097E-2</v>
      </c>
      <c r="K56">
        <f t="shared" si="3"/>
        <v>-1.3871370487809851E-2</v>
      </c>
    </row>
    <row r="57" spans="1:11" x14ac:dyDescent="0.3">
      <c r="A57" s="4">
        <v>45286</v>
      </c>
      <c r="B57">
        <v>1028.75</v>
      </c>
      <c r="C57">
        <f t="shared" si="0"/>
        <v>4.2463646018032208E-3</v>
      </c>
      <c r="D57">
        <f t="shared" si="1"/>
        <v>8.3689781825401384E-3</v>
      </c>
      <c r="H57" s="4">
        <v>45377</v>
      </c>
      <c r="I57">
        <v>1304.1999510000001</v>
      </c>
      <c r="J57">
        <f t="shared" si="2"/>
        <v>-1.406115611657336E-2</v>
      </c>
      <c r="K57">
        <f t="shared" si="3"/>
        <v>-1.0603914544038114E-2</v>
      </c>
    </row>
    <row r="58" spans="1:11" x14ac:dyDescent="0.3">
      <c r="A58" s="4">
        <v>45287</v>
      </c>
      <c r="B58">
        <v>1024.400024</v>
      </c>
      <c r="C58">
        <f t="shared" si="0"/>
        <v>7.3258389420226633E-3</v>
      </c>
      <c r="D58">
        <f t="shared" si="1"/>
        <v>1.144845252275958E-2</v>
      </c>
      <c r="H58" s="4">
        <v>45378</v>
      </c>
      <c r="I58">
        <v>1322.8000489999999</v>
      </c>
      <c r="J58">
        <f t="shared" si="2"/>
        <v>-1.4196763677551405E-2</v>
      </c>
      <c r="K58">
        <f t="shared" si="3"/>
        <v>-1.0739522105016159E-2</v>
      </c>
    </row>
    <row r="59" spans="1:11" x14ac:dyDescent="0.3">
      <c r="A59" s="4">
        <v>45288</v>
      </c>
      <c r="B59">
        <v>1016.950012</v>
      </c>
      <c r="C59">
        <f t="shared" si="0"/>
        <v>-7.2240583524941235E-3</v>
      </c>
      <c r="D59">
        <f t="shared" si="1"/>
        <v>-3.1014447717572068E-3</v>
      </c>
      <c r="H59" s="4">
        <v>45379</v>
      </c>
      <c r="I59">
        <v>1341.849976</v>
      </c>
      <c r="J59">
        <f t="shared" si="2"/>
        <v>-2.4747472495138253E-2</v>
      </c>
      <c r="K59">
        <f t="shared" si="3"/>
        <v>-2.1290230922603008E-2</v>
      </c>
    </row>
    <row r="60" spans="1:11" x14ac:dyDescent="0.3">
      <c r="A60" s="4">
        <v>45289</v>
      </c>
      <c r="B60">
        <v>1024.349976</v>
      </c>
      <c r="C60">
        <f t="shared" si="0"/>
        <v>-2.2426874589153972E-2</v>
      </c>
      <c r="D60">
        <f t="shared" si="1"/>
        <v>-1.8304261008417054E-2</v>
      </c>
      <c r="H60" s="4">
        <v>45383</v>
      </c>
      <c r="I60">
        <v>1375.900024</v>
      </c>
      <c r="J60">
        <f t="shared" si="2"/>
        <v>-2.0118932818534781E-2</v>
      </c>
      <c r="K60">
        <f t="shared" si="3"/>
        <v>-1.6661691245999536E-2</v>
      </c>
    </row>
    <row r="61" spans="1:11" x14ac:dyDescent="0.3">
      <c r="A61" s="4">
        <v>45292</v>
      </c>
      <c r="B61">
        <v>1047.849976</v>
      </c>
      <c r="C61">
        <f t="shared" si="0"/>
        <v>-2.8329049814635444E-2</v>
      </c>
      <c r="D61">
        <f t="shared" si="1"/>
        <v>-2.4206436233898527E-2</v>
      </c>
      <c r="H61" s="4">
        <v>45384</v>
      </c>
      <c r="I61">
        <v>1404.150024</v>
      </c>
      <c r="J61">
        <f t="shared" si="2"/>
        <v>4.9742866044517739E-3</v>
      </c>
      <c r="K61">
        <f t="shared" si="3"/>
        <v>8.4315281769870194E-3</v>
      </c>
    </row>
    <row r="62" spans="1:11" x14ac:dyDescent="0.3">
      <c r="A62" s="4">
        <v>45293</v>
      </c>
      <c r="B62">
        <v>1078.400024</v>
      </c>
      <c r="C62">
        <v>0</v>
      </c>
      <c r="D62">
        <f t="shared" si="1"/>
        <v>4.1226135807369167E-3</v>
      </c>
      <c r="H62" s="4">
        <v>45385</v>
      </c>
      <c r="I62">
        <v>1397.1999510000001</v>
      </c>
      <c r="J62">
        <v>0</v>
      </c>
      <c r="K62">
        <f t="shared" si="3"/>
        <v>3.457241572535246E-3</v>
      </c>
    </row>
    <row r="66" spans="1:10" x14ac:dyDescent="0.3">
      <c r="A66" t="s">
        <v>5</v>
      </c>
      <c r="B66">
        <f>AVERAGE(C3:C62)</f>
        <v>-4.1226135807369167E-3</v>
      </c>
      <c r="H66" t="s">
        <v>5</v>
      </c>
      <c r="I66">
        <f>AVERAGE(J3:J62)</f>
        <v>-3.457241572535246E-3</v>
      </c>
    </row>
    <row r="67" spans="1:10" x14ac:dyDescent="0.3">
      <c r="A67" t="s">
        <v>6</v>
      </c>
      <c r="B67">
        <f>_xlfn.STDEV.S(C3:C62)</f>
        <v>2.5277007599903405E-2</v>
      </c>
      <c r="H67" t="s">
        <v>6</v>
      </c>
      <c r="I67">
        <f>_xlfn.STDEV.S(J3:J62)</f>
        <v>1.8893354829939649E-2</v>
      </c>
    </row>
    <row r="68" spans="1:10" x14ac:dyDescent="0.3">
      <c r="I68" s="2">
        <v>45294</v>
      </c>
      <c r="J68" s="3">
        <v>1094.25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D1" workbookViewId="0">
      <selection activeCell="L3" sqref="L3"/>
    </sheetView>
  </sheetViews>
  <sheetFormatPr defaultRowHeight="14.4" x14ac:dyDescent="0.3"/>
  <cols>
    <col min="1" max="1" width="15.21875" customWidth="1"/>
    <col min="5" max="5" width="12" bestFit="1" customWidth="1"/>
    <col min="8" max="8" width="9.5546875" bestFit="1" customWidth="1"/>
    <col min="12" max="12" width="12.6640625" bestFit="1" customWidth="1"/>
  </cols>
  <sheetData>
    <row r="1" spans="1:12" x14ac:dyDescent="0.3">
      <c r="D1">
        <v>-5.1823065598411424E-3</v>
      </c>
      <c r="K1">
        <v>-1.4574510930718441E-3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365.85000600000001</v>
      </c>
      <c r="C3">
        <f>(B3-B4)/B4</f>
        <v>4.2547846584063652E-3</v>
      </c>
      <c r="D3">
        <f>C3-$D$1</f>
        <v>9.4370912182475085E-3</v>
      </c>
      <c r="E3">
        <f>SUM(D3:D62)</f>
        <v>9.280770596475918E-17</v>
      </c>
      <c r="H3" s="4">
        <v>45295</v>
      </c>
      <c r="I3">
        <v>558.54998799999998</v>
      </c>
      <c r="J3">
        <f>(I3-I4)/I4</f>
        <v>1.3518440073385188E-2</v>
      </c>
      <c r="K3">
        <f>J3-$K$1</f>
        <v>1.4975891166457032E-2</v>
      </c>
      <c r="L3">
        <f>SUM(K3:K62)</f>
        <v>-3.2526065174565133E-18</v>
      </c>
    </row>
    <row r="4" spans="1:12" x14ac:dyDescent="0.3">
      <c r="A4" s="4">
        <v>45205</v>
      </c>
      <c r="B4">
        <v>364.29998799999998</v>
      </c>
      <c r="C4">
        <f t="shared" ref="C4:C61" si="0">(B4-B5)/B5</f>
        <v>6.5204643274853757E-2</v>
      </c>
      <c r="D4">
        <f t="shared" ref="D4:D62" si="1">C4-$D$1</f>
        <v>7.0386949834694901E-2</v>
      </c>
      <c r="H4" s="4">
        <v>45296</v>
      </c>
      <c r="I4">
        <v>551.09997599999997</v>
      </c>
      <c r="J4">
        <f t="shared" ref="J4:J61" si="2">(I4-I5)/I5</f>
        <v>1.7352711448712234E-2</v>
      </c>
      <c r="K4">
        <f t="shared" ref="K4:K62" si="3">J4-$K$1</f>
        <v>1.8810162541784078E-2</v>
      </c>
    </row>
    <row r="5" spans="1:12" x14ac:dyDescent="0.3">
      <c r="A5" s="4">
        <v>45208</v>
      </c>
      <c r="B5">
        <v>342</v>
      </c>
      <c r="C5">
        <f t="shared" si="0"/>
        <v>-2.1879005094448799E-2</v>
      </c>
      <c r="D5">
        <f t="shared" si="1"/>
        <v>-1.6696698534607656E-2</v>
      </c>
      <c r="H5" s="4">
        <v>45299</v>
      </c>
      <c r="I5">
        <v>541.70001200000002</v>
      </c>
      <c r="J5">
        <f t="shared" si="2"/>
        <v>3.6128059286707091E-3</v>
      </c>
      <c r="K5">
        <f t="shared" si="3"/>
        <v>5.070257021742553E-3</v>
      </c>
    </row>
    <row r="6" spans="1:12" x14ac:dyDescent="0.3">
      <c r="A6" s="4">
        <v>45209</v>
      </c>
      <c r="B6">
        <v>349.64999399999999</v>
      </c>
      <c r="C6">
        <f t="shared" si="0"/>
        <v>-4.2879932860372886E-4</v>
      </c>
      <c r="D6">
        <f t="shared" si="1"/>
        <v>4.7535072312374135E-3</v>
      </c>
      <c r="H6" s="4">
        <v>45300</v>
      </c>
      <c r="I6">
        <v>539.75</v>
      </c>
      <c r="J6">
        <f t="shared" si="2"/>
        <v>-4.7021723334428412E-3</v>
      </c>
      <c r="K6">
        <f t="shared" si="3"/>
        <v>-3.2447212403709973E-3</v>
      </c>
      <c r="L6">
        <f>AVERAGE(K3:K62)</f>
        <v>-5.4210108624275222E-20</v>
      </c>
    </row>
    <row r="7" spans="1:12" x14ac:dyDescent="0.3">
      <c r="A7" s="4">
        <v>45210</v>
      </c>
      <c r="B7">
        <v>349.79998799999998</v>
      </c>
      <c r="C7">
        <f t="shared" si="0"/>
        <v>7.3433779697623753E-3</v>
      </c>
      <c r="D7">
        <f t="shared" si="1"/>
        <v>1.2525684529603518E-2</v>
      </c>
      <c r="H7" s="4">
        <v>45301</v>
      </c>
      <c r="I7">
        <v>542.29998799999998</v>
      </c>
      <c r="J7">
        <f t="shared" si="2"/>
        <v>3.9803089965241845E-3</v>
      </c>
      <c r="K7">
        <f t="shared" si="3"/>
        <v>5.4377600895960283E-3</v>
      </c>
    </row>
    <row r="8" spans="1:12" x14ac:dyDescent="0.3">
      <c r="A8" s="4">
        <v>45211</v>
      </c>
      <c r="B8">
        <v>347.25</v>
      </c>
      <c r="C8">
        <f t="shared" si="0"/>
        <v>1.5647868072205955E-2</v>
      </c>
      <c r="D8">
        <f t="shared" si="1"/>
        <v>2.0830174632047099E-2</v>
      </c>
      <c r="H8" s="4">
        <v>45302</v>
      </c>
      <c r="I8">
        <v>540.15002400000003</v>
      </c>
      <c r="J8">
        <f t="shared" si="2"/>
        <v>-1.8479163922202836E-3</v>
      </c>
      <c r="K8">
        <f t="shared" si="3"/>
        <v>-3.9046529914843952E-4</v>
      </c>
    </row>
    <row r="9" spans="1:12" x14ac:dyDescent="0.3">
      <c r="A9" s="4">
        <v>45212</v>
      </c>
      <c r="B9">
        <v>341.89999399999999</v>
      </c>
      <c r="C9">
        <f t="shared" si="0"/>
        <v>3.7160625581567581E-2</v>
      </c>
      <c r="D9">
        <f t="shared" si="1"/>
        <v>4.2342932141408725E-2</v>
      </c>
      <c r="E9">
        <f>AVERAGE(D3:D62)</f>
        <v>1.5467950994126531E-18</v>
      </c>
      <c r="H9" s="4">
        <v>45303</v>
      </c>
      <c r="I9">
        <v>541.15002400000003</v>
      </c>
      <c r="J9">
        <f t="shared" si="2"/>
        <v>0</v>
      </c>
      <c r="K9">
        <f t="shared" si="3"/>
        <v>1.4574510930718441E-3</v>
      </c>
    </row>
    <row r="10" spans="1:12" x14ac:dyDescent="0.3">
      <c r="A10" s="4">
        <v>45215</v>
      </c>
      <c r="B10">
        <v>329.64999399999999</v>
      </c>
      <c r="C10">
        <f t="shared" si="0"/>
        <v>-1.7436679582712392E-2</v>
      </c>
      <c r="D10">
        <f t="shared" si="1"/>
        <v>-1.2254373022871249E-2</v>
      </c>
      <c r="H10" s="4">
        <v>45306</v>
      </c>
      <c r="I10">
        <v>541.15002400000003</v>
      </c>
      <c r="J10">
        <f t="shared" si="2"/>
        <v>1.6626030808777784E-2</v>
      </c>
      <c r="K10">
        <f t="shared" si="3"/>
        <v>1.8083481901849628E-2</v>
      </c>
    </row>
    <row r="11" spans="1:12" x14ac:dyDescent="0.3">
      <c r="A11" s="4">
        <v>45216</v>
      </c>
      <c r="B11">
        <v>335.5</v>
      </c>
      <c r="C11">
        <f t="shared" si="0"/>
        <v>4.6413772849332458E-3</v>
      </c>
      <c r="D11">
        <f t="shared" si="1"/>
        <v>9.8236838447743891E-3</v>
      </c>
      <c r="H11" s="4">
        <v>45307</v>
      </c>
      <c r="I11">
        <v>532.29998799999998</v>
      </c>
      <c r="J11">
        <f t="shared" si="2"/>
        <v>2.0807317576588664E-2</v>
      </c>
      <c r="K11">
        <f t="shared" si="3"/>
        <v>2.2264768669660508E-2</v>
      </c>
    </row>
    <row r="12" spans="1:12" x14ac:dyDescent="0.3">
      <c r="A12" s="4">
        <v>45217</v>
      </c>
      <c r="B12">
        <v>333.95001200000002</v>
      </c>
      <c r="C12">
        <f t="shared" si="0"/>
        <v>-3.0483378238349429E-2</v>
      </c>
      <c r="D12">
        <f t="shared" si="1"/>
        <v>-2.5301071678508286E-2</v>
      </c>
      <c r="H12" s="4">
        <v>45308</v>
      </c>
      <c r="I12">
        <v>521.45001200000002</v>
      </c>
      <c r="J12">
        <f t="shared" si="2"/>
        <v>-4.011032467065914E-3</v>
      </c>
      <c r="K12">
        <f t="shared" si="3"/>
        <v>-2.5535813739940702E-3</v>
      </c>
    </row>
    <row r="13" spans="1:12" x14ac:dyDescent="0.3">
      <c r="A13" s="4">
        <v>45218</v>
      </c>
      <c r="B13">
        <v>344.45001200000002</v>
      </c>
      <c r="C13">
        <f t="shared" si="0"/>
        <v>1.8179202536655219E-2</v>
      </c>
      <c r="D13">
        <f t="shared" si="1"/>
        <v>2.3361509096496362E-2</v>
      </c>
      <c r="H13" s="4">
        <v>45309</v>
      </c>
      <c r="I13">
        <v>523.54998799999998</v>
      </c>
      <c r="J13">
        <f t="shared" si="2"/>
        <v>1.3159144654088021E-2</v>
      </c>
      <c r="K13">
        <f t="shared" si="3"/>
        <v>1.4616595747159865E-2</v>
      </c>
    </row>
    <row r="14" spans="1:12" x14ac:dyDescent="0.3">
      <c r="A14" s="4">
        <v>45219</v>
      </c>
      <c r="B14">
        <v>338.29998799999998</v>
      </c>
      <c r="C14">
        <f t="shared" si="0"/>
        <v>6.904716439069046E-2</v>
      </c>
      <c r="D14">
        <f t="shared" si="1"/>
        <v>7.4229470950531604E-2</v>
      </c>
      <c r="H14" s="4">
        <v>45310</v>
      </c>
      <c r="I14">
        <v>516.75</v>
      </c>
      <c r="J14">
        <f t="shared" si="2"/>
        <v>-1.5457212221981248E-3</v>
      </c>
      <c r="K14">
        <f t="shared" si="3"/>
        <v>-8.8270129126280733E-5</v>
      </c>
    </row>
    <row r="15" spans="1:12" x14ac:dyDescent="0.3">
      <c r="A15" s="4">
        <v>45222</v>
      </c>
      <c r="B15">
        <v>316.45001200000002</v>
      </c>
      <c r="C15">
        <f t="shared" si="0"/>
        <v>1.199232445184556E-2</v>
      </c>
      <c r="D15">
        <f t="shared" si="1"/>
        <v>1.7174631011686703E-2</v>
      </c>
      <c r="H15" s="4">
        <v>45314</v>
      </c>
      <c r="I15">
        <v>517.54998799999998</v>
      </c>
      <c r="J15">
        <f t="shared" si="2"/>
        <v>-4.6158744967968769E-3</v>
      </c>
      <c r="K15">
        <f t="shared" si="3"/>
        <v>-3.1584234037250331E-3</v>
      </c>
    </row>
    <row r="16" spans="1:12" x14ac:dyDescent="0.3">
      <c r="A16" s="4">
        <v>45224</v>
      </c>
      <c r="B16">
        <v>312.70001200000002</v>
      </c>
      <c r="C16">
        <f t="shared" si="0"/>
        <v>-4.4753302982985105E-2</v>
      </c>
      <c r="D16">
        <f t="shared" si="1"/>
        <v>-3.9570996423143961E-2</v>
      </c>
      <c r="H16" s="4">
        <v>45315</v>
      </c>
      <c r="I16">
        <v>519.95001200000002</v>
      </c>
      <c r="J16">
        <f t="shared" si="2"/>
        <v>-4.2978053590533062E-2</v>
      </c>
      <c r="K16">
        <f t="shared" si="3"/>
        <v>-4.1520602497461215E-2</v>
      </c>
    </row>
    <row r="17" spans="1:11" x14ac:dyDescent="0.3">
      <c r="A17" s="4">
        <v>45225</v>
      </c>
      <c r="B17">
        <v>327.35000600000001</v>
      </c>
      <c r="C17">
        <f t="shared" si="0"/>
        <v>-7.5674116769856525E-2</v>
      </c>
      <c r="D17">
        <f t="shared" si="1"/>
        <v>-7.0491810210015382E-2</v>
      </c>
      <c r="H17" s="4">
        <v>45316</v>
      </c>
      <c r="I17">
        <v>543.29998799999998</v>
      </c>
      <c r="J17">
        <f t="shared" si="2"/>
        <v>-4.7594045803964376E-2</v>
      </c>
      <c r="K17">
        <f t="shared" si="3"/>
        <v>-4.6136594710892528E-2</v>
      </c>
    </row>
    <row r="18" spans="1:11" x14ac:dyDescent="0.3">
      <c r="A18" s="4">
        <v>45226</v>
      </c>
      <c r="B18">
        <v>354.14999399999999</v>
      </c>
      <c r="C18">
        <f t="shared" si="0"/>
        <v>-1.0616057752779242E-2</v>
      </c>
      <c r="D18">
        <f t="shared" si="1"/>
        <v>-5.4337511929380992E-3</v>
      </c>
      <c r="H18" s="4">
        <v>45320</v>
      </c>
      <c r="I18">
        <v>570.45001200000002</v>
      </c>
      <c r="J18">
        <f t="shared" si="2"/>
        <v>2.1762536738582253E-2</v>
      </c>
      <c r="K18">
        <f t="shared" si="3"/>
        <v>2.3219987831654097E-2</v>
      </c>
    </row>
    <row r="19" spans="1:11" x14ac:dyDescent="0.3">
      <c r="A19" s="4">
        <v>45229</v>
      </c>
      <c r="B19">
        <v>357.95001200000002</v>
      </c>
      <c r="C19">
        <f t="shared" si="0"/>
        <v>-1.4047586196311815E-2</v>
      </c>
      <c r="D19">
        <f t="shared" si="1"/>
        <v>-8.8652796364706715E-3</v>
      </c>
      <c r="H19" s="4">
        <v>45321</v>
      </c>
      <c r="I19">
        <v>558.29998799999998</v>
      </c>
      <c r="J19">
        <f t="shared" si="2"/>
        <v>-7.8194844609316104E-3</v>
      </c>
      <c r="K19">
        <f t="shared" si="3"/>
        <v>-6.3620333678597665E-3</v>
      </c>
    </row>
    <row r="20" spans="1:11" x14ac:dyDescent="0.3">
      <c r="A20" s="4">
        <v>45230</v>
      </c>
      <c r="B20">
        <v>363.04998799999998</v>
      </c>
      <c r="C20">
        <f t="shared" si="0"/>
        <v>-5.8872506280203251E-3</v>
      </c>
      <c r="D20">
        <f t="shared" si="1"/>
        <v>-7.0494406817918267E-4</v>
      </c>
      <c r="H20" s="4">
        <v>45322</v>
      </c>
      <c r="I20">
        <v>562.70001200000002</v>
      </c>
      <c r="J20">
        <f t="shared" si="2"/>
        <v>-2.9236538852975063E-3</v>
      </c>
      <c r="K20">
        <f t="shared" si="3"/>
        <v>-1.4662027922256622E-3</v>
      </c>
    </row>
    <row r="21" spans="1:11" x14ac:dyDescent="0.3">
      <c r="A21" s="4">
        <v>45231</v>
      </c>
      <c r="B21">
        <v>365.20001200000002</v>
      </c>
      <c r="C21">
        <f t="shared" si="0"/>
        <v>-2.0780264782509245E-2</v>
      </c>
      <c r="D21">
        <f t="shared" si="1"/>
        <v>-1.5597958222668101E-2</v>
      </c>
      <c r="H21" s="4">
        <v>45323</v>
      </c>
      <c r="I21">
        <v>564.34997599999997</v>
      </c>
      <c r="J21">
        <f t="shared" si="2"/>
        <v>8.848680349716859E-3</v>
      </c>
      <c r="K21">
        <f t="shared" si="3"/>
        <v>1.0306131442788703E-2</v>
      </c>
    </row>
    <row r="22" spans="1:11" x14ac:dyDescent="0.3">
      <c r="A22" s="4">
        <v>45232</v>
      </c>
      <c r="B22">
        <v>372.95001200000002</v>
      </c>
      <c r="C22">
        <f t="shared" si="0"/>
        <v>-3.0417216125057257E-2</v>
      </c>
      <c r="D22">
        <f t="shared" si="1"/>
        <v>-2.5234909565216113E-2</v>
      </c>
      <c r="H22" s="4">
        <v>45324</v>
      </c>
      <c r="I22">
        <v>559.40002400000003</v>
      </c>
      <c r="J22">
        <f t="shared" si="2"/>
        <v>2.3979564868670738E-2</v>
      </c>
      <c r="K22">
        <f t="shared" si="3"/>
        <v>2.5437015961742582E-2</v>
      </c>
    </row>
    <row r="23" spans="1:11" x14ac:dyDescent="0.3">
      <c r="A23" s="4">
        <v>45233</v>
      </c>
      <c r="B23">
        <v>384.64999399999999</v>
      </c>
      <c r="C23">
        <f t="shared" si="0"/>
        <v>-2.3730979695431493E-2</v>
      </c>
      <c r="D23">
        <f t="shared" si="1"/>
        <v>-1.854867313559035E-2</v>
      </c>
      <c r="H23" s="4">
        <v>45327</v>
      </c>
      <c r="I23">
        <v>546.29998799999998</v>
      </c>
      <c r="J23">
        <f t="shared" si="2"/>
        <v>-6.1852354480211114E-3</v>
      </c>
      <c r="K23">
        <f t="shared" si="3"/>
        <v>-4.7277843549492675E-3</v>
      </c>
    </row>
    <row r="24" spans="1:11" x14ac:dyDescent="0.3">
      <c r="A24" s="4">
        <v>45236</v>
      </c>
      <c r="B24">
        <v>394</v>
      </c>
      <c r="C24">
        <f t="shared" si="0"/>
        <v>2.6576373941939822E-2</v>
      </c>
      <c r="D24">
        <f t="shared" si="1"/>
        <v>3.1758680501780961E-2</v>
      </c>
      <c r="H24" s="4">
        <v>45328</v>
      </c>
      <c r="I24">
        <v>549.70001200000002</v>
      </c>
      <c r="J24">
        <f t="shared" si="2"/>
        <v>-3.5106195504170011E-2</v>
      </c>
      <c r="K24">
        <f t="shared" si="3"/>
        <v>-3.3648744411098164E-2</v>
      </c>
    </row>
    <row r="25" spans="1:11" x14ac:dyDescent="0.3">
      <c r="A25" s="4">
        <v>45237</v>
      </c>
      <c r="B25">
        <v>383.79998799999998</v>
      </c>
      <c r="C25">
        <f t="shared" si="0"/>
        <v>-2.4402659243558625E-2</v>
      </c>
      <c r="D25">
        <f t="shared" si="1"/>
        <v>-1.9220352683717482E-2</v>
      </c>
      <c r="H25" s="4">
        <v>45329</v>
      </c>
      <c r="I25">
        <v>569.70001200000002</v>
      </c>
      <c r="J25">
        <f t="shared" si="2"/>
        <v>1.0643959326365953E-2</v>
      </c>
      <c r="K25">
        <f t="shared" si="3"/>
        <v>1.2101410419437797E-2</v>
      </c>
    </row>
    <row r="26" spans="1:11" x14ac:dyDescent="0.3">
      <c r="A26" s="4">
        <v>45238</v>
      </c>
      <c r="B26">
        <v>393.39999399999999</v>
      </c>
      <c r="C26">
        <f t="shared" si="0"/>
        <v>-1.9197237309440517E-2</v>
      </c>
      <c r="D26">
        <f t="shared" si="1"/>
        <v>-1.4014930749599374E-2</v>
      </c>
      <c r="H26" s="4">
        <v>45330</v>
      </c>
      <c r="I26">
        <v>563.70001200000002</v>
      </c>
      <c r="J26">
        <f t="shared" si="2"/>
        <v>-1.0184351185250193E-2</v>
      </c>
      <c r="K26">
        <f t="shared" si="3"/>
        <v>-8.7269000921783493E-3</v>
      </c>
    </row>
    <row r="27" spans="1:11" x14ac:dyDescent="0.3">
      <c r="A27" s="4">
        <v>45239</v>
      </c>
      <c r="B27">
        <v>401.10000600000001</v>
      </c>
      <c r="C27">
        <f t="shared" si="0"/>
        <v>4.2564146858750712E-3</v>
      </c>
      <c r="D27">
        <f t="shared" si="1"/>
        <v>9.4387212457162136E-3</v>
      </c>
      <c r="H27" s="4">
        <v>45331</v>
      </c>
      <c r="I27">
        <v>569.5</v>
      </c>
      <c r="J27">
        <f t="shared" si="2"/>
        <v>1.361577703440185E-2</v>
      </c>
      <c r="K27">
        <f t="shared" si="3"/>
        <v>1.5073228127473694E-2</v>
      </c>
    </row>
    <row r="28" spans="1:11" x14ac:dyDescent="0.3">
      <c r="A28" s="4">
        <v>45240</v>
      </c>
      <c r="B28">
        <v>399.39999399999999</v>
      </c>
      <c r="C28">
        <f t="shared" si="0"/>
        <v>2.252941081624045E-2</v>
      </c>
      <c r="D28">
        <f t="shared" si="1"/>
        <v>2.7711717376081593E-2</v>
      </c>
      <c r="H28" s="4">
        <v>45334</v>
      </c>
      <c r="I28">
        <v>561.84997599999997</v>
      </c>
      <c r="J28">
        <f t="shared" si="2"/>
        <v>-4.447607377232836E-4</v>
      </c>
      <c r="K28">
        <f t="shared" si="3"/>
        <v>1.0126903553485606E-3</v>
      </c>
    </row>
    <row r="29" spans="1:11" x14ac:dyDescent="0.3">
      <c r="A29" s="4">
        <v>45243</v>
      </c>
      <c r="B29">
        <v>390.60000600000001</v>
      </c>
      <c r="C29">
        <f t="shared" si="0"/>
        <v>-1.0230025575447377E-3</v>
      </c>
      <c r="D29">
        <f t="shared" si="1"/>
        <v>4.1593040022964052E-3</v>
      </c>
      <c r="H29" s="4">
        <v>45335</v>
      </c>
      <c r="I29">
        <v>562.09997599999997</v>
      </c>
      <c r="J29">
        <f t="shared" si="2"/>
        <v>-3.1921403145747352E-3</v>
      </c>
      <c r="K29">
        <f t="shared" si="3"/>
        <v>-1.7346892215028911E-3</v>
      </c>
    </row>
    <row r="30" spans="1:11" x14ac:dyDescent="0.3">
      <c r="A30" s="4">
        <v>45245</v>
      </c>
      <c r="B30">
        <v>391</v>
      </c>
      <c r="C30">
        <f t="shared" si="0"/>
        <v>3.7222745338655106E-3</v>
      </c>
      <c r="D30">
        <f t="shared" si="1"/>
        <v>8.9045810937066535E-3</v>
      </c>
      <c r="H30" s="4">
        <v>45336</v>
      </c>
      <c r="I30">
        <v>563.90002400000003</v>
      </c>
      <c r="J30">
        <f t="shared" si="2"/>
        <v>3.6487462624721387E-3</v>
      </c>
      <c r="K30">
        <f t="shared" si="3"/>
        <v>5.106197355543983E-3</v>
      </c>
    </row>
    <row r="31" spans="1:11" x14ac:dyDescent="0.3">
      <c r="A31" s="4">
        <v>45246</v>
      </c>
      <c r="B31">
        <v>389.54998799999998</v>
      </c>
      <c r="C31">
        <f t="shared" si="0"/>
        <v>5.8094502187281249E-3</v>
      </c>
      <c r="D31">
        <f t="shared" si="1"/>
        <v>1.0991756778569266E-2</v>
      </c>
      <c r="H31" s="4">
        <v>45337</v>
      </c>
      <c r="I31">
        <v>561.84997599999997</v>
      </c>
      <c r="J31">
        <f t="shared" si="2"/>
        <v>-3.3703308203991669E-3</v>
      </c>
      <c r="K31">
        <f t="shared" si="3"/>
        <v>-1.9128797273273229E-3</v>
      </c>
    </row>
    <row r="32" spans="1:11" x14ac:dyDescent="0.3">
      <c r="A32" s="4">
        <v>45247</v>
      </c>
      <c r="B32">
        <v>387.29998799999998</v>
      </c>
      <c r="C32">
        <f t="shared" si="0"/>
        <v>-6.7958043812036866E-3</v>
      </c>
      <c r="D32">
        <f t="shared" si="1"/>
        <v>-1.6134978213625441E-3</v>
      </c>
      <c r="H32" s="4">
        <v>45338</v>
      </c>
      <c r="I32">
        <v>563.75</v>
      </c>
      <c r="J32">
        <f t="shared" si="2"/>
        <v>-6.8704727122499516E-3</v>
      </c>
      <c r="K32">
        <f t="shared" si="3"/>
        <v>-5.4130216191781077E-3</v>
      </c>
    </row>
    <row r="33" spans="1:11" x14ac:dyDescent="0.3">
      <c r="A33" s="4">
        <v>45250</v>
      </c>
      <c r="B33">
        <v>389.95001200000002</v>
      </c>
      <c r="C33">
        <f t="shared" si="0"/>
        <v>-6.4967847133757571E-3</v>
      </c>
      <c r="D33">
        <f t="shared" si="1"/>
        <v>-1.3144781535346147E-3</v>
      </c>
      <c r="H33" s="4">
        <v>45341</v>
      </c>
      <c r="I33">
        <v>567.65002400000003</v>
      </c>
      <c r="J33">
        <f t="shared" si="2"/>
        <v>2.5286732399744282E-2</v>
      </c>
      <c r="K33">
        <f t="shared" si="3"/>
        <v>2.6744183492816126E-2</v>
      </c>
    </row>
    <row r="34" spans="1:11" x14ac:dyDescent="0.3">
      <c r="A34" s="4">
        <v>45251</v>
      </c>
      <c r="B34">
        <v>392.5</v>
      </c>
      <c r="C34">
        <f t="shared" si="0"/>
        <v>1.3687985112975629E-2</v>
      </c>
      <c r="D34">
        <f t="shared" si="1"/>
        <v>1.8870291672816772E-2</v>
      </c>
      <c r="H34" s="4">
        <v>45342</v>
      </c>
      <c r="I34">
        <v>553.65002400000003</v>
      </c>
      <c r="J34">
        <f t="shared" si="2"/>
        <v>2.3855800277392567E-2</v>
      </c>
      <c r="K34">
        <f t="shared" si="3"/>
        <v>2.5313251370464411E-2</v>
      </c>
    </row>
    <row r="35" spans="1:11" x14ac:dyDescent="0.3">
      <c r="A35" s="4">
        <v>45252</v>
      </c>
      <c r="B35">
        <v>387.20001200000002</v>
      </c>
      <c r="C35">
        <f t="shared" si="0"/>
        <v>1.440922144901583E-2</v>
      </c>
      <c r="D35">
        <f t="shared" si="1"/>
        <v>1.9591528008856971E-2</v>
      </c>
      <c r="H35" s="4">
        <v>45343</v>
      </c>
      <c r="I35">
        <v>540.75</v>
      </c>
      <c r="J35">
        <f t="shared" si="2"/>
        <v>-3.8239217429968872E-2</v>
      </c>
      <c r="K35">
        <f t="shared" si="3"/>
        <v>-3.6781766336897025E-2</v>
      </c>
    </row>
    <row r="36" spans="1:11" x14ac:dyDescent="0.3">
      <c r="A36" s="4">
        <v>45253</v>
      </c>
      <c r="B36">
        <v>381.70001200000002</v>
      </c>
      <c r="C36">
        <f t="shared" si="0"/>
        <v>-3.9023160955997151E-2</v>
      </c>
      <c r="D36">
        <f t="shared" si="1"/>
        <v>-3.3840854396156007E-2</v>
      </c>
      <c r="H36" s="4">
        <v>45344</v>
      </c>
      <c r="I36">
        <v>562.25</v>
      </c>
      <c r="J36">
        <f t="shared" si="2"/>
        <v>5.7240176526039297E-3</v>
      </c>
      <c r="K36">
        <f t="shared" si="3"/>
        <v>7.1814687456757736E-3</v>
      </c>
    </row>
    <row r="37" spans="1:11" x14ac:dyDescent="0.3">
      <c r="A37" s="4">
        <v>45254</v>
      </c>
      <c r="B37">
        <v>397.20001200000002</v>
      </c>
      <c r="C37">
        <f t="shared" si="0"/>
        <v>-0.10981622295429253</v>
      </c>
      <c r="D37">
        <f t="shared" si="1"/>
        <v>-0.10463391639445138</v>
      </c>
      <c r="H37" s="4">
        <v>45345</v>
      </c>
      <c r="I37">
        <v>559.04998799999998</v>
      </c>
      <c r="J37">
        <f t="shared" si="2"/>
        <v>-1.9984264633515391E-2</v>
      </c>
      <c r="K37">
        <f t="shared" si="3"/>
        <v>-1.8526813540443547E-2</v>
      </c>
    </row>
    <row r="38" spans="1:11" x14ac:dyDescent="0.3">
      <c r="A38" s="4">
        <v>45258</v>
      </c>
      <c r="B38">
        <v>446.20001200000002</v>
      </c>
      <c r="C38">
        <f t="shared" si="0"/>
        <v>3.0247069541716902E-2</v>
      </c>
      <c r="D38">
        <f t="shared" si="1"/>
        <v>3.5429376101558045E-2</v>
      </c>
      <c r="H38" s="4">
        <v>45348</v>
      </c>
      <c r="I38">
        <v>570.45001200000002</v>
      </c>
      <c r="J38">
        <f t="shared" si="2"/>
        <v>6.6172576682422936E-3</v>
      </c>
      <c r="K38">
        <f t="shared" si="3"/>
        <v>8.0747087613141384E-3</v>
      </c>
    </row>
    <row r="39" spans="1:11" x14ac:dyDescent="0.3">
      <c r="A39" s="4">
        <v>45259</v>
      </c>
      <c r="B39">
        <v>433.10000600000001</v>
      </c>
      <c r="C39">
        <f t="shared" si="0"/>
        <v>3.70800926998843E-3</v>
      </c>
      <c r="D39">
        <f t="shared" si="1"/>
        <v>8.8903158298295724E-3</v>
      </c>
      <c r="H39" s="4">
        <v>45349</v>
      </c>
      <c r="I39">
        <v>566.70001200000002</v>
      </c>
      <c r="J39">
        <f t="shared" si="2"/>
        <v>3.1113603978760083E-2</v>
      </c>
      <c r="K39">
        <f t="shared" si="3"/>
        <v>3.2571055071831931E-2</v>
      </c>
    </row>
    <row r="40" spans="1:11" x14ac:dyDescent="0.3">
      <c r="A40" s="4">
        <v>45260</v>
      </c>
      <c r="B40">
        <v>431.5</v>
      </c>
      <c r="C40">
        <f t="shared" si="0"/>
        <v>-2.0208887650438961E-2</v>
      </c>
      <c r="D40">
        <f t="shared" si="1"/>
        <v>-1.5026581090597818E-2</v>
      </c>
      <c r="H40" s="4">
        <v>45350</v>
      </c>
      <c r="I40">
        <v>549.59997599999997</v>
      </c>
      <c r="J40">
        <f t="shared" si="2"/>
        <v>-6.3648693947122869E-4</v>
      </c>
      <c r="K40">
        <f t="shared" si="3"/>
        <v>8.2096415360061539E-4</v>
      </c>
    </row>
    <row r="41" spans="1:11" x14ac:dyDescent="0.3">
      <c r="A41" s="4">
        <v>45261</v>
      </c>
      <c r="B41">
        <v>440.39999399999999</v>
      </c>
      <c r="C41">
        <f t="shared" si="0"/>
        <v>-5.2291838546369616E-2</v>
      </c>
      <c r="D41">
        <f t="shared" si="1"/>
        <v>-4.7109531986528473E-2</v>
      </c>
      <c r="H41" s="4">
        <v>45351</v>
      </c>
      <c r="I41">
        <v>549.95001200000002</v>
      </c>
      <c r="J41">
        <f t="shared" si="2"/>
        <v>-7.5791966400781301E-3</v>
      </c>
      <c r="K41">
        <f t="shared" si="3"/>
        <v>-6.1217455470062862E-3</v>
      </c>
    </row>
    <row r="42" spans="1:11" x14ac:dyDescent="0.3">
      <c r="A42" s="4">
        <v>45264</v>
      </c>
      <c r="B42">
        <v>464.70001200000002</v>
      </c>
      <c r="C42">
        <f t="shared" si="0"/>
        <v>-0.13648612603239429</v>
      </c>
      <c r="D42">
        <f t="shared" si="1"/>
        <v>-0.13130381947255315</v>
      </c>
      <c r="H42" s="4">
        <v>45352</v>
      </c>
      <c r="I42">
        <v>554.15002400000003</v>
      </c>
      <c r="J42">
        <f t="shared" si="2"/>
        <v>-1.0269690576044698E-2</v>
      </c>
      <c r="K42">
        <f t="shared" si="3"/>
        <v>-8.8122394829728539E-3</v>
      </c>
    </row>
    <row r="43" spans="1:11" x14ac:dyDescent="0.3">
      <c r="A43" s="4">
        <v>45265</v>
      </c>
      <c r="B43">
        <v>538.15002400000003</v>
      </c>
      <c r="C43">
        <f t="shared" si="0"/>
        <v>-3.9789432638998645E-2</v>
      </c>
      <c r="D43">
        <f t="shared" si="1"/>
        <v>-3.4607126079157502E-2</v>
      </c>
      <c r="H43" s="4">
        <v>45355</v>
      </c>
      <c r="I43">
        <v>559.90002400000003</v>
      </c>
      <c r="J43">
        <f t="shared" si="2"/>
        <v>-2.4309405913436756E-2</v>
      </c>
      <c r="K43">
        <f t="shared" si="3"/>
        <v>-2.2851954820364912E-2</v>
      </c>
    </row>
    <row r="44" spans="1:11" x14ac:dyDescent="0.3">
      <c r="A44" s="4">
        <v>45266</v>
      </c>
      <c r="B44">
        <v>560.45001200000002</v>
      </c>
      <c r="C44">
        <f t="shared" si="0"/>
        <v>-3.4673042617082376E-3</v>
      </c>
      <c r="D44">
        <f t="shared" si="1"/>
        <v>1.7150022981329048E-3</v>
      </c>
      <c r="H44" s="4">
        <v>45356</v>
      </c>
      <c r="I44">
        <v>573.84997599999997</v>
      </c>
      <c r="J44">
        <f t="shared" si="2"/>
        <v>-4.9419731935085266E-3</v>
      </c>
      <c r="K44">
        <f t="shared" si="3"/>
        <v>-3.4845221004366827E-3</v>
      </c>
    </row>
    <row r="45" spans="1:11" x14ac:dyDescent="0.3">
      <c r="A45" s="4">
        <v>45267</v>
      </c>
      <c r="B45">
        <v>562.40002400000003</v>
      </c>
      <c r="C45">
        <f t="shared" si="0"/>
        <v>5.3578187791192021E-2</v>
      </c>
      <c r="D45">
        <f t="shared" si="1"/>
        <v>5.8760494351033164E-2</v>
      </c>
      <c r="H45" s="4">
        <v>45357</v>
      </c>
      <c r="I45">
        <v>576.70001200000002</v>
      </c>
      <c r="J45">
        <f t="shared" si="2"/>
        <v>1.7376795302184233E-2</v>
      </c>
      <c r="K45">
        <f t="shared" si="3"/>
        <v>1.8834246395256077E-2</v>
      </c>
    </row>
    <row r="46" spans="1:11" x14ac:dyDescent="0.3">
      <c r="A46" s="4">
        <v>45268</v>
      </c>
      <c r="B46">
        <v>533.79998799999998</v>
      </c>
      <c r="C46">
        <f t="shared" si="0"/>
        <v>1.4539510882926338E-2</v>
      </c>
      <c r="D46">
        <f t="shared" si="1"/>
        <v>1.9721817442767482E-2</v>
      </c>
      <c r="H46" s="4">
        <v>45358</v>
      </c>
      <c r="I46">
        <v>566.84997599999997</v>
      </c>
      <c r="J46">
        <f t="shared" si="2"/>
        <v>-1.7644589096515537E-4</v>
      </c>
      <c r="K46">
        <f t="shared" si="3"/>
        <v>1.2810052021066888E-3</v>
      </c>
    </row>
    <row r="47" spans="1:11" x14ac:dyDescent="0.3">
      <c r="A47" s="4">
        <v>45271</v>
      </c>
      <c r="B47">
        <v>526.15002400000003</v>
      </c>
      <c r="C47">
        <f t="shared" si="0"/>
        <v>1.7796714936530487E-2</v>
      </c>
      <c r="D47">
        <f t="shared" si="1"/>
        <v>2.297902149637163E-2</v>
      </c>
      <c r="H47" s="4">
        <v>45362</v>
      </c>
      <c r="I47">
        <v>566.95001200000002</v>
      </c>
      <c r="J47">
        <f t="shared" si="2"/>
        <v>1.9510944916854386E-2</v>
      </c>
      <c r="K47">
        <f t="shared" si="3"/>
        <v>2.096839600992623E-2</v>
      </c>
    </row>
    <row r="48" spans="1:11" x14ac:dyDescent="0.3">
      <c r="A48" s="4">
        <v>45272</v>
      </c>
      <c r="B48">
        <v>516.95001200000002</v>
      </c>
      <c r="C48">
        <f t="shared" si="0"/>
        <v>2.2246390613097314E-2</v>
      </c>
      <c r="D48">
        <f t="shared" si="1"/>
        <v>2.7428697172938457E-2</v>
      </c>
      <c r="H48" s="4">
        <v>45363</v>
      </c>
      <c r="I48">
        <v>556.09997599999997</v>
      </c>
      <c r="J48">
        <f t="shared" si="2"/>
        <v>5.2621594986672585E-2</v>
      </c>
      <c r="K48">
        <f t="shared" si="3"/>
        <v>5.4079046079744432E-2</v>
      </c>
    </row>
    <row r="49" spans="1:13" x14ac:dyDescent="0.3">
      <c r="A49" s="4">
        <v>45273</v>
      </c>
      <c r="B49">
        <v>505.70001200000002</v>
      </c>
      <c r="C49">
        <f t="shared" si="0"/>
        <v>-4.3955004201795912E-2</v>
      </c>
      <c r="D49">
        <f t="shared" si="1"/>
        <v>-3.8772697641954769E-2</v>
      </c>
      <c r="H49" s="4">
        <v>45364</v>
      </c>
      <c r="I49">
        <v>528.29998799999998</v>
      </c>
      <c r="J49">
        <f t="shared" si="2"/>
        <v>-1.7755858373413751E-2</v>
      </c>
      <c r="K49">
        <f t="shared" si="3"/>
        <v>-1.6298407280341907E-2</v>
      </c>
    </row>
    <row r="50" spans="1:13" x14ac:dyDescent="0.3">
      <c r="A50" s="4">
        <v>45274</v>
      </c>
      <c r="B50">
        <v>528.95001200000002</v>
      </c>
      <c r="C50">
        <f t="shared" si="0"/>
        <v>-1.8372393877586355E-2</v>
      </c>
      <c r="D50">
        <f t="shared" si="1"/>
        <v>-1.3190087317745212E-2</v>
      </c>
      <c r="H50" s="4">
        <v>45365</v>
      </c>
      <c r="I50">
        <v>537.84997599999997</v>
      </c>
      <c r="J50">
        <f t="shared" si="2"/>
        <v>1.4045911883291956E-2</v>
      </c>
      <c r="K50">
        <f t="shared" si="3"/>
        <v>1.55033629763638E-2</v>
      </c>
    </row>
    <row r="51" spans="1:13" x14ac:dyDescent="0.3">
      <c r="A51" s="4">
        <v>45275</v>
      </c>
      <c r="B51">
        <v>538.84997599999997</v>
      </c>
      <c r="C51">
        <f t="shared" si="0"/>
        <v>-9.2704185083712697E-4</v>
      </c>
      <c r="D51">
        <f t="shared" si="1"/>
        <v>4.2552647090040151E-3</v>
      </c>
      <c r="H51" s="4">
        <v>45366</v>
      </c>
      <c r="I51">
        <v>530.40002400000003</v>
      </c>
      <c r="J51">
        <f t="shared" si="2"/>
        <v>1.8889307794969046E-3</v>
      </c>
      <c r="K51">
        <f t="shared" si="3"/>
        <v>3.3463818725687489E-3</v>
      </c>
    </row>
    <row r="52" spans="1:13" x14ac:dyDescent="0.3">
      <c r="A52" s="4">
        <v>45278</v>
      </c>
      <c r="B52">
        <v>539.34997599999997</v>
      </c>
      <c r="C52">
        <f t="shared" si="0"/>
        <v>7.2835258429314485E-3</v>
      </c>
      <c r="D52">
        <f t="shared" si="1"/>
        <v>1.2465832402772591E-2</v>
      </c>
      <c r="H52" s="4">
        <v>45369</v>
      </c>
      <c r="I52">
        <v>529.40002400000003</v>
      </c>
      <c r="J52">
        <f t="shared" si="2"/>
        <v>2.1613299383713667E-2</v>
      </c>
      <c r="K52">
        <f t="shared" si="3"/>
        <v>2.3070750476785511E-2</v>
      </c>
    </row>
    <row r="53" spans="1:13" x14ac:dyDescent="0.3">
      <c r="A53" s="4">
        <v>45279</v>
      </c>
      <c r="B53">
        <v>535.45001200000002</v>
      </c>
      <c r="C53">
        <f t="shared" si="0"/>
        <v>5.2378193059234177E-2</v>
      </c>
      <c r="D53">
        <f t="shared" si="1"/>
        <v>5.756049961907532E-2</v>
      </c>
      <c r="H53" s="4">
        <v>45370</v>
      </c>
      <c r="I53">
        <v>518.20001200000002</v>
      </c>
      <c r="J53">
        <f t="shared" si="2"/>
        <v>6.5068197652980867E-3</v>
      </c>
      <c r="K53">
        <f t="shared" si="3"/>
        <v>7.9642708583699314E-3</v>
      </c>
      <c r="L53" s="2">
        <v>45294</v>
      </c>
      <c r="M53" s="3">
        <v>544.5</v>
      </c>
    </row>
    <row r="54" spans="1:13" x14ac:dyDescent="0.3">
      <c r="A54" s="4">
        <v>45280</v>
      </c>
      <c r="B54">
        <v>508.79998799999998</v>
      </c>
      <c r="C54">
        <f t="shared" si="0"/>
        <v>-5.5702258055728765E-3</v>
      </c>
      <c r="D54">
        <f t="shared" si="1"/>
        <v>-3.8791924573173403E-4</v>
      </c>
      <c r="H54" s="4">
        <v>45371</v>
      </c>
      <c r="I54">
        <v>514.84997599999997</v>
      </c>
      <c r="J54">
        <f t="shared" si="2"/>
        <v>-1.7930422508345312E-2</v>
      </c>
      <c r="K54">
        <f t="shared" si="3"/>
        <v>-1.6472971415273468E-2</v>
      </c>
    </row>
    <row r="55" spans="1:13" x14ac:dyDescent="0.3">
      <c r="A55" s="4">
        <v>45281</v>
      </c>
      <c r="B55">
        <v>511.64999399999999</v>
      </c>
      <c r="C55">
        <f t="shared" si="0"/>
        <v>-1.7559145860325186E-3</v>
      </c>
      <c r="D55">
        <f t="shared" si="1"/>
        <v>3.426391973808624E-3</v>
      </c>
      <c r="H55" s="4">
        <v>45372</v>
      </c>
      <c r="I55">
        <v>524.25</v>
      </c>
      <c r="J55">
        <f t="shared" si="2"/>
        <v>-1.2804798330962368E-2</v>
      </c>
      <c r="K55">
        <f t="shared" si="3"/>
        <v>-1.1347347237890524E-2</v>
      </c>
    </row>
    <row r="56" spans="1:13" x14ac:dyDescent="0.3">
      <c r="A56" s="4">
        <v>45282</v>
      </c>
      <c r="B56">
        <v>512.54998799999998</v>
      </c>
      <c r="C56">
        <f t="shared" si="0"/>
        <v>1.6610826266698811E-3</v>
      </c>
      <c r="D56">
        <f t="shared" si="1"/>
        <v>6.8433891865110237E-3</v>
      </c>
      <c r="H56" s="4">
        <v>45373</v>
      </c>
      <c r="I56">
        <v>531.04998799999998</v>
      </c>
      <c r="J56">
        <f t="shared" si="2"/>
        <v>1.7337141762452078E-2</v>
      </c>
      <c r="K56">
        <f t="shared" si="3"/>
        <v>1.8794592855523921E-2</v>
      </c>
    </row>
    <row r="57" spans="1:13" x14ac:dyDescent="0.3">
      <c r="A57" s="4">
        <v>45286</v>
      </c>
      <c r="B57">
        <v>511.70001200000002</v>
      </c>
      <c r="C57">
        <f t="shared" si="0"/>
        <v>-2.0576131214635706E-2</v>
      </c>
      <c r="D57">
        <f t="shared" si="1"/>
        <v>-1.5393824654794563E-2</v>
      </c>
      <c r="H57" s="4">
        <v>45377</v>
      </c>
      <c r="I57">
        <v>522</v>
      </c>
      <c r="J57">
        <f t="shared" si="2"/>
        <v>1.0550793004761458E-2</v>
      </c>
      <c r="K57">
        <f t="shared" si="3"/>
        <v>1.2008244097833302E-2</v>
      </c>
    </row>
    <row r="58" spans="1:13" x14ac:dyDescent="0.3">
      <c r="A58" s="4">
        <v>45287</v>
      </c>
      <c r="B58">
        <v>522.45001200000002</v>
      </c>
      <c r="C58">
        <f t="shared" si="0"/>
        <v>-1.8150782507415687E-3</v>
      </c>
      <c r="D58">
        <f t="shared" si="1"/>
        <v>3.3672283090995739E-3</v>
      </c>
      <c r="H58" s="4">
        <v>45378</v>
      </c>
      <c r="I58">
        <v>516.54998799999998</v>
      </c>
      <c r="J58">
        <f t="shared" si="2"/>
        <v>-3.2315474686747281E-2</v>
      </c>
      <c r="K58">
        <f t="shared" si="3"/>
        <v>-3.0858023593675437E-2</v>
      </c>
    </row>
    <row r="59" spans="1:13" x14ac:dyDescent="0.3">
      <c r="A59" s="4">
        <v>45288</v>
      </c>
      <c r="B59">
        <v>523.40002400000003</v>
      </c>
      <c r="C59">
        <f t="shared" si="0"/>
        <v>-3.3323810721181645E-3</v>
      </c>
      <c r="D59">
        <f t="shared" si="1"/>
        <v>1.849925487722978E-3</v>
      </c>
      <c r="H59" s="4">
        <v>45379</v>
      </c>
      <c r="I59">
        <v>533.79998799999998</v>
      </c>
      <c r="J59">
        <f t="shared" si="2"/>
        <v>-4.7551116833591985E-2</v>
      </c>
      <c r="K59">
        <f t="shared" si="3"/>
        <v>-4.6093665740520137E-2</v>
      </c>
    </row>
    <row r="60" spans="1:13" x14ac:dyDescent="0.3">
      <c r="A60" s="4">
        <v>45289</v>
      </c>
      <c r="B60">
        <v>525.15002400000003</v>
      </c>
      <c r="C60">
        <f t="shared" si="0"/>
        <v>3.6311973244147738E-3</v>
      </c>
      <c r="D60">
        <f t="shared" si="1"/>
        <v>8.8135038842559153E-3</v>
      </c>
      <c r="H60" s="4">
        <v>45383</v>
      </c>
      <c r="I60">
        <v>560.45001200000002</v>
      </c>
      <c r="J60">
        <f t="shared" si="2"/>
        <v>-4.7582631368864682E-2</v>
      </c>
      <c r="K60">
        <f t="shared" si="3"/>
        <v>-4.6125180275792835E-2</v>
      </c>
    </row>
    <row r="61" spans="1:13" x14ac:dyDescent="0.3">
      <c r="A61" s="4">
        <v>45292</v>
      </c>
      <c r="B61">
        <v>523.25</v>
      </c>
      <c r="C61">
        <f t="shared" si="0"/>
        <v>8.9664948229770652E-3</v>
      </c>
      <c r="D61">
        <f t="shared" si="1"/>
        <v>1.4148801382818207E-2</v>
      </c>
      <c r="H61" s="4">
        <v>45384</v>
      </c>
      <c r="I61">
        <v>588.45001200000002</v>
      </c>
      <c r="J61">
        <f t="shared" si="2"/>
        <v>-4.7584308718982546E-2</v>
      </c>
      <c r="K61">
        <f t="shared" si="3"/>
        <v>-4.6126857625910699E-2</v>
      </c>
    </row>
    <row r="62" spans="1:13" x14ac:dyDescent="0.3">
      <c r="A62" s="4">
        <v>45293</v>
      </c>
      <c r="B62">
        <v>518.59997599999997</v>
      </c>
      <c r="C62">
        <v>0</v>
      </c>
      <c r="D62">
        <f t="shared" si="1"/>
        <v>5.1823065598411424E-3</v>
      </c>
      <c r="H62" s="4">
        <v>45385</v>
      </c>
      <c r="I62">
        <v>617.84997599999997</v>
      </c>
      <c r="J62">
        <v>0</v>
      </c>
      <c r="K62">
        <f t="shared" si="3"/>
        <v>1.4574510930718441E-3</v>
      </c>
    </row>
    <row r="66" spans="1:9" x14ac:dyDescent="0.3">
      <c r="A66" t="s">
        <v>5</v>
      </c>
      <c r="B66">
        <f>AVERAGE(C3:C62)</f>
        <v>-5.1823065598411424E-3</v>
      </c>
      <c r="H66" t="s">
        <v>5</v>
      </c>
      <c r="I66">
        <f>AVERAGE(J3:J62)</f>
        <v>-1.4574510930718441E-3</v>
      </c>
    </row>
    <row r="67" spans="1:9" x14ac:dyDescent="0.3">
      <c r="A67" t="s">
        <v>6</v>
      </c>
      <c r="B67">
        <f>_xlfn.STDEV.S(C3:C62)</f>
        <v>3.47978018787986E-2</v>
      </c>
      <c r="H67" t="s">
        <v>6</v>
      </c>
      <c r="I67">
        <f>_xlfn.STDEV.S(J3:J62)</f>
        <v>2.1192936076874964E-2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D7" workbookViewId="0">
      <selection activeCell="L3" sqref="L3"/>
    </sheetView>
  </sheetViews>
  <sheetFormatPr defaultRowHeight="14.4" x14ac:dyDescent="0.3"/>
  <cols>
    <col min="1" max="1" width="10.5546875" bestFit="1" customWidth="1"/>
    <col min="5" max="5" width="12.6640625" bestFit="1" customWidth="1"/>
    <col min="8" max="8" width="9.5546875" bestFit="1" customWidth="1"/>
    <col min="12" max="12" width="12.6640625" bestFit="1" customWidth="1"/>
  </cols>
  <sheetData>
    <row r="1" spans="1:12" x14ac:dyDescent="0.3">
      <c r="D1">
        <v>-3.1848475833866955E-3</v>
      </c>
      <c r="K1">
        <v>-2.2372014509699054E-3</v>
      </c>
    </row>
    <row r="2" spans="1:12" x14ac:dyDescent="0.3">
      <c r="A2" t="s">
        <v>0</v>
      </c>
      <c r="B2" t="s">
        <v>1</v>
      </c>
      <c r="C2" t="s">
        <v>4</v>
      </c>
      <c r="D2" t="s">
        <v>135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432.85000600000001</v>
      </c>
      <c r="C3">
        <f>(B3-B4)/B4</f>
        <v>-6.5412116628539539E-3</v>
      </c>
      <c r="D3">
        <f>C3-$D$1</f>
        <v>-3.3563640794672584E-3</v>
      </c>
      <c r="E3">
        <f>SUM(D3:D62)</f>
        <v>-4.0332320816460765E-17</v>
      </c>
      <c r="H3" s="4">
        <v>45295</v>
      </c>
      <c r="I3">
        <v>549.45001200000002</v>
      </c>
      <c r="J3">
        <f>(I3-I4)/I4</f>
        <v>1.3091244241154066E-2</v>
      </c>
      <c r="K3">
        <f>J3-$K$1</f>
        <v>1.5328445692123971E-2</v>
      </c>
      <c r="L3">
        <f>SUM(K3:K62)</f>
        <v>-1.2576745200831851E-17</v>
      </c>
    </row>
    <row r="4" spans="1:12" x14ac:dyDescent="0.3">
      <c r="A4" s="4">
        <v>45205</v>
      </c>
      <c r="B4">
        <v>435.70001200000002</v>
      </c>
      <c r="C4">
        <f t="shared" ref="C4:C61" si="0">(B4-B5)/B5</f>
        <v>1.2784750921857249E-2</v>
      </c>
      <c r="D4">
        <f t="shared" ref="D4:D62" si="1">C4-$D$1</f>
        <v>1.5969598505243945E-2</v>
      </c>
      <c r="H4" s="4">
        <v>45296</v>
      </c>
      <c r="I4">
        <v>542.34997599999997</v>
      </c>
      <c r="J4">
        <f t="shared" ref="J4:J61" si="2">(I4-I5)/I5</f>
        <v>2.2915812382139203E-2</v>
      </c>
      <c r="K4">
        <f t="shared" ref="K4:K62" si="3">J4-$K$1</f>
        <v>2.5153013833109108E-2</v>
      </c>
    </row>
    <row r="5" spans="1:12" x14ac:dyDescent="0.3">
      <c r="A5" s="4">
        <v>45208</v>
      </c>
      <c r="B5">
        <v>430.20001200000002</v>
      </c>
      <c r="C5">
        <f t="shared" si="0"/>
        <v>-1.6010978517539472E-2</v>
      </c>
      <c r="D5">
        <f t="shared" si="1"/>
        <v>-1.2826130934152776E-2</v>
      </c>
      <c r="H5" s="4">
        <v>45299</v>
      </c>
      <c r="I5">
        <v>530.20001200000002</v>
      </c>
      <c r="J5">
        <f t="shared" si="2"/>
        <v>9.5201825699882114E-3</v>
      </c>
      <c r="K5">
        <f t="shared" si="3"/>
        <v>1.1757384020958116E-2</v>
      </c>
    </row>
    <row r="6" spans="1:12" x14ac:dyDescent="0.3">
      <c r="A6" s="4">
        <v>45209</v>
      </c>
      <c r="B6">
        <v>437.20001200000002</v>
      </c>
      <c r="C6">
        <f t="shared" si="0"/>
        <v>-1.7748806770404746E-2</v>
      </c>
      <c r="D6">
        <f t="shared" si="1"/>
        <v>-1.456395918701805E-2</v>
      </c>
      <c r="H6" s="4">
        <v>45300</v>
      </c>
      <c r="I6">
        <v>525.20001200000002</v>
      </c>
      <c r="J6">
        <f t="shared" si="2"/>
        <v>-1.8055914789809363E-3</v>
      </c>
      <c r="K6">
        <f t="shared" si="3"/>
        <v>4.3160997198896903E-4</v>
      </c>
    </row>
    <row r="7" spans="1:12" x14ac:dyDescent="0.3">
      <c r="A7" s="4">
        <v>45210</v>
      </c>
      <c r="B7">
        <v>445.10000600000001</v>
      </c>
      <c r="C7">
        <f t="shared" si="0"/>
        <v>-1.1220825701694448E-3</v>
      </c>
      <c r="D7">
        <f t="shared" si="1"/>
        <v>2.0627650132172505E-3</v>
      </c>
      <c r="E7">
        <f>AVERAGE(D3:D62)</f>
        <v>-6.7220534694101277E-19</v>
      </c>
      <c r="H7" s="4">
        <v>45301</v>
      </c>
      <c r="I7">
        <v>526.15002400000003</v>
      </c>
      <c r="J7">
        <f t="shared" si="2"/>
        <v>-2.2480215513237287E-2</v>
      </c>
      <c r="K7">
        <f t="shared" si="3"/>
        <v>-2.0243014062267382E-2</v>
      </c>
      <c r="L7">
        <f>AVERAGE(K3:K62)</f>
        <v>-2.0961242001386419E-19</v>
      </c>
    </row>
    <row r="8" spans="1:12" x14ac:dyDescent="0.3">
      <c r="A8" s="4">
        <v>45211</v>
      </c>
      <c r="B8">
        <v>445.60000600000001</v>
      </c>
      <c r="C8">
        <f t="shared" si="0"/>
        <v>1.2957517794373999E-2</v>
      </c>
      <c r="D8">
        <f t="shared" si="1"/>
        <v>1.6142365377760693E-2</v>
      </c>
      <c r="H8" s="4">
        <v>45302</v>
      </c>
      <c r="I8">
        <v>538.25</v>
      </c>
      <c r="J8">
        <f t="shared" si="2"/>
        <v>1.0987933388973643E-2</v>
      </c>
      <c r="K8">
        <f t="shared" si="3"/>
        <v>1.3225134839943548E-2</v>
      </c>
    </row>
    <row r="9" spans="1:12" x14ac:dyDescent="0.3">
      <c r="A9" s="4">
        <v>45212</v>
      </c>
      <c r="B9">
        <v>439.89999399999999</v>
      </c>
      <c r="C9">
        <f t="shared" si="0"/>
        <v>-7.5578251551043597E-3</v>
      </c>
      <c r="D9">
        <f t="shared" si="1"/>
        <v>-4.3729775717176646E-3</v>
      </c>
      <c r="H9" s="4">
        <v>45303</v>
      </c>
      <c r="I9">
        <v>532.40002400000003</v>
      </c>
      <c r="J9">
        <f t="shared" si="2"/>
        <v>1.7875848688474866E-3</v>
      </c>
      <c r="K9">
        <f t="shared" si="3"/>
        <v>4.024786319817392E-3</v>
      </c>
    </row>
    <row r="10" spans="1:12" x14ac:dyDescent="0.3">
      <c r="A10" s="4">
        <v>45215</v>
      </c>
      <c r="B10">
        <v>443.25</v>
      </c>
      <c r="C10">
        <f t="shared" si="0"/>
        <v>1.3554862942119629E-3</v>
      </c>
      <c r="D10">
        <f t="shared" si="1"/>
        <v>4.5403338775986584E-3</v>
      </c>
      <c r="H10" s="4">
        <v>45306</v>
      </c>
      <c r="I10">
        <v>531.45001200000002</v>
      </c>
      <c r="J10">
        <f t="shared" si="2"/>
        <v>5.2014373701205815E-3</v>
      </c>
      <c r="K10">
        <f t="shared" si="3"/>
        <v>7.4386388210904864E-3</v>
      </c>
    </row>
    <row r="11" spans="1:12" x14ac:dyDescent="0.3">
      <c r="A11" s="4">
        <v>45216</v>
      </c>
      <c r="B11">
        <v>442.64999399999999</v>
      </c>
      <c r="C11">
        <f t="shared" si="0"/>
        <v>2.2286360277136243E-2</v>
      </c>
      <c r="D11">
        <f t="shared" si="1"/>
        <v>2.5471207860522937E-2</v>
      </c>
      <c r="H11" s="4">
        <v>45307</v>
      </c>
      <c r="I11">
        <v>528.70001200000002</v>
      </c>
      <c r="J11">
        <f t="shared" si="2"/>
        <v>1.5656563611331848E-2</v>
      </c>
      <c r="K11">
        <f t="shared" si="3"/>
        <v>1.7893765062301753E-2</v>
      </c>
    </row>
    <row r="12" spans="1:12" x14ac:dyDescent="0.3">
      <c r="A12" s="4">
        <v>45217</v>
      </c>
      <c r="B12">
        <v>433</v>
      </c>
      <c r="C12">
        <f t="shared" si="0"/>
        <v>-1.0172618305928896E-2</v>
      </c>
      <c r="D12">
        <f t="shared" si="1"/>
        <v>-6.9877707225422005E-3</v>
      </c>
      <c r="H12" s="4">
        <v>45308</v>
      </c>
      <c r="I12">
        <v>520.54998799999998</v>
      </c>
      <c r="J12">
        <f t="shared" si="2"/>
        <v>-6.8683312699801486E-3</v>
      </c>
      <c r="K12">
        <f t="shared" si="3"/>
        <v>-4.6311298190102428E-3</v>
      </c>
    </row>
    <row r="13" spans="1:12" x14ac:dyDescent="0.3">
      <c r="A13" s="4">
        <v>45218</v>
      </c>
      <c r="B13">
        <v>437.45001200000002</v>
      </c>
      <c r="C13">
        <f t="shared" si="0"/>
        <v>1.5318570054748955E-2</v>
      </c>
      <c r="D13">
        <f t="shared" si="1"/>
        <v>1.850341763813565E-2</v>
      </c>
      <c r="H13" s="4">
        <v>45309</v>
      </c>
      <c r="I13">
        <v>524.15002400000003</v>
      </c>
      <c r="J13">
        <f t="shared" si="2"/>
        <v>-2.4110878009050478E-2</v>
      </c>
      <c r="K13">
        <f t="shared" si="3"/>
        <v>-2.1873676558080573E-2</v>
      </c>
    </row>
    <row r="14" spans="1:12" x14ac:dyDescent="0.3">
      <c r="A14" s="4">
        <v>45219</v>
      </c>
      <c r="B14">
        <v>430.85000600000001</v>
      </c>
      <c r="C14">
        <f t="shared" si="0"/>
        <v>3.5821597716410192E-2</v>
      </c>
      <c r="D14">
        <f t="shared" si="1"/>
        <v>3.9006445299796889E-2</v>
      </c>
      <c r="H14" s="4">
        <v>45310</v>
      </c>
      <c r="I14">
        <v>537.09997599999997</v>
      </c>
      <c r="J14">
        <f t="shared" si="2"/>
        <v>2.2950172889062107E-2</v>
      </c>
      <c r="K14">
        <f t="shared" si="3"/>
        <v>2.5187374340032011E-2</v>
      </c>
    </row>
    <row r="15" spans="1:12" x14ac:dyDescent="0.3">
      <c r="A15" s="4">
        <v>45222</v>
      </c>
      <c r="B15">
        <v>415.95001200000002</v>
      </c>
      <c r="C15">
        <f t="shared" si="0"/>
        <v>-4.7852612575113411E-3</v>
      </c>
      <c r="D15">
        <f t="shared" si="1"/>
        <v>-1.6004136741246456E-3</v>
      </c>
      <c r="H15" s="4">
        <v>45314</v>
      </c>
      <c r="I15">
        <v>525.04998799999998</v>
      </c>
      <c r="J15">
        <f t="shared" si="2"/>
        <v>-4.5502397296372232E-3</v>
      </c>
      <c r="K15">
        <f t="shared" si="3"/>
        <v>-2.3130382786673179E-3</v>
      </c>
    </row>
    <row r="16" spans="1:12" x14ac:dyDescent="0.3">
      <c r="A16" s="4">
        <v>45224</v>
      </c>
      <c r="B16">
        <v>417.95001200000002</v>
      </c>
      <c r="C16">
        <f t="shared" si="0"/>
        <v>3.963545634308379E-3</v>
      </c>
      <c r="D16">
        <f t="shared" si="1"/>
        <v>7.1483932176950749E-3</v>
      </c>
      <c r="H16" s="4">
        <v>45315</v>
      </c>
      <c r="I16">
        <v>527.45001200000002</v>
      </c>
      <c r="J16">
        <f t="shared" si="2"/>
        <v>-5.8377239309017712E-2</v>
      </c>
      <c r="K16">
        <f t="shared" si="3"/>
        <v>-5.6140037858047803E-2</v>
      </c>
    </row>
    <row r="17" spans="1:11" x14ac:dyDescent="0.3">
      <c r="A17" s="4">
        <v>45225</v>
      </c>
      <c r="B17">
        <v>416.29998799999998</v>
      </c>
      <c r="C17">
        <f t="shared" si="0"/>
        <v>-2.2768412222888322E-3</v>
      </c>
      <c r="D17">
        <f t="shared" si="1"/>
        <v>9.0800636109786325E-4</v>
      </c>
      <c r="H17" s="4">
        <v>45316</v>
      </c>
      <c r="I17">
        <v>560.15002400000003</v>
      </c>
      <c r="J17">
        <f t="shared" si="2"/>
        <v>-2.4298820036877933E-2</v>
      </c>
      <c r="K17">
        <f t="shared" si="3"/>
        <v>-2.2061618585908029E-2</v>
      </c>
    </row>
    <row r="18" spans="1:11" x14ac:dyDescent="0.3">
      <c r="A18" s="4">
        <v>45226</v>
      </c>
      <c r="B18">
        <v>417.25</v>
      </c>
      <c r="C18">
        <f t="shared" si="0"/>
        <v>-1.1138788639257142E-2</v>
      </c>
      <c r="D18">
        <f t="shared" si="1"/>
        <v>-7.9539410558704463E-3</v>
      </c>
      <c r="H18" s="4">
        <v>45320</v>
      </c>
      <c r="I18">
        <v>574.09997599999997</v>
      </c>
      <c r="J18">
        <f t="shared" si="2"/>
        <v>5.6932646695950816E-3</v>
      </c>
      <c r="K18">
        <f t="shared" si="3"/>
        <v>7.9304661205649874E-3</v>
      </c>
    </row>
    <row r="19" spans="1:11" x14ac:dyDescent="0.3">
      <c r="A19" s="4">
        <v>45229</v>
      </c>
      <c r="B19">
        <v>421.95001200000002</v>
      </c>
      <c r="C19">
        <f t="shared" si="0"/>
        <v>-5.8899750955832223E-3</v>
      </c>
      <c r="D19">
        <f t="shared" si="1"/>
        <v>-2.7051275121965268E-3</v>
      </c>
      <c r="H19" s="4">
        <v>45321</v>
      </c>
      <c r="I19">
        <v>570.84997599999997</v>
      </c>
      <c r="J19">
        <f t="shared" si="2"/>
        <v>1.8829177629752128E-2</v>
      </c>
      <c r="K19">
        <f t="shared" si="3"/>
        <v>2.1066379080722033E-2</v>
      </c>
    </row>
    <row r="20" spans="1:11" x14ac:dyDescent="0.3">
      <c r="A20" s="4">
        <v>45230</v>
      </c>
      <c r="B20">
        <v>424.45001200000002</v>
      </c>
      <c r="C20">
        <f t="shared" si="0"/>
        <v>4.3772330659372943E-2</v>
      </c>
      <c r="D20">
        <f t="shared" si="1"/>
        <v>4.6957178242759641E-2</v>
      </c>
      <c r="H20" s="4">
        <v>45322</v>
      </c>
      <c r="I20">
        <v>560.29998799999998</v>
      </c>
      <c r="J20">
        <f t="shared" si="2"/>
        <v>-8.4063359010282824E-3</v>
      </c>
      <c r="K20">
        <f t="shared" si="3"/>
        <v>-6.1691344500583774E-3</v>
      </c>
    </row>
    <row r="21" spans="1:11" x14ac:dyDescent="0.3">
      <c r="A21" s="4">
        <v>45231</v>
      </c>
      <c r="B21">
        <v>406.64999399999999</v>
      </c>
      <c r="C21">
        <f t="shared" si="0"/>
        <v>-3.1093680311831923E-2</v>
      </c>
      <c r="D21">
        <f t="shared" si="1"/>
        <v>-2.7908832728445229E-2</v>
      </c>
      <c r="H21" s="4">
        <v>45323</v>
      </c>
      <c r="I21">
        <v>565.04998799999998</v>
      </c>
      <c r="J21">
        <f t="shared" si="2"/>
        <v>1.3724369699704128E-2</v>
      </c>
      <c r="K21">
        <f t="shared" si="3"/>
        <v>1.5961571150674033E-2</v>
      </c>
    </row>
    <row r="22" spans="1:11" x14ac:dyDescent="0.3">
      <c r="A22" s="4">
        <v>45232</v>
      </c>
      <c r="B22">
        <v>419.70001200000002</v>
      </c>
      <c r="C22">
        <f t="shared" si="0"/>
        <v>-2.850990774782423E-3</v>
      </c>
      <c r="D22">
        <f t="shared" si="1"/>
        <v>3.3385680860427251E-4</v>
      </c>
      <c r="H22" s="4">
        <v>45324</v>
      </c>
      <c r="I22">
        <v>557.40002400000003</v>
      </c>
      <c r="J22">
        <f t="shared" si="2"/>
        <v>4.3243675675676222E-3</v>
      </c>
      <c r="K22">
        <f t="shared" si="3"/>
        <v>6.5615690185375272E-3</v>
      </c>
    </row>
    <row r="23" spans="1:11" x14ac:dyDescent="0.3">
      <c r="A23" s="4">
        <v>45233</v>
      </c>
      <c r="B23">
        <v>420.89999399999999</v>
      </c>
      <c r="C23">
        <f t="shared" si="0"/>
        <v>-8.308747774480892E-4</v>
      </c>
      <c r="D23">
        <f t="shared" si="1"/>
        <v>2.3539728059386064E-3</v>
      </c>
      <c r="H23" s="4">
        <v>45327</v>
      </c>
      <c r="I23">
        <v>555</v>
      </c>
      <c r="J23">
        <f t="shared" si="2"/>
        <v>-2.0472955332423045E-2</v>
      </c>
      <c r="K23">
        <f t="shared" si="3"/>
        <v>-1.823575388145314E-2</v>
      </c>
    </row>
    <row r="24" spans="1:11" x14ac:dyDescent="0.3">
      <c r="A24" s="4">
        <v>45236</v>
      </c>
      <c r="B24">
        <v>421.25</v>
      </c>
      <c r="C24">
        <f t="shared" si="0"/>
        <v>4.0519891517670961E-3</v>
      </c>
      <c r="D24">
        <f t="shared" si="1"/>
        <v>7.236836735153792E-3</v>
      </c>
      <c r="H24" s="4">
        <v>45328</v>
      </c>
      <c r="I24">
        <v>566.59997599999997</v>
      </c>
      <c r="J24">
        <f t="shared" si="2"/>
        <v>-2.8159731893846662E-3</v>
      </c>
      <c r="K24">
        <f t="shared" si="3"/>
        <v>-5.7877173841476082E-4</v>
      </c>
    </row>
    <row r="25" spans="1:11" x14ac:dyDescent="0.3">
      <c r="A25" s="4">
        <v>45237</v>
      </c>
      <c r="B25">
        <v>419.54998799999998</v>
      </c>
      <c r="C25">
        <f t="shared" si="0"/>
        <v>-3.4442090261283019E-3</v>
      </c>
      <c r="D25">
        <f t="shared" si="1"/>
        <v>-2.5936144274160645E-4</v>
      </c>
      <c r="H25" s="4">
        <v>45329</v>
      </c>
      <c r="I25">
        <v>568.20001200000002</v>
      </c>
      <c r="J25">
        <f t="shared" si="2"/>
        <v>8.6092770153948592E-3</v>
      </c>
      <c r="K25">
        <f t="shared" si="3"/>
        <v>1.0846478466364764E-2</v>
      </c>
    </row>
    <row r="26" spans="1:11" x14ac:dyDescent="0.3">
      <c r="A26" s="4">
        <v>45238</v>
      </c>
      <c r="B26">
        <v>421</v>
      </c>
      <c r="C26">
        <f t="shared" si="0"/>
        <v>6.4547264581800929E-3</v>
      </c>
      <c r="D26">
        <f t="shared" si="1"/>
        <v>9.6395740415667879E-3</v>
      </c>
      <c r="H26" s="4">
        <v>45330</v>
      </c>
      <c r="I26">
        <v>563.34997599999997</v>
      </c>
      <c r="J26">
        <f t="shared" si="2"/>
        <v>-2.2301346290149061E-2</v>
      </c>
      <c r="K26">
        <f t="shared" si="3"/>
        <v>-2.0064144839179156E-2</v>
      </c>
    </row>
    <row r="27" spans="1:11" x14ac:dyDescent="0.3">
      <c r="A27" s="4">
        <v>45239</v>
      </c>
      <c r="B27">
        <v>418.29998799999998</v>
      </c>
      <c r="C27">
        <f t="shared" si="0"/>
        <v>4.7831140188976038E-4</v>
      </c>
      <c r="D27">
        <f t="shared" si="1"/>
        <v>3.663158985276456E-3</v>
      </c>
      <c r="H27" s="4">
        <v>45331</v>
      </c>
      <c r="I27">
        <v>576.20001200000002</v>
      </c>
      <c r="J27">
        <f t="shared" si="2"/>
        <v>2.2537732031943238E-2</v>
      </c>
      <c r="K27">
        <f t="shared" si="3"/>
        <v>2.4774933482913142E-2</v>
      </c>
    </row>
    <row r="28" spans="1:11" x14ac:dyDescent="0.3">
      <c r="A28" s="4">
        <v>45240</v>
      </c>
      <c r="B28">
        <v>418.10000600000001</v>
      </c>
      <c r="C28">
        <f t="shared" si="0"/>
        <v>-3.0996376218355047E-3</v>
      </c>
      <c r="D28">
        <f t="shared" si="1"/>
        <v>8.5209961551190819E-5</v>
      </c>
      <c r="H28" s="4">
        <v>45334</v>
      </c>
      <c r="I28">
        <v>563.5</v>
      </c>
      <c r="J28">
        <f t="shared" si="2"/>
        <v>-8.3589969203695554E-3</v>
      </c>
      <c r="K28">
        <f t="shared" si="3"/>
        <v>-6.1217954693996504E-3</v>
      </c>
    </row>
    <row r="29" spans="1:11" x14ac:dyDescent="0.3">
      <c r="A29" s="4">
        <v>45243</v>
      </c>
      <c r="B29">
        <v>419.39999399999999</v>
      </c>
      <c r="C29">
        <f t="shared" si="0"/>
        <v>2.9893579288201547E-3</v>
      </c>
      <c r="D29">
        <f t="shared" si="1"/>
        <v>6.1742055122068502E-3</v>
      </c>
      <c r="H29" s="4">
        <v>45335</v>
      </c>
      <c r="I29">
        <v>568.25</v>
      </c>
      <c r="J29">
        <f t="shared" si="2"/>
        <v>-4.6418355028831288E-3</v>
      </c>
      <c r="K29">
        <f t="shared" si="3"/>
        <v>-2.4046340519132234E-3</v>
      </c>
    </row>
    <row r="30" spans="1:11" x14ac:dyDescent="0.3">
      <c r="A30" s="4">
        <v>45245</v>
      </c>
      <c r="B30">
        <v>418.14999399999999</v>
      </c>
      <c r="C30">
        <f t="shared" si="0"/>
        <v>-4.167659025972742E-3</v>
      </c>
      <c r="D30">
        <f t="shared" si="1"/>
        <v>-9.8281144258604647E-4</v>
      </c>
      <c r="H30" s="4">
        <v>45336</v>
      </c>
      <c r="I30">
        <v>570.90002400000003</v>
      </c>
      <c r="J30">
        <f t="shared" si="2"/>
        <v>-2.3590668414154121E-3</v>
      </c>
      <c r="K30">
        <f t="shared" si="3"/>
        <v>-1.2186539044550674E-4</v>
      </c>
    </row>
    <row r="31" spans="1:11" x14ac:dyDescent="0.3">
      <c r="A31" s="4">
        <v>45246</v>
      </c>
      <c r="B31">
        <v>419.89999399999999</v>
      </c>
      <c r="C31">
        <f t="shared" si="0"/>
        <v>-2.8497078672566323E-3</v>
      </c>
      <c r="D31">
        <f t="shared" si="1"/>
        <v>3.3513971613006316E-4</v>
      </c>
      <c r="H31" s="4">
        <v>45337</v>
      </c>
      <c r="I31">
        <v>572.25</v>
      </c>
      <c r="J31">
        <f t="shared" si="2"/>
        <v>-2.196201765012544E-2</v>
      </c>
      <c r="K31">
        <f t="shared" si="3"/>
        <v>-1.9724816199155535E-2</v>
      </c>
    </row>
    <row r="32" spans="1:11" x14ac:dyDescent="0.3">
      <c r="A32" s="4">
        <v>45247</v>
      </c>
      <c r="B32">
        <v>421.10000600000001</v>
      </c>
      <c r="C32">
        <f t="shared" si="0"/>
        <v>-9.489774614471943E-4</v>
      </c>
      <c r="D32">
        <f t="shared" si="1"/>
        <v>2.2358701219395011E-3</v>
      </c>
      <c r="H32" s="4">
        <v>45338</v>
      </c>
      <c r="I32">
        <v>585.09997599999997</v>
      </c>
      <c r="J32">
        <f t="shared" si="2"/>
        <v>4.2746005002828284E-4</v>
      </c>
      <c r="K32">
        <f t="shared" si="3"/>
        <v>2.6646615009981883E-3</v>
      </c>
    </row>
    <row r="33" spans="1:13" x14ac:dyDescent="0.3">
      <c r="A33" s="4">
        <v>45250</v>
      </c>
      <c r="B33">
        <v>421.5</v>
      </c>
      <c r="C33">
        <f t="shared" si="0"/>
        <v>3.2131524914409677E-3</v>
      </c>
      <c r="D33">
        <f t="shared" si="1"/>
        <v>6.3980000748276632E-3</v>
      </c>
      <c r="H33" s="4">
        <v>45341</v>
      </c>
      <c r="I33">
        <v>584.84997599999997</v>
      </c>
      <c r="J33">
        <f t="shared" si="2"/>
        <v>-6.7085802997672878E-3</v>
      </c>
      <c r="K33">
        <f t="shared" si="3"/>
        <v>-4.4713788487973829E-3</v>
      </c>
    </row>
    <row r="34" spans="1:13" x14ac:dyDescent="0.3">
      <c r="A34" s="4">
        <v>45251</v>
      </c>
      <c r="B34">
        <v>420.14999399999999</v>
      </c>
      <c r="C34">
        <f t="shared" si="0"/>
        <v>1.4242592637296301E-2</v>
      </c>
      <c r="D34">
        <f t="shared" si="1"/>
        <v>1.7427440220682995E-2</v>
      </c>
      <c r="H34" s="4">
        <v>45342</v>
      </c>
      <c r="I34">
        <v>588.79998799999998</v>
      </c>
      <c r="J34">
        <f t="shared" si="2"/>
        <v>1.7012589663407752E-3</v>
      </c>
      <c r="K34">
        <f t="shared" si="3"/>
        <v>3.9384604173106803E-3</v>
      </c>
    </row>
    <row r="35" spans="1:13" x14ac:dyDescent="0.3">
      <c r="A35" s="4">
        <v>45252</v>
      </c>
      <c r="B35">
        <v>414.25</v>
      </c>
      <c r="C35">
        <f t="shared" si="0"/>
        <v>-3.2483300782243192E-3</v>
      </c>
      <c r="D35">
        <f t="shared" si="1"/>
        <v>-6.348249483762369E-5</v>
      </c>
      <c r="H35" s="4">
        <v>45343</v>
      </c>
      <c r="I35">
        <v>587.79998799999998</v>
      </c>
      <c r="J35">
        <f t="shared" si="2"/>
        <v>-8.3509270350063513E-3</v>
      </c>
      <c r="K35">
        <f t="shared" si="3"/>
        <v>-6.1137255840364464E-3</v>
      </c>
    </row>
    <row r="36" spans="1:13" x14ac:dyDescent="0.3">
      <c r="A36" s="4">
        <v>45253</v>
      </c>
      <c r="B36">
        <v>415.60000600000001</v>
      </c>
      <c r="C36">
        <f t="shared" si="0"/>
        <v>3.1378663713599307E-3</v>
      </c>
      <c r="D36">
        <f t="shared" si="1"/>
        <v>6.3227139547466261E-3</v>
      </c>
      <c r="H36" s="4">
        <v>45344</v>
      </c>
      <c r="I36">
        <v>592.75</v>
      </c>
      <c r="J36">
        <f t="shared" si="2"/>
        <v>-1.6916845172896381E-2</v>
      </c>
      <c r="K36">
        <f t="shared" si="3"/>
        <v>-1.4679643721926476E-2</v>
      </c>
    </row>
    <row r="37" spans="1:13" x14ac:dyDescent="0.3">
      <c r="A37" s="4">
        <v>45254</v>
      </c>
      <c r="B37">
        <v>414.29998799999998</v>
      </c>
      <c r="C37">
        <f t="shared" si="0"/>
        <v>-3.9193004475148369E-2</v>
      </c>
      <c r="D37">
        <f t="shared" si="1"/>
        <v>-3.6008156891761671E-2</v>
      </c>
      <c r="H37" s="4">
        <v>45345</v>
      </c>
      <c r="I37">
        <v>602.95001200000002</v>
      </c>
      <c r="J37">
        <f t="shared" si="2"/>
        <v>-9.2835429227817699E-3</v>
      </c>
      <c r="K37">
        <f t="shared" si="3"/>
        <v>-7.046341471811865E-3</v>
      </c>
    </row>
    <row r="38" spans="1:13" x14ac:dyDescent="0.3">
      <c r="A38" s="4">
        <v>45258</v>
      </c>
      <c r="B38">
        <v>431.20001200000002</v>
      </c>
      <c r="C38">
        <f t="shared" si="0"/>
        <v>-1.0214580652559304E-2</v>
      </c>
      <c r="D38">
        <f t="shared" si="1"/>
        <v>-7.0297330691726084E-3</v>
      </c>
      <c r="H38" s="4">
        <v>45348</v>
      </c>
      <c r="I38">
        <v>608.59997599999997</v>
      </c>
      <c r="J38">
        <f t="shared" si="2"/>
        <v>8.7014174340499188E-3</v>
      </c>
      <c r="K38">
        <f t="shared" si="3"/>
        <v>1.0938618885019824E-2</v>
      </c>
    </row>
    <row r="39" spans="1:13" x14ac:dyDescent="0.3">
      <c r="A39" s="4">
        <v>45259</v>
      </c>
      <c r="B39">
        <v>435.64999399999999</v>
      </c>
      <c r="C39">
        <f t="shared" si="0"/>
        <v>-8.1958019351166932E-3</v>
      </c>
      <c r="D39">
        <f t="shared" si="1"/>
        <v>-5.0109543517299973E-3</v>
      </c>
      <c r="H39" s="4">
        <v>45349</v>
      </c>
      <c r="I39">
        <v>603.34997599999997</v>
      </c>
      <c r="J39">
        <f t="shared" si="2"/>
        <v>2.392868222316499E-2</v>
      </c>
      <c r="K39">
        <f t="shared" si="3"/>
        <v>2.6165883674134895E-2</v>
      </c>
    </row>
    <row r="40" spans="1:13" x14ac:dyDescent="0.3">
      <c r="A40" s="4">
        <v>45260</v>
      </c>
      <c r="B40">
        <v>439.25</v>
      </c>
      <c r="C40">
        <f t="shared" si="0"/>
        <v>-6.2217194570135742E-3</v>
      </c>
      <c r="D40">
        <f t="shared" si="1"/>
        <v>-3.0368718736268788E-3</v>
      </c>
      <c r="H40" s="4">
        <v>45350</v>
      </c>
      <c r="I40">
        <v>589.25</v>
      </c>
      <c r="J40">
        <f t="shared" si="2"/>
        <v>-2.7479820664275182E-2</v>
      </c>
      <c r="K40">
        <f t="shared" si="3"/>
        <v>-2.5242619213305277E-2</v>
      </c>
    </row>
    <row r="41" spans="1:13" x14ac:dyDescent="0.3">
      <c r="A41" s="4">
        <v>45261</v>
      </c>
      <c r="B41">
        <v>442</v>
      </c>
      <c r="C41">
        <f t="shared" si="0"/>
        <v>-6.859127346558902E-2</v>
      </c>
      <c r="D41">
        <f t="shared" si="1"/>
        <v>-6.5406425882202329E-2</v>
      </c>
      <c r="H41" s="4">
        <v>45351</v>
      </c>
      <c r="I41">
        <v>605.90002400000003</v>
      </c>
      <c r="J41">
        <f t="shared" si="2"/>
        <v>-1.8944223534101853E-2</v>
      </c>
      <c r="K41">
        <f t="shared" si="3"/>
        <v>-1.6707022083131948E-2</v>
      </c>
    </row>
    <row r="42" spans="1:13" x14ac:dyDescent="0.3">
      <c r="A42" s="4">
        <v>45264</v>
      </c>
      <c r="B42">
        <v>474.54998799999998</v>
      </c>
      <c r="C42">
        <f t="shared" si="0"/>
        <v>-6.7773304809507232E-2</v>
      </c>
      <c r="D42">
        <f t="shared" si="1"/>
        <v>-6.4588457226120541E-2</v>
      </c>
      <c r="H42" s="4">
        <v>45352</v>
      </c>
      <c r="I42">
        <v>617.59997599999997</v>
      </c>
      <c r="J42">
        <f t="shared" si="2"/>
        <v>7.2908042210485151E-4</v>
      </c>
      <c r="K42">
        <f t="shared" si="3"/>
        <v>2.9662818730747569E-3</v>
      </c>
    </row>
    <row r="43" spans="1:13" x14ac:dyDescent="0.3">
      <c r="A43" s="4">
        <v>45265</v>
      </c>
      <c r="B43">
        <v>509.04998799999998</v>
      </c>
      <c r="C43">
        <f t="shared" si="0"/>
        <v>1.5865060676131738E-2</v>
      </c>
      <c r="D43">
        <f t="shared" si="1"/>
        <v>1.9049908259518432E-2</v>
      </c>
      <c r="H43" s="4">
        <v>45355</v>
      </c>
      <c r="I43">
        <v>617.15002400000003</v>
      </c>
      <c r="J43">
        <f t="shared" si="2"/>
        <v>6.6058524849788294E-3</v>
      </c>
      <c r="K43">
        <f t="shared" si="3"/>
        <v>8.8430539359487352E-3</v>
      </c>
    </row>
    <row r="44" spans="1:13" x14ac:dyDescent="0.3">
      <c r="A44" s="4">
        <v>45266</v>
      </c>
      <c r="B44">
        <v>501.10000600000001</v>
      </c>
      <c r="C44">
        <f t="shared" si="0"/>
        <v>-7.9192238219850664E-3</v>
      </c>
      <c r="D44">
        <f t="shared" si="1"/>
        <v>-4.7343762385983704E-3</v>
      </c>
      <c r="H44" s="4">
        <v>45356</v>
      </c>
      <c r="I44">
        <v>613.09997599999997</v>
      </c>
      <c r="J44">
        <f t="shared" si="2"/>
        <v>2.4736734576033429E-2</v>
      </c>
      <c r="K44">
        <f t="shared" si="3"/>
        <v>2.6973936027003334E-2</v>
      </c>
      <c r="L44" s="2">
        <v>45294</v>
      </c>
      <c r="M44" s="3">
        <v>536.09997599999997</v>
      </c>
    </row>
    <row r="45" spans="1:13" x14ac:dyDescent="0.3">
      <c r="A45" s="4">
        <v>45267</v>
      </c>
      <c r="B45">
        <v>505.10000600000001</v>
      </c>
      <c r="C45">
        <f t="shared" si="0"/>
        <v>2.1745726447912696E-2</v>
      </c>
      <c r="D45">
        <f t="shared" si="1"/>
        <v>2.4930574031299391E-2</v>
      </c>
      <c r="H45" s="4">
        <v>45357</v>
      </c>
      <c r="I45">
        <v>598.29998799999998</v>
      </c>
      <c r="J45">
        <f t="shared" si="2"/>
        <v>-8.0411768333114499E-3</v>
      </c>
      <c r="K45">
        <f t="shared" si="3"/>
        <v>-5.803975382341545E-3</v>
      </c>
    </row>
    <row r="46" spans="1:13" x14ac:dyDescent="0.3">
      <c r="A46" s="4">
        <v>45268</v>
      </c>
      <c r="B46">
        <v>494.35000600000001</v>
      </c>
      <c r="C46">
        <f t="shared" si="0"/>
        <v>-1.9146813492063475E-2</v>
      </c>
      <c r="D46">
        <f t="shared" si="1"/>
        <v>-1.5961965908676781E-2</v>
      </c>
      <c r="H46" s="4">
        <v>45358</v>
      </c>
      <c r="I46">
        <v>603.15002400000003</v>
      </c>
      <c r="J46">
        <f t="shared" si="2"/>
        <v>1.8271506053082847E-3</v>
      </c>
      <c r="K46">
        <f t="shared" si="3"/>
        <v>4.0643520562781898E-3</v>
      </c>
    </row>
    <row r="47" spans="1:13" x14ac:dyDescent="0.3">
      <c r="A47" s="4">
        <v>45271</v>
      </c>
      <c r="B47">
        <v>504</v>
      </c>
      <c r="C47">
        <f t="shared" si="0"/>
        <v>5.2857165020159438E-3</v>
      </c>
      <c r="D47">
        <f t="shared" si="1"/>
        <v>8.4705640854026397E-3</v>
      </c>
      <c r="H47" s="4">
        <v>45362</v>
      </c>
      <c r="I47">
        <v>602.04998799999998</v>
      </c>
      <c r="J47">
        <f t="shared" si="2"/>
        <v>2.4678751248651206E-2</v>
      </c>
      <c r="K47">
        <f t="shared" si="3"/>
        <v>2.6915952699621111E-2</v>
      </c>
    </row>
    <row r="48" spans="1:13" x14ac:dyDescent="0.3">
      <c r="A48" s="4">
        <v>45272</v>
      </c>
      <c r="B48">
        <v>501.35000600000001</v>
      </c>
      <c r="C48">
        <f t="shared" si="0"/>
        <v>-1.5126180496049786E-2</v>
      </c>
      <c r="D48">
        <f t="shared" si="1"/>
        <v>-1.194133291266309E-2</v>
      </c>
      <c r="H48" s="4">
        <v>45363</v>
      </c>
      <c r="I48">
        <v>587.54998799999998</v>
      </c>
      <c r="J48">
        <f t="shared" si="2"/>
        <v>5.0603465355386651E-2</v>
      </c>
      <c r="K48">
        <f t="shared" si="3"/>
        <v>5.2840666806356559E-2</v>
      </c>
    </row>
    <row r="49" spans="1:11" x14ac:dyDescent="0.3">
      <c r="A49" s="4">
        <v>45273</v>
      </c>
      <c r="B49">
        <v>509.04998799999998</v>
      </c>
      <c r="C49">
        <f t="shared" si="0"/>
        <v>-2.1528134550696808E-2</v>
      </c>
      <c r="D49">
        <f t="shared" si="1"/>
        <v>-1.8343286967310114E-2</v>
      </c>
      <c r="H49" s="4">
        <v>45364</v>
      </c>
      <c r="I49">
        <v>559.25</v>
      </c>
      <c r="J49">
        <f t="shared" si="2"/>
        <v>-3.9831764996169347E-2</v>
      </c>
      <c r="K49">
        <f t="shared" si="3"/>
        <v>-3.7594563545199439E-2</v>
      </c>
    </row>
    <row r="50" spans="1:11" x14ac:dyDescent="0.3">
      <c r="A50" s="4">
        <v>45274</v>
      </c>
      <c r="B50">
        <v>520.25</v>
      </c>
      <c r="C50">
        <f t="shared" si="0"/>
        <v>-4.11566596712107E-3</v>
      </c>
      <c r="D50">
        <f t="shared" si="1"/>
        <v>-9.3081838373437449E-4</v>
      </c>
      <c r="H50" s="4">
        <v>45365</v>
      </c>
      <c r="I50">
        <v>582.45001200000002</v>
      </c>
      <c r="J50">
        <f t="shared" si="2"/>
        <v>-3.0461902621722822E-2</v>
      </c>
      <c r="K50">
        <f t="shared" si="3"/>
        <v>-2.8224701170752917E-2</v>
      </c>
    </row>
    <row r="51" spans="1:11" x14ac:dyDescent="0.3">
      <c r="A51" s="4">
        <v>45275</v>
      </c>
      <c r="B51">
        <v>522.40002400000003</v>
      </c>
      <c r="C51">
        <f t="shared" si="0"/>
        <v>-6.1828209866114257E-3</v>
      </c>
      <c r="D51">
        <f t="shared" si="1"/>
        <v>-2.9979734032247302E-3</v>
      </c>
      <c r="H51" s="4">
        <v>45366</v>
      </c>
      <c r="I51">
        <v>600.75</v>
      </c>
      <c r="J51">
        <f t="shared" si="2"/>
        <v>2.7537800973390484E-2</v>
      </c>
      <c r="K51">
        <f t="shared" si="3"/>
        <v>2.9775002424360389E-2</v>
      </c>
    </row>
    <row r="52" spans="1:11" x14ac:dyDescent="0.3">
      <c r="A52" s="4">
        <v>45278</v>
      </c>
      <c r="B52">
        <v>525.65002400000003</v>
      </c>
      <c r="C52">
        <f t="shared" si="0"/>
        <v>6.3176953223408605E-3</v>
      </c>
      <c r="D52">
        <f t="shared" si="1"/>
        <v>9.5025429057275564E-3</v>
      </c>
      <c r="H52" s="4">
        <v>45369</v>
      </c>
      <c r="I52">
        <v>584.65002400000003</v>
      </c>
      <c r="J52">
        <f t="shared" si="2"/>
        <v>7.4961848870485339E-3</v>
      </c>
      <c r="K52">
        <f t="shared" si="3"/>
        <v>9.7333863380184397E-3</v>
      </c>
    </row>
    <row r="53" spans="1:11" x14ac:dyDescent="0.3">
      <c r="A53" s="4">
        <v>45279</v>
      </c>
      <c r="B53">
        <v>522.34997599999997</v>
      </c>
      <c r="C53">
        <f t="shared" si="0"/>
        <v>6.5042233091024887E-2</v>
      </c>
      <c r="D53">
        <f t="shared" si="1"/>
        <v>6.8227080674411578E-2</v>
      </c>
      <c r="H53" s="4">
        <v>45370</v>
      </c>
      <c r="I53">
        <v>580.29998799999998</v>
      </c>
      <c r="J53">
        <f t="shared" si="2"/>
        <v>6.8534955573590853E-3</v>
      </c>
      <c r="K53">
        <f t="shared" si="3"/>
        <v>9.0906970083289903E-3</v>
      </c>
    </row>
    <row r="54" spans="1:11" x14ac:dyDescent="0.3">
      <c r="A54" s="4">
        <v>45280</v>
      </c>
      <c r="B54">
        <v>490.45001200000002</v>
      </c>
      <c r="C54">
        <f t="shared" si="0"/>
        <v>-2.6691768525799936E-2</v>
      </c>
      <c r="D54">
        <f t="shared" si="1"/>
        <v>-2.3506920942413242E-2</v>
      </c>
      <c r="H54" s="4">
        <v>45371</v>
      </c>
      <c r="I54">
        <v>576.34997599999997</v>
      </c>
      <c r="J54">
        <f t="shared" si="2"/>
        <v>-1.8477581366262038E-2</v>
      </c>
      <c r="K54">
        <f t="shared" si="3"/>
        <v>-1.6240379915292133E-2</v>
      </c>
    </row>
    <row r="55" spans="1:11" x14ac:dyDescent="0.3">
      <c r="A55" s="4">
        <v>45281</v>
      </c>
      <c r="B55">
        <v>503.89999399999999</v>
      </c>
      <c r="C55">
        <f t="shared" si="0"/>
        <v>1.9850337908306498E-4</v>
      </c>
      <c r="D55">
        <f t="shared" si="1"/>
        <v>3.3833509624697604E-3</v>
      </c>
      <c r="H55" s="4">
        <v>45372</v>
      </c>
      <c r="I55">
        <v>587.20001200000002</v>
      </c>
      <c r="J55">
        <f t="shared" si="2"/>
        <v>-3.6480259396836807E-3</v>
      </c>
      <c r="K55">
        <f t="shared" si="3"/>
        <v>-1.4108244887137754E-3</v>
      </c>
    </row>
    <row r="56" spans="1:11" x14ac:dyDescent="0.3">
      <c r="A56" s="4">
        <v>45282</v>
      </c>
      <c r="B56">
        <v>503.79998799999998</v>
      </c>
      <c r="C56">
        <f t="shared" si="0"/>
        <v>-3.0672167440322991E-3</v>
      </c>
      <c r="D56">
        <f t="shared" si="1"/>
        <v>1.176308393543964E-4</v>
      </c>
      <c r="H56" s="4">
        <v>45373</v>
      </c>
      <c r="I56">
        <v>589.34997599999997</v>
      </c>
      <c r="J56">
        <f t="shared" si="2"/>
        <v>-9.5790473320705536E-3</v>
      </c>
      <c r="K56">
        <f t="shared" si="3"/>
        <v>-7.3418458811006487E-3</v>
      </c>
    </row>
    <row r="57" spans="1:11" x14ac:dyDescent="0.3">
      <c r="A57" s="4">
        <v>45286</v>
      </c>
      <c r="B57">
        <v>505.35000600000001</v>
      </c>
      <c r="C57">
        <f t="shared" si="0"/>
        <v>-2.2533837524177935E-2</v>
      </c>
      <c r="D57">
        <f t="shared" si="1"/>
        <v>-1.9348989940791241E-2</v>
      </c>
      <c r="H57" s="4">
        <v>45377</v>
      </c>
      <c r="I57">
        <v>595.04998799999998</v>
      </c>
      <c r="J57">
        <f t="shared" si="2"/>
        <v>-1.0723211970074838E-2</v>
      </c>
      <c r="K57">
        <f t="shared" si="3"/>
        <v>-8.4860105191049331E-3</v>
      </c>
    </row>
    <row r="58" spans="1:11" x14ac:dyDescent="0.3">
      <c r="A58" s="4">
        <v>45287</v>
      </c>
      <c r="B58">
        <v>517</v>
      </c>
      <c r="C58">
        <f t="shared" si="0"/>
        <v>5.3475935828877002E-3</v>
      </c>
      <c r="D58">
        <f t="shared" si="1"/>
        <v>8.5324411662743953E-3</v>
      </c>
      <c r="H58" s="4">
        <v>45378</v>
      </c>
      <c r="I58">
        <v>601.5</v>
      </c>
      <c r="J58">
        <f t="shared" si="2"/>
        <v>-1.7718586470557761E-2</v>
      </c>
      <c r="K58">
        <f t="shared" si="3"/>
        <v>-1.5481385019587856E-2</v>
      </c>
    </row>
    <row r="59" spans="1:11" x14ac:dyDescent="0.3">
      <c r="A59" s="4">
        <v>45288</v>
      </c>
      <c r="B59">
        <v>514.25</v>
      </c>
      <c r="C59">
        <f t="shared" si="0"/>
        <v>-1.2766411391065765E-2</v>
      </c>
      <c r="D59">
        <f t="shared" si="1"/>
        <v>-9.581563807679069E-3</v>
      </c>
      <c r="H59" s="4">
        <v>45379</v>
      </c>
      <c r="I59">
        <v>612.34997599999997</v>
      </c>
      <c r="J59">
        <f t="shared" si="2"/>
        <v>-1.4722484312148077E-2</v>
      </c>
      <c r="K59">
        <f t="shared" si="3"/>
        <v>-1.2485282861178173E-2</v>
      </c>
    </row>
    <row r="60" spans="1:11" x14ac:dyDescent="0.3">
      <c r="A60" s="4">
        <v>45289</v>
      </c>
      <c r="B60">
        <v>520.90002400000003</v>
      </c>
      <c r="C60">
        <f t="shared" si="0"/>
        <v>-2.5079476513108129E-2</v>
      </c>
      <c r="D60">
        <f t="shared" si="1"/>
        <v>-2.1894628929721435E-2</v>
      </c>
      <c r="H60" s="4">
        <v>45383</v>
      </c>
      <c r="I60">
        <v>621.5</v>
      </c>
      <c r="J60">
        <f t="shared" si="2"/>
        <v>-2.0797245549760625E-2</v>
      </c>
      <c r="K60">
        <f t="shared" si="3"/>
        <v>-1.856004409879072E-2</v>
      </c>
    </row>
    <row r="61" spans="1:11" x14ac:dyDescent="0.3">
      <c r="A61" s="4">
        <v>45292</v>
      </c>
      <c r="B61">
        <v>534.29998799999998</v>
      </c>
      <c r="C61">
        <f t="shared" si="0"/>
        <v>6.4041511514415644E-3</v>
      </c>
      <c r="D61">
        <f t="shared" si="1"/>
        <v>9.5889987348282604E-3</v>
      </c>
      <c r="H61" s="4">
        <v>45384</v>
      </c>
      <c r="I61">
        <v>634.70001200000002</v>
      </c>
      <c r="J61">
        <f t="shared" si="2"/>
        <v>-3.9373178246353036E-4</v>
      </c>
      <c r="K61">
        <f t="shared" si="3"/>
        <v>1.843469668506375E-3</v>
      </c>
    </row>
    <row r="62" spans="1:11" x14ac:dyDescent="0.3">
      <c r="A62" s="4">
        <v>45293</v>
      </c>
      <c r="B62">
        <v>530.90002400000003</v>
      </c>
      <c r="C62">
        <v>0</v>
      </c>
      <c r="D62">
        <f t="shared" si="1"/>
        <v>3.1848475833866955E-3</v>
      </c>
      <c r="H62" s="4">
        <v>45385</v>
      </c>
      <c r="I62">
        <v>634.95001200000002</v>
      </c>
      <c r="J62">
        <v>0</v>
      </c>
      <c r="K62">
        <f t="shared" si="3"/>
        <v>2.2372014509699054E-3</v>
      </c>
    </row>
    <row r="65" spans="1:9" x14ac:dyDescent="0.3">
      <c r="A65" t="s">
        <v>5</v>
      </c>
      <c r="B65">
        <f>AVERAGE(C3:C62)</f>
        <v>-3.1848475833866955E-3</v>
      </c>
      <c r="H65" t="s">
        <v>5</v>
      </c>
      <c r="I65">
        <f>AVERAGE(J3:J62)</f>
        <v>-2.2372014509699054E-3</v>
      </c>
    </row>
    <row r="66" spans="1:9" x14ac:dyDescent="0.3">
      <c r="A66" t="s">
        <v>6</v>
      </c>
      <c r="B66">
        <f>_xlfn.STDEV.S(C3:C62)</f>
        <v>2.070504268782742E-2</v>
      </c>
      <c r="H66" t="s">
        <v>6</v>
      </c>
      <c r="I66">
        <f>_xlfn.STDEV.S(J3:J62)</f>
        <v>1.8578050400654085E-2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C1" workbookViewId="0">
      <selection activeCell="L3" sqref="L3"/>
    </sheetView>
  </sheetViews>
  <sheetFormatPr defaultRowHeight="14.4" x14ac:dyDescent="0.3"/>
  <cols>
    <col min="1" max="1" width="10.5546875" bestFit="1" customWidth="1"/>
    <col min="4" max="4" width="11.109375" customWidth="1"/>
    <col min="5" max="5" width="12.6640625" bestFit="1" customWidth="1"/>
    <col min="8" max="8" width="9.5546875" bestFit="1" customWidth="1"/>
    <col min="12" max="12" width="12" bestFit="1" customWidth="1"/>
  </cols>
  <sheetData>
    <row r="1" spans="1:12" x14ac:dyDescent="0.3">
      <c r="D1">
        <v>-7.1750804195187977E-3</v>
      </c>
      <c r="K1">
        <v>2.5555078213786147E-3</v>
      </c>
    </row>
    <row r="2" spans="1:12" x14ac:dyDescent="0.3">
      <c r="A2" t="s">
        <v>0</v>
      </c>
      <c r="B2" t="s">
        <v>1</v>
      </c>
      <c r="C2" t="s">
        <v>4</v>
      </c>
      <c r="D2" t="s">
        <v>135</v>
      </c>
      <c r="E2" t="s">
        <v>136</v>
      </c>
      <c r="H2" t="s">
        <v>0</v>
      </c>
      <c r="I2" t="s">
        <v>1</v>
      </c>
      <c r="J2" t="s">
        <v>4</v>
      </c>
      <c r="K2" t="s">
        <v>135</v>
      </c>
      <c r="L2" t="s">
        <v>136</v>
      </c>
    </row>
    <row r="3" spans="1:12" x14ac:dyDescent="0.3">
      <c r="A3" s="4">
        <v>45204</v>
      </c>
      <c r="B3">
        <v>602.90002400000003</v>
      </c>
      <c r="C3">
        <f>(B3-B4)/B4</f>
        <v>-2.8116971013573766E-3</v>
      </c>
      <c r="D3">
        <f>C3-$D$1</f>
        <v>4.363383318161421E-3</v>
      </c>
      <c r="E3">
        <f>SUM(D3:D62)</f>
        <v>-5.5511151231257827E-17</v>
      </c>
      <c r="H3" s="4">
        <v>45295</v>
      </c>
      <c r="I3">
        <v>1115.099976</v>
      </c>
      <c r="J3">
        <f>(I3-I4)/I4</f>
        <v>2.2511508777163906E-2</v>
      </c>
      <c r="K3">
        <f>J3-$K$1</f>
        <v>1.9956000955785293E-2</v>
      </c>
      <c r="L3">
        <f>SUM(K3:K62)</f>
        <v>3.4694469519536142E-18</v>
      </c>
    </row>
    <row r="4" spans="1:12" x14ac:dyDescent="0.3">
      <c r="A4" s="4">
        <v>45205</v>
      </c>
      <c r="B4">
        <v>604.59997599999997</v>
      </c>
      <c r="C4">
        <f t="shared" ref="C4:C61" si="0">(B4-B5)/B5</f>
        <v>2.4224950517871238E-2</v>
      </c>
      <c r="D4">
        <f t="shared" ref="D4:D62" si="1">C4-$D$1</f>
        <v>3.1400030937390036E-2</v>
      </c>
      <c r="H4" s="4">
        <v>45296</v>
      </c>
      <c r="I4">
        <v>1090.5500489999999</v>
      </c>
      <c r="J4">
        <f t="shared" ref="J4:J61" si="2">(I4-I5)/I5</f>
        <v>2.0875309150479703E-2</v>
      </c>
      <c r="K4">
        <f t="shared" ref="K4:K62" si="3">J4-$K$1</f>
        <v>1.831980132910109E-2</v>
      </c>
    </row>
    <row r="5" spans="1:12" x14ac:dyDescent="0.3">
      <c r="A5" s="4">
        <v>45208</v>
      </c>
      <c r="B5">
        <v>590.29998799999998</v>
      </c>
      <c r="C5">
        <f t="shared" si="0"/>
        <v>-2.8792366478296146E-2</v>
      </c>
      <c r="D5">
        <f t="shared" si="1"/>
        <v>-2.1617286058777347E-2</v>
      </c>
      <c r="H5" s="4">
        <v>45299</v>
      </c>
      <c r="I5">
        <v>1068.25</v>
      </c>
      <c r="J5">
        <f t="shared" si="2"/>
        <v>8.4323232326566366E-4</v>
      </c>
      <c r="K5">
        <f t="shared" si="3"/>
        <v>-1.7122754981129511E-3</v>
      </c>
    </row>
    <row r="6" spans="1:12" x14ac:dyDescent="0.3">
      <c r="A6" s="4">
        <v>45209</v>
      </c>
      <c r="B6">
        <v>607.79998799999998</v>
      </c>
      <c r="C6">
        <f t="shared" si="0"/>
        <v>-5.8068015692536558E-3</v>
      </c>
      <c r="D6">
        <f t="shared" si="1"/>
        <v>1.3682788502651418E-3</v>
      </c>
      <c r="H6" s="4">
        <v>45300</v>
      </c>
      <c r="I6">
        <v>1067.349976</v>
      </c>
      <c r="J6">
        <f t="shared" si="2"/>
        <v>-1.4967726024060464E-3</v>
      </c>
      <c r="K6">
        <f t="shared" si="3"/>
        <v>-4.0522804237846611E-3</v>
      </c>
    </row>
    <row r="7" spans="1:12" x14ac:dyDescent="0.3">
      <c r="A7" s="4">
        <v>45210</v>
      </c>
      <c r="B7">
        <v>611.34997599999997</v>
      </c>
      <c r="C7">
        <f t="shared" si="0"/>
        <v>3.1175058866024837E-3</v>
      </c>
      <c r="D7">
        <f t="shared" si="1"/>
        <v>1.0292586306121281E-2</v>
      </c>
      <c r="H7" s="4">
        <v>45301</v>
      </c>
      <c r="I7">
        <v>1068.9499510000001</v>
      </c>
      <c r="J7">
        <f t="shared" si="2"/>
        <v>6.3073203106613846E-3</v>
      </c>
      <c r="K7">
        <f t="shared" si="3"/>
        <v>3.7518124892827699E-3</v>
      </c>
      <c r="L7">
        <f>AVERAGE(K3:K62)</f>
        <v>5.7824115865893569E-20</v>
      </c>
    </row>
    <row r="8" spans="1:12" x14ac:dyDescent="0.3">
      <c r="A8" s="4">
        <v>45211</v>
      </c>
      <c r="B8">
        <v>609.45001200000002</v>
      </c>
      <c r="C8">
        <f t="shared" si="0"/>
        <v>1.2964327580580274E-2</v>
      </c>
      <c r="D8">
        <f t="shared" si="1"/>
        <v>2.0139408000099071E-2</v>
      </c>
      <c r="E8">
        <f>AVERAGE(D3:D62)</f>
        <v>-9.251858538542971E-19</v>
      </c>
      <c r="H8" s="4">
        <v>45302</v>
      </c>
      <c r="I8">
        <v>1062.25</v>
      </c>
      <c r="J8">
        <f t="shared" si="2"/>
        <v>3.5427491733585263E-3</v>
      </c>
      <c r="K8">
        <f t="shared" si="3"/>
        <v>9.8724135197991161E-4</v>
      </c>
    </row>
    <row r="9" spans="1:12" x14ac:dyDescent="0.3">
      <c r="A9" s="4">
        <v>45212</v>
      </c>
      <c r="B9">
        <v>601.65002400000003</v>
      </c>
      <c r="C9">
        <f t="shared" si="0"/>
        <v>1.0836713491195318E-2</v>
      </c>
      <c r="D9">
        <f t="shared" si="1"/>
        <v>1.8011793910714117E-2</v>
      </c>
      <c r="H9" s="4">
        <v>45303</v>
      </c>
      <c r="I9">
        <v>1058.5</v>
      </c>
      <c r="J9">
        <f t="shared" si="2"/>
        <v>0</v>
      </c>
      <c r="K9">
        <f t="shared" si="3"/>
        <v>-2.5555078213786147E-3</v>
      </c>
    </row>
    <row r="10" spans="1:12" x14ac:dyDescent="0.3">
      <c r="A10" s="4">
        <v>45215</v>
      </c>
      <c r="B10">
        <v>595.20001200000002</v>
      </c>
      <c r="C10">
        <f t="shared" si="0"/>
        <v>-5.8765176232355098E-4</v>
      </c>
      <c r="D10">
        <f t="shared" si="1"/>
        <v>6.5874286571952463E-3</v>
      </c>
      <c r="H10" s="4">
        <v>45306</v>
      </c>
      <c r="I10">
        <v>1058.5</v>
      </c>
      <c r="J10">
        <f t="shared" si="2"/>
        <v>3.162608981075158E-2</v>
      </c>
      <c r="K10">
        <f t="shared" si="3"/>
        <v>2.9070581989372964E-2</v>
      </c>
    </row>
    <row r="11" spans="1:12" x14ac:dyDescent="0.3">
      <c r="A11" s="4">
        <v>45216</v>
      </c>
      <c r="B11">
        <v>595.54998799999998</v>
      </c>
      <c r="C11">
        <f t="shared" si="0"/>
        <v>4.2154962491964508E-3</v>
      </c>
      <c r="D11">
        <f t="shared" si="1"/>
        <v>1.1390576668715249E-2</v>
      </c>
      <c r="H11" s="4">
        <v>45307</v>
      </c>
      <c r="I11">
        <v>1026.0500489999999</v>
      </c>
      <c r="J11">
        <f t="shared" si="2"/>
        <v>2.1860445697291776E-2</v>
      </c>
      <c r="K11">
        <f t="shared" si="3"/>
        <v>1.9304937875913163E-2</v>
      </c>
    </row>
    <row r="12" spans="1:12" x14ac:dyDescent="0.3">
      <c r="A12" s="4">
        <v>45217</v>
      </c>
      <c r="B12">
        <v>593.04998799999998</v>
      </c>
      <c r="C12">
        <f t="shared" si="0"/>
        <v>1.8582244745354774E-3</v>
      </c>
      <c r="D12">
        <f t="shared" si="1"/>
        <v>9.0333048940542757E-3</v>
      </c>
      <c r="H12" s="4">
        <v>45308</v>
      </c>
      <c r="I12">
        <v>1004.099976</v>
      </c>
      <c r="J12">
        <f t="shared" si="2"/>
        <v>2.1361001436948465E-2</v>
      </c>
      <c r="K12">
        <f t="shared" si="3"/>
        <v>1.8805493615569852E-2</v>
      </c>
    </row>
    <row r="13" spans="1:12" x14ac:dyDescent="0.3">
      <c r="A13" s="4">
        <v>45218</v>
      </c>
      <c r="B13">
        <v>591.95001200000002</v>
      </c>
      <c r="C13">
        <f t="shared" si="0"/>
        <v>1.9465538648589654E-3</v>
      </c>
      <c r="D13">
        <f t="shared" si="1"/>
        <v>9.1216342843777626E-3</v>
      </c>
      <c r="H13" s="4">
        <v>45309</v>
      </c>
      <c r="I13">
        <v>983.09997599999997</v>
      </c>
      <c r="J13">
        <f t="shared" si="2"/>
        <v>-7.4709984856133572E-3</v>
      </c>
      <c r="K13">
        <f t="shared" si="3"/>
        <v>-1.0026506306991971E-2</v>
      </c>
    </row>
    <row r="14" spans="1:12" x14ac:dyDescent="0.3">
      <c r="A14" s="4">
        <v>45219</v>
      </c>
      <c r="B14">
        <v>590.79998799999998</v>
      </c>
      <c r="C14">
        <f t="shared" si="0"/>
        <v>3.0794666772970342E-2</v>
      </c>
      <c r="D14">
        <f t="shared" si="1"/>
        <v>3.7969747192489141E-2</v>
      </c>
      <c r="H14" s="4">
        <v>45310</v>
      </c>
      <c r="I14">
        <v>990.5</v>
      </c>
      <c r="J14">
        <f t="shared" si="2"/>
        <v>-5.8714067756448357E-3</v>
      </c>
      <c r="K14">
        <f t="shared" si="3"/>
        <v>-8.4269145970234504E-3</v>
      </c>
    </row>
    <row r="15" spans="1:12" x14ac:dyDescent="0.3">
      <c r="A15" s="4">
        <v>45222</v>
      </c>
      <c r="B15">
        <v>573.15002400000003</v>
      </c>
      <c r="C15">
        <f t="shared" si="0"/>
        <v>4.1239007185270106E-2</v>
      </c>
      <c r="D15">
        <f t="shared" si="1"/>
        <v>4.8414087604788901E-2</v>
      </c>
      <c r="H15" s="4">
        <v>45314</v>
      </c>
      <c r="I15">
        <v>996.34997599999997</v>
      </c>
      <c r="J15">
        <f t="shared" si="2"/>
        <v>-5.8371941029272765E-3</v>
      </c>
      <c r="K15">
        <f t="shared" si="3"/>
        <v>-8.3927019243058912E-3</v>
      </c>
    </row>
    <row r="16" spans="1:12" x14ac:dyDescent="0.3">
      <c r="A16" s="4">
        <v>45224</v>
      </c>
      <c r="B16">
        <v>550.45001200000002</v>
      </c>
      <c r="C16">
        <f t="shared" si="0"/>
        <v>3.1288078688524616E-2</v>
      </c>
      <c r="D16">
        <f t="shared" si="1"/>
        <v>3.8463159108043411E-2</v>
      </c>
      <c r="H16" s="4">
        <v>45315</v>
      </c>
      <c r="I16">
        <v>1002.200012</v>
      </c>
      <c r="J16">
        <f t="shared" si="2"/>
        <v>-7.4779399873021785E-4</v>
      </c>
      <c r="K16">
        <f t="shared" si="3"/>
        <v>-3.3033018201088326E-3</v>
      </c>
    </row>
    <row r="17" spans="1:11" x14ac:dyDescent="0.3">
      <c r="A17" s="4">
        <v>45225</v>
      </c>
      <c r="B17">
        <v>533.75</v>
      </c>
      <c r="C17">
        <f t="shared" si="0"/>
        <v>-4.7300312360553327E-2</v>
      </c>
      <c r="D17">
        <f t="shared" si="1"/>
        <v>-4.0125231941034532E-2</v>
      </c>
      <c r="H17" s="4">
        <v>45316</v>
      </c>
      <c r="I17">
        <v>1002.950012</v>
      </c>
      <c r="J17">
        <f t="shared" si="2"/>
        <v>-3.1621068407292063E-2</v>
      </c>
      <c r="K17">
        <f t="shared" si="3"/>
        <v>-3.417657622867068E-2</v>
      </c>
    </row>
    <row r="18" spans="1:11" x14ac:dyDescent="0.3">
      <c r="A18" s="4">
        <v>45226</v>
      </c>
      <c r="B18">
        <v>560.25</v>
      </c>
      <c r="C18">
        <f t="shared" si="0"/>
        <v>-6.1202979005791028E-3</v>
      </c>
      <c r="D18">
        <f t="shared" si="1"/>
        <v>1.0547825189396948E-3</v>
      </c>
      <c r="H18" s="4">
        <v>45320</v>
      </c>
      <c r="I18">
        <v>1035.6999510000001</v>
      </c>
      <c r="J18">
        <f t="shared" si="2"/>
        <v>7.3432153127100689E-3</v>
      </c>
      <c r="K18">
        <f t="shared" si="3"/>
        <v>4.7877074913314542E-3</v>
      </c>
    </row>
    <row r="19" spans="1:11" x14ac:dyDescent="0.3">
      <c r="A19" s="4">
        <v>45229</v>
      </c>
      <c r="B19">
        <v>563.70001200000002</v>
      </c>
      <c r="C19">
        <f t="shared" si="0"/>
        <v>-1.0632217131997701E-3</v>
      </c>
      <c r="D19">
        <f t="shared" si="1"/>
        <v>6.1118587063190271E-3</v>
      </c>
      <c r="H19" s="4">
        <v>45321</v>
      </c>
      <c r="I19">
        <v>1028.150024</v>
      </c>
      <c r="J19">
        <f t="shared" si="2"/>
        <v>1.5607298241295224E-2</v>
      </c>
      <c r="K19">
        <f t="shared" si="3"/>
        <v>1.3051790419916609E-2</v>
      </c>
    </row>
    <row r="20" spans="1:11" x14ac:dyDescent="0.3">
      <c r="A20" s="4">
        <v>45230</v>
      </c>
      <c r="B20">
        <v>564.29998799999998</v>
      </c>
      <c r="C20">
        <f t="shared" si="0"/>
        <v>2.2653135686548802E-2</v>
      </c>
      <c r="D20">
        <f t="shared" si="1"/>
        <v>2.98282161060676E-2</v>
      </c>
      <c r="H20" s="4">
        <v>45322</v>
      </c>
      <c r="I20">
        <v>1012.349976</v>
      </c>
      <c r="J20">
        <f t="shared" si="2"/>
        <v>8.2163133126098194E-3</v>
      </c>
      <c r="K20">
        <f t="shared" si="3"/>
        <v>5.6608054912312047E-3</v>
      </c>
    </row>
    <row r="21" spans="1:11" x14ac:dyDescent="0.3">
      <c r="A21" s="4">
        <v>45231</v>
      </c>
      <c r="B21">
        <v>551.79998799999998</v>
      </c>
      <c r="C21">
        <f t="shared" si="0"/>
        <v>-3.6114121403700719E-3</v>
      </c>
      <c r="D21">
        <f t="shared" si="1"/>
        <v>3.5636682791487257E-3</v>
      </c>
      <c r="H21" s="4">
        <v>45323</v>
      </c>
      <c r="I21">
        <v>1004.099976</v>
      </c>
      <c r="J21">
        <f t="shared" si="2"/>
        <v>4.8536162121590887E-3</v>
      </c>
      <c r="K21">
        <f t="shared" si="3"/>
        <v>2.298108390780474E-3</v>
      </c>
    </row>
    <row r="22" spans="1:11" x14ac:dyDescent="0.3">
      <c r="A22" s="4">
        <v>45232</v>
      </c>
      <c r="B22">
        <v>553.79998799999998</v>
      </c>
      <c r="C22">
        <f t="shared" si="0"/>
        <v>1.0845552910074224E-3</v>
      </c>
      <c r="D22">
        <f t="shared" si="1"/>
        <v>8.2596357105262207E-3</v>
      </c>
      <c r="H22" s="4">
        <v>45324</v>
      </c>
      <c r="I22">
        <v>999.25</v>
      </c>
      <c r="J22">
        <f t="shared" si="2"/>
        <v>1.0312938803655306E-2</v>
      </c>
      <c r="K22">
        <f t="shared" si="3"/>
        <v>7.7574309822766915E-3</v>
      </c>
    </row>
    <row r="23" spans="1:11" x14ac:dyDescent="0.3">
      <c r="A23" s="4">
        <v>45233</v>
      </c>
      <c r="B23">
        <v>553.20001200000002</v>
      </c>
      <c r="C23">
        <f t="shared" si="0"/>
        <v>4.0838550703216972E-3</v>
      </c>
      <c r="D23">
        <f t="shared" si="1"/>
        <v>1.1258935489840496E-2</v>
      </c>
      <c r="H23" s="4">
        <v>45327</v>
      </c>
      <c r="I23">
        <v>989.04998799999998</v>
      </c>
      <c r="J23">
        <f t="shared" si="2"/>
        <v>-5.9299702787480642E-3</v>
      </c>
      <c r="K23">
        <f t="shared" si="3"/>
        <v>-8.4854781001266789E-3</v>
      </c>
    </row>
    <row r="24" spans="1:11" x14ac:dyDescent="0.3">
      <c r="A24" s="4">
        <v>45236</v>
      </c>
      <c r="B24">
        <v>550.95001200000002</v>
      </c>
      <c r="C24">
        <f t="shared" si="0"/>
        <v>1.5201768596975819E-2</v>
      </c>
      <c r="D24">
        <f t="shared" si="1"/>
        <v>2.2376849016494615E-2</v>
      </c>
      <c r="H24" s="4">
        <v>45328</v>
      </c>
      <c r="I24">
        <v>994.95001200000002</v>
      </c>
      <c r="J24">
        <f t="shared" si="2"/>
        <v>-4.3363333373584535E-2</v>
      </c>
      <c r="K24">
        <f t="shared" si="3"/>
        <v>-4.5918841194963152E-2</v>
      </c>
    </row>
    <row r="25" spans="1:11" x14ac:dyDescent="0.3">
      <c r="A25" s="4">
        <v>45237</v>
      </c>
      <c r="B25">
        <v>542.70001200000002</v>
      </c>
      <c r="C25">
        <f t="shared" si="0"/>
        <v>-9.2101335789930575E-5</v>
      </c>
      <c r="D25">
        <f t="shared" si="1"/>
        <v>7.0829790837288673E-3</v>
      </c>
      <c r="H25" s="4">
        <v>45329</v>
      </c>
      <c r="I25">
        <v>1040.0500489999999</v>
      </c>
      <c r="J25">
        <f t="shared" si="2"/>
        <v>1.656736721495141E-2</v>
      </c>
      <c r="K25">
        <f t="shared" si="3"/>
        <v>1.4011859393572796E-2</v>
      </c>
    </row>
    <row r="26" spans="1:11" x14ac:dyDescent="0.3">
      <c r="A26" s="4">
        <v>45238</v>
      </c>
      <c r="B26">
        <v>542.75</v>
      </c>
      <c r="C26">
        <f t="shared" si="0"/>
        <v>1.4485981308411215E-2</v>
      </c>
      <c r="D26">
        <f t="shared" si="1"/>
        <v>2.1661061727930014E-2</v>
      </c>
      <c r="H26" s="4">
        <v>45330</v>
      </c>
      <c r="I26">
        <v>1023.099976</v>
      </c>
      <c r="J26">
        <f t="shared" si="2"/>
        <v>-6.3494407814410775E-4</v>
      </c>
      <c r="K26">
        <f t="shared" si="3"/>
        <v>-3.1904518995227223E-3</v>
      </c>
    </row>
    <row r="27" spans="1:11" x14ac:dyDescent="0.3">
      <c r="A27" s="4">
        <v>45239</v>
      </c>
      <c r="B27">
        <v>535</v>
      </c>
      <c r="C27">
        <f t="shared" si="0"/>
        <v>-8.3410565338276187E-3</v>
      </c>
      <c r="D27">
        <f t="shared" si="1"/>
        <v>-1.1659761143088211E-3</v>
      </c>
      <c r="H27" s="4">
        <v>45331</v>
      </c>
      <c r="I27">
        <v>1023.75</v>
      </c>
      <c r="J27">
        <f t="shared" si="2"/>
        <v>-1.463057790782736E-3</v>
      </c>
      <c r="K27">
        <f t="shared" si="3"/>
        <v>-4.0185656121613511E-3</v>
      </c>
    </row>
    <row r="28" spans="1:11" x14ac:dyDescent="0.3">
      <c r="A28" s="4">
        <v>45240</v>
      </c>
      <c r="B28">
        <v>539.5</v>
      </c>
      <c r="C28">
        <f t="shared" si="0"/>
        <v>-4.6125461254612546E-3</v>
      </c>
      <c r="D28">
        <f t="shared" si="1"/>
        <v>2.5625342940575431E-3</v>
      </c>
      <c r="H28" s="4">
        <v>45334</v>
      </c>
      <c r="I28">
        <v>1025.25</v>
      </c>
      <c r="J28">
        <f t="shared" si="2"/>
        <v>1.7314955554454736E-2</v>
      </c>
      <c r="K28">
        <f t="shared" si="3"/>
        <v>1.4759447733076121E-2</v>
      </c>
    </row>
    <row r="29" spans="1:11" x14ac:dyDescent="0.3">
      <c r="A29" s="4">
        <v>45243</v>
      </c>
      <c r="B29">
        <v>542</v>
      </c>
      <c r="C29">
        <f t="shared" si="0"/>
        <v>4.1685965724872626E-3</v>
      </c>
      <c r="D29">
        <f t="shared" si="1"/>
        <v>1.1343676992006061E-2</v>
      </c>
      <c r="H29" s="4">
        <v>45335</v>
      </c>
      <c r="I29">
        <v>1007.799988</v>
      </c>
      <c r="J29">
        <f t="shared" si="2"/>
        <v>-2.6719564571994212E-3</v>
      </c>
      <c r="K29">
        <f t="shared" si="3"/>
        <v>-5.2274642785780359E-3</v>
      </c>
    </row>
    <row r="30" spans="1:11" x14ac:dyDescent="0.3">
      <c r="A30" s="4">
        <v>45245</v>
      </c>
      <c r="B30">
        <v>539.75</v>
      </c>
      <c r="C30">
        <f t="shared" si="0"/>
        <v>6.1515293618820627E-3</v>
      </c>
      <c r="D30">
        <f t="shared" si="1"/>
        <v>1.332660978140086E-2</v>
      </c>
      <c r="H30" s="4">
        <v>45336</v>
      </c>
      <c r="I30">
        <v>1010.5</v>
      </c>
      <c r="J30">
        <f t="shared" si="2"/>
        <v>3.0274335834739011E-3</v>
      </c>
      <c r="K30">
        <f t="shared" si="3"/>
        <v>4.7192576209528639E-4</v>
      </c>
    </row>
    <row r="31" spans="1:11" x14ac:dyDescent="0.3">
      <c r="A31" s="4">
        <v>45246</v>
      </c>
      <c r="B31">
        <v>536.45001200000002</v>
      </c>
      <c r="C31">
        <f t="shared" si="0"/>
        <v>4.4940062801762113E-3</v>
      </c>
      <c r="D31">
        <f t="shared" si="1"/>
        <v>1.1669086699695009E-2</v>
      </c>
      <c r="H31" s="4">
        <v>45337</v>
      </c>
      <c r="I31">
        <v>1007.450012</v>
      </c>
      <c r="J31">
        <f t="shared" si="2"/>
        <v>1.2422977391099454E-3</v>
      </c>
      <c r="K31">
        <f t="shared" si="3"/>
        <v>-1.3132100822686693E-3</v>
      </c>
    </row>
    <row r="32" spans="1:11" x14ac:dyDescent="0.3">
      <c r="A32" s="4">
        <v>45247</v>
      </c>
      <c r="B32">
        <v>534.04998799999998</v>
      </c>
      <c r="C32">
        <f t="shared" si="0"/>
        <v>5.6491857033993571E-3</v>
      </c>
      <c r="D32">
        <f t="shared" si="1"/>
        <v>1.2824266122918156E-2</v>
      </c>
      <c r="H32" s="4">
        <v>45338</v>
      </c>
      <c r="I32">
        <v>1006.200012</v>
      </c>
      <c r="J32">
        <f t="shared" si="2"/>
        <v>-5.4363941235181087E-3</v>
      </c>
      <c r="K32">
        <f t="shared" si="3"/>
        <v>-7.9919019448967225E-3</v>
      </c>
    </row>
    <row r="33" spans="1:11" x14ac:dyDescent="0.3">
      <c r="A33" s="4">
        <v>45250</v>
      </c>
      <c r="B33">
        <v>531.04998799999998</v>
      </c>
      <c r="C33">
        <f t="shared" si="0"/>
        <v>-1.7574692833033603E-2</v>
      </c>
      <c r="D33">
        <f t="shared" si="1"/>
        <v>-1.0399612413514805E-2</v>
      </c>
      <c r="H33" s="4">
        <v>45341</v>
      </c>
      <c r="I33">
        <v>1011.700012</v>
      </c>
      <c r="J33">
        <f t="shared" si="2"/>
        <v>-3.4580900563181433E-4</v>
      </c>
      <c r="K33">
        <f t="shared" si="3"/>
        <v>-2.901316827010429E-3</v>
      </c>
    </row>
    <row r="34" spans="1:11" x14ac:dyDescent="0.3">
      <c r="A34" s="4">
        <v>45251</v>
      </c>
      <c r="B34">
        <v>540.54998799999998</v>
      </c>
      <c r="C34">
        <f t="shared" si="0"/>
        <v>1.6740268218251701E-2</v>
      </c>
      <c r="D34">
        <f t="shared" si="1"/>
        <v>2.3915348637770499E-2</v>
      </c>
      <c r="H34" s="4">
        <v>45342</v>
      </c>
      <c r="I34">
        <v>1012.049988</v>
      </c>
      <c r="J34">
        <f t="shared" si="2"/>
        <v>-8.8144558109529113E-3</v>
      </c>
      <c r="K34">
        <f t="shared" si="3"/>
        <v>-1.1369963632331526E-2</v>
      </c>
    </row>
    <row r="35" spans="1:11" x14ac:dyDescent="0.3">
      <c r="A35" s="4">
        <v>45252</v>
      </c>
      <c r="B35">
        <v>531.65002400000003</v>
      </c>
      <c r="C35">
        <f t="shared" si="0"/>
        <v>1.978982373719634E-3</v>
      </c>
      <c r="D35">
        <f t="shared" si="1"/>
        <v>9.1540627932384308E-3</v>
      </c>
      <c r="H35" s="4">
        <v>45343</v>
      </c>
      <c r="I35">
        <v>1021.049988</v>
      </c>
      <c r="J35">
        <f t="shared" si="2"/>
        <v>2.8482678698045724E-3</v>
      </c>
      <c r="K35">
        <f t="shared" si="3"/>
        <v>2.9276004842595767E-4</v>
      </c>
    </row>
    <row r="36" spans="1:11" x14ac:dyDescent="0.3">
      <c r="A36" s="4">
        <v>45253</v>
      </c>
      <c r="B36">
        <v>530.59997599999997</v>
      </c>
      <c r="C36">
        <f t="shared" si="0"/>
        <v>-1.1826121348517718E-2</v>
      </c>
      <c r="D36">
        <f t="shared" si="1"/>
        <v>-4.6510409289989207E-3</v>
      </c>
      <c r="H36" s="4">
        <v>45344</v>
      </c>
      <c r="I36">
        <v>1018.150024</v>
      </c>
      <c r="J36">
        <f t="shared" si="2"/>
        <v>-1.0928696073160379E-2</v>
      </c>
      <c r="K36">
        <f t="shared" si="3"/>
        <v>-1.3484203894538993E-2</v>
      </c>
    </row>
    <row r="37" spans="1:11" x14ac:dyDescent="0.3">
      <c r="A37" s="4">
        <v>45254</v>
      </c>
      <c r="B37">
        <v>536.95001200000002</v>
      </c>
      <c r="C37">
        <f t="shared" si="0"/>
        <v>-0.16648556038834722</v>
      </c>
      <c r="D37">
        <f t="shared" si="1"/>
        <v>-0.15931047996882841</v>
      </c>
      <c r="H37" s="4">
        <v>45345</v>
      </c>
      <c r="I37">
        <v>1029.400024</v>
      </c>
      <c r="J37">
        <f t="shared" si="2"/>
        <v>-4.290830077401625E-2</v>
      </c>
      <c r="K37">
        <f t="shared" si="3"/>
        <v>-4.5463808595394867E-2</v>
      </c>
    </row>
    <row r="38" spans="1:11" x14ac:dyDescent="0.3">
      <c r="A38" s="4">
        <v>45258</v>
      </c>
      <c r="B38">
        <v>644.20001200000002</v>
      </c>
      <c r="C38">
        <f t="shared" si="0"/>
        <v>-0.12060607118595704</v>
      </c>
      <c r="D38">
        <f t="shared" si="1"/>
        <v>-0.11343099076643824</v>
      </c>
      <c r="H38" s="4">
        <v>45348</v>
      </c>
      <c r="I38">
        <v>1075.5500489999999</v>
      </c>
      <c r="J38">
        <f t="shared" si="2"/>
        <v>2.5994466017620114E-2</v>
      </c>
      <c r="K38">
        <f t="shared" si="3"/>
        <v>2.3438958196241498E-2</v>
      </c>
    </row>
    <row r="39" spans="1:11" x14ac:dyDescent="0.3">
      <c r="A39" s="4">
        <v>45259</v>
      </c>
      <c r="B39">
        <v>732.54998799999998</v>
      </c>
      <c r="C39">
        <f t="shared" si="0"/>
        <v>3.3507336910395098E-2</v>
      </c>
      <c r="D39">
        <f t="shared" si="1"/>
        <v>4.0682417329913893E-2</v>
      </c>
      <c r="H39" s="4">
        <v>45349</v>
      </c>
      <c r="I39">
        <v>1048.3000489999999</v>
      </c>
      <c r="J39">
        <f t="shared" si="2"/>
        <v>2.885467102511317E-2</v>
      </c>
      <c r="K39">
        <f t="shared" si="3"/>
        <v>2.6299163203734557E-2</v>
      </c>
    </row>
    <row r="40" spans="1:11" x14ac:dyDescent="0.3">
      <c r="A40" s="4">
        <v>45260</v>
      </c>
      <c r="B40">
        <v>708.79998799999998</v>
      </c>
      <c r="C40">
        <f t="shared" si="0"/>
        <v>1.0478260566342351E-2</v>
      </c>
      <c r="D40">
        <f t="shared" si="1"/>
        <v>1.765334098586115E-2</v>
      </c>
      <c r="H40" s="4">
        <v>45350</v>
      </c>
      <c r="I40">
        <v>1018.900024</v>
      </c>
      <c r="J40">
        <f t="shared" si="2"/>
        <v>-6.5811922605678213E-3</v>
      </c>
      <c r="K40">
        <f t="shared" si="3"/>
        <v>-9.1367000819464368E-3</v>
      </c>
    </row>
    <row r="41" spans="1:11" x14ac:dyDescent="0.3">
      <c r="A41" s="4">
        <v>45261</v>
      </c>
      <c r="B41">
        <v>701.45001200000002</v>
      </c>
      <c r="C41">
        <f t="shared" si="0"/>
        <v>-4.206212086036188E-2</v>
      </c>
      <c r="D41">
        <f t="shared" si="1"/>
        <v>-3.4887040440843085E-2</v>
      </c>
      <c r="H41" s="4">
        <v>45351</v>
      </c>
      <c r="I41">
        <v>1025.650024</v>
      </c>
      <c r="J41">
        <f t="shared" si="2"/>
        <v>-1.2991386891408087E-2</v>
      </c>
      <c r="K41">
        <f t="shared" si="3"/>
        <v>-1.5546894712786702E-2</v>
      </c>
    </row>
    <row r="42" spans="1:11" x14ac:dyDescent="0.3">
      <c r="A42" s="4">
        <v>45264</v>
      </c>
      <c r="B42">
        <v>732.25</v>
      </c>
      <c r="C42">
        <f t="shared" si="0"/>
        <v>-0.16585974822650104</v>
      </c>
      <c r="D42">
        <f t="shared" si="1"/>
        <v>-0.15868466780698223</v>
      </c>
      <c r="H42" s="4">
        <v>45352</v>
      </c>
      <c r="I42">
        <v>1039.150024</v>
      </c>
      <c r="J42">
        <f t="shared" si="2"/>
        <v>1.2915488536921996E-2</v>
      </c>
      <c r="K42">
        <f t="shared" si="3"/>
        <v>1.0359980715543381E-2</v>
      </c>
    </row>
    <row r="43" spans="1:11" x14ac:dyDescent="0.3">
      <c r="A43" s="4">
        <v>45265</v>
      </c>
      <c r="B43">
        <v>877.84997599999997</v>
      </c>
      <c r="C43">
        <f t="shared" si="0"/>
        <v>-0.16657178851037913</v>
      </c>
      <c r="D43">
        <f t="shared" si="1"/>
        <v>-0.15939670809086032</v>
      </c>
      <c r="H43" s="4">
        <v>45355</v>
      </c>
      <c r="I43">
        <v>1025.900024</v>
      </c>
      <c r="J43">
        <f t="shared" si="2"/>
        <v>5.6364258831797078E-3</v>
      </c>
      <c r="K43">
        <f t="shared" si="3"/>
        <v>3.0809180618010931E-3</v>
      </c>
    </row>
    <row r="44" spans="1:11" x14ac:dyDescent="0.3">
      <c r="A44" s="4">
        <v>45266</v>
      </c>
      <c r="B44">
        <v>1053.3000489999999</v>
      </c>
      <c r="C44">
        <f t="shared" si="0"/>
        <v>-9.0885490403289998E-2</v>
      </c>
      <c r="D44">
        <f t="shared" si="1"/>
        <v>-8.3710409983771203E-2</v>
      </c>
      <c r="H44" s="4">
        <v>45356</v>
      </c>
      <c r="I44">
        <v>1020.150024</v>
      </c>
      <c r="J44">
        <f t="shared" si="2"/>
        <v>1.421687959557108E-2</v>
      </c>
      <c r="K44">
        <f t="shared" si="3"/>
        <v>1.1661371774192466E-2</v>
      </c>
    </row>
    <row r="45" spans="1:11" x14ac:dyDescent="0.3">
      <c r="A45" s="4">
        <v>45267</v>
      </c>
      <c r="B45">
        <v>1158.599976</v>
      </c>
      <c r="C45">
        <f t="shared" si="0"/>
        <v>1.555953426485397E-3</v>
      </c>
      <c r="D45">
        <f t="shared" si="1"/>
        <v>8.7310338460041947E-3</v>
      </c>
      <c r="H45" s="4">
        <v>45357</v>
      </c>
      <c r="I45">
        <v>1005.849976</v>
      </c>
      <c r="J45">
        <f t="shared" si="2"/>
        <v>-3.3194965915240649E-3</v>
      </c>
      <c r="K45">
        <f t="shared" si="3"/>
        <v>-5.8750044129026796E-3</v>
      </c>
    </row>
    <row r="46" spans="1:11" x14ac:dyDescent="0.3">
      <c r="A46" s="4">
        <v>45268</v>
      </c>
      <c r="B46">
        <v>1156.8000489999999</v>
      </c>
      <c r="C46">
        <f t="shared" si="0"/>
        <v>-1.3095571970913584E-2</v>
      </c>
      <c r="D46">
        <f t="shared" si="1"/>
        <v>-5.9204915513947865E-3</v>
      </c>
      <c r="H46" s="4">
        <v>45358</v>
      </c>
      <c r="I46">
        <v>1009.200012</v>
      </c>
      <c r="J46">
        <f t="shared" si="2"/>
        <v>9.0486304882596135E-3</v>
      </c>
      <c r="K46">
        <f t="shared" si="3"/>
        <v>6.4931226668809988E-3</v>
      </c>
    </row>
    <row r="47" spans="1:11" x14ac:dyDescent="0.3">
      <c r="A47" s="4">
        <v>45271</v>
      </c>
      <c r="B47">
        <v>1172.150024</v>
      </c>
      <c r="C47">
        <f t="shared" si="0"/>
        <v>5.2010478862424554E-2</v>
      </c>
      <c r="D47">
        <f t="shared" si="1"/>
        <v>5.9185559281943349E-2</v>
      </c>
      <c r="H47" s="4">
        <v>45362</v>
      </c>
      <c r="I47">
        <v>1000.150024</v>
      </c>
      <c r="J47">
        <f t="shared" si="2"/>
        <v>3.6317530692799499E-2</v>
      </c>
      <c r="K47">
        <f t="shared" si="3"/>
        <v>3.3762022871420883E-2</v>
      </c>
    </row>
    <row r="48" spans="1:11" x14ac:dyDescent="0.3">
      <c r="A48" s="4">
        <v>45272</v>
      </c>
      <c r="B48">
        <v>1114.1999510000001</v>
      </c>
      <c r="C48">
        <f t="shared" si="0"/>
        <v>0.10915331671876947</v>
      </c>
      <c r="D48">
        <f t="shared" si="1"/>
        <v>0.11632839713828827</v>
      </c>
      <c r="H48" s="4">
        <v>45363</v>
      </c>
      <c r="I48">
        <v>965.09997599999997</v>
      </c>
      <c r="J48">
        <f t="shared" si="2"/>
        <v>0.10549825429553261</v>
      </c>
      <c r="K48">
        <f t="shared" si="3"/>
        <v>0.102942746474154</v>
      </c>
    </row>
    <row r="49" spans="1:11" x14ac:dyDescent="0.3">
      <c r="A49" s="4">
        <v>45273</v>
      </c>
      <c r="B49">
        <v>1004.549988</v>
      </c>
      <c r="C49">
        <f t="shared" si="0"/>
        <v>-4.4695980989869141E-2</v>
      </c>
      <c r="D49">
        <f t="shared" si="1"/>
        <v>-3.7520900570350346E-2</v>
      </c>
      <c r="H49" s="4">
        <v>45364</v>
      </c>
      <c r="I49">
        <v>873</v>
      </c>
      <c r="J49">
        <f t="shared" si="2"/>
        <v>-0.1030514633069121</v>
      </c>
      <c r="K49">
        <f t="shared" si="3"/>
        <v>-0.10560697112829072</v>
      </c>
    </row>
    <row r="50" spans="1:11" x14ac:dyDescent="0.3">
      <c r="A50" s="4">
        <v>45274</v>
      </c>
      <c r="B50">
        <v>1051.5500489999999</v>
      </c>
      <c r="C50">
        <f t="shared" si="0"/>
        <v>4.3938088880047035E-3</v>
      </c>
      <c r="D50">
        <f t="shared" si="1"/>
        <v>1.1568889307523502E-2</v>
      </c>
      <c r="H50" s="4">
        <v>45365</v>
      </c>
      <c r="I50">
        <v>973.29998799999998</v>
      </c>
      <c r="J50">
        <f t="shared" si="2"/>
        <v>-1.5874632962588488E-2</v>
      </c>
      <c r="K50">
        <f t="shared" si="3"/>
        <v>-1.8430140783967104E-2</v>
      </c>
    </row>
    <row r="51" spans="1:11" x14ac:dyDescent="0.3">
      <c r="A51" s="4">
        <v>45275</v>
      </c>
      <c r="B51">
        <v>1046.9499510000001</v>
      </c>
      <c r="C51">
        <f t="shared" si="0"/>
        <v>1.5913736568072406E-2</v>
      </c>
      <c r="D51">
        <f t="shared" si="1"/>
        <v>2.3088816987591205E-2</v>
      </c>
      <c r="H51" s="4">
        <v>45366</v>
      </c>
      <c r="I51">
        <v>989</v>
      </c>
      <c r="J51">
        <f t="shared" si="2"/>
        <v>4.4074953813671151E-2</v>
      </c>
      <c r="K51">
        <f t="shared" si="3"/>
        <v>4.1519445992292535E-2</v>
      </c>
    </row>
    <row r="52" spans="1:11" x14ac:dyDescent="0.3">
      <c r="A52" s="4">
        <v>45278</v>
      </c>
      <c r="B52">
        <v>1030.5500489999999</v>
      </c>
      <c r="C52">
        <f t="shared" si="0"/>
        <v>4.1900599269183384E-3</v>
      </c>
      <c r="D52">
        <f t="shared" si="1"/>
        <v>1.1365140346437135E-2</v>
      </c>
      <c r="H52" s="4">
        <v>45369</v>
      </c>
      <c r="I52">
        <v>947.25</v>
      </c>
      <c r="J52">
        <f t="shared" si="2"/>
        <v>2.7523166611383792E-3</v>
      </c>
      <c r="K52">
        <f t="shared" si="3"/>
        <v>1.9680883975976447E-4</v>
      </c>
    </row>
    <row r="53" spans="1:11" x14ac:dyDescent="0.3">
      <c r="A53" s="4">
        <v>45279</v>
      </c>
      <c r="B53">
        <v>1026.25</v>
      </c>
      <c r="C53">
        <f t="shared" si="0"/>
        <v>6.8231484522975089E-2</v>
      </c>
      <c r="D53">
        <f t="shared" si="1"/>
        <v>7.5406564942493884E-2</v>
      </c>
      <c r="H53" s="4">
        <v>45370</v>
      </c>
      <c r="I53">
        <v>944.65002400000003</v>
      </c>
      <c r="J53">
        <f t="shared" si="2"/>
        <v>9.1336910791674462E-3</v>
      </c>
      <c r="K53">
        <f t="shared" si="3"/>
        <v>6.5781832577888315E-3</v>
      </c>
    </row>
    <row r="54" spans="1:11" x14ac:dyDescent="0.3">
      <c r="A54" s="4">
        <v>45280</v>
      </c>
      <c r="B54">
        <v>960.70001200000002</v>
      </c>
      <c r="C54">
        <f t="shared" si="0"/>
        <v>-2.4670038578680189E-2</v>
      </c>
      <c r="D54">
        <f t="shared" si="1"/>
        <v>-1.749495815916139E-2</v>
      </c>
      <c r="H54" s="4">
        <v>45371</v>
      </c>
      <c r="I54">
        <v>936.09997599999997</v>
      </c>
      <c r="J54">
        <f t="shared" si="2"/>
        <v>5.3403130859272898E-5</v>
      </c>
      <c r="K54">
        <f t="shared" si="3"/>
        <v>-2.502104690519342E-3</v>
      </c>
    </row>
    <row r="55" spans="1:11" x14ac:dyDescent="0.3">
      <c r="A55" s="4">
        <v>45281</v>
      </c>
      <c r="B55">
        <v>985</v>
      </c>
      <c r="C55">
        <f t="shared" si="0"/>
        <v>-1.1341953363548554E-2</v>
      </c>
      <c r="D55">
        <f t="shared" si="1"/>
        <v>-4.1668729440297566E-3</v>
      </c>
      <c r="H55" s="4">
        <v>45372</v>
      </c>
      <c r="I55">
        <v>936.04998799999998</v>
      </c>
      <c r="J55">
        <f t="shared" si="2"/>
        <v>-2.9823593455574472E-3</v>
      </c>
      <c r="K55">
        <f t="shared" si="3"/>
        <v>-5.5378671669360623E-3</v>
      </c>
    </row>
    <row r="56" spans="1:11" x14ac:dyDescent="0.3">
      <c r="A56" s="4">
        <v>45282</v>
      </c>
      <c r="B56">
        <v>996.29998799999998</v>
      </c>
      <c r="C56">
        <f t="shared" si="0"/>
        <v>1.2562182956380279E-3</v>
      </c>
      <c r="D56">
        <f t="shared" si="1"/>
        <v>8.4312987151568264E-3</v>
      </c>
      <c r="H56" s="4">
        <v>45373</v>
      </c>
      <c r="I56">
        <v>938.84997599999997</v>
      </c>
      <c r="J56">
        <f t="shared" si="2"/>
        <v>-1.0799705256762118E-2</v>
      </c>
      <c r="K56">
        <f t="shared" si="3"/>
        <v>-1.3355213078140733E-2</v>
      </c>
    </row>
    <row r="57" spans="1:11" x14ac:dyDescent="0.3">
      <c r="A57" s="4">
        <v>45286</v>
      </c>
      <c r="B57">
        <v>995.04998799999998</v>
      </c>
      <c r="C57">
        <f t="shared" si="0"/>
        <v>-4.0536363700202759E-3</v>
      </c>
      <c r="D57">
        <f t="shared" si="1"/>
        <v>3.1214440494985217E-3</v>
      </c>
      <c r="H57" s="4">
        <v>45377</v>
      </c>
      <c r="I57">
        <v>949.09997599999997</v>
      </c>
      <c r="J57">
        <f t="shared" si="2"/>
        <v>3.1854738402105724E-2</v>
      </c>
      <c r="K57">
        <f t="shared" si="3"/>
        <v>2.9299230580727108E-2</v>
      </c>
    </row>
    <row r="58" spans="1:11" x14ac:dyDescent="0.3">
      <c r="A58" s="4">
        <v>45287</v>
      </c>
      <c r="B58">
        <v>999.09997599999997</v>
      </c>
      <c r="C58">
        <f t="shared" si="0"/>
        <v>1.9125822878583925E-2</v>
      </c>
      <c r="D58">
        <f t="shared" si="1"/>
        <v>2.6300903298102724E-2</v>
      </c>
      <c r="H58" s="4">
        <v>45378</v>
      </c>
      <c r="I58">
        <v>919.79998799999998</v>
      </c>
      <c r="J58">
        <f t="shared" si="2"/>
        <v>-7.2850899437926497E-3</v>
      </c>
      <c r="K58">
        <f t="shared" si="3"/>
        <v>-9.8405977651712644E-3</v>
      </c>
    </row>
    <row r="59" spans="1:11" x14ac:dyDescent="0.3">
      <c r="A59" s="4">
        <v>45288</v>
      </c>
      <c r="B59">
        <v>980.34997599999997</v>
      </c>
      <c r="C59">
        <f t="shared" si="0"/>
        <v>-7.6927333444883296E-3</v>
      </c>
      <c r="D59">
        <f t="shared" si="1"/>
        <v>-5.1765292496953191E-4</v>
      </c>
      <c r="H59" s="4">
        <v>45379</v>
      </c>
      <c r="I59">
        <v>926.54998799999998</v>
      </c>
      <c r="J59">
        <f t="shared" si="2"/>
        <v>-4.4350472417312846E-2</v>
      </c>
      <c r="K59">
        <f t="shared" si="3"/>
        <v>-4.6905980238691462E-2</v>
      </c>
    </row>
    <row r="60" spans="1:11" x14ac:dyDescent="0.3">
      <c r="A60" s="4">
        <v>45289</v>
      </c>
      <c r="B60">
        <v>987.95001200000002</v>
      </c>
      <c r="C60">
        <f t="shared" si="0"/>
        <v>-1.2987661565660683E-2</v>
      </c>
      <c r="D60">
        <f t="shared" si="1"/>
        <v>-5.8125811461418849E-3</v>
      </c>
      <c r="H60" s="4">
        <v>45383</v>
      </c>
      <c r="I60">
        <v>969.54998799999998</v>
      </c>
      <c r="J60">
        <f t="shared" si="2"/>
        <v>-6.8630084507042407E-3</v>
      </c>
      <c r="K60">
        <f t="shared" si="3"/>
        <v>-9.4185162720828546E-3</v>
      </c>
    </row>
    <row r="61" spans="1:11" x14ac:dyDescent="0.3">
      <c r="A61" s="4">
        <v>45292</v>
      </c>
      <c r="B61">
        <v>1000.950012</v>
      </c>
      <c r="C61">
        <f t="shared" si="0"/>
        <v>4.9943050056300948E-5</v>
      </c>
      <c r="D61">
        <f t="shared" si="1"/>
        <v>7.225023469575099E-3</v>
      </c>
      <c r="H61" s="4">
        <v>45384</v>
      </c>
      <c r="I61">
        <v>976.25</v>
      </c>
      <c r="J61">
        <f t="shared" si="2"/>
        <v>3.5861870211406985E-4</v>
      </c>
      <c r="K61">
        <f t="shared" si="3"/>
        <v>-2.1968891192645449E-3</v>
      </c>
    </row>
    <row r="62" spans="1:11" x14ac:dyDescent="0.3">
      <c r="A62" s="4">
        <v>45293</v>
      </c>
      <c r="B62">
        <v>1000.900024</v>
      </c>
      <c r="C62">
        <v>0</v>
      </c>
      <c r="D62">
        <f t="shared" si="1"/>
        <v>7.1750804195187977E-3</v>
      </c>
      <c r="H62" s="4">
        <v>45385</v>
      </c>
      <c r="I62">
        <v>975.90002400000003</v>
      </c>
      <c r="J62">
        <v>0</v>
      </c>
      <c r="K62">
        <f t="shared" si="3"/>
        <v>-2.5555078213786147E-3</v>
      </c>
    </row>
    <row r="66" spans="1:6" x14ac:dyDescent="0.3">
      <c r="A66" t="s">
        <v>5</v>
      </c>
      <c r="B66">
        <f>AVERAGE(C3:C62)</f>
        <v>-7.1750804195187977E-3</v>
      </c>
      <c r="E66" t="s">
        <v>5</v>
      </c>
      <c r="F66">
        <f>AVERAGE(J3:J62)</f>
        <v>2.5555078213786151E-3</v>
      </c>
    </row>
    <row r="67" spans="1:6" x14ac:dyDescent="0.3">
      <c r="A67" t="s">
        <v>6</v>
      </c>
      <c r="B67">
        <f>_xlfn.STDEV.S(C3:C62)</f>
        <v>4.8428803509697929E-2</v>
      </c>
      <c r="E67" t="s">
        <v>6</v>
      </c>
      <c r="F67">
        <f>_xlfn.STDEV.S(J3:J62)</f>
        <v>2.5881720824297776E-2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zoomScale="55" zoomScaleNormal="55" workbookViewId="0">
      <selection activeCell="L3" sqref="L3"/>
    </sheetView>
  </sheetViews>
  <sheetFormatPr defaultRowHeight="14.4" x14ac:dyDescent="0.3"/>
  <cols>
    <col min="1" max="1" width="10.5546875" bestFit="1" customWidth="1"/>
    <col min="5" max="5" width="12" bestFit="1" customWidth="1"/>
    <col min="8" max="8" width="9.5546875" bestFit="1" customWidth="1"/>
    <col min="12" max="12" width="12" bestFit="1" customWidth="1"/>
  </cols>
  <sheetData>
    <row r="1" spans="1:12" x14ac:dyDescent="0.3">
      <c r="D1">
        <v>-4.313343985353593E-4</v>
      </c>
      <c r="K1">
        <v>1.5084691264808012E-3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350</v>
      </c>
      <c r="C3">
        <f>(B3-B4)/B4</f>
        <v>2.7217075853330649E-3</v>
      </c>
      <c r="D3">
        <f>C3-$D$1</f>
        <v>3.1530419838684243E-3</v>
      </c>
      <c r="E3">
        <f>SUM(D3:D62)</f>
        <v>9.5951892264967142E-18</v>
      </c>
      <c r="H3" s="4">
        <v>45295</v>
      </c>
      <c r="I3">
        <v>381.60000600000001</v>
      </c>
      <c r="J3">
        <f>(I3-I4)/I4</f>
        <v>1.0325639068287857E-2</v>
      </c>
      <c r="K3">
        <f>J3-$K$1</f>
        <v>8.8171699418070557E-3</v>
      </c>
      <c r="L3">
        <f>SUM(K3:K62)</f>
        <v>2.3201926491189795E-17</v>
      </c>
    </row>
    <row r="4" spans="1:12" x14ac:dyDescent="0.3">
      <c r="A4" s="4">
        <v>45205</v>
      </c>
      <c r="B4">
        <v>349.04998799999998</v>
      </c>
      <c r="C4">
        <f t="shared" ref="C4:C61" si="0">(B4-B5)/B5</f>
        <v>3.5603027524807387E-2</v>
      </c>
      <c r="D4">
        <f t="shared" ref="D4:D62" si="1">C4-$D$1</f>
        <v>3.6034361923342743E-2</v>
      </c>
      <c r="H4" s="4">
        <v>45296</v>
      </c>
      <c r="I4">
        <v>377.70001200000002</v>
      </c>
      <c r="J4">
        <f t="shared" ref="J4:J61" si="2">(I4-I5)/I5</f>
        <v>1.9570791645702523E-2</v>
      </c>
      <c r="K4">
        <f t="shared" ref="K4:K62" si="3">J4-$K$1</f>
        <v>1.8062322519221723E-2</v>
      </c>
    </row>
    <row r="5" spans="1:12" x14ac:dyDescent="0.3">
      <c r="A5" s="4">
        <v>45208</v>
      </c>
      <c r="B5">
        <v>337.04998799999998</v>
      </c>
      <c r="C5">
        <f t="shared" si="0"/>
        <v>-2.5585447104691211E-2</v>
      </c>
      <c r="D5">
        <f t="shared" si="1"/>
        <v>-2.5154112706155852E-2</v>
      </c>
      <c r="H5" s="4">
        <v>45299</v>
      </c>
      <c r="I5">
        <v>370.45001200000002</v>
      </c>
      <c r="J5">
        <f t="shared" si="2"/>
        <v>-4.5680022233185293E-3</v>
      </c>
      <c r="K5">
        <f t="shared" si="3"/>
        <v>-6.0764713497993301E-3</v>
      </c>
    </row>
    <row r="6" spans="1:12" x14ac:dyDescent="0.3">
      <c r="A6" s="4">
        <v>45209</v>
      </c>
      <c r="B6">
        <v>345.89999399999999</v>
      </c>
      <c r="C6">
        <f t="shared" si="0"/>
        <v>-7.6029094569929883E-3</v>
      </c>
      <c r="D6">
        <f t="shared" si="1"/>
        <v>-7.1715750584576288E-3</v>
      </c>
      <c r="E6">
        <f>AVERAGE(D3:D62)</f>
        <v>1.5991982044161191E-19</v>
      </c>
      <c r="H6" s="4">
        <v>45300</v>
      </c>
      <c r="I6">
        <v>372.14999399999999</v>
      </c>
      <c r="J6">
        <f t="shared" si="2"/>
        <v>6.7631544449585461E-3</v>
      </c>
      <c r="K6">
        <f t="shared" si="3"/>
        <v>5.2546853184777444E-3</v>
      </c>
    </row>
    <row r="7" spans="1:12" x14ac:dyDescent="0.3">
      <c r="A7" s="4">
        <v>45210</v>
      </c>
      <c r="B7">
        <v>348.54998799999998</v>
      </c>
      <c r="C7">
        <f t="shared" si="0"/>
        <v>-4.3023801215134557E-4</v>
      </c>
      <c r="D7">
        <f t="shared" si="1"/>
        <v>1.0963863840137236E-6</v>
      </c>
      <c r="H7" s="4">
        <v>45301</v>
      </c>
      <c r="I7">
        <v>369.64999399999999</v>
      </c>
      <c r="J7">
        <f t="shared" si="2"/>
        <v>8.1220521220185069E-4</v>
      </c>
      <c r="K7">
        <f t="shared" si="3"/>
        <v>-6.9626391427895053E-4</v>
      </c>
      <c r="L7">
        <f>AVERAGE(K3:K62)</f>
        <v>3.8669877485316327E-19</v>
      </c>
    </row>
    <row r="8" spans="1:12" x14ac:dyDescent="0.3">
      <c r="A8" s="4">
        <v>45211</v>
      </c>
      <c r="B8">
        <v>348.70001200000002</v>
      </c>
      <c r="C8">
        <f t="shared" si="0"/>
        <v>1.2485534480003571E-2</v>
      </c>
      <c r="D8">
        <f t="shared" si="1"/>
        <v>1.2916868878538931E-2</v>
      </c>
      <c r="H8" s="4">
        <v>45302</v>
      </c>
      <c r="I8">
        <v>369.35000600000001</v>
      </c>
      <c r="J8">
        <f t="shared" si="2"/>
        <v>4.7606092802947343E-3</v>
      </c>
      <c r="K8">
        <f t="shared" si="3"/>
        <v>3.2521401538139331E-3</v>
      </c>
    </row>
    <row r="9" spans="1:12" x14ac:dyDescent="0.3">
      <c r="A9" s="4">
        <v>45212</v>
      </c>
      <c r="B9">
        <v>344.39999399999999</v>
      </c>
      <c r="C9">
        <f t="shared" si="0"/>
        <v>7.7541887344549885E-3</v>
      </c>
      <c r="D9">
        <f t="shared" si="1"/>
        <v>8.185523132990348E-3</v>
      </c>
      <c r="H9" s="4">
        <v>45303</v>
      </c>
      <c r="I9">
        <v>367.60000600000001</v>
      </c>
      <c r="J9">
        <f t="shared" si="2"/>
        <v>0</v>
      </c>
      <c r="K9">
        <f t="shared" si="3"/>
        <v>-1.5084691264808012E-3</v>
      </c>
    </row>
    <row r="10" spans="1:12" x14ac:dyDescent="0.3">
      <c r="A10" s="4">
        <v>45215</v>
      </c>
      <c r="B10">
        <v>341.75</v>
      </c>
      <c r="C10">
        <f t="shared" si="0"/>
        <v>-1.169060374146879E-3</v>
      </c>
      <c r="D10">
        <f t="shared" si="1"/>
        <v>-7.377259756115198E-4</v>
      </c>
      <c r="H10" s="4">
        <v>45306</v>
      </c>
      <c r="I10">
        <v>367.60000600000001</v>
      </c>
      <c r="J10">
        <f t="shared" si="2"/>
        <v>1.9694884882108205E-2</v>
      </c>
      <c r="K10">
        <f t="shared" si="3"/>
        <v>1.8186415755627405E-2</v>
      </c>
    </row>
    <row r="11" spans="1:12" x14ac:dyDescent="0.3">
      <c r="A11" s="4">
        <v>45216</v>
      </c>
      <c r="B11">
        <v>342.14999399999999</v>
      </c>
      <c r="C11">
        <f t="shared" si="0"/>
        <v>8.6968805885536855E-3</v>
      </c>
      <c r="D11">
        <f t="shared" si="1"/>
        <v>9.128214987089045E-3</v>
      </c>
      <c r="H11" s="4">
        <v>45307</v>
      </c>
      <c r="I11">
        <v>360.5</v>
      </c>
      <c r="J11">
        <f t="shared" si="2"/>
        <v>1.3067286557808833E-2</v>
      </c>
      <c r="K11">
        <f t="shared" si="3"/>
        <v>1.1558817431328031E-2</v>
      </c>
    </row>
    <row r="12" spans="1:12" x14ac:dyDescent="0.3">
      <c r="A12" s="4">
        <v>45217</v>
      </c>
      <c r="B12">
        <v>339.20001200000002</v>
      </c>
      <c r="C12">
        <f t="shared" si="0"/>
        <v>3.1051841449981597E-3</v>
      </c>
      <c r="D12">
        <f t="shared" si="1"/>
        <v>3.5365185435335192E-3</v>
      </c>
      <c r="H12" s="4">
        <v>45308</v>
      </c>
      <c r="I12">
        <v>355.85000600000001</v>
      </c>
      <c r="J12">
        <f t="shared" si="2"/>
        <v>-2.1031968238385277E-3</v>
      </c>
      <c r="K12">
        <f t="shared" si="3"/>
        <v>-3.6116659503193289E-3</v>
      </c>
    </row>
    <row r="13" spans="1:12" x14ac:dyDescent="0.3">
      <c r="A13" s="4">
        <v>45218</v>
      </c>
      <c r="B13">
        <v>338.14999399999999</v>
      </c>
      <c r="C13">
        <f t="shared" si="0"/>
        <v>6.8482595173751009E-3</v>
      </c>
      <c r="D13">
        <f t="shared" si="1"/>
        <v>7.2795939159104603E-3</v>
      </c>
      <c r="H13" s="4">
        <v>45309</v>
      </c>
      <c r="I13">
        <v>356.60000600000001</v>
      </c>
      <c r="J13">
        <f t="shared" si="2"/>
        <v>5.3566223166634465E-3</v>
      </c>
      <c r="K13">
        <f t="shared" si="3"/>
        <v>3.8481531901826452E-3</v>
      </c>
    </row>
    <row r="14" spans="1:12" x14ac:dyDescent="0.3">
      <c r="A14" s="4">
        <v>45219</v>
      </c>
      <c r="B14">
        <v>335.85000600000001</v>
      </c>
      <c r="C14">
        <f t="shared" si="0"/>
        <v>3.2749057832138065E-2</v>
      </c>
      <c r="D14">
        <f t="shared" si="1"/>
        <v>3.3180392230673421E-2</v>
      </c>
      <c r="H14" s="4">
        <v>45310</v>
      </c>
      <c r="I14">
        <v>354.70001200000002</v>
      </c>
      <c r="J14">
        <f t="shared" si="2"/>
        <v>8.5299968656242179E-3</v>
      </c>
      <c r="K14">
        <f t="shared" si="3"/>
        <v>7.0215277391434162E-3</v>
      </c>
    </row>
    <row r="15" spans="1:12" x14ac:dyDescent="0.3">
      <c r="A15" s="4">
        <v>45222</v>
      </c>
      <c r="B15">
        <v>325.20001200000002</v>
      </c>
      <c r="C15">
        <f t="shared" si="0"/>
        <v>1.5139709408964417E-2</v>
      </c>
      <c r="D15">
        <f t="shared" si="1"/>
        <v>1.5571043807499777E-2</v>
      </c>
      <c r="H15" s="4">
        <v>45314</v>
      </c>
      <c r="I15">
        <v>351.70001200000002</v>
      </c>
      <c r="J15">
        <f t="shared" si="2"/>
        <v>5.7191876790670514E-3</v>
      </c>
      <c r="K15">
        <f t="shared" si="3"/>
        <v>4.2107185525862498E-3</v>
      </c>
    </row>
    <row r="16" spans="1:12" x14ac:dyDescent="0.3">
      <c r="A16" s="4">
        <v>45224</v>
      </c>
      <c r="B16">
        <v>320.35000600000001</v>
      </c>
      <c r="C16">
        <f t="shared" si="0"/>
        <v>8.9763968503937253E-3</v>
      </c>
      <c r="D16">
        <f t="shared" si="1"/>
        <v>9.4077312489290847E-3</v>
      </c>
      <c r="H16" s="4">
        <v>45315</v>
      </c>
      <c r="I16">
        <v>349.70001200000002</v>
      </c>
      <c r="J16">
        <f t="shared" si="2"/>
        <v>-3.7036695156694725E-3</v>
      </c>
      <c r="K16">
        <f t="shared" si="3"/>
        <v>-5.2121386421502738E-3</v>
      </c>
    </row>
    <row r="17" spans="1:11" x14ac:dyDescent="0.3">
      <c r="A17" s="4">
        <v>45225</v>
      </c>
      <c r="B17">
        <v>317.5</v>
      </c>
      <c r="C17">
        <f t="shared" si="0"/>
        <v>-4.1943253626009397E-2</v>
      </c>
      <c r="D17">
        <f t="shared" si="1"/>
        <v>-4.1511919227474041E-2</v>
      </c>
      <c r="H17" s="4">
        <v>45316</v>
      </c>
      <c r="I17">
        <v>351</v>
      </c>
      <c r="J17">
        <f t="shared" si="2"/>
        <v>-2.6757227673765031E-2</v>
      </c>
      <c r="K17">
        <f t="shared" si="3"/>
        <v>-2.8265696800245831E-2</v>
      </c>
    </row>
    <row r="18" spans="1:11" x14ac:dyDescent="0.3">
      <c r="A18" s="4">
        <v>45226</v>
      </c>
      <c r="B18">
        <v>331.39999399999999</v>
      </c>
      <c r="C18">
        <f t="shared" si="0"/>
        <v>8.2141220000928293E-3</v>
      </c>
      <c r="D18">
        <f t="shared" si="1"/>
        <v>8.6454563986281888E-3</v>
      </c>
      <c r="H18" s="4">
        <v>45320</v>
      </c>
      <c r="I18">
        <v>360.64999399999999</v>
      </c>
      <c r="J18">
        <f t="shared" si="2"/>
        <v>9.9411591720891344E-3</v>
      </c>
      <c r="K18">
        <f t="shared" si="3"/>
        <v>8.4326900456083327E-3</v>
      </c>
    </row>
    <row r="19" spans="1:11" x14ac:dyDescent="0.3">
      <c r="A19" s="4">
        <v>45229</v>
      </c>
      <c r="B19">
        <v>328.70001200000002</v>
      </c>
      <c r="C19">
        <f t="shared" si="0"/>
        <v>6.4299019026962528E-3</v>
      </c>
      <c r="D19">
        <f t="shared" si="1"/>
        <v>6.8612363012316123E-3</v>
      </c>
      <c r="H19" s="4">
        <v>45321</v>
      </c>
      <c r="I19">
        <v>357.10000600000001</v>
      </c>
      <c r="J19">
        <f t="shared" si="2"/>
        <v>4.6419860579439013E-3</v>
      </c>
      <c r="K19">
        <f t="shared" si="3"/>
        <v>3.1335169314631E-3</v>
      </c>
    </row>
    <row r="20" spans="1:11" x14ac:dyDescent="0.3">
      <c r="A20" s="4">
        <v>45230</v>
      </c>
      <c r="B20">
        <v>326.60000600000001</v>
      </c>
      <c r="C20">
        <f t="shared" si="0"/>
        <v>3.5510501626705854E-2</v>
      </c>
      <c r="D20">
        <f t="shared" si="1"/>
        <v>3.594183602524121E-2</v>
      </c>
      <c r="H20" s="4">
        <v>45322</v>
      </c>
      <c r="I20">
        <v>355.45001200000002</v>
      </c>
      <c r="J20">
        <f t="shared" si="2"/>
        <v>1.3111032980857374E-2</v>
      </c>
      <c r="K20">
        <f t="shared" si="3"/>
        <v>1.1602563854376573E-2</v>
      </c>
    </row>
    <row r="21" spans="1:11" x14ac:dyDescent="0.3">
      <c r="A21" s="4">
        <v>45231</v>
      </c>
      <c r="B21">
        <v>315.39999399999999</v>
      </c>
      <c r="C21">
        <f t="shared" si="0"/>
        <v>-1.740838674188823E-3</v>
      </c>
      <c r="D21">
        <f t="shared" si="1"/>
        <v>-1.3095042756534638E-3</v>
      </c>
      <c r="H21" s="4">
        <v>45323</v>
      </c>
      <c r="I21">
        <v>350.85000600000001</v>
      </c>
      <c r="J21">
        <f t="shared" si="2"/>
        <v>1.5701342244979547E-3</v>
      </c>
      <c r="K21">
        <f t="shared" si="3"/>
        <v>6.1665098017153449E-5</v>
      </c>
    </row>
    <row r="22" spans="1:11" x14ac:dyDescent="0.3">
      <c r="A22" s="4">
        <v>45232</v>
      </c>
      <c r="B22">
        <v>315.95001200000002</v>
      </c>
      <c r="C22">
        <f t="shared" si="0"/>
        <v>-4.5683113655004583E-3</v>
      </c>
      <c r="D22">
        <f t="shared" si="1"/>
        <v>-4.1369769669650988E-3</v>
      </c>
      <c r="H22" s="4">
        <v>45324</v>
      </c>
      <c r="I22">
        <v>350.29998799999998</v>
      </c>
      <c r="J22">
        <f t="shared" si="2"/>
        <v>2.0241683059705487E-2</v>
      </c>
      <c r="K22">
        <f t="shared" si="3"/>
        <v>1.8733213933224687E-2</v>
      </c>
    </row>
    <row r="23" spans="1:11" x14ac:dyDescent="0.3">
      <c r="A23" s="4">
        <v>45233</v>
      </c>
      <c r="B23">
        <v>317.39999399999999</v>
      </c>
      <c r="C23">
        <f t="shared" si="0"/>
        <v>1.7307673076923054E-2</v>
      </c>
      <c r="D23">
        <f t="shared" si="1"/>
        <v>1.7739007475458413E-2</v>
      </c>
      <c r="H23" s="4">
        <v>45327</v>
      </c>
      <c r="I23">
        <v>343.35000600000001</v>
      </c>
      <c r="J23">
        <f t="shared" si="2"/>
        <v>4.3704543926412334E-4</v>
      </c>
      <c r="K23">
        <f t="shared" si="3"/>
        <v>-1.0714236872166778E-3</v>
      </c>
    </row>
    <row r="24" spans="1:11" x14ac:dyDescent="0.3">
      <c r="A24" s="4">
        <v>45236</v>
      </c>
      <c r="B24">
        <v>312</v>
      </c>
      <c r="C24">
        <f t="shared" si="0"/>
        <v>2.4630541871921183E-2</v>
      </c>
      <c r="D24">
        <f t="shared" si="1"/>
        <v>2.5061876270456543E-2</v>
      </c>
      <c r="H24" s="4">
        <v>45328</v>
      </c>
      <c r="I24">
        <v>343.20001200000002</v>
      </c>
      <c r="J24">
        <f t="shared" si="2"/>
        <v>-3.3375514436012235E-2</v>
      </c>
      <c r="K24">
        <f t="shared" si="3"/>
        <v>-3.4883983562493039E-2</v>
      </c>
    </row>
    <row r="25" spans="1:11" x14ac:dyDescent="0.3">
      <c r="A25" s="4">
        <v>45237</v>
      </c>
      <c r="B25">
        <v>304.5</v>
      </c>
      <c r="C25">
        <f t="shared" si="0"/>
        <v>-5.3894954510434918E-3</v>
      </c>
      <c r="D25">
        <f t="shared" si="1"/>
        <v>-4.9581610525081324E-3</v>
      </c>
      <c r="H25" s="4">
        <v>45329</v>
      </c>
      <c r="I25">
        <v>355.04998799999998</v>
      </c>
      <c r="J25">
        <f t="shared" si="2"/>
        <v>1.8356501104657964E-2</v>
      </c>
      <c r="K25">
        <f t="shared" si="3"/>
        <v>1.6848031978177164E-2</v>
      </c>
    </row>
    <row r="26" spans="1:11" x14ac:dyDescent="0.3">
      <c r="A26" s="4">
        <v>45238</v>
      </c>
      <c r="B26">
        <v>306.14999399999999</v>
      </c>
      <c r="C26">
        <f t="shared" si="0"/>
        <v>1.8632527777708671E-2</v>
      </c>
      <c r="D26">
        <f t="shared" si="1"/>
        <v>1.9063862176244031E-2</v>
      </c>
      <c r="H26" s="4">
        <v>45330</v>
      </c>
      <c r="I26">
        <v>348.64999399999999</v>
      </c>
      <c r="J26">
        <f t="shared" si="2"/>
        <v>1.0726139647155533E-2</v>
      </c>
      <c r="K26">
        <f t="shared" si="3"/>
        <v>9.2176705206747315E-3</v>
      </c>
    </row>
    <row r="27" spans="1:11" x14ac:dyDescent="0.3">
      <c r="A27" s="4">
        <v>45239</v>
      </c>
      <c r="B27">
        <v>300.54998799999998</v>
      </c>
      <c r="C27">
        <f t="shared" si="0"/>
        <v>2.4369441534480715E-2</v>
      </c>
      <c r="D27">
        <f t="shared" si="1"/>
        <v>2.4800775933016075E-2</v>
      </c>
      <c r="H27" s="4">
        <v>45331</v>
      </c>
      <c r="I27">
        <v>344.95001200000002</v>
      </c>
      <c r="J27">
        <f t="shared" si="2"/>
        <v>1.9355845496853121E-2</v>
      </c>
      <c r="K27">
        <f t="shared" si="3"/>
        <v>1.7847376370372321E-2</v>
      </c>
    </row>
    <row r="28" spans="1:11" x14ac:dyDescent="0.3">
      <c r="A28" s="4">
        <v>45240</v>
      </c>
      <c r="B28">
        <v>293.39999399999999</v>
      </c>
      <c r="C28">
        <f t="shared" si="0"/>
        <v>-5.7607996117764061E-3</v>
      </c>
      <c r="D28">
        <f t="shared" si="1"/>
        <v>-5.3294652132410466E-3</v>
      </c>
      <c r="H28" s="4">
        <v>45334</v>
      </c>
      <c r="I28">
        <v>338.39999399999999</v>
      </c>
      <c r="J28">
        <f t="shared" si="2"/>
        <v>1.3780725480433534E-2</v>
      </c>
      <c r="K28">
        <f t="shared" si="3"/>
        <v>1.2272256353952732E-2</v>
      </c>
    </row>
    <row r="29" spans="1:11" x14ac:dyDescent="0.3">
      <c r="A29" s="4">
        <v>45243</v>
      </c>
      <c r="B29">
        <v>295.10000600000001</v>
      </c>
      <c r="C29">
        <f t="shared" si="0"/>
        <v>-4.8895028112426612E-3</v>
      </c>
      <c r="D29">
        <f t="shared" si="1"/>
        <v>-4.4581684127073017E-3</v>
      </c>
      <c r="H29" s="4">
        <v>45335</v>
      </c>
      <c r="I29">
        <v>333.79998799999998</v>
      </c>
      <c r="J29">
        <f t="shared" si="2"/>
        <v>-1.1987621512725451E-2</v>
      </c>
      <c r="K29">
        <f t="shared" si="3"/>
        <v>-1.3496090639206253E-2</v>
      </c>
    </row>
    <row r="30" spans="1:11" x14ac:dyDescent="0.3">
      <c r="A30" s="4">
        <v>45245</v>
      </c>
      <c r="B30">
        <v>296.54998799999998</v>
      </c>
      <c r="C30">
        <f t="shared" si="0"/>
        <v>-2.1871600731968688E-3</v>
      </c>
      <c r="D30">
        <f t="shared" si="1"/>
        <v>-1.7558256746615095E-3</v>
      </c>
      <c r="H30" s="4">
        <v>45336</v>
      </c>
      <c r="I30">
        <v>337.85000600000001</v>
      </c>
      <c r="J30">
        <f t="shared" si="2"/>
        <v>2.3735885728618476E-3</v>
      </c>
      <c r="K30">
        <f t="shared" si="3"/>
        <v>8.6511944638104641E-4</v>
      </c>
    </row>
    <row r="31" spans="1:11" x14ac:dyDescent="0.3">
      <c r="A31" s="4">
        <v>45246</v>
      </c>
      <c r="B31">
        <v>297.20001200000002</v>
      </c>
      <c r="C31">
        <f t="shared" si="0"/>
        <v>7.4576677966102208E-3</v>
      </c>
      <c r="D31">
        <f t="shared" si="1"/>
        <v>7.8890021951455794E-3</v>
      </c>
      <c r="H31" s="4">
        <v>45337</v>
      </c>
      <c r="I31">
        <v>337.04998799999998</v>
      </c>
      <c r="J31">
        <f t="shared" si="2"/>
        <v>-2.7272761904761949E-2</v>
      </c>
      <c r="K31">
        <f t="shared" si="3"/>
        <v>-2.8781231031242749E-2</v>
      </c>
    </row>
    <row r="32" spans="1:11" x14ac:dyDescent="0.3">
      <c r="A32" s="4">
        <v>45247</v>
      </c>
      <c r="B32">
        <v>295</v>
      </c>
      <c r="C32">
        <f t="shared" si="0"/>
        <v>-5.0531095570089696E-2</v>
      </c>
      <c r="D32">
        <f t="shared" si="1"/>
        <v>-5.009976117155434E-2</v>
      </c>
      <c r="H32" s="4">
        <v>45338</v>
      </c>
      <c r="I32">
        <v>346.5</v>
      </c>
      <c r="J32">
        <f t="shared" si="2"/>
        <v>-5.444129170884026E-2</v>
      </c>
      <c r="K32">
        <f t="shared" si="3"/>
        <v>-5.5949760835321063E-2</v>
      </c>
    </row>
    <row r="33" spans="1:14" x14ac:dyDescent="0.3">
      <c r="A33" s="4">
        <v>45250</v>
      </c>
      <c r="B33">
        <v>310.70001200000002</v>
      </c>
      <c r="C33">
        <f t="shared" si="0"/>
        <v>-2.8455210573678853E-2</v>
      </c>
      <c r="D33">
        <f t="shared" si="1"/>
        <v>-2.8023876175143493E-2</v>
      </c>
      <c r="H33" s="4">
        <v>45341</v>
      </c>
      <c r="I33">
        <v>366.45001200000002</v>
      </c>
      <c r="J33">
        <f t="shared" si="2"/>
        <v>-8.790911264563335E-3</v>
      </c>
      <c r="K33">
        <f t="shared" si="3"/>
        <v>-1.0299380391044137E-2</v>
      </c>
    </row>
    <row r="34" spans="1:14" x14ac:dyDescent="0.3">
      <c r="A34" s="4">
        <v>45251</v>
      </c>
      <c r="B34">
        <v>319.79998799999998</v>
      </c>
      <c r="C34">
        <f t="shared" si="0"/>
        <v>1.7337305220219965E-2</v>
      </c>
      <c r="D34">
        <f t="shared" si="1"/>
        <v>1.7768639618755324E-2</v>
      </c>
      <c r="H34" s="4">
        <v>45342</v>
      </c>
      <c r="I34">
        <v>369.70001200000002</v>
      </c>
      <c r="J34">
        <f t="shared" si="2"/>
        <v>2.5235734466404883E-2</v>
      </c>
      <c r="K34">
        <f t="shared" si="3"/>
        <v>2.3727265339924083E-2</v>
      </c>
    </row>
    <row r="35" spans="1:14" x14ac:dyDescent="0.3">
      <c r="A35" s="4">
        <v>45252</v>
      </c>
      <c r="B35">
        <v>314.35000600000001</v>
      </c>
      <c r="C35">
        <f t="shared" si="0"/>
        <v>-3.3290679136791135E-3</v>
      </c>
      <c r="D35">
        <f t="shared" si="1"/>
        <v>-2.897733515143754E-3</v>
      </c>
      <c r="H35" s="4">
        <v>45343</v>
      </c>
      <c r="I35">
        <v>360.60000600000001</v>
      </c>
      <c r="J35">
        <f t="shared" si="2"/>
        <v>-1.386052982992281E-4</v>
      </c>
      <c r="K35">
        <f t="shared" si="3"/>
        <v>-1.6470744247800294E-3</v>
      </c>
    </row>
    <row r="36" spans="1:14" x14ac:dyDescent="0.3">
      <c r="A36" s="4">
        <v>45253</v>
      </c>
      <c r="B36">
        <v>315.39999399999999</v>
      </c>
      <c r="C36">
        <f t="shared" si="0"/>
        <v>-4.8904178618552089E-3</v>
      </c>
      <c r="D36">
        <f t="shared" si="1"/>
        <v>-4.4590834633198495E-3</v>
      </c>
      <c r="H36" s="4">
        <v>45344</v>
      </c>
      <c r="I36">
        <v>360.64999399999999</v>
      </c>
      <c r="J36">
        <f t="shared" si="2"/>
        <v>-7.5137882031915473E-2</v>
      </c>
      <c r="K36">
        <f t="shared" si="3"/>
        <v>-7.664635115839627E-2</v>
      </c>
    </row>
    <row r="37" spans="1:14" x14ac:dyDescent="0.3">
      <c r="A37" s="4">
        <v>45254</v>
      </c>
      <c r="B37">
        <v>316.95001200000002</v>
      </c>
      <c r="C37">
        <f t="shared" si="0"/>
        <v>-9.0400341269036885E-2</v>
      </c>
      <c r="D37">
        <f t="shared" si="1"/>
        <v>-8.9969006870501522E-2</v>
      </c>
      <c r="H37" s="4">
        <v>45345</v>
      </c>
      <c r="I37">
        <v>389.95001200000002</v>
      </c>
      <c r="J37">
        <f t="shared" si="2"/>
        <v>-2.1946324897527215E-2</v>
      </c>
      <c r="K37">
        <f t="shared" si="3"/>
        <v>-2.3454794024008015E-2</v>
      </c>
    </row>
    <row r="38" spans="1:14" x14ac:dyDescent="0.3">
      <c r="A38" s="4">
        <v>45258</v>
      </c>
      <c r="B38">
        <v>348.45001200000002</v>
      </c>
      <c r="C38">
        <f t="shared" si="0"/>
        <v>3.3113274970802201E-3</v>
      </c>
      <c r="D38">
        <f t="shared" si="1"/>
        <v>3.7426618956155795E-3</v>
      </c>
      <c r="H38" s="4">
        <v>45348</v>
      </c>
      <c r="I38">
        <v>398.70001200000002</v>
      </c>
      <c r="J38">
        <f t="shared" si="2"/>
        <v>2.797474753680939E-2</v>
      </c>
      <c r="K38">
        <f t="shared" si="3"/>
        <v>2.646627841032859E-2</v>
      </c>
    </row>
    <row r="39" spans="1:14" x14ac:dyDescent="0.3">
      <c r="A39" s="4">
        <v>45259</v>
      </c>
      <c r="B39">
        <v>347.29998799999998</v>
      </c>
      <c r="C39">
        <f t="shared" si="0"/>
        <v>1.9521485739406742E-2</v>
      </c>
      <c r="D39">
        <f t="shared" si="1"/>
        <v>1.9952820137942102E-2</v>
      </c>
      <c r="H39" s="4">
        <v>45349</v>
      </c>
      <c r="I39">
        <v>387.85000600000001</v>
      </c>
      <c r="J39">
        <f t="shared" si="2"/>
        <v>1.6511645126824178E-2</v>
      </c>
      <c r="K39">
        <f t="shared" si="3"/>
        <v>1.5003176000343376E-2</v>
      </c>
    </row>
    <row r="40" spans="1:14" x14ac:dyDescent="0.3">
      <c r="A40" s="4">
        <v>45260</v>
      </c>
      <c r="B40">
        <v>340.64999399999999</v>
      </c>
      <c r="C40">
        <f t="shared" si="0"/>
        <v>1.1755885378398013E-3</v>
      </c>
      <c r="D40">
        <f t="shared" si="1"/>
        <v>1.6069229363751606E-3</v>
      </c>
      <c r="H40" s="4">
        <v>45350</v>
      </c>
      <c r="I40">
        <v>381.54998799999998</v>
      </c>
      <c r="J40">
        <f t="shared" si="2"/>
        <v>-2.6203590088359226E-4</v>
      </c>
      <c r="K40">
        <f t="shared" si="3"/>
        <v>-1.7705050273643934E-3</v>
      </c>
    </row>
    <row r="41" spans="1:14" x14ac:dyDescent="0.3">
      <c r="A41" s="4">
        <v>45261</v>
      </c>
      <c r="B41">
        <v>340.25</v>
      </c>
      <c r="C41">
        <f t="shared" si="0"/>
        <v>-1.7328519855595668E-2</v>
      </c>
      <c r="D41">
        <f t="shared" si="1"/>
        <v>-1.6897185457060308E-2</v>
      </c>
      <c r="H41" s="4">
        <v>45351</v>
      </c>
      <c r="I41">
        <v>381.64999399999999</v>
      </c>
      <c r="J41">
        <f t="shared" si="2"/>
        <v>1.3118195142881204E-3</v>
      </c>
      <c r="K41">
        <f t="shared" si="3"/>
        <v>-1.9664961219268079E-4</v>
      </c>
    </row>
    <row r="42" spans="1:14" x14ac:dyDescent="0.3">
      <c r="A42" s="4">
        <v>45264</v>
      </c>
      <c r="B42">
        <v>346.25</v>
      </c>
      <c r="C42">
        <f t="shared" si="0"/>
        <v>-9.0371718224695391E-2</v>
      </c>
      <c r="D42">
        <f t="shared" si="1"/>
        <v>-8.9940383826160028E-2</v>
      </c>
      <c r="H42" s="4">
        <v>45352</v>
      </c>
      <c r="I42">
        <v>381.14999399999999</v>
      </c>
      <c r="J42">
        <f t="shared" si="2"/>
        <v>1.5587546461632202E-2</v>
      </c>
      <c r="K42">
        <f t="shared" si="3"/>
        <v>1.40790773351514E-2</v>
      </c>
    </row>
    <row r="43" spans="1:14" x14ac:dyDescent="0.3">
      <c r="A43" s="4">
        <v>45265</v>
      </c>
      <c r="B43">
        <v>380.64999399999999</v>
      </c>
      <c r="C43">
        <f t="shared" si="0"/>
        <v>-3.9611484199144974E-2</v>
      </c>
      <c r="D43">
        <f t="shared" si="1"/>
        <v>-3.9180149800609618E-2</v>
      </c>
      <c r="H43" s="4">
        <v>45355</v>
      </c>
      <c r="I43">
        <v>375.29998799999998</v>
      </c>
      <c r="J43">
        <f t="shared" si="2"/>
        <v>2.5409803278688484E-2</v>
      </c>
      <c r="K43">
        <f t="shared" si="3"/>
        <v>2.3901334152207684E-2</v>
      </c>
    </row>
    <row r="44" spans="1:14" x14ac:dyDescent="0.3">
      <c r="A44" s="4">
        <v>45266</v>
      </c>
      <c r="B44">
        <v>396.35000600000001</v>
      </c>
      <c r="C44">
        <f t="shared" si="0"/>
        <v>1.8958543696280935E-3</v>
      </c>
      <c r="D44">
        <f t="shared" si="1"/>
        <v>2.327188768163453E-3</v>
      </c>
      <c r="H44" s="4">
        <v>45356</v>
      </c>
      <c r="I44">
        <v>366</v>
      </c>
      <c r="J44">
        <f t="shared" si="2"/>
        <v>1.2868393310611962E-2</v>
      </c>
      <c r="K44">
        <f t="shared" si="3"/>
        <v>1.135992418413116E-2</v>
      </c>
    </row>
    <row r="45" spans="1:14" x14ac:dyDescent="0.3">
      <c r="A45" s="4">
        <v>45267</v>
      </c>
      <c r="B45">
        <v>395.60000600000001</v>
      </c>
      <c r="C45">
        <f t="shared" si="0"/>
        <v>4.6837820272630157E-2</v>
      </c>
      <c r="D45">
        <f t="shared" si="1"/>
        <v>4.7269154671165513E-2</v>
      </c>
      <c r="H45" s="4">
        <v>45357</v>
      </c>
      <c r="I45">
        <v>361.35000600000001</v>
      </c>
      <c r="J45">
        <f t="shared" si="2"/>
        <v>-3.0349178192329803E-3</v>
      </c>
      <c r="K45">
        <f t="shared" si="3"/>
        <v>-4.5433869457137815E-3</v>
      </c>
      <c r="M45" s="2">
        <v>45294</v>
      </c>
      <c r="N45" s="3">
        <v>380.95001200000002</v>
      </c>
    </row>
    <row r="46" spans="1:14" x14ac:dyDescent="0.3">
      <c r="A46" s="4">
        <v>45268</v>
      </c>
      <c r="B46">
        <v>377.89999399999999</v>
      </c>
      <c r="C46">
        <f t="shared" si="0"/>
        <v>9.6179698514978519E-3</v>
      </c>
      <c r="D46">
        <f t="shared" si="1"/>
        <v>1.0049304250033211E-2</v>
      </c>
      <c r="H46" s="4">
        <v>45358</v>
      </c>
      <c r="I46">
        <v>362.45001200000002</v>
      </c>
      <c r="J46">
        <f t="shared" si="2"/>
        <v>2.7207045024111483E-2</v>
      </c>
      <c r="K46">
        <f t="shared" si="3"/>
        <v>2.5698575897630683E-2</v>
      </c>
    </row>
    <row r="47" spans="1:14" x14ac:dyDescent="0.3">
      <c r="A47" s="4">
        <v>45271</v>
      </c>
      <c r="B47">
        <v>374.29998799999998</v>
      </c>
      <c r="C47">
        <f t="shared" si="0"/>
        <v>1.605501687808267E-3</v>
      </c>
      <c r="D47">
        <f t="shared" si="1"/>
        <v>2.0368360863436265E-3</v>
      </c>
      <c r="H47" s="4">
        <v>45362</v>
      </c>
      <c r="I47">
        <v>352.85000600000001</v>
      </c>
      <c r="J47">
        <f t="shared" si="2"/>
        <v>1.656583088621439E-2</v>
      </c>
      <c r="K47">
        <f t="shared" si="3"/>
        <v>1.5057361759733589E-2</v>
      </c>
    </row>
    <row r="48" spans="1:14" x14ac:dyDescent="0.3">
      <c r="A48" s="4">
        <v>45272</v>
      </c>
      <c r="B48">
        <v>373.70001200000002</v>
      </c>
      <c r="C48">
        <f t="shared" si="0"/>
        <v>2.2574906906830255E-2</v>
      </c>
      <c r="D48">
        <f t="shared" si="1"/>
        <v>2.3006241305365615E-2</v>
      </c>
      <c r="H48" s="4">
        <v>45363</v>
      </c>
      <c r="I48">
        <v>347.10000600000001</v>
      </c>
      <c r="J48">
        <f t="shared" si="2"/>
        <v>4.3752874830956315E-2</v>
      </c>
      <c r="K48">
        <f t="shared" si="3"/>
        <v>4.2244405704475511E-2</v>
      </c>
    </row>
    <row r="49" spans="1:11" x14ac:dyDescent="0.3">
      <c r="A49" s="4">
        <v>45273</v>
      </c>
      <c r="B49">
        <v>365.45001200000002</v>
      </c>
      <c r="C49">
        <f t="shared" si="0"/>
        <v>-1.2430688148002236E-2</v>
      </c>
      <c r="D49">
        <f t="shared" si="1"/>
        <v>-1.1999353749466877E-2</v>
      </c>
      <c r="H49" s="4">
        <v>45364</v>
      </c>
      <c r="I49">
        <v>332.54998799999998</v>
      </c>
      <c r="J49">
        <f t="shared" si="2"/>
        <v>-4.2883935776062171E-2</v>
      </c>
      <c r="K49">
        <f t="shared" si="3"/>
        <v>-4.4392404902542974E-2</v>
      </c>
    </row>
    <row r="50" spans="1:11" x14ac:dyDescent="0.3">
      <c r="A50" s="4">
        <v>45274</v>
      </c>
      <c r="B50">
        <v>370.04998799999998</v>
      </c>
      <c r="C50">
        <f t="shared" si="0"/>
        <v>2.1665213270141768E-3</v>
      </c>
      <c r="D50">
        <f t="shared" si="1"/>
        <v>2.5978557255495363E-3</v>
      </c>
      <c r="H50" s="4">
        <v>45365</v>
      </c>
      <c r="I50">
        <v>347.45001200000002</v>
      </c>
      <c r="J50">
        <f t="shared" si="2"/>
        <v>9.5888945446270229E-3</v>
      </c>
      <c r="K50">
        <f t="shared" si="3"/>
        <v>8.0804254181462212E-3</v>
      </c>
    </row>
    <row r="51" spans="1:11" x14ac:dyDescent="0.3">
      <c r="A51" s="4">
        <v>45275</v>
      </c>
      <c r="B51">
        <v>369.25</v>
      </c>
      <c r="C51">
        <f t="shared" si="0"/>
        <v>6.6794222468731798E-3</v>
      </c>
      <c r="D51">
        <f t="shared" si="1"/>
        <v>7.1107566454085393E-3</v>
      </c>
      <c r="H51" s="4">
        <v>45366</v>
      </c>
      <c r="I51">
        <v>344.14999399999999</v>
      </c>
      <c r="J51">
        <f t="shared" si="2"/>
        <v>2.0157070932436814E-2</v>
      </c>
      <c r="K51">
        <f t="shared" si="3"/>
        <v>1.8648601805956014E-2</v>
      </c>
    </row>
    <row r="52" spans="1:11" x14ac:dyDescent="0.3">
      <c r="A52" s="4">
        <v>45278</v>
      </c>
      <c r="B52">
        <v>366.79998799999998</v>
      </c>
      <c r="C52">
        <f t="shared" si="0"/>
        <v>1.0468286501377369E-2</v>
      </c>
      <c r="D52">
        <f t="shared" si="1"/>
        <v>1.0899620899912728E-2</v>
      </c>
      <c r="H52" s="4">
        <v>45369</v>
      </c>
      <c r="I52">
        <v>337.35000600000001</v>
      </c>
      <c r="J52">
        <f t="shared" si="2"/>
        <v>6.113981727908749E-3</v>
      </c>
      <c r="K52">
        <f t="shared" si="3"/>
        <v>4.6055126014279482E-3</v>
      </c>
    </row>
    <row r="53" spans="1:11" x14ac:dyDescent="0.3">
      <c r="A53" s="4">
        <v>45279</v>
      </c>
      <c r="B53">
        <v>363</v>
      </c>
      <c r="C53">
        <f t="shared" si="0"/>
        <v>4.9284542299712318E-2</v>
      </c>
      <c r="D53">
        <f t="shared" si="1"/>
        <v>4.9715876698247674E-2</v>
      </c>
      <c r="H53" s="4">
        <v>45370</v>
      </c>
      <c r="I53">
        <v>335.29998799999998</v>
      </c>
      <c r="J53">
        <f t="shared" si="2"/>
        <v>1.3143906457993933E-2</v>
      </c>
      <c r="K53">
        <f t="shared" si="3"/>
        <v>1.1635437331513131E-2</v>
      </c>
    </row>
    <row r="54" spans="1:11" x14ac:dyDescent="0.3">
      <c r="A54" s="4">
        <v>45280</v>
      </c>
      <c r="B54">
        <v>345.95001200000002</v>
      </c>
      <c r="C54">
        <f t="shared" si="0"/>
        <v>-1.5229081078135333E-2</v>
      </c>
      <c r="D54">
        <f t="shared" si="1"/>
        <v>-1.4797746679599974E-2</v>
      </c>
      <c r="H54" s="4">
        <v>45371</v>
      </c>
      <c r="I54">
        <v>330.95001200000002</v>
      </c>
      <c r="J54">
        <f t="shared" si="2"/>
        <v>-8.2409346751836487E-3</v>
      </c>
      <c r="K54">
        <f t="shared" si="3"/>
        <v>-9.7494038016644503E-3</v>
      </c>
    </row>
    <row r="55" spans="1:11" x14ac:dyDescent="0.3">
      <c r="A55" s="4">
        <v>45281</v>
      </c>
      <c r="B55">
        <v>351.29998799999998</v>
      </c>
      <c r="C55">
        <f t="shared" si="0"/>
        <v>-3.8193051334702299E-2</v>
      </c>
      <c r="D55">
        <f t="shared" si="1"/>
        <v>-3.7761716936166943E-2</v>
      </c>
      <c r="H55" s="4">
        <v>45372</v>
      </c>
      <c r="I55">
        <v>333.70001200000002</v>
      </c>
      <c r="J55">
        <f t="shared" si="2"/>
        <v>-5.9577001147083659E-3</v>
      </c>
      <c r="K55">
        <f t="shared" si="3"/>
        <v>-7.4661692411891675E-3</v>
      </c>
    </row>
    <row r="56" spans="1:11" x14ac:dyDescent="0.3">
      <c r="A56" s="4">
        <v>45282</v>
      </c>
      <c r="B56">
        <v>365.25</v>
      </c>
      <c r="C56">
        <f t="shared" si="0"/>
        <v>5.921217197666453E-3</v>
      </c>
      <c r="D56">
        <f t="shared" si="1"/>
        <v>6.3525515962018124E-3</v>
      </c>
      <c r="H56" s="4">
        <v>45373</v>
      </c>
      <c r="I56">
        <v>335.70001200000002</v>
      </c>
      <c r="J56">
        <f t="shared" si="2"/>
        <v>1.3433998490566083E-2</v>
      </c>
      <c r="K56">
        <f t="shared" si="3"/>
        <v>1.1925529364085282E-2</v>
      </c>
    </row>
    <row r="57" spans="1:11" x14ac:dyDescent="0.3">
      <c r="A57" s="4">
        <v>45286</v>
      </c>
      <c r="B57">
        <v>363.10000600000001</v>
      </c>
      <c r="C57">
        <f t="shared" si="0"/>
        <v>1.4529231872521394E-2</v>
      </c>
      <c r="D57">
        <f t="shared" si="1"/>
        <v>1.4960566271056753E-2</v>
      </c>
      <c r="H57" s="4">
        <v>45377</v>
      </c>
      <c r="I57">
        <v>331.25</v>
      </c>
      <c r="J57">
        <f t="shared" si="2"/>
        <v>2.3956723338485315E-2</v>
      </c>
      <c r="K57">
        <f t="shared" si="3"/>
        <v>2.2448254212004515E-2</v>
      </c>
    </row>
    <row r="58" spans="1:11" x14ac:dyDescent="0.3">
      <c r="A58" s="4">
        <v>45287</v>
      </c>
      <c r="B58">
        <v>357.89999399999999</v>
      </c>
      <c r="C58">
        <f t="shared" si="0"/>
        <v>1.0731397728358086E-2</v>
      </c>
      <c r="D58">
        <f t="shared" si="1"/>
        <v>1.1162732126893445E-2</v>
      </c>
      <c r="H58" s="4">
        <v>45378</v>
      </c>
      <c r="I58">
        <v>323.5</v>
      </c>
      <c r="J58">
        <f t="shared" si="2"/>
        <v>6.5339329160037495E-3</v>
      </c>
      <c r="K58">
        <f t="shared" si="3"/>
        <v>5.0254637895229479E-3</v>
      </c>
    </row>
    <row r="59" spans="1:11" x14ac:dyDescent="0.3">
      <c r="A59" s="4">
        <v>45288</v>
      </c>
      <c r="B59">
        <v>354.10000600000001</v>
      </c>
      <c r="C59">
        <f t="shared" si="0"/>
        <v>-2.2541223260769761E-3</v>
      </c>
      <c r="D59">
        <f t="shared" si="1"/>
        <v>-1.8227879275416168E-3</v>
      </c>
      <c r="H59" s="4">
        <v>45379</v>
      </c>
      <c r="I59">
        <v>321.39999399999999</v>
      </c>
      <c r="J59">
        <f t="shared" si="2"/>
        <v>-5.5261661777954378E-2</v>
      </c>
      <c r="K59">
        <f t="shared" si="3"/>
        <v>-5.6770130904435182E-2</v>
      </c>
    </row>
    <row r="60" spans="1:11" x14ac:dyDescent="0.3">
      <c r="A60" s="4">
        <v>45289</v>
      </c>
      <c r="B60">
        <v>354.89999399999999</v>
      </c>
      <c r="C60">
        <f t="shared" si="0"/>
        <v>-3.2970043596730267E-2</v>
      </c>
      <c r="D60">
        <f t="shared" si="1"/>
        <v>-3.2538709198194911E-2</v>
      </c>
      <c r="H60" s="4">
        <v>45383</v>
      </c>
      <c r="I60">
        <v>340.20001200000002</v>
      </c>
      <c r="J60">
        <f t="shared" si="2"/>
        <v>-3.9390038786785854E-2</v>
      </c>
      <c r="K60">
        <f t="shared" si="3"/>
        <v>-4.0898507913266657E-2</v>
      </c>
    </row>
    <row r="61" spans="1:11" x14ac:dyDescent="0.3">
      <c r="A61" s="4">
        <v>45292</v>
      </c>
      <c r="B61">
        <v>367</v>
      </c>
      <c r="C61">
        <f t="shared" si="0"/>
        <v>1.0910910896166008E-3</v>
      </c>
      <c r="D61">
        <f t="shared" si="1"/>
        <v>1.52242548815196E-3</v>
      </c>
      <c r="H61" s="4">
        <v>45384</v>
      </c>
      <c r="I61">
        <v>354.14999399999999</v>
      </c>
      <c r="J61">
        <f t="shared" si="2"/>
        <v>1.2722136972954845E-3</v>
      </c>
      <c r="K61">
        <f t="shared" si="3"/>
        <v>-2.3625542918531673E-4</v>
      </c>
    </row>
    <row r="62" spans="1:11" x14ac:dyDescent="0.3">
      <c r="A62" s="4">
        <v>45293</v>
      </c>
      <c r="B62">
        <v>366.60000600000001</v>
      </c>
      <c r="C62">
        <v>0</v>
      </c>
      <c r="D62">
        <f t="shared" si="1"/>
        <v>4.313343985353593E-4</v>
      </c>
      <c r="H62" s="4">
        <v>45385</v>
      </c>
      <c r="I62">
        <v>353.70001200000002</v>
      </c>
      <c r="J62">
        <v>0</v>
      </c>
      <c r="K62">
        <f t="shared" si="3"/>
        <v>-1.5084691264808012E-3</v>
      </c>
    </row>
    <row r="66" spans="1:9" x14ac:dyDescent="0.3">
      <c r="A66" t="s">
        <v>5</v>
      </c>
      <c r="B66">
        <f>AVERAGE(C3:C62)</f>
        <v>-4.313343985353593E-4</v>
      </c>
      <c r="H66" t="s">
        <v>5</v>
      </c>
      <c r="I66">
        <f>AVERAGE(J3:J62)</f>
        <v>1.5084691264808012E-3</v>
      </c>
    </row>
    <row r="67" spans="1:9" x14ac:dyDescent="0.3">
      <c r="A67" t="s">
        <v>6</v>
      </c>
      <c r="B67">
        <f>_xlfn.STDEV.S(C3:C62)</f>
        <v>2.598743564963964E-2</v>
      </c>
      <c r="H67" t="s">
        <v>6</v>
      </c>
      <c r="I67">
        <f>_xlfn.STDEV.S(J3:J62)</f>
        <v>2.1981479502884843E-2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C1" workbookViewId="0">
      <selection activeCell="L3" sqref="L3"/>
    </sheetView>
  </sheetViews>
  <sheetFormatPr defaultRowHeight="14.4" x14ac:dyDescent="0.3"/>
  <cols>
    <col min="1" max="1" width="10.5546875" bestFit="1" customWidth="1"/>
    <col min="5" max="5" width="12.6640625" bestFit="1" customWidth="1"/>
    <col min="8" max="8" width="9.5546875" bestFit="1" customWidth="1"/>
    <col min="12" max="12" width="12.6640625" bestFit="1" customWidth="1"/>
  </cols>
  <sheetData>
    <row r="1" spans="1:12" x14ac:dyDescent="0.3">
      <c r="D1">
        <v>-3.2696339833976342E-3</v>
      </c>
      <c r="K1">
        <v>3.7612087525899516E-3</v>
      </c>
    </row>
    <row r="2" spans="1:12" x14ac:dyDescent="0.3">
      <c r="A2" t="s">
        <v>0</v>
      </c>
      <c r="B2" t="s">
        <v>1</v>
      </c>
      <c r="C2" t="s">
        <v>4</v>
      </c>
      <c r="D2" t="s">
        <v>117</v>
      </c>
      <c r="E2" t="s">
        <v>136</v>
      </c>
      <c r="H2" t="s">
        <v>0</v>
      </c>
      <c r="I2" t="s">
        <v>1</v>
      </c>
      <c r="J2" t="s">
        <v>4</v>
      </c>
      <c r="K2" t="s">
        <v>117</v>
      </c>
      <c r="L2" t="s">
        <v>136</v>
      </c>
    </row>
    <row r="3" spans="1:12" x14ac:dyDescent="0.3">
      <c r="A3" s="4">
        <v>45204</v>
      </c>
      <c r="B3">
        <v>215.449997</v>
      </c>
      <c r="C3">
        <f>(B3-B4)/B4</f>
        <v>2.0930093023255637E-3</v>
      </c>
      <c r="D3">
        <f>C3-$D$1</f>
        <v>5.362643285723198E-3</v>
      </c>
      <c r="E3">
        <f>SUM(D3:D62)</f>
        <v>-1.1882855810441129E-16</v>
      </c>
      <c r="H3" s="4">
        <v>45295</v>
      </c>
      <c r="I3">
        <v>281.75</v>
      </c>
      <c r="J3">
        <f>(I3-I4)/I4</f>
        <v>3.0260093205983036E-3</v>
      </c>
      <c r="K3">
        <f>J3-$K$1</f>
        <v>-7.3519943199164793E-4</v>
      </c>
      <c r="L3">
        <f>SUM(K3:K62)</f>
        <v>-7.7195194680967916E-17</v>
      </c>
    </row>
    <row r="4" spans="1:12" x14ac:dyDescent="0.3">
      <c r="A4" s="4">
        <v>45205</v>
      </c>
      <c r="B4">
        <v>215</v>
      </c>
      <c r="C4">
        <f t="shared" ref="C4:C61" si="0">(B4-B5)/B5</f>
        <v>4.2171579609720102E-2</v>
      </c>
      <c r="D4">
        <f t="shared" ref="D4:D62" si="1">C4-$D$1</f>
        <v>4.5441213593117737E-2</v>
      </c>
      <c r="H4" s="4">
        <v>45296</v>
      </c>
      <c r="I4">
        <v>280.89999399999999</v>
      </c>
      <c r="J4">
        <f t="shared" ref="J4:J61" si="2">(I4-I5)/I5</f>
        <v>7.8937276830830464E-3</v>
      </c>
      <c r="K4">
        <f t="shared" ref="K4:K62" si="3">J4-$K$1</f>
        <v>4.1325189304930949E-3</v>
      </c>
    </row>
    <row r="5" spans="1:12" x14ac:dyDescent="0.3">
      <c r="A5" s="4">
        <v>45208</v>
      </c>
      <c r="B5">
        <v>206.300003</v>
      </c>
      <c r="C5">
        <f t="shared" si="0"/>
        <v>-1.5744288671442137E-2</v>
      </c>
      <c r="D5">
        <f t="shared" si="1"/>
        <v>-1.2474654688044502E-2</v>
      </c>
      <c r="H5" s="4">
        <v>45299</v>
      </c>
      <c r="I5">
        <v>278.70001200000002</v>
      </c>
      <c r="J5">
        <f t="shared" si="2"/>
        <v>-3.9312939498766875E-3</v>
      </c>
      <c r="K5">
        <f t="shared" si="3"/>
        <v>-7.692502702466639E-3</v>
      </c>
    </row>
    <row r="6" spans="1:12" x14ac:dyDescent="0.3">
      <c r="A6" s="4">
        <v>45209</v>
      </c>
      <c r="B6">
        <v>209.60000600000001</v>
      </c>
      <c r="C6">
        <f t="shared" si="0"/>
        <v>-3.5654859929027051E-3</v>
      </c>
      <c r="D6">
        <f t="shared" si="1"/>
        <v>-2.9585200950507087E-4</v>
      </c>
      <c r="H6" s="4">
        <v>45300</v>
      </c>
      <c r="I6">
        <v>279.79998799999998</v>
      </c>
      <c r="J6">
        <f t="shared" si="2"/>
        <v>-3.0156020797227089E-2</v>
      </c>
      <c r="K6">
        <f t="shared" si="3"/>
        <v>-3.3917229549817039E-2</v>
      </c>
    </row>
    <row r="7" spans="1:12" x14ac:dyDescent="0.3">
      <c r="A7" s="4">
        <v>45210</v>
      </c>
      <c r="B7">
        <v>210.35000600000001</v>
      </c>
      <c r="C7">
        <f t="shared" si="0"/>
        <v>-1.7285666657991104E-2</v>
      </c>
      <c r="D7">
        <f t="shared" si="1"/>
        <v>-1.4016032674593469E-2</v>
      </c>
      <c r="E7">
        <f>AVERAGE(D3:D62)</f>
        <v>-1.9804759684068547E-18</v>
      </c>
      <c r="H7" s="4">
        <v>45301</v>
      </c>
      <c r="I7">
        <v>288.5</v>
      </c>
      <c r="J7">
        <f t="shared" si="2"/>
        <v>1.0409021079429545E-3</v>
      </c>
      <c r="K7">
        <f t="shared" si="3"/>
        <v>-2.7203066446469968E-3</v>
      </c>
    </row>
    <row r="8" spans="1:12" x14ac:dyDescent="0.3">
      <c r="A8" s="4">
        <v>45211</v>
      </c>
      <c r="B8">
        <v>214.050003</v>
      </c>
      <c r="C8">
        <f t="shared" si="0"/>
        <v>4.4579867351106327E-3</v>
      </c>
      <c r="D8">
        <f t="shared" si="1"/>
        <v>7.7276207185082669E-3</v>
      </c>
      <c r="H8" s="4">
        <v>45302</v>
      </c>
      <c r="I8">
        <v>288.20001200000002</v>
      </c>
      <c r="J8">
        <f t="shared" si="2"/>
        <v>3.4818940049347906E-3</v>
      </c>
      <c r="K8">
        <f t="shared" si="3"/>
        <v>-2.79314747655161E-4</v>
      </c>
      <c r="L8">
        <f>AVERAGE(K3:K62)</f>
        <v>-1.286586578016132E-18</v>
      </c>
    </row>
    <row r="9" spans="1:12" x14ac:dyDescent="0.3">
      <c r="A9" s="4">
        <v>45212</v>
      </c>
      <c r="B9">
        <v>213.10000600000001</v>
      </c>
      <c r="C9">
        <f t="shared" si="0"/>
        <v>6.3754710743802014E-3</v>
      </c>
      <c r="D9">
        <f t="shared" si="1"/>
        <v>9.6451050577778356E-3</v>
      </c>
      <c r="H9" s="4">
        <v>45303</v>
      </c>
      <c r="I9">
        <v>287.20001200000002</v>
      </c>
      <c r="J9">
        <f t="shared" si="2"/>
        <v>2.0067569670789796E-2</v>
      </c>
      <c r="K9">
        <f t="shared" si="3"/>
        <v>1.6306360918199845E-2</v>
      </c>
    </row>
    <row r="10" spans="1:12" x14ac:dyDescent="0.3">
      <c r="A10" s="4">
        <v>45215</v>
      </c>
      <c r="B10">
        <v>211.75</v>
      </c>
      <c r="C10">
        <f t="shared" si="0"/>
        <v>-7.0785278077918406E-4</v>
      </c>
      <c r="D10">
        <f t="shared" si="1"/>
        <v>2.5617812026184502E-3</v>
      </c>
      <c r="H10" s="4">
        <v>45306</v>
      </c>
      <c r="I10">
        <v>281.54998799999998</v>
      </c>
      <c r="J10">
        <f t="shared" si="2"/>
        <v>2.5122862372973481E-2</v>
      </c>
      <c r="K10">
        <f t="shared" si="3"/>
        <v>2.1361653620383531E-2</v>
      </c>
    </row>
    <row r="11" spans="1:12" x14ac:dyDescent="0.3">
      <c r="A11" s="4">
        <v>45216</v>
      </c>
      <c r="B11">
        <v>211.89999399999999</v>
      </c>
      <c r="C11">
        <f t="shared" si="0"/>
        <v>7.8477717003566823E-3</v>
      </c>
      <c r="D11">
        <f t="shared" si="1"/>
        <v>1.1117405683754317E-2</v>
      </c>
      <c r="H11" s="4">
        <v>45307</v>
      </c>
      <c r="I11">
        <v>274.64999399999999</v>
      </c>
      <c r="J11">
        <f t="shared" si="2"/>
        <v>3.2324774996794994E-2</v>
      </c>
      <c r="K11">
        <f t="shared" si="3"/>
        <v>2.8563566244205044E-2</v>
      </c>
    </row>
    <row r="12" spans="1:12" x14ac:dyDescent="0.3">
      <c r="A12" s="4">
        <v>45217</v>
      </c>
      <c r="B12">
        <v>210.25</v>
      </c>
      <c r="C12">
        <f t="shared" si="0"/>
        <v>5.0191348712113216E-3</v>
      </c>
      <c r="D12">
        <f t="shared" si="1"/>
        <v>8.288768854608955E-3</v>
      </c>
      <c r="H12" s="4">
        <v>45308</v>
      </c>
      <c r="I12">
        <v>266.04998799999998</v>
      </c>
      <c r="J12">
        <f t="shared" si="2"/>
        <v>-1.0598758139057481E-2</v>
      </c>
      <c r="K12">
        <f t="shared" si="3"/>
        <v>-1.4359966891647431E-2</v>
      </c>
    </row>
    <row r="13" spans="1:12" x14ac:dyDescent="0.3">
      <c r="A13" s="4">
        <v>45218</v>
      </c>
      <c r="B13">
        <v>209.199997</v>
      </c>
      <c r="C13">
        <f t="shared" si="0"/>
        <v>2.6360077441459394E-3</v>
      </c>
      <c r="D13">
        <f t="shared" si="1"/>
        <v>5.9056417275435737E-3</v>
      </c>
      <c r="H13" s="4">
        <v>45309</v>
      </c>
      <c r="I13">
        <v>268.89999399999999</v>
      </c>
      <c r="J13">
        <f t="shared" si="2"/>
        <v>4.2950289449112692E-3</v>
      </c>
      <c r="K13">
        <f t="shared" si="3"/>
        <v>5.3382019232131768E-4</v>
      </c>
    </row>
    <row r="14" spans="1:12" x14ac:dyDescent="0.3">
      <c r="A14" s="4">
        <v>45219</v>
      </c>
      <c r="B14">
        <v>208.64999399999999</v>
      </c>
      <c r="C14">
        <f t="shared" si="0"/>
        <v>4.5602560076132843E-2</v>
      </c>
      <c r="D14">
        <f t="shared" si="1"/>
        <v>4.8872194059530479E-2</v>
      </c>
      <c r="H14" s="4">
        <v>45310</v>
      </c>
      <c r="I14">
        <v>267.75</v>
      </c>
      <c r="J14">
        <f t="shared" si="2"/>
        <v>1.8448102360930474E-2</v>
      </c>
      <c r="K14">
        <f t="shared" si="3"/>
        <v>1.4686893608340523E-2</v>
      </c>
    </row>
    <row r="15" spans="1:12" x14ac:dyDescent="0.3">
      <c r="A15" s="4">
        <v>45222</v>
      </c>
      <c r="B15">
        <v>199.550003</v>
      </c>
      <c r="C15">
        <f t="shared" si="0"/>
        <v>1.941253128991062E-2</v>
      </c>
      <c r="D15">
        <f t="shared" si="1"/>
        <v>2.2682165273308255E-2</v>
      </c>
      <c r="H15" s="4">
        <v>45314</v>
      </c>
      <c r="I15">
        <v>262.89999399999999</v>
      </c>
      <c r="J15">
        <f t="shared" si="2"/>
        <v>-5.1088211920530093E-3</v>
      </c>
      <c r="K15">
        <f t="shared" si="3"/>
        <v>-8.8700299446429608E-3</v>
      </c>
    </row>
    <row r="16" spans="1:12" x14ac:dyDescent="0.3">
      <c r="A16" s="4">
        <v>45224</v>
      </c>
      <c r="B16">
        <v>195.75</v>
      </c>
      <c r="C16">
        <f t="shared" si="0"/>
        <v>1.1627906976744186E-2</v>
      </c>
      <c r="D16">
        <f t="shared" si="1"/>
        <v>1.4897540960141821E-2</v>
      </c>
      <c r="H16" s="4">
        <v>45315</v>
      </c>
      <c r="I16">
        <v>264.25</v>
      </c>
      <c r="J16">
        <f t="shared" si="2"/>
        <v>-4.8776056822579794E-2</v>
      </c>
      <c r="K16">
        <f t="shared" si="3"/>
        <v>-5.2537265575169745E-2</v>
      </c>
    </row>
    <row r="17" spans="1:11" x14ac:dyDescent="0.3">
      <c r="A17" s="4">
        <v>45225</v>
      </c>
      <c r="B17">
        <v>193.5</v>
      </c>
      <c r="C17">
        <f t="shared" si="0"/>
        <v>-3.2741829051609682E-2</v>
      </c>
      <c r="D17">
        <f t="shared" si="1"/>
        <v>-2.9472195068212047E-2</v>
      </c>
      <c r="H17" s="4">
        <v>45316</v>
      </c>
      <c r="I17">
        <v>277.79998799999998</v>
      </c>
      <c r="J17">
        <f t="shared" si="2"/>
        <v>0</v>
      </c>
      <c r="K17">
        <f t="shared" si="3"/>
        <v>-3.7612087525899516E-3</v>
      </c>
    </row>
    <row r="18" spans="1:11" x14ac:dyDescent="0.3">
      <c r="A18" s="4">
        <v>45226</v>
      </c>
      <c r="B18">
        <v>200.050003</v>
      </c>
      <c r="C18">
        <f t="shared" si="0"/>
        <v>1.1375126217768561E-2</v>
      </c>
      <c r="D18">
        <f t="shared" si="1"/>
        <v>1.4644760201166195E-2</v>
      </c>
      <c r="H18" s="4">
        <v>45320</v>
      </c>
      <c r="I18">
        <v>277.79998799999998</v>
      </c>
      <c r="J18">
        <f t="shared" si="2"/>
        <v>5.2469041741217736E-3</v>
      </c>
      <c r="K18">
        <f t="shared" si="3"/>
        <v>1.485695421531822E-3</v>
      </c>
    </row>
    <row r="19" spans="1:11" x14ac:dyDescent="0.3">
      <c r="A19" s="4">
        <v>45229</v>
      </c>
      <c r="B19">
        <v>197.800003</v>
      </c>
      <c r="C19">
        <f t="shared" si="0"/>
        <v>1.3839041091572269E-2</v>
      </c>
      <c r="D19">
        <f t="shared" si="1"/>
        <v>1.7108675074969902E-2</v>
      </c>
      <c r="H19" s="4">
        <v>45321</v>
      </c>
      <c r="I19">
        <v>276.35000600000001</v>
      </c>
      <c r="J19">
        <f t="shared" si="2"/>
        <v>2.0871790726038061E-2</v>
      </c>
      <c r="K19">
        <f t="shared" si="3"/>
        <v>1.711058197344811E-2</v>
      </c>
    </row>
    <row r="20" spans="1:11" x14ac:dyDescent="0.3">
      <c r="A20" s="4">
        <v>45230</v>
      </c>
      <c r="B20">
        <v>195.10000600000001</v>
      </c>
      <c r="C20">
        <f t="shared" si="0"/>
        <v>5.9294097333758219E-3</v>
      </c>
      <c r="D20">
        <f t="shared" si="1"/>
        <v>9.1990437167734571E-3</v>
      </c>
      <c r="H20" s="4">
        <v>45322</v>
      </c>
      <c r="I20">
        <v>270.70001200000002</v>
      </c>
      <c r="J20">
        <f t="shared" si="2"/>
        <v>-2.5791525993916465E-3</v>
      </c>
      <c r="K20">
        <f t="shared" si="3"/>
        <v>-6.3403613519815976E-3</v>
      </c>
    </row>
    <row r="21" spans="1:11" x14ac:dyDescent="0.3">
      <c r="A21" s="4">
        <v>45231</v>
      </c>
      <c r="B21">
        <v>193.949997</v>
      </c>
      <c r="C21">
        <f t="shared" si="0"/>
        <v>-1.8013689891708731E-3</v>
      </c>
      <c r="D21">
        <f t="shared" si="1"/>
        <v>1.4682649942267612E-3</v>
      </c>
      <c r="H21" s="4">
        <v>45323</v>
      </c>
      <c r="I21">
        <v>271.39999399999999</v>
      </c>
      <c r="J21">
        <f t="shared" si="2"/>
        <v>1.098894344620099E-2</v>
      </c>
      <c r="K21">
        <f t="shared" si="3"/>
        <v>7.2277346936110388E-3</v>
      </c>
    </row>
    <row r="22" spans="1:11" x14ac:dyDescent="0.3">
      <c r="A22" s="4">
        <v>45232</v>
      </c>
      <c r="B22">
        <v>194.300003</v>
      </c>
      <c r="C22">
        <f t="shared" si="0"/>
        <v>-1.0440554812104277E-2</v>
      </c>
      <c r="D22">
        <f t="shared" si="1"/>
        <v>-7.1709208287066431E-3</v>
      </c>
      <c r="H22" s="4">
        <v>45324</v>
      </c>
      <c r="I22">
        <v>268.45001200000002</v>
      </c>
      <c r="J22">
        <f t="shared" si="2"/>
        <v>2.9135540828778082E-2</v>
      </c>
      <c r="K22">
        <f t="shared" si="3"/>
        <v>2.5374332076188132E-2</v>
      </c>
    </row>
    <row r="23" spans="1:11" x14ac:dyDescent="0.3">
      <c r="A23" s="4">
        <v>45233</v>
      </c>
      <c r="B23">
        <v>196.35000600000001</v>
      </c>
      <c r="C23">
        <f t="shared" si="0"/>
        <v>1.1331506917275596E-2</v>
      </c>
      <c r="D23">
        <f t="shared" si="1"/>
        <v>1.4601140900673229E-2</v>
      </c>
      <c r="H23" s="4">
        <v>45327</v>
      </c>
      <c r="I23">
        <v>260.85000600000001</v>
      </c>
      <c r="J23">
        <f t="shared" si="2"/>
        <v>-2.4495094042522623E-2</v>
      </c>
      <c r="K23">
        <f t="shared" si="3"/>
        <v>-2.8256302795112574E-2</v>
      </c>
    </row>
    <row r="24" spans="1:11" x14ac:dyDescent="0.3">
      <c r="A24" s="4">
        <v>45236</v>
      </c>
      <c r="B24">
        <v>194.14999399999999</v>
      </c>
      <c r="C24">
        <f t="shared" si="0"/>
        <v>2.5753734391942686E-4</v>
      </c>
      <c r="D24">
        <f t="shared" si="1"/>
        <v>3.527171327317061E-3</v>
      </c>
      <c r="H24" s="4">
        <v>45328</v>
      </c>
      <c r="I24">
        <v>267.39999399999999</v>
      </c>
      <c r="J24">
        <f t="shared" si="2"/>
        <v>-1.5101311233885847E-2</v>
      </c>
      <c r="K24">
        <f t="shared" si="3"/>
        <v>-1.8862519986475798E-2</v>
      </c>
    </row>
    <row r="25" spans="1:11" x14ac:dyDescent="0.3">
      <c r="A25" s="4">
        <v>45237</v>
      </c>
      <c r="B25">
        <v>194.10000600000001</v>
      </c>
      <c r="C25">
        <f t="shared" si="0"/>
        <v>-4.6153538461538076E-3</v>
      </c>
      <c r="D25">
        <f t="shared" si="1"/>
        <v>-1.3457198627561734E-3</v>
      </c>
      <c r="H25" s="4">
        <v>45329</v>
      </c>
      <c r="I25">
        <v>271.5</v>
      </c>
      <c r="J25">
        <f t="shared" si="2"/>
        <v>1.0984964184768518E-2</v>
      </c>
      <c r="K25">
        <f t="shared" si="3"/>
        <v>7.2237554321785665E-3</v>
      </c>
    </row>
    <row r="26" spans="1:11" x14ac:dyDescent="0.3">
      <c r="A26" s="4">
        <v>45238</v>
      </c>
      <c r="B26">
        <v>195</v>
      </c>
      <c r="C26">
        <f t="shared" si="0"/>
        <v>1.2987012987012988E-2</v>
      </c>
      <c r="D26">
        <f t="shared" si="1"/>
        <v>1.6256646970410623E-2</v>
      </c>
      <c r="H26" s="4">
        <v>45330</v>
      </c>
      <c r="I26">
        <v>268.54998799999998</v>
      </c>
      <c r="J26">
        <f t="shared" si="2"/>
        <v>6.7478462980318085E-3</v>
      </c>
      <c r="K26">
        <f t="shared" si="3"/>
        <v>2.9866375454418569E-3</v>
      </c>
    </row>
    <row r="27" spans="1:11" x14ac:dyDescent="0.3">
      <c r="A27" s="4">
        <v>45239</v>
      </c>
      <c r="B27">
        <v>192.5</v>
      </c>
      <c r="C27">
        <f t="shared" si="0"/>
        <v>9.1743119266055051E-3</v>
      </c>
      <c r="D27">
        <f t="shared" si="1"/>
        <v>1.244394591000314E-2</v>
      </c>
      <c r="H27" s="4">
        <v>45331</v>
      </c>
      <c r="I27">
        <v>266.75</v>
      </c>
      <c r="J27">
        <f t="shared" si="2"/>
        <v>8.6336781677823868E-2</v>
      </c>
      <c r="K27">
        <f t="shared" si="3"/>
        <v>8.2575572925233917E-2</v>
      </c>
    </row>
    <row r="28" spans="1:11" x14ac:dyDescent="0.3">
      <c r="A28" s="4">
        <v>45240</v>
      </c>
      <c r="B28">
        <v>190.75</v>
      </c>
      <c r="C28">
        <f t="shared" si="0"/>
        <v>-5.992673454695327E-3</v>
      </c>
      <c r="D28">
        <f t="shared" si="1"/>
        <v>-2.7230394712976927E-3</v>
      </c>
      <c r="H28" s="4">
        <v>45334</v>
      </c>
      <c r="I28">
        <v>245.550003</v>
      </c>
      <c r="J28">
        <f t="shared" si="2"/>
        <v>-2.0151647562211165E-2</v>
      </c>
      <c r="K28">
        <f t="shared" si="3"/>
        <v>-2.3912856314801115E-2</v>
      </c>
    </row>
    <row r="29" spans="1:11" x14ac:dyDescent="0.3">
      <c r="A29" s="4">
        <v>45243</v>
      </c>
      <c r="B29">
        <v>191.89999399999999</v>
      </c>
      <c r="C29">
        <f t="shared" si="0"/>
        <v>-7.7559464660583192E-3</v>
      </c>
      <c r="D29">
        <f t="shared" si="1"/>
        <v>-4.486312482660685E-3</v>
      </c>
      <c r="H29" s="4">
        <v>45335</v>
      </c>
      <c r="I29">
        <v>250.60000600000001</v>
      </c>
      <c r="J29">
        <f t="shared" si="2"/>
        <v>-2.6796093203883466E-2</v>
      </c>
      <c r="K29">
        <f t="shared" si="3"/>
        <v>-3.0557301956473416E-2</v>
      </c>
    </row>
    <row r="30" spans="1:11" x14ac:dyDescent="0.3">
      <c r="A30" s="4">
        <v>45245</v>
      </c>
      <c r="B30">
        <v>193.39999399999999</v>
      </c>
      <c r="C30">
        <f t="shared" si="0"/>
        <v>1.2943308711674099E-3</v>
      </c>
      <c r="D30">
        <f t="shared" si="1"/>
        <v>4.5639648545650439E-3</v>
      </c>
      <c r="H30" s="4">
        <v>45336</v>
      </c>
      <c r="I30">
        <v>257.5</v>
      </c>
      <c r="J30">
        <f t="shared" si="2"/>
        <v>-1.7363053647611634E-2</v>
      </c>
      <c r="K30">
        <f t="shared" si="3"/>
        <v>-2.1124262400201585E-2</v>
      </c>
    </row>
    <row r="31" spans="1:11" x14ac:dyDescent="0.3">
      <c r="A31" s="4">
        <v>45246</v>
      </c>
      <c r="B31">
        <v>193.14999399999999</v>
      </c>
      <c r="C31">
        <f t="shared" si="0"/>
        <v>1.3378740397311345E-2</v>
      </c>
      <c r="D31">
        <f t="shared" si="1"/>
        <v>1.6648374380708979E-2</v>
      </c>
      <c r="H31" s="4">
        <v>45337</v>
      </c>
      <c r="I31">
        <v>262.04998799999998</v>
      </c>
      <c r="J31">
        <f t="shared" si="2"/>
        <v>-8.5130537349854141E-3</v>
      </c>
      <c r="K31">
        <f t="shared" si="3"/>
        <v>-1.2274262487575367E-2</v>
      </c>
    </row>
    <row r="32" spans="1:11" x14ac:dyDescent="0.3">
      <c r="A32" s="4">
        <v>45247</v>
      </c>
      <c r="B32">
        <v>190.60000600000001</v>
      </c>
      <c r="C32">
        <f t="shared" si="0"/>
        <v>-4.6997075718015272E-3</v>
      </c>
      <c r="D32">
        <f t="shared" si="1"/>
        <v>-1.4300735884038929E-3</v>
      </c>
      <c r="H32" s="4">
        <v>45338</v>
      </c>
      <c r="I32">
        <v>264.29998799999998</v>
      </c>
      <c r="J32">
        <f t="shared" si="2"/>
        <v>-1.1777991619607893E-2</v>
      </c>
      <c r="K32">
        <f t="shared" si="3"/>
        <v>-1.5539200372197845E-2</v>
      </c>
    </row>
    <row r="33" spans="1:11" x14ac:dyDescent="0.3">
      <c r="A33" s="4">
        <v>45250</v>
      </c>
      <c r="B33">
        <v>191.5</v>
      </c>
      <c r="C33">
        <f t="shared" si="0"/>
        <v>-8.5425526857639579E-3</v>
      </c>
      <c r="D33">
        <f t="shared" si="1"/>
        <v>-5.2729187023663237E-3</v>
      </c>
      <c r="H33" s="4">
        <v>45341</v>
      </c>
      <c r="I33">
        <v>267.45001200000002</v>
      </c>
      <c r="J33">
        <f t="shared" si="2"/>
        <v>9.6263422338923217E-3</v>
      </c>
      <c r="K33">
        <f t="shared" si="3"/>
        <v>5.8651334813023702E-3</v>
      </c>
    </row>
    <row r="34" spans="1:11" x14ac:dyDescent="0.3">
      <c r="A34" s="4">
        <v>45251</v>
      </c>
      <c r="B34">
        <v>193.14999399999999</v>
      </c>
      <c r="C34">
        <f t="shared" si="0"/>
        <v>9.670627135327273E-3</v>
      </c>
      <c r="D34">
        <f t="shared" si="1"/>
        <v>1.2940261118724906E-2</v>
      </c>
      <c r="H34" s="4">
        <v>45342</v>
      </c>
      <c r="I34">
        <v>264.89999399999999</v>
      </c>
      <c r="J34">
        <f t="shared" si="2"/>
        <v>-3.1985174035748169E-3</v>
      </c>
      <c r="K34">
        <f t="shared" si="3"/>
        <v>-6.959726156164768E-3</v>
      </c>
    </row>
    <row r="35" spans="1:11" x14ac:dyDescent="0.3">
      <c r="A35" s="4">
        <v>45252</v>
      </c>
      <c r="B35">
        <v>191.300003</v>
      </c>
      <c r="C35">
        <f t="shared" si="0"/>
        <v>-3.6458177083333134E-3</v>
      </c>
      <c r="D35">
        <f t="shared" si="1"/>
        <v>-3.7618372493567918E-4</v>
      </c>
      <c r="H35" s="4">
        <v>45343</v>
      </c>
      <c r="I35">
        <v>265.75</v>
      </c>
      <c r="J35">
        <f t="shared" si="2"/>
        <v>7.0102540434313449E-3</v>
      </c>
      <c r="K35">
        <f t="shared" si="3"/>
        <v>3.2490452908413934E-3</v>
      </c>
    </row>
    <row r="36" spans="1:11" x14ac:dyDescent="0.3">
      <c r="A36" s="4">
        <v>45253</v>
      </c>
      <c r="B36">
        <v>192</v>
      </c>
      <c r="C36">
        <f t="shared" si="0"/>
        <v>-6.3643027598492663E-2</v>
      </c>
      <c r="D36">
        <f t="shared" si="1"/>
        <v>-6.0373393615095028E-2</v>
      </c>
      <c r="H36" s="4">
        <v>45344</v>
      </c>
      <c r="I36">
        <v>263.89999399999999</v>
      </c>
      <c r="J36">
        <f t="shared" si="2"/>
        <v>-2.2230456218535522E-2</v>
      </c>
      <c r="K36">
        <f t="shared" si="3"/>
        <v>-2.5991664971125473E-2</v>
      </c>
    </row>
    <row r="37" spans="1:11" x14ac:dyDescent="0.3">
      <c r="A37" s="4">
        <v>45254</v>
      </c>
      <c r="B37">
        <v>205.050003</v>
      </c>
      <c r="C37">
        <f t="shared" si="0"/>
        <v>-0.10809043779270386</v>
      </c>
      <c r="D37">
        <f t="shared" si="1"/>
        <v>-0.10482080380930622</v>
      </c>
      <c r="H37" s="4">
        <v>45345</v>
      </c>
      <c r="I37">
        <v>269.89999399999999</v>
      </c>
      <c r="J37">
        <f t="shared" si="2"/>
        <v>-2.6685879265166045E-2</v>
      </c>
      <c r="K37">
        <f t="shared" si="3"/>
        <v>-3.0447088017755995E-2</v>
      </c>
    </row>
    <row r="38" spans="1:11" x14ac:dyDescent="0.3">
      <c r="A38" s="4">
        <v>45258</v>
      </c>
      <c r="B38">
        <v>229.89999399999999</v>
      </c>
      <c r="C38">
        <f t="shared" si="0"/>
        <v>4.9053161279119177E-2</v>
      </c>
      <c r="D38">
        <f t="shared" si="1"/>
        <v>5.2322795262516812E-2</v>
      </c>
      <c r="H38" s="4">
        <v>45348</v>
      </c>
      <c r="I38">
        <v>277.29998799999998</v>
      </c>
      <c r="J38">
        <f t="shared" si="2"/>
        <v>3.4315485990701458E-2</v>
      </c>
      <c r="K38">
        <f t="shared" si="3"/>
        <v>3.0554277238111507E-2</v>
      </c>
    </row>
    <row r="39" spans="1:11" x14ac:dyDescent="0.3">
      <c r="A39" s="4">
        <v>45259</v>
      </c>
      <c r="B39">
        <v>219.14999399999999</v>
      </c>
      <c r="C39">
        <f t="shared" si="0"/>
        <v>1.1420740376996083E-3</v>
      </c>
      <c r="D39">
        <f t="shared" si="1"/>
        <v>4.4117080210972423E-3</v>
      </c>
      <c r="H39" s="4">
        <v>45349</v>
      </c>
      <c r="I39">
        <v>268.10000600000001</v>
      </c>
      <c r="J39">
        <f t="shared" si="2"/>
        <v>4.4206449853943557E-2</v>
      </c>
      <c r="K39">
        <f t="shared" si="3"/>
        <v>4.0445241101353606E-2</v>
      </c>
    </row>
    <row r="40" spans="1:11" x14ac:dyDescent="0.3">
      <c r="A40" s="4">
        <v>45260</v>
      </c>
      <c r="B40">
        <v>218.89999399999999</v>
      </c>
      <c r="C40">
        <f t="shared" si="0"/>
        <v>-9.1287993848806733E-4</v>
      </c>
      <c r="D40">
        <f t="shared" si="1"/>
        <v>2.3567540449095669E-3</v>
      </c>
      <c r="H40" s="4">
        <v>45350</v>
      </c>
      <c r="I40">
        <v>256.75</v>
      </c>
      <c r="J40">
        <f t="shared" si="2"/>
        <v>5.482647217952258E-3</v>
      </c>
      <c r="K40">
        <f t="shared" si="3"/>
        <v>1.7214384653623065E-3</v>
      </c>
    </row>
    <row r="41" spans="1:11" x14ac:dyDescent="0.3">
      <c r="A41" s="4">
        <v>45261</v>
      </c>
      <c r="B41">
        <v>219.10000600000001</v>
      </c>
      <c r="C41">
        <f t="shared" si="0"/>
        <v>-2.6438555524036123E-2</v>
      </c>
      <c r="D41">
        <f t="shared" si="1"/>
        <v>-2.3168921540638487E-2</v>
      </c>
      <c r="H41" s="4">
        <v>45351</v>
      </c>
      <c r="I41">
        <v>255.35000600000001</v>
      </c>
      <c r="J41">
        <f t="shared" si="2"/>
        <v>-6.9997590589093491E-3</v>
      </c>
      <c r="K41">
        <f t="shared" si="3"/>
        <v>-1.0760967811499302E-2</v>
      </c>
    </row>
    <row r="42" spans="1:11" x14ac:dyDescent="0.3">
      <c r="A42" s="4">
        <v>45264</v>
      </c>
      <c r="B42">
        <v>225.050003</v>
      </c>
      <c r="C42">
        <f t="shared" si="0"/>
        <v>-0.15600972036774166</v>
      </c>
      <c r="D42">
        <f t="shared" si="1"/>
        <v>-0.15274008638434403</v>
      </c>
      <c r="H42" s="4">
        <v>45352</v>
      </c>
      <c r="I42">
        <v>257.14999399999999</v>
      </c>
      <c r="J42">
        <f t="shared" si="2"/>
        <v>7.4436591576885107E-3</v>
      </c>
      <c r="K42">
        <f t="shared" si="3"/>
        <v>3.6824504050985592E-3</v>
      </c>
    </row>
    <row r="43" spans="1:11" x14ac:dyDescent="0.3">
      <c r="A43" s="4">
        <v>45265</v>
      </c>
      <c r="B43">
        <v>266.64999399999999</v>
      </c>
      <c r="C43">
        <f t="shared" si="0"/>
        <v>-6.7331236110484152E-2</v>
      </c>
      <c r="D43">
        <f t="shared" si="1"/>
        <v>-6.4061602127086517E-2</v>
      </c>
      <c r="H43" s="4">
        <v>45355</v>
      </c>
      <c r="I43">
        <v>255.25</v>
      </c>
      <c r="J43">
        <f t="shared" si="2"/>
        <v>1.5112360490503421E-2</v>
      </c>
      <c r="K43">
        <f t="shared" si="3"/>
        <v>1.135115173791347E-2</v>
      </c>
    </row>
    <row r="44" spans="1:11" x14ac:dyDescent="0.3">
      <c r="A44" s="4">
        <v>45266</v>
      </c>
      <c r="B44">
        <v>285.89999399999999</v>
      </c>
      <c r="C44">
        <f t="shared" si="0"/>
        <v>-1.1581697493517744E-2</v>
      </c>
      <c r="D44">
        <f t="shared" si="1"/>
        <v>-8.3120635101201108E-3</v>
      </c>
      <c r="H44" s="4">
        <v>45356</v>
      </c>
      <c r="I44">
        <v>251.449997</v>
      </c>
      <c r="J44">
        <f t="shared" si="2"/>
        <v>1.904760688956432E-2</v>
      </c>
      <c r="K44">
        <f t="shared" si="3"/>
        <v>1.5286398136974369E-2</v>
      </c>
    </row>
    <row r="45" spans="1:11" x14ac:dyDescent="0.3">
      <c r="A45" s="4">
        <v>45267</v>
      </c>
      <c r="B45">
        <v>289.25</v>
      </c>
      <c r="C45">
        <f t="shared" si="0"/>
        <v>6.5181413302069516E-2</v>
      </c>
      <c r="D45">
        <f t="shared" si="1"/>
        <v>6.8451047285467151E-2</v>
      </c>
      <c r="H45" s="4">
        <v>45357</v>
      </c>
      <c r="I45">
        <v>246.75</v>
      </c>
      <c r="J45">
        <f t="shared" si="2"/>
        <v>1.8270279923626156E-3</v>
      </c>
      <c r="K45">
        <f t="shared" si="3"/>
        <v>-1.9341807602273359E-3</v>
      </c>
    </row>
    <row r="46" spans="1:11" x14ac:dyDescent="0.3">
      <c r="A46" s="4">
        <v>45268</v>
      </c>
      <c r="B46">
        <v>271.54998799999998</v>
      </c>
      <c r="C46">
        <f t="shared" si="0"/>
        <v>-3.4488931555555609E-2</v>
      </c>
      <c r="D46">
        <f t="shared" si="1"/>
        <v>-3.1219297572157974E-2</v>
      </c>
      <c r="H46" s="4">
        <v>45358</v>
      </c>
      <c r="I46">
        <v>246.300003</v>
      </c>
      <c r="J46">
        <f t="shared" si="2"/>
        <v>1.6089146437850206E-2</v>
      </c>
      <c r="K46">
        <f t="shared" si="3"/>
        <v>1.2327937685260255E-2</v>
      </c>
    </row>
    <row r="47" spans="1:11" x14ac:dyDescent="0.3">
      <c r="A47" s="4">
        <v>45271</v>
      </c>
      <c r="B47">
        <v>281.25</v>
      </c>
      <c r="C47">
        <f t="shared" si="0"/>
        <v>1.6443757870165849E-2</v>
      </c>
      <c r="D47">
        <f t="shared" si="1"/>
        <v>1.9713391853563484E-2</v>
      </c>
      <c r="H47" s="4">
        <v>45362</v>
      </c>
      <c r="I47">
        <v>242.39999399999999</v>
      </c>
      <c r="J47">
        <f t="shared" si="2"/>
        <v>5.3683941921096122E-2</v>
      </c>
      <c r="K47">
        <f t="shared" si="3"/>
        <v>4.9922733168506171E-2</v>
      </c>
    </row>
    <row r="48" spans="1:11" x14ac:dyDescent="0.3">
      <c r="A48" s="4">
        <v>45272</v>
      </c>
      <c r="B48">
        <v>276.70001200000002</v>
      </c>
      <c r="C48">
        <f t="shared" si="0"/>
        <v>2.996470567574263E-2</v>
      </c>
      <c r="D48">
        <f t="shared" si="1"/>
        <v>3.3234339659140265E-2</v>
      </c>
      <c r="H48" s="4">
        <v>45363</v>
      </c>
      <c r="I48">
        <v>230.050003</v>
      </c>
      <c r="J48">
        <f t="shared" si="2"/>
        <v>8.6422682408500609E-2</v>
      </c>
      <c r="K48">
        <f t="shared" si="3"/>
        <v>8.2661473655910658E-2</v>
      </c>
    </row>
    <row r="49" spans="1:11" x14ac:dyDescent="0.3">
      <c r="A49" s="4">
        <v>45273</v>
      </c>
      <c r="B49">
        <v>268.64999399999999</v>
      </c>
      <c r="C49">
        <f t="shared" si="0"/>
        <v>-2.9690776187459317E-3</v>
      </c>
      <c r="D49">
        <f t="shared" si="1"/>
        <v>3.005563646517025E-4</v>
      </c>
      <c r="H49" s="4">
        <v>45364</v>
      </c>
      <c r="I49">
        <v>211.75</v>
      </c>
      <c r="J49">
        <f t="shared" si="2"/>
        <v>-3.8592508513053347E-2</v>
      </c>
      <c r="K49">
        <f t="shared" si="3"/>
        <v>-4.2353717265643298E-2</v>
      </c>
    </row>
    <row r="50" spans="1:11" x14ac:dyDescent="0.3">
      <c r="A50" s="4">
        <v>45274</v>
      </c>
      <c r="B50">
        <v>269.45001200000002</v>
      </c>
      <c r="C50">
        <f t="shared" si="0"/>
        <v>1.2208864964288581E-2</v>
      </c>
      <c r="D50">
        <f t="shared" si="1"/>
        <v>1.5478498947686214E-2</v>
      </c>
      <c r="H50" s="4">
        <v>45365</v>
      </c>
      <c r="I50">
        <v>220.25</v>
      </c>
      <c r="J50">
        <f t="shared" si="2"/>
        <v>5.4781875533687907E-3</v>
      </c>
      <c r="K50">
        <f t="shared" si="3"/>
        <v>1.7169788007788392E-3</v>
      </c>
    </row>
    <row r="51" spans="1:11" x14ac:dyDescent="0.3">
      <c r="A51" s="4">
        <v>45275</v>
      </c>
      <c r="B51">
        <v>266.20001200000002</v>
      </c>
      <c r="C51">
        <f t="shared" si="0"/>
        <v>-3.7542622795750801E-4</v>
      </c>
      <c r="D51">
        <f t="shared" si="1"/>
        <v>2.8942077554401265E-3</v>
      </c>
      <c r="H51" s="4">
        <v>45366</v>
      </c>
      <c r="I51">
        <v>219.050003</v>
      </c>
      <c r="J51">
        <f t="shared" si="2"/>
        <v>2.3598144859813101E-2</v>
      </c>
      <c r="K51">
        <f t="shared" si="3"/>
        <v>1.983693610722315E-2</v>
      </c>
    </row>
    <row r="52" spans="1:11" x14ac:dyDescent="0.3">
      <c r="A52" s="4">
        <v>45278</v>
      </c>
      <c r="B52">
        <v>266.29998799999998</v>
      </c>
      <c r="C52">
        <f t="shared" si="0"/>
        <v>-5.0115989653305097E-2</v>
      </c>
      <c r="D52">
        <f t="shared" si="1"/>
        <v>-4.6846355669907462E-2</v>
      </c>
      <c r="H52" s="4">
        <v>45369</v>
      </c>
      <c r="I52">
        <v>214</v>
      </c>
      <c r="J52">
        <f t="shared" si="2"/>
        <v>1.1820330969267139E-2</v>
      </c>
      <c r="K52">
        <f t="shared" si="3"/>
        <v>8.0591222166771885E-3</v>
      </c>
    </row>
    <row r="53" spans="1:11" x14ac:dyDescent="0.3">
      <c r="A53" s="4">
        <v>45279</v>
      </c>
      <c r="B53">
        <v>280.35000600000001</v>
      </c>
      <c r="C53">
        <f t="shared" si="0"/>
        <v>6.1730803790076387E-2</v>
      </c>
      <c r="D53">
        <f t="shared" si="1"/>
        <v>6.5000437773474015E-2</v>
      </c>
      <c r="H53" s="4">
        <v>45370</v>
      </c>
      <c r="I53">
        <v>211.5</v>
      </c>
      <c r="J53">
        <f t="shared" si="2"/>
        <v>1.6338269591400167E-2</v>
      </c>
      <c r="K53">
        <f t="shared" si="3"/>
        <v>1.2577060838810217E-2</v>
      </c>
    </row>
    <row r="54" spans="1:11" x14ac:dyDescent="0.3">
      <c r="A54" s="4">
        <v>45280</v>
      </c>
      <c r="B54">
        <v>264.04998799999998</v>
      </c>
      <c r="C54">
        <f t="shared" si="0"/>
        <v>-3.0206455800496478E-3</v>
      </c>
      <c r="D54">
        <f t="shared" si="1"/>
        <v>2.4898840334798642E-4</v>
      </c>
      <c r="H54" s="4">
        <v>45371</v>
      </c>
      <c r="I54">
        <v>208.10000600000001</v>
      </c>
      <c r="J54">
        <f t="shared" si="2"/>
        <v>-2.8251170532369873E-2</v>
      </c>
      <c r="K54">
        <f t="shared" si="3"/>
        <v>-3.2012379284959827E-2</v>
      </c>
    </row>
    <row r="55" spans="1:11" x14ac:dyDescent="0.3">
      <c r="A55" s="4">
        <v>45281</v>
      </c>
      <c r="B55">
        <v>264.85000600000001</v>
      </c>
      <c r="C55">
        <f t="shared" si="0"/>
        <v>-8.6093507454841449E-3</v>
      </c>
      <c r="D55">
        <f t="shared" si="1"/>
        <v>-5.3397167620865106E-3</v>
      </c>
      <c r="H55" s="4">
        <v>45372</v>
      </c>
      <c r="I55">
        <v>214.14999399999999</v>
      </c>
      <c r="J55">
        <f t="shared" si="2"/>
        <v>-1.4949402436506047E-2</v>
      </c>
      <c r="K55">
        <f t="shared" si="3"/>
        <v>-1.8710611189095998E-2</v>
      </c>
    </row>
    <row r="56" spans="1:11" x14ac:dyDescent="0.3">
      <c r="A56" s="4">
        <v>45282</v>
      </c>
      <c r="B56">
        <v>267.14999399999999</v>
      </c>
      <c r="C56">
        <f t="shared" si="0"/>
        <v>-1.4950252959831658E-3</v>
      </c>
      <c r="D56">
        <f t="shared" si="1"/>
        <v>1.7746086874144684E-3</v>
      </c>
      <c r="H56" s="4">
        <v>45373</v>
      </c>
      <c r="I56">
        <v>217.39999399999999</v>
      </c>
      <c r="J56">
        <f t="shared" si="2"/>
        <v>2.3781435636031883E-2</v>
      </c>
      <c r="K56">
        <f t="shared" si="3"/>
        <v>2.0020226883441933E-2</v>
      </c>
    </row>
    <row r="57" spans="1:11" x14ac:dyDescent="0.3">
      <c r="A57" s="4">
        <v>45286</v>
      </c>
      <c r="B57">
        <v>267.54998799999998</v>
      </c>
      <c r="C57">
        <f t="shared" si="0"/>
        <v>-3.5382197392924216E-3</v>
      </c>
      <c r="D57">
        <f t="shared" si="1"/>
        <v>-2.6858575589478731E-4</v>
      </c>
      <c r="H57" s="4">
        <v>45377</v>
      </c>
      <c r="I57">
        <v>212.35000600000001</v>
      </c>
      <c r="J57">
        <f t="shared" si="2"/>
        <v>5.4451184485576074E-3</v>
      </c>
      <c r="K57">
        <f t="shared" si="3"/>
        <v>1.6839096959676558E-3</v>
      </c>
    </row>
    <row r="58" spans="1:11" x14ac:dyDescent="0.3">
      <c r="A58" s="4">
        <v>45287</v>
      </c>
      <c r="B58">
        <v>268.5</v>
      </c>
      <c r="C58">
        <f t="shared" si="0"/>
        <v>1.6275502667274611E-2</v>
      </c>
      <c r="D58">
        <f t="shared" si="1"/>
        <v>1.9545136650672246E-2</v>
      </c>
      <c r="H58" s="4">
        <v>45378</v>
      </c>
      <c r="I58">
        <v>211.199997</v>
      </c>
      <c r="J58">
        <f t="shared" si="2"/>
        <v>3.0871241545410589E-3</v>
      </c>
      <c r="K58">
        <f t="shared" si="3"/>
        <v>-6.7408459804889267E-4</v>
      </c>
    </row>
    <row r="59" spans="1:11" x14ac:dyDescent="0.3">
      <c r="A59" s="4">
        <v>45288</v>
      </c>
      <c r="B59">
        <v>264.20001200000002</v>
      </c>
      <c r="C59">
        <f t="shared" si="0"/>
        <v>6.8598248519777891E-3</v>
      </c>
      <c r="D59">
        <f t="shared" si="1"/>
        <v>1.0129458835375423E-2</v>
      </c>
      <c r="H59" s="4">
        <v>45379</v>
      </c>
      <c r="I59">
        <v>210.550003</v>
      </c>
      <c r="J59">
        <f t="shared" si="2"/>
        <v>-5.4345346175935623E-2</v>
      </c>
      <c r="K59">
        <f t="shared" si="3"/>
        <v>-5.8106554928525574E-2</v>
      </c>
    </row>
    <row r="60" spans="1:11" x14ac:dyDescent="0.3">
      <c r="A60" s="4">
        <v>45289</v>
      </c>
      <c r="B60">
        <v>262.39999399999999</v>
      </c>
      <c r="C60">
        <f t="shared" si="0"/>
        <v>-4.8585912193730742E-2</v>
      </c>
      <c r="D60">
        <f t="shared" si="1"/>
        <v>-4.5316278210333107E-2</v>
      </c>
      <c r="H60" s="4">
        <v>45383</v>
      </c>
      <c r="I60">
        <v>222.64999399999999</v>
      </c>
      <c r="J60">
        <f t="shared" si="2"/>
        <v>-2.4106947817846537E-2</v>
      </c>
      <c r="K60">
        <f t="shared" si="3"/>
        <v>-2.7868156570436488E-2</v>
      </c>
    </row>
    <row r="61" spans="1:11" x14ac:dyDescent="0.3">
      <c r="A61" s="4">
        <v>45292</v>
      </c>
      <c r="B61">
        <v>275.79998799999998</v>
      </c>
      <c r="C61">
        <f t="shared" si="0"/>
        <v>1.3225480680728145E-2</v>
      </c>
      <c r="D61">
        <f t="shared" si="1"/>
        <v>1.649511466412578E-2</v>
      </c>
      <c r="H61" s="4">
        <v>45384</v>
      </c>
      <c r="I61">
        <v>228.14999399999999</v>
      </c>
      <c r="J61">
        <f t="shared" si="2"/>
        <v>-5.4489975270008073E-3</v>
      </c>
      <c r="K61">
        <f t="shared" si="3"/>
        <v>-9.2102062795907588E-3</v>
      </c>
    </row>
    <row r="62" spans="1:11" x14ac:dyDescent="0.3">
      <c r="A62" s="4">
        <v>45293</v>
      </c>
      <c r="B62">
        <v>272.20001200000002</v>
      </c>
      <c r="C62">
        <v>0</v>
      </c>
      <c r="D62">
        <f t="shared" si="1"/>
        <v>3.2696339833976342E-3</v>
      </c>
      <c r="H62" s="4">
        <v>45385</v>
      </c>
      <c r="I62">
        <v>229.39999399999999</v>
      </c>
      <c r="J62">
        <v>0</v>
      </c>
      <c r="K62">
        <f t="shared" si="3"/>
        <v>-3.7612087525899516E-3</v>
      </c>
    </row>
    <row r="65" spans="1:9" x14ac:dyDescent="0.3">
      <c r="A65" t="s">
        <v>5</v>
      </c>
      <c r="B65">
        <f>AVERAGE(C3:C62)</f>
        <v>-3.2696339833976342E-3</v>
      </c>
      <c r="H65" t="s">
        <v>5</v>
      </c>
      <c r="I65">
        <f>AVERAGE(J3:J62)</f>
        <v>3.7612087525899516E-3</v>
      </c>
    </row>
    <row r="66" spans="1:9" x14ac:dyDescent="0.3">
      <c r="A66" t="s">
        <v>6</v>
      </c>
      <c r="B66">
        <f>_xlfn.STDEV.S(C3:C62)</f>
        <v>3.4628507846334318E-2</v>
      </c>
      <c r="H66" t="s">
        <v>6</v>
      </c>
      <c r="I66">
        <f>_xlfn.STDEV.S(J3:J62)</f>
        <v>2.6084182828155077E-2</v>
      </c>
    </row>
    <row r="69" spans="1:9" x14ac:dyDescent="0.3">
      <c r="A69" s="2">
        <v>45294</v>
      </c>
      <c r="B69" s="3">
        <v>281.79998799999998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ACC.NS</vt:lpstr>
      <vt:lpstr>ADANIENT.NS</vt:lpstr>
      <vt:lpstr>ADANIGREEN.NS</vt:lpstr>
      <vt:lpstr>ADANIPORTS.NS</vt:lpstr>
      <vt:lpstr>ADANIPOWER.NS</vt:lpstr>
      <vt:lpstr>AMBUJACEM.NS</vt:lpstr>
      <vt:lpstr>ATGL.NS</vt:lpstr>
      <vt:lpstr>AWL.NS</vt:lpstr>
      <vt:lpstr>NDTV.NS</vt:lpstr>
      <vt:lpstr>MSCI</vt:lpstr>
      <vt:lpstr>ACC.R</vt:lpstr>
      <vt:lpstr>AdaniEnt.R</vt:lpstr>
      <vt:lpstr>AdaniGreen.R</vt:lpstr>
      <vt:lpstr>AdaniPorts.R</vt:lpstr>
      <vt:lpstr>AdaniPower.R</vt:lpstr>
      <vt:lpstr>AmbujaCement.R</vt:lpstr>
      <vt:lpstr>ATGL.R</vt:lpstr>
      <vt:lpstr>AWL.R</vt:lpstr>
      <vt:lpstr>NDTV.R</vt:lpstr>
      <vt:lpstr>Expected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Siv1710</dc:creator>
  <cp:lastModifiedBy>Bala Siv1710</cp:lastModifiedBy>
  <dcterms:created xsi:type="dcterms:W3CDTF">2024-04-22T14:05:57Z</dcterms:created>
  <dcterms:modified xsi:type="dcterms:W3CDTF">2024-05-11T16:53:20Z</dcterms:modified>
</cp:coreProperties>
</file>