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61fdf1eca8c397c0/Documents/Data Analytics/EXCEL/WEEK2/ASSIGNMENT COPY/"/>
    </mc:Choice>
  </mc:AlternateContent>
  <xr:revisionPtr revIDLastSave="779" documentId="11_3F26867DE9232A08333B042FCAAE6DED0B7F21E3" xr6:coauthVersionLast="47" xr6:coauthVersionMax="47" xr10:uidLastSave="{6E3C42DB-8DBF-4E09-BEF4-F7F577F2220D}"/>
  <bookViews>
    <workbookView xWindow="-108" yWindow="-108" windowWidth="23256" windowHeight="12456" activeTab="9" xr2:uid="{00000000-000D-0000-FFFF-FFFF00000000}"/>
  </bookViews>
  <sheets>
    <sheet name="Sheet1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9" r:id="rId8"/>
    <sheet name="Q8" sheetId="20" r:id="rId9"/>
    <sheet name="CORREL" sheetId="16" r:id="rId10"/>
  </sheets>
  <definedNames>
    <definedName name="_xlnm._FilterDatabase" localSheetId="9" hidden="1">CORREL!$G$13:$G$22</definedName>
    <definedName name="_xlnm._FilterDatabase" localSheetId="7" hidden="1">'Q7'!$P$8:$P$17</definedName>
    <definedName name="_xlnm._FilterDatabase" localSheetId="8" hidden="1">'Q8'!$K$16:$K$24</definedName>
    <definedName name="_xlchart.v1.0" hidden="1">'Q2'!$A$1</definedName>
    <definedName name="_xlchart.v1.1" hidden="1">'Q2'!$A$2:$A$507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0" l="1"/>
  <c r="X20" i="20"/>
  <c r="X23" i="20"/>
  <c r="X30" i="20"/>
  <c r="X32" i="20"/>
  <c r="X35" i="20"/>
  <c r="X42" i="20"/>
  <c r="X44" i="20"/>
  <c r="X47" i="20"/>
  <c r="X54" i="20"/>
  <c r="X56" i="20"/>
  <c r="X59" i="20"/>
  <c r="X66" i="20"/>
  <c r="X68" i="20"/>
  <c r="X71" i="20"/>
  <c r="X78" i="20"/>
  <c r="X80" i="20"/>
  <c r="X83" i="20"/>
  <c r="X90" i="20"/>
  <c r="X92" i="20"/>
  <c r="X95" i="20"/>
  <c r="X102" i="20"/>
  <c r="X104" i="20"/>
  <c r="X107" i="20"/>
  <c r="X114" i="20"/>
  <c r="X116" i="20"/>
  <c r="X119" i="20"/>
  <c r="X126" i="20"/>
  <c r="X128" i="20"/>
  <c r="X131" i="20"/>
  <c r="X138" i="20"/>
  <c r="X140" i="20"/>
  <c r="X143" i="20"/>
  <c r="X150" i="20"/>
  <c r="X152" i="20"/>
  <c r="X155" i="20"/>
  <c r="X162" i="20"/>
  <c r="X164" i="20"/>
  <c r="X167" i="20"/>
  <c r="X174" i="20"/>
  <c r="X176" i="20"/>
  <c r="X179" i="20"/>
  <c r="X186" i="20"/>
  <c r="X188" i="20"/>
  <c r="X191" i="20"/>
  <c r="X198" i="20"/>
  <c r="X200" i="20"/>
  <c r="X203" i="20"/>
  <c r="X210" i="20"/>
  <c r="X212" i="20"/>
  <c r="X215" i="20"/>
  <c r="X222" i="20"/>
  <c r="X224" i="20"/>
  <c r="X227" i="20"/>
  <c r="X234" i="20"/>
  <c r="X236" i="20"/>
  <c r="X239" i="20"/>
  <c r="X246" i="20"/>
  <c r="X248" i="20"/>
  <c r="X251" i="20"/>
  <c r="X258" i="20"/>
  <c r="X260" i="20"/>
  <c r="X263" i="20"/>
  <c r="X270" i="20"/>
  <c r="X272" i="20"/>
  <c r="X275" i="20"/>
  <c r="X282" i="20"/>
  <c r="X284" i="20"/>
  <c r="X287" i="20"/>
  <c r="X294" i="20"/>
  <c r="X296" i="20"/>
  <c r="X299" i="20"/>
  <c r="X306" i="20"/>
  <c r="X308" i="20"/>
  <c r="X311" i="20"/>
  <c r="X318" i="20"/>
  <c r="X320" i="20"/>
  <c r="X323" i="20"/>
  <c r="X330" i="20"/>
  <c r="X332" i="20"/>
  <c r="X335" i="20"/>
  <c r="X342" i="20"/>
  <c r="X344" i="20"/>
  <c r="X347" i="20"/>
  <c r="X354" i="20"/>
  <c r="X356" i="20"/>
  <c r="X359" i="20"/>
  <c r="X366" i="20"/>
  <c r="X368" i="20"/>
  <c r="X371" i="20"/>
  <c r="X378" i="20"/>
  <c r="X380" i="20"/>
  <c r="X383" i="20"/>
  <c r="X390" i="20"/>
  <c r="X392" i="20"/>
  <c r="X395" i="20"/>
  <c r="X402" i="20"/>
  <c r="X404" i="20"/>
  <c r="X407" i="20"/>
  <c r="X414" i="20"/>
  <c r="X416" i="20"/>
  <c r="X419" i="20"/>
  <c r="X426" i="20"/>
  <c r="X428" i="20"/>
  <c r="X431" i="20"/>
  <c r="X438" i="20"/>
  <c r="X440" i="20"/>
  <c r="X443" i="20"/>
  <c r="X450" i="20"/>
  <c r="X452" i="20"/>
  <c r="X455" i="20"/>
  <c r="X464" i="20"/>
  <c r="X467" i="20"/>
  <c r="X474" i="20"/>
  <c r="X476" i="20"/>
  <c r="X479" i="20"/>
  <c r="X486" i="20"/>
  <c r="X488" i="20"/>
  <c r="X491" i="20"/>
  <c r="X498" i="20"/>
  <c r="X500" i="20"/>
  <c r="X503" i="20"/>
  <c r="W3" i="20"/>
  <c r="X3" i="20" s="1"/>
  <c r="W4" i="20"/>
  <c r="X4" i="20" s="1"/>
  <c r="W5" i="20"/>
  <c r="X5" i="20" s="1"/>
  <c r="W6" i="20"/>
  <c r="X6" i="20" s="1"/>
  <c r="W7" i="20"/>
  <c r="X7" i="20" s="1"/>
  <c r="W8" i="20"/>
  <c r="X8" i="20" s="1"/>
  <c r="W9" i="20"/>
  <c r="X9" i="20" s="1"/>
  <c r="W10" i="20"/>
  <c r="X10" i="20" s="1"/>
  <c r="W11" i="20"/>
  <c r="X11" i="20" s="1"/>
  <c r="W12" i="20"/>
  <c r="X12" i="20" s="1"/>
  <c r="W13" i="20"/>
  <c r="X13" i="20" s="1"/>
  <c r="W14" i="20"/>
  <c r="X14" i="20" s="1"/>
  <c r="W15" i="20"/>
  <c r="X15" i="20" s="1"/>
  <c r="W16" i="20"/>
  <c r="X16" i="20" s="1"/>
  <c r="W17" i="20"/>
  <c r="X17" i="20" s="1"/>
  <c r="W18" i="20"/>
  <c r="W19" i="20"/>
  <c r="X19" i="20" s="1"/>
  <c r="W20" i="20"/>
  <c r="W21" i="20"/>
  <c r="X21" i="20" s="1"/>
  <c r="W22" i="20"/>
  <c r="X22" i="20" s="1"/>
  <c r="W23" i="20"/>
  <c r="W24" i="20"/>
  <c r="X24" i="20" s="1"/>
  <c r="W25" i="20"/>
  <c r="X25" i="20" s="1"/>
  <c r="W26" i="20"/>
  <c r="X26" i="20" s="1"/>
  <c r="W27" i="20"/>
  <c r="X27" i="20" s="1"/>
  <c r="W28" i="20"/>
  <c r="X28" i="20" s="1"/>
  <c r="W29" i="20"/>
  <c r="X29" i="20" s="1"/>
  <c r="W30" i="20"/>
  <c r="W31" i="20"/>
  <c r="X31" i="20" s="1"/>
  <c r="W32" i="20"/>
  <c r="W33" i="20"/>
  <c r="X33" i="20" s="1"/>
  <c r="W34" i="20"/>
  <c r="X34" i="20" s="1"/>
  <c r="W35" i="20"/>
  <c r="W36" i="20"/>
  <c r="X36" i="20" s="1"/>
  <c r="W37" i="20"/>
  <c r="X37" i="20" s="1"/>
  <c r="W38" i="20"/>
  <c r="X38" i="20" s="1"/>
  <c r="W39" i="20"/>
  <c r="X39" i="20" s="1"/>
  <c r="W40" i="20"/>
  <c r="X40" i="20" s="1"/>
  <c r="W41" i="20"/>
  <c r="X41" i="20" s="1"/>
  <c r="W42" i="20"/>
  <c r="W43" i="20"/>
  <c r="X43" i="20" s="1"/>
  <c r="W44" i="20"/>
  <c r="W45" i="20"/>
  <c r="X45" i="20" s="1"/>
  <c r="W46" i="20"/>
  <c r="X46" i="20" s="1"/>
  <c r="W47" i="20"/>
  <c r="W48" i="20"/>
  <c r="X48" i="20" s="1"/>
  <c r="W49" i="20"/>
  <c r="X49" i="20" s="1"/>
  <c r="W50" i="20"/>
  <c r="X50" i="20" s="1"/>
  <c r="W51" i="20"/>
  <c r="X51" i="20" s="1"/>
  <c r="W52" i="20"/>
  <c r="X52" i="20" s="1"/>
  <c r="W53" i="20"/>
  <c r="X53" i="20" s="1"/>
  <c r="W54" i="20"/>
  <c r="W55" i="20"/>
  <c r="X55" i="20" s="1"/>
  <c r="W56" i="20"/>
  <c r="W57" i="20"/>
  <c r="X57" i="20" s="1"/>
  <c r="W58" i="20"/>
  <c r="X58" i="20" s="1"/>
  <c r="W59" i="20"/>
  <c r="W60" i="20"/>
  <c r="X60" i="20" s="1"/>
  <c r="W61" i="20"/>
  <c r="X61" i="20" s="1"/>
  <c r="W62" i="20"/>
  <c r="X62" i="20" s="1"/>
  <c r="W63" i="20"/>
  <c r="X63" i="20" s="1"/>
  <c r="W64" i="20"/>
  <c r="X64" i="20" s="1"/>
  <c r="W65" i="20"/>
  <c r="X65" i="20" s="1"/>
  <c r="W66" i="20"/>
  <c r="W67" i="20"/>
  <c r="X67" i="20" s="1"/>
  <c r="W68" i="20"/>
  <c r="W69" i="20"/>
  <c r="X69" i="20" s="1"/>
  <c r="W70" i="20"/>
  <c r="X70" i="20" s="1"/>
  <c r="W71" i="20"/>
  <c r="W72" i="20"/>
  <c r="X72" i="20" s="1"/>
  <c r="W73" i="20"/>
  <c r="X73" i="20" s="1"/>
  <c r="W74" i="20"/>
  <c r="X74" i="20" s="1"/>
  <c r="W75" i="20"/>
  <c r="X75" i="20" s="1"/>
  <c r="W76" i="20"/>
  <c r="X76" i="20" s="1"/>
  <c r="W77" i="20"/>
  <c r="X77" i="20" s="1"/>
  <c r="W78" i="20"/>
  <c r="W79" i="20"/>
  <c r="X79" i="20" s="1"/>
  <c r="W80" i="20"/>
  <c r="W81" i="20"/>
  <c r="X81" i="20" s="1"/>
  <c r="W82" i="20"/>
  <c r="X82" i="20" s="1"/>
  <c r="W83" i="20"/>
  <c r="W84" i="20"/>
  <c r="X84" i="20" s="1"/>
  <c r="W85" i="20"/>
  <c r="X85" i="20" s="1"/>
  <c r="W86" i="20"/>
  <c r="X86" i="20" s="1"/>
  <c r="W87" i="20"/>
  <c r="X87" i="20" s="1"/>
  <c r="W88" i="20"/>
  <c r="X88" i="20" s="1"/>
  <c r="W89" i="20"/>
  <c r="X89" i="20" s="1"/>
  <c r="W90" i="20"/>
  <c r="W91" i="20"/>
  <c r="X91" i="20" s="1"/>
  <c r="W92" i="20"/>
  <c r="W93" i="20"/>
  <c r="X93" i="20" s="1"/>
  <c r="W94" i="20"/>
  <c r="X94" i="20" s="1"/>
  <c r="W95" i="20"/>
  <c r="W96" i="20"/>
  <c r="X96" i="20" s="1"/>
  <c r="W97" i="20"/>
  <c r="X97" i="20" s="1"/>
  <c r="W98" i="20"/>
  <c r="X98" i="20" s="1"/>
  <c r="W99" i="20"/>
  <c r="X99" i="20" s="1"/>
  <c r="W100" i="20"/>
  <c r="X100" i="20" s="1"/>
  <c r="W101" i="20"/>
  <c r="X101" i="20" s="1"/>
  <c r="W102" i="20"/>
  <c r="W103" i="20"/>
  <c r="X103" i="20" s="1"/>
  <c r="W104" i="20"/>
  <c r="W105" i="20"/>
  <c r="X105" i="20" s="1"/>
  <c r="W106" i="20"/>
  <c r="X106" i="20" s="1"/>
  <c r="W107" i="20"/>
  <c r="W108" i="20"/>
  <c r="X108" i="20" s="1"/>
  <c r="W109" i="20"/>
  <c r="X109" i="20" s="1"/>
  <c r="W110" i="20"/>
  <c r="X110" i="20" s="1"/>
  <c r="W111" i="20"/>
  <c r="X111" i="20" s="1"/>
  <c r="W112" i="20"/>
  <c r="X112" i="20" s="1"/>
  <c r="W113" i="20"/>
  <c r="X113" i="20" s="1"/>
  <c r="W114" i="20"/>
  <c r="W115" i="20"/>
  <c r="X115" i="20" s="1"/>
  <c r="W116" i="20"/>
  <c r="W117" i="20"/>
  <c r="X117" i="20" s="1"/>
  <c r="W118" i="20"/>
  <c r="X118" i="20" s="1"/>
  <c r="W119" i="20"/>
  <c r="W120" i="20"/>
  <c r="X120" i="20" s="1"/>
  <c r="W121" i="20"/>
  <c r="X121" i="20" s="1"/>
  <c r="W122" i="20"/>
  <c r="X122" i="20" s="1"/>
  <c r="W123" i="20"/>
  <c r="X123" i="20" s="1"/>
  <c r="W124" i="20"/>
  <c r="X124" i="20" s="1"/>
  <c r="W125" i="20"/>
  <c r="X125" i="20" s="1"/>
  <c r="W126" i="20"/>
  <c r="W127" i="20"/>
  <c r="X127" i="20" s="1"/>
  <c r="W128" i="20"/>
  <c r="W129" i="20"/>
  <c r="X129" i="20" s="1"/>
  <c r="W130" i="20"/>
  <c r="X130" i="20" s="1"/>
  <c r="W131" i="20"/>
  <c r="W132" i="20"/>
  <c r="X132" i="20" s="1"/>
  <c r="W133" i="20"/>
  <c r="X133" i="20" s="1"/>
  <c r="W134" i="20"/>
  <c r="X134" i="20" s="1"/>
  <c r="W135" i="20"/>
  <c r="X135" i="20" s="1"/>
  <c r="W136" i="20"/>
  <c r="X136" i="20" s="1"/>
  <c r="W137" i="20"/>
  <c r="X137" i="20" s="1"/>
  <c r="W138" i="20"/>
  <c r="W139" i="20"/>
  <c r="X139" i="20" s="1"/>
  <c r="W140" i="20"/>
  <c r="W141" i="20"/>
  <c r="X141" i="20" s="1"/>
  <c r="W142" i="20"/>
  <c r="X142" i="20" s="1"/>
  <c r="W143" i="20"/>
  <c r="W144" i="20"/>
  <c r="X144" i="20" s="1"/>
  <c r="W145" i="20"/>
  <c r="X145" i="20" s="1"/>
  <c r="W146" i="20"/>
  <c r="X146" i="20" s="1"/>
  <c r="W147" i="20"/>
  <c r="X147" i="20" s="1"/>
  <c r="W148" i="20"/>
  <c r="X148" i="20" s="1"/>
  <c r="W149" i="20"/>
  <c r="X149" i="20" s="1"/>
  <c r="W150" i="20"/>
  <c r="W151" i="20"/>
  <c r="X151" i="20" s="1"/>
  <c r="W152" i="20"/>
  <c r="W153" i="20"/>
  <c r="X153" i="20" s="1"/>
  <c r="W154" i="20"/>
  <c r="X154" i="20" s="1"/>
  <c r="W155" i="20"/>
  <c r="W156" i="20"/>
  <c r="X156" i="20" s="1"/>
  <c r="W157" i="20"/>
  <c r="X157" i="20" s="1"/>
  <c r="W158" i="20"/>
  <c r="X158" i="20" s="1"/>
  <c r="W159" i="20"/>
  <c r="X159" i="20" s="1"/>
  <c r="W160" i="20"/>
  <c r="X160" i="20" s="1"/>
  <c r="W161" i="20"/>
  <c r="X161" i="20" s="1"/>
  <c r="W162" i="20"/>
  <c r="W163" i="20"/>
  <c r="X163" i="20" s="1"/>
  <c r="W164" i="20"/>
  <c r="W165" i="20"/>
  <c r="X165" i="20" s="1"/>
  <c r="W166" i="20"/>
  <c r="X166" i="20" s="1"/>
  <c r="W167" i="20"/>
  <c r="W168" i="20"/>
  <c r="X168" i="20" s="1"/>
  <c r="W169" i="20"/>
  <c r="X169" i="20" s="1"/>
  <c r="W170" i="20"/>
  <c r="X170" i="20" s="1"/>
  <c r="W171" i="20"/>
  <c r="X171" i="20" s="1"/>
  <c r="W172" i="20"/>
  <c r="X172" i="20" s="1"/>
  <c r="W173" i="20"/>
  <c r="X173" i="20" s="1"/>
  <c r="W174" i="20"/>
  <c r="W175" i="20"/>
  <c r="X175" i="20" s="1"/>
  <c r="W176" i="20"/>
  <c r="W177" i="20"/>
  <c r="X177" i="20" s="1"/>
  <c r="W178" i="20"/>
  <c r="X178" i="20" s="1"/>
  <c r="W179" i="20"/>
  <c r="W180" i="20"/>
  <c r="X180" i="20" s="1"/>
  <c r="W181" i="20"/>
  <c r="X181" i="20" s="1"/>
  <c r="W182" i="20"/>
  <c r="X182" i="20" s="1"/>
  <c r="W183" i="20"/>
  <c r="X183" i="20" s="1"/>
  <c r="W184" i="20"/>
  <c r="X184" i="20" s="1"/>
  <c r="W185" i="20"/>
  <c r="X185" i="20" s="1"/>
  <c r="W186" i="20"/>
  <c r="W187" i="20"/>
  <c r="X187" i="20" s="1"/>
  <c r="W188" i="20"/>
  <c r="W189" i="20"/>
  <c r="X189" i="20" s="1"/>
  <c r="W190" i="20"/>
  <c r="X190" i="20" s="1"/>
  <c r="W191" i="20"/>
  <c r="W192" i="20"/>
  <c r="X192" i="20" s="1"/>
  <c r="W193" i="20"/>
  <c r="X193" i="20" s="1"/>
  <c r="W194" i="20"/>
  <c r="X194" i="20" s="1"/>
  <c r="W195" i="20"/>
  <c r="X195" i="20" s="1"/>
  <c r="W196" i="20"/>
  <c r="X196" i="20" s="1"/>
  <c r="W197" i="20"/>
  <c r="X197" i="20" s="1"/>
  <c r="W198" i="20"/>
  <c r="W199" i="20"/>
  <c r="X199" i="20" s="1"/>
  <c r="W200" i="20"/>
  <c r="W201" i="20"/>
  <c r="X201" i="20" s="1"/>
  <c r="W202" i="20"/>
  <c r="X202" i="20" s="1"/>
  <c r="W203" i="20"/>
  <c r="W204" i="20"/>
  <c r="X204" i="20" s="1"/>
  <c r="W205" i="20"/>
  <c r="X205" i="20" s="1"/>
  <c r="W206" i="20"/>
  <c r="X206" i="20" s="1"/>
  <c r="W207" i="20"/>
  <c r="X207" i="20" s="1"/>
  <c r="W208" i="20"/>
  <c r="X208" i="20" s="1"/>
  <c r="W209" i="20"/>
  <c r="X209" i="20" s="1"/>
  <c r="W210" i="20"/>
  <c r="W211" i="20"/>
  <c r="X211" i="20" s="1"/>
  <c r="W212" i="20"/>
  <c r="W213" i="20"/>
  <c r="X213" i="20" s="1"/>
  <c r="W214" i="20"/>
  <c r="X214" i="20" s="1"/>
  <c r="W215" i="20"/>
  <c r="W216" i="20"/>
  <c r="X216" i="20" s="1"/>
  <c r="W217" i="20"/>
  <c r="X217" i="20" s="1"/>
  <c r="W218" i="20"/>
  <c r="X218" i="20" s="1"/>
  <c r="W219" i="20"/>
  <c r="X219" i="20" s="1"/>
  <c r="W220" i="20"/>
  <c r="X220" i="20" s="1"/>
  <c r="W221" i="20"/>
  <c r="X221" i="20" s="1"/>
  <c r="W222" i="20"/>
  <c r="W223" i="20"/>
  <c r="X223" i="20" s="1"/>
  <c r="W224" i="20"/>
  <c r="W225" i="20"/>
  <c r="X225" i="20" s="1"/>
  <c r="W226" i="20"/>
  <c r="X226" i="20" s="1"/>
  <c r="W227" i="20"/>
  <c r="W228" i="20"/>
  <c r="X228" i="20" s="1"/>
  <c r="W229" i="20"/>
  <c r="X229" i="20" s="1"/>
  <c r="W230" i="20"/>
  <c r="X230" i="20" s="1"/>
  <c r="W231" i="20"/>
  <c r="X231" i="20" s="1"/>
  <c r="W232" i="20"/>
  <c r="X232" i="20" s="1"/>
  <c r="W233" i="20"/>
  <c r="X233" i="20" s="1"/>
  <c r="W234" i="20"/>
  <c r="W235" i="20"/>
  <c r="X235" i="20" s="1"/>
  <c r="W236" i="20"/>
  <c r="W237" i="20"/>
  <c r="X237" i="20" s="1"/>
  <c r="W238" i="20"/>
  <c r="X238" i="20" s="1"/>
  <c r="W239" i="20"/>
  <c r="W240" i="20"/>
  <c r="X240" i="20" s="1"/>
  <c r="W241" i="20"/>
  <c r="X241" i="20" s="1"/>
  <c r="W242" i="20"/>
  <c r="X242" i="20" s="1"/>
  <c r="W243" i="20"/>
  <c r="X243" i="20" s="1"/>
  <c r="W244" i="20"/>
  <c r="X244" i="20" s="1"/>
  <c r="W245" i="20"/>
  <c r="X245" i="20" s="1"/>
  <c r="W246" i="20"/>
  <c r="W247" i="20"/>
  <c r="X247" i="20" s="1"/>
  <c r="W248" i="20"/>
  <c r="W249" i="20"/>
  <c r="X249" i="20" s="1"/>
  <c r="W250" i="20"/>
  <c r="X250" i="20" s="1"/>
  <c r="W251" i="20"/>
  <c r="W252" i="20"/>
  <c r="X252" i="20" s="1"/>
  <c r="W253" i="20"/>
  <c r="X253" i="20" s="1"/>
  <c r="W254" i="20"/>
  <c r="X254" i="20" s="1"/>
  <c r="W255" i="20"/>
  <c r="X255" i="20" s="1"/>
  <c r="W256" i="20"/>
  <c r="X256" i="20" s="1"/>
  <c r="W257" i="20"/>
  <c r="X257" i="20" s="1"/>
  <c r="W258" i="20"/>
  <c r="W259" i="20"/>
  <c r="X259" i="20" s="1"/>
  <c r="W260" i="20"/>
  <c r="W261" i="20"/>
  <c r="X261" i="20" s="1"/>
  <c r="W262" i="20"/>
  <c r="X262" i="20" s="1"/>
  <c r="W263" i="20"/>
  <c r="W264" i="20"/>
  <c r="X264" i="20" s="1"/>
  <c r="W265" i="20"/>
  <c r="X265" i="20" s="1"/>
  <c r="W266" i="20"/>
  <c r="X266" i="20" s="1"/>
  <c r="W267" i="20"/>
  <c r="X267" i="20" s="1"/>
  <c r="W268" i="20"/>
  <c r="X268" i="20" s="1"/>
  <c r="W269" i="20"/>
  <c r="X269" i="20" s="1"/>
  <c r="W270" i="20"/>
  <c r="W271" i="20"/>
  <c r="X271" i="20" s="1"/>
  <c r="W272" i="20"/>
  <c r="W273" i="20"/>
  <c r="X273" i="20" s="1"/>
  <c r="W274" i="20"/>
  <c r="X274" i="20" s="1"/>
  <c r="W275" i="20"/>
  <c r="W276" i="20"/>
  <c r="X276" i="20" s="1"/>
  <c r="W277" i="20"/>
  <c r="X277" i="20" s="1"/>
  <c r="W278" i="20"/>
  <c r="X278" i="20" s="1"/>
  <c r="W279" i="20"/>
  <c r="X279" i="20" s="1"/>
  <c r="W280" i="20"/>
  <c r="X280" i="20" s="1"/>
  <c r="W281" i="20"/>
  <c r="X281" i="20" s="1"/>
  <c r="W282" i="20"/>
  <c r="W283" i="20"/>
  <c r="X283" i="20" s="1"/>
  <c r="W284" i="20"/>
  <c r="W285" i="20"/>
  <c r="X285" i="20" s="1"/>
  <c r="W286" i="20"/>
  <c r="X286" i="20" s="1"/>
  <c r="W287" i="20"/>
  <c r="W288" i="20"/>
  <c r="X288" i="20" s="1"/>
  <c r="W289" i="20"/>
  <c r="X289" i="20" s="1"/>
  <c r="W290" i="20"/>
  <c r="X290" i="20" s="1"/>
  <c r="W291" i="20"/>
  <c r="X291" i="20" s="1"/>
  <c r="W292" i="20"/>
  <c r="X292" i="20" s="1"/>
  <c r="W293" i="20"/>
  <c r="X293" i="20" s="1"/>
  <c r="W294" i="20"/>
  <c r="W295" i="20"/>
  <c r="X295" i="20" s="1"/>
  <c r="W296" i="20"/>
  <c r="W297" i="20"/>
  <c r="X297" i="20" s="1"/>
  <c r="W298" i="20"/>
  <c r="X298" i="20" s="1"/>
  <c r="W299" i="20"/>
  <c r="W300" i="20"/>
  <c r="X300" i="20" s="1"/>
  <c r="W301" i="20"/>
  <c r="X301" i="20" s="1"/>
  <c r="W302" i="20"/>
  <c r="X302" i="20" s="1"/>
  <c r="W303" i="20"/>
  <c r="X303" i="20" s="1"/>
  <c r="W304" i="20"/>
  <c r="X304" i="20" s="1"/>
  <c r="W305" i="20"/>
  <c r="X305" i="20" s="1"/>
  <c r="W306" i="20"/>
  <c r="W307" i="20"/>
  <c r="X307" i="20" s="1"/>
  <c r="W308" i="20"/>
  <c r="W309" i="20"/>
  <c r="X309" i="20" s="1"/>
  <c r="W310" i="20"/>
  <c r="X310" i="20" s="1"/>
  <c r="W311" i="20"/>
  <c r="W312" i="20"/>
  <c r="X312" i="20" s="1"/>
  <c r="W313" i="20"/>
  <c r="X313" i="20" s="1"/>
  <c r="W314" i="20"/>
  <c r="X314" i="20" s="1"/>
  <c r="W315" i="20"/>
  <c r="X315" i="20" s="1"/>
  <c r="W316" i="20"/>
  <c r="X316" i="20" s="1"/>
  <c r="W317" i="20"/>
  <c r="X317" i="20" s="1"/>
  <c r="W318" i="20"/>
  <c r="W319" i="20"/>
  <c r="X319" i="20" s="1"/>
  <c r="W320" i="20"/>
  <c r="W321" i="20"/>
  <c r="X321" i="20" s="1"/>
  <c r="W322" i="20"/>
  <c r="X322" i="20" s="1"/>
  <c r="W323" i="20"/>
  <c r="W324" i="20"/>
  <c r="X324" i="20" s="1"/>
  <c r="W325" i="20"/>
  <c r="X325" i="20" s="1"/>
  <c r="W326" i="20"/>
  <c r="X326" i="20" s="1"/>
  <c r="W327" i="20"/>
  <c r="X327" i="20" s="1"/>
  <c r="W328" i="20"/>
  <c r="X328" i="20" s="1"/>
  <c r="W329" i="20"/>
  <c r="X329" i="20" s="1"/>
  <c r="W330" i="20"/>
  <c r="W331" i="20"/>
  <c r="X331" i="20" s="1"/>
  <c r="W332" i="20"/>
  <c r="W333" i="20"/>
  <c r="X333" i="20" s="1"/>
  <c r="W334" i="20"/>
  <c r="X334" i="20" s="1"/>
  <c r="W335" i="20"/>
  <c r="W336" i="20"/>
  <c r="X336" i="20" s="1"/>
  <c r="W337" i="20"/>
  <c r="X337" i="20" s="1"/>
  <c r="W338" i="20"/>
  <c r="X338" i="20" s="1"/>
  <c r="W339" i="20"/>
  <c r="X339" i="20" s="1"/>
  <c r="W340" i="20"/>
  <c r="X340" i="20" s="1"/>
  <c r="W341" i="20"/>
  <c r="X341" i="20" s="1"/>
  <c r="W342" i="20"/>
  <c r="W343" i="20"/>
  <c r="X343" i="20" s="1"/>
  <c r="W344" i="20"/>
  <c r="W345" i="20"/>
  <c r="X345" i="20" s="1"/>
  <c r="W346" i="20"/>
  <c r="X346" i="20" s="1"/>
  <c r="W347" i="20"/>
  <c r="W348" i="20"/>
  <c r="X348" i="20" s="1"/>
  <c r="W349" i="20"/>
  <c r="X349" i="20" s="1"/>
  <c r="W350" i="20"/>
  <c r="X350" i="20" s="1"/>
  <c r="W351" i="20"/>
  <c r="X351" i="20" s="1"/>
  <c r="W352" i="20"/>
  <c r="X352" i="20" s="1"/>
  <c r="W353" i="20"/>
  <c r="X353" i="20" s="1"/>
  <c r="W354" i="20"/>
  <c r="W355" i="20"/>
  <c r="X355" i="20" s="1"/>
  <c r="W356" i="20"/>
  <c r="W357" i="20"/>
  <c r="X357" i="20" s="1"/>
  <c r="W358" i="20"/>
  <c r="X358" i="20" s="1"/>
  <c r="W359" i="20"/>
  <c r="W360" i="20"/>
  <c r="X360" i="20" s="1"/>
  <c r="W361" i="20"/>
  <c r="X361" i="20" s="1"/>
  <c r="W362" i="20"/>
  <c r="X362" i="20" s="1"/>
  <c r="W363" i="20"/>
  <c r="X363" i="20" s="1"/>
  <c r="W364" i="20"/>
  <c r="X364" i="20" s="1"/>
  <c r="W365" i="20"/>
  <c r="X365" i="20" s="1"/>
  <c r="W366" i="20"/>
  <c r="W367" i="20"/>
  <c r="X367" i="20" s="1"/>
  <c r="W368" i="20"/>
  <c r="W369" i="20"/>
  <c r="X369" i="20" s="1"/>
  <c r="W370" i="20"/>
  <c r="X370" i="20" s="1"/>
  <c r="W371" i="20"/>
  <c r="W372" i="20"/>
  <c r="X372" i="20" s="1"/>
  <c r="W373" i="20"/>
  <c r="X373" i="20" s="1"/>
  <c r="W374" i="20"/>
  <c r="X374" i="20" s="1"/>
  <c r="W375" i="20"/>
  <c r="X375" i="20" s="1"/>
  <c r="W376" i="20"/>
  <c r="X376" i="20" s="1"/>
  <c r="W377" i="20"/>
  <c r="X377" i="20" s="1"/>
  <c r="W378" i="20"/>
  <c r="W379" i="20"/>
  <c r="X379" i="20" s="1"/>
  <c r="W380" i="20"/>
  <c r="W381" i="20"/>
  <c r="X381" i="20" s="1"/>
  <c r="W382" i="20"/>
  <c r="X382" i="20" s="1"/>
  <c r="W383" i="20"/>
  <c r="W384" i="20"/>
  <c r="X384" i="20" s="1"/>
  <c r="W385" i="20"/>
  <c r="X385" i="20" s="1"/>
  <c r="W386" i="20"/>
  <c r="X386" i="20" s="1"/>
  <c r="W387" i="20"/>
  <c r="X387" i="20" s="1"/>
  <c r="W388" i="20"/>
  <c r="X388" i="20" s="1"/>
  <c r="W389" i="20"/>
  <c r="X389" i="20" s="1"/>
  <c r="W390" i="20"/>
  <c r="W391" i="20"/>
  <c r="X391" i="20" s="1"/>
  <c r="W392" i="20"/>
  <c r="W393" i="20"/>
  <c r="X393" i="20" s="1"/>
  <c r="W394" i="20"/>
  <c r="X394" i="20" s="1"/>
  <c r="W395" i="20"/>
  <c r="W396" i="20"/>
  <c r="X396" i="20" s="1"/>
  <c r="W397" i="20"/>
  <c r="X397" i="20" s="1"/>
  <c r="W398" i="20"/>
  <c r="X398" i="20" s="1"/>
  <c r="W399" i="20"/>
  <c r="X399" i="20" s="1"/>
  <c r="W400" i="20"/>
  <c r="X400" i="20" s="1"/>
  <c r="W401" i="20"/>
  <c r="X401" i="20" s="1"/>
  <c r="W402" i="20"/>
  <c r="W403" i="20"/>
  <c r="X403" i="20" s="1"/>
  <c r="W404" i="20"/>
  <c r="W405" i="20"/>
  <c r="X405" i="20" s="1"/>
  <c r="W406" i="20"/>
  <c r="X406" i="20" s="1"/>
  <c r="W407" i="20"/>
  <c r="W408" i="20"/>
  <c r="X408" i="20" s="1"/>
  <c r="W409" i="20"/>
  <c r="X409" i="20" s="1"/>
  <c r="W410" i="20"/>
  <c r="X410" i="20" s="1"/>
  <c r="W411" i="20"/>
  <c r="X411" i="20" s="1"/>
  <c r="W412" i="20"/>
  <c r="X412" i="20" s="1"/>
  <c r="W413" i="20"/>
  <c r="X413" i="20" s="1"/>
  <c r="W414" i="20"/>
  <c r="W415" i="20"/>
  <c r="X415" i="20" s="1"/>
  <c r="W416" i="20"/>
  <c r="W417" i="20"/>
  <c r="X417" i="20" s="1"/>
  <c r="W418" i="20"/>
  <c r="X418" i="20" s="1"/>
  <c r="W419" i="20"/>
  <c r="W420" i="20"/>
  <c r="X420" i="20" s="1"/>
  <c r="W421" i="20"/>
  <c r="X421" i="20" s="1"/>
  <c r="W422" i="20"/>
  <c r="X422" i="20" s="1"/>
  <c r="W423" i="20"/>
  <c r="X423" i="20" s="1"/>
  <c r="W424" i="20"/>
  <c r="X424" i="20" s="1"/>
  <c r="W425" i="20"/>
  <c r="X425" i="20" s="1"/>
  <c r="W426" i="20"/>
  <c r="W427" i="20"/>
  <c r="X427" i="20" s="1"/>
  <c r="W428" i="20"/>
  <c r="W429" i="20"/>
  <c r="X429" i="20" s="1"/>
  <c r="W430" i="20"/>
  <c r="X430" i="20" s="1"/>
  <c r="W431" i="20"/>
  <c r="W432" i="20"/>
  <c r="X432" i="20" s="1"/>
  <c r="W433" i="20"/>
  <c r="X433" i="20" s="1"/>
  <c r="W434" i="20"/>
  <c r="X434" i="20" s="1"/>
  <c r="W435" i="20"/>
  <c r="X435" i="20" s="1"/>
  <c r="W436" i="20"/>
  <c r="X436" i="20" s="1"/>
  <c r="W437" i="20"/>
  <c r="X437" i="20" s="1"/>
  <c r="W438" i="20"/>
  <c r="W439" i="20"/>
  <c r="X439" i="20" s="1"/>
  <c r="W440" i="20"/>
  <c r="W441" i="20"/>
  <c r="X441" i="20" s="1"/>
  <c r="W442" i="20"/>
  <c r="X442" i="20" s="1"/>
  <c r="W443" i="20"/>
  <c r="W444" i="20"/>
  <c r="X444" i="20" s="1"/>
  <c r="W445" i="20"/>
  <c r="X445" i="20" s="1"/>
  <c r="W446" i="20"/>
  <c r="X446" i="20" s="1"/>
  <c r="W447" i="20"/>
  <c r="X447" i="20" s="1"/>
  <c r="W448" i="20"/>
  <c r="X448" i="20" s="1"/>
  <c r="W449" i="20"/>
  <c r="X449" i="20" s="1"/>
  <c r="W450" i="20"/>
  <c r="W451" i="20"/>
  <c r="X451" i="20" s="1"/>
  <c r="W452" i="20"/>
  <c r="W453" i="20"/>
  <c r="X453" i="20" s="1"/>
  <c r="W454" i="20"/>
  <c r="X454" i="20" s="1"/>
  <c r="W455" i="20"/>
  <c r="W456" i="20"/>
  <c r="X456" i="20" s="1"/>
  <c r="W457" i="20"/>
  <c r="X457" i="20" s="1"/>
  <c r="W458" i="20"/>
  <c r="X458" i="20" s="1"/>
  <c r="W459" i="20"/>
  <c r="X459" i="20" s="1"/>
  <c r="W460" i="20"/>
  <c r="X460" i="20" s="1"/>
  <c r="W461" i="20"/>
  <c r="X461" i="20" s="1"/>
  <c r="W462" i="20"/>
  <c r="X462" i="20" s="1"/>
  <c r="W463" i="20"/>
  <c r="X463" i="20" s="1"/>
  <c r="W464" i="20"/>
  <c r="W465" i="20"/>
  <c r="X465" i="20" s="1"/>
  <c r="W466" i="20"/>
  <c r="X466" i="20" s="1"/>
  <c r="W467" i="20"/>
  <c r="W468" i="20"/>
  <c r="X468" i="20" s="1"/>
  <c r="W469" i="20"/>
  <c r="X469" i="20" s="1"/>
  <c r="W470" i="20"/>
  <c r="X470" i="20" s="1"/>
  <c r="W471" i="20"/>
  <c r="X471" i="20" s="1"/>
  <c r="W472" i="20"/>
  <c r="X472" i="20" s="1"/>
  <c r="W473" i="20"/>
  <c r="X473" i="20" s="1"/>
  <c r="W474" i="20"/>
  <c r="W475" i="20"/>
  <c r="X475" i="20" s="1"/>
  <c r="W476" i="20"/>
  <c r="W477" i="20"/>
  <c r="X477" i="20" s="1"/>
  <c r="W478" i="20"/>
  <c r="X478" i="20" s="1"/>
  <c r="W479" i="20"/>
  <c r="W480" i="20"/>
  <c r="X480" i="20" s="1"/>
  <c r="W481" i="20"/>
  <c r="X481" i="20" s="1"/>
  <c r="W482" i="20"/>
  <c r="X482" i="20" s="1"/>
  <c r="W483" i="20"/>
  <c r="X483" i="20" s="1"/>
  <c r="W484" i="20"/>
  <c r="X484" i="20" s="1"/>
  <c r="W485" i="20"/>
  <c r="X485" i="20" s="1"/>
  <c r="W486" i="20"/>
  <c r="W487" i="20"/>
  <c r="X487" i="20" s="1"/>
  <c r="W488" i="20"/>
  <c r="W489" i="20"/>
  <c r="X489" i="20" s="1"/>
  <c r="W490" i="20"/>
  <c r="X490" i="20" s="1"/>
  <c r="W491" i="20"/>
  <c r="W492" i="20"/>
  <c r="X492" i="20" s="1"/>
  <c r="W493" i="20"/>
  <c r="X493" i="20" s="1"/>
  <c r="W494" i="20"/>
  <c r="X494" i="20" s="1"/>
  <c r="W495" i="20"/>
  <c r="X495" i="20" s="1"/>
  <c r="W496" i="20"/>
  <c r="X496" i="20" s="1"/>
  <c r="W497" i="20"/>
  <c r="X497" i="20" s="1"/>
  <c r="W498" i="20"/>
  <c r="W499" i="20"/>
  <c r="X499" i="20" s="1"/>
  <c r="W500" i="20"/>
  <c r="W501" i="20"/>
  <c r="X501" i="20" s="1"/>
  <c r="W502" i="20"/>
  <c r="X502" i="20" s="1"/>
  <c r="W503" i="20"/>
  <c r="W504" i="20"/>
  <c r="X504" i="20" s="1"/>
  <c r="W505" i="20"/>
  <c r="X505" i="20" s="1"/>
  <c r="W506" i="20"/>
  <c r="X506" i="20" s="1"/>
  <c r="W507" i="20"/>
  <c r="X507" i="20" s="1"/>
  <c r="W2" i="20"/>
  <c r="X2" i="20" s="1"/>
  <c r="X509" i="20" l="1"/>
  <c r="X510" i="20" s="1"/>
  <c r="H24" i="3"/>
  <c r="H23" i="3"/>
  <c r="H22" i="3"/>
  <c r="G36" i="7"/>
  <c r="G37" i="7" s="1"/>
  <c r="L13" i="4" l="1"/>
  <c r="K12" i="4"/>
  <c r="J11" i="4"/>
  <c r="I10" i="4"/>
  <c r="H9" i="4"/>
  <c r="G8" i="4"/>
  <c r="F7" i="4"/>
  <c r="E6" i="4"/>
  <c r="D5" i="4"/>
  <c r="C4" i="4"/>
</calcChain>
</file>

<file path=xl/sharedStrings.xml><?xml version="1.0" encoding="utf-8"?>
<sst xmlns="http://schemas.openxmlformats.org/spreadsheetml/2006/main" count="392" uniqueCount="90">
  <si>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</si>
  <si>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</si>
  <si>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</si>
  <si>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</si>
  <si>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</si>
  <si>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</si>
  <si>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</si>
  <si>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</si>
  <si>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</si>
  <si>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</si>
  <si>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SUMMARY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</si>
  <si>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</si>
  <si>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</si>
  <si>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</si>
  <si>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</si>
  <si>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</si>
  <si>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</si>
  <si>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</si>
  <si>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</si>
  <si>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</si>
  <si>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</si>
  <si>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</si>
  <si>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</si>
  <si>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</si>
  <si>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CORRELATION MATRIX</t>
  </si>
  <si>
    <t>COVARIANCE MATRIX</t>
  </si>
  <si>
    <t>SIMPLE LINEAR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</si>
  <si>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</si>
  <si>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</si>
  <si>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</si>
  <si>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</si>
  <si>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</si>
  <si>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</si>
  <si>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</si>
  <si>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</si>
  <si>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</si>
  <si>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</si>
  <si>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</si>
  <si>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</si>
  <si>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</si>
  <si>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</si>
  <si>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</si>
  <si>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</si>
  <si>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</si>
  <si>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</si>
  <si>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</si>
  <si>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</si>
  <si>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</si>
  <si>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</si>
  <si>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</si>
  <si>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</si>
  <si>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</si>
  <si>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</si>
  <si>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</si>
  <si>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</si>
  <si>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</si>
  <si>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</si>
  <si>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MULTILINEAR REGRESSION</t>
  </si>
  <si>
    <t>(a)MULTILINEAR REGRESSION EQUATION</t>
  </si>
  <si>
    <t>y=5.094787984*x1-0.642358334*x2-1.358272812</t>
  </si>
  <si>
    <t>TERMS</t>
  </si>
  <si>
    <t>DEFINITION</t>
  </si>
  <si>
    <t>x1</t>
  </si>
  <si>
    <t>x2</t>
  </si>
  <si>
    <t>y</t>
  </si>
  <si>
    <t>Avg. Room</t>
  </si>
  <si>
    <t>Avg. Price</t>
  </si>
  <si>
    <t>X1</t>
  </si>
  <si>
    <t>X2</t>
  </si>
  <si>
    <t>Y</t>
  </si>
  <si>
    <t>Avg Price Predicted by Regression Model</t>
  </si>
  <si>
    <t>GIVEN DATA:</t>
  </si>
  <si>
    <t>(b)</t>
  </si>
  <si>
    <t xml:space="preserve">Previous Model </t>
  </si>
  <si>
    <t>Current Model</t>
  </si>
  <si>
    <t>TOP 3 NEGATIVELY CORRELATED PAIRS</t>
  </si>
  <si>
    <t>TOP 3 POSITIVELY CORRELATED PAIRS</t>
  </si>
  <si>
    <t>(Tax,Distance)</t>
  </si>
  <si>
    <t>(NOX,Indus)</t>
  </si>
  <si>
    <t>(NOX,Age)</t>
  </si>
  <si>
    <t>(AVG_Price,LSTAT)</t>
  </si>
  <si>
    <t>(LSTAT,AVG_Room)</t>
  </si>
  <si>
    <t>(AVG_PRICE,PTRatio)</t>
  </si>
  <si>
    <t>MEAN</t>
  </si>
  <si>
    <t>MEDIAN</t>
  </si>
  <si>
    <t>MODE</t>
  </si>
  <si>
    <t>Accuracy</t>
  </si>
  <si>
    <t>Estimate</t>
  </si>
  <si>
    <t>Error %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</si>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</sst>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76859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2" borderId="0" xfId="0" applyFill="1"/>
    <xf numFmtId="0" fontId="1" fillId="3" borderId="1" xfId="0" applyFont="1" applyFill="1" applyBorder="1"/>
    <xf numFmtId="0" fontId="1" fillId="3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3" borderId="4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0" fontId="0" fillId="4" borderId="4" xfId="0" applyFill="1" applyBorder="1" applyAlignment="1">
      <alignment wrapText="1"/>
    </xf>
    <xf numFmtId="164" fontId="0" fillId="5" borderId="4" xfId="0" applyNumberFormat="1" applyFill="1" applyBorder="1" applyAlignment="1">
      <alignment vertical="center" wrapText="1"/>
    </xf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/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7" borderId="1" xfId="0" applyFont="1" applyFill="1" applyBorder="1"/>
    <xf numFmtId="9" fontId="0" fillId="0" borderId="0" xfId="1" applyFont="1"/>
    <xf numFmtId="0" fontId="0" fillId="8" borderId="0" xfId="0" applyFill="1"/>
    <xf numFmtId="0" fontId="0" fillId="6" borderId="2" xfId="0" applyFill="1" applyBorder="1"/>
    <xf numFmtId="0" fontId="0" fillId="5" borderId="0" xfId="0" applyFill="1"/>
    <xf numFmtId="0" fontId="2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Fill="1" applyBorder="1" applyAlignment="1"/>
    <xf numFmtId="165" fontId="0" fillId="0" borderId="0" xfId="0" applyNumberFormat="1"/>
    <xf numFmtId="165" fontId="0" fillId="0" borderId="2" xfId="0" applyNumberFormat="1" applyBorder="1"/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685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'Q5'!$A$4:$A$509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'Q5'!$G$30:$G$535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1-49F0-93D5-389B71828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23375"/>
        <c:axId val="243535855"/>
      </c:scatterChart>
      <c:valAx>
        <c:axId val="24352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35855"/>
        <c:crosses val="autoZero"/>
        <c:crossBetween val="midCat"/>
      </c:valAx>
      <c:valAx>
        <c:axId val="243535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52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AVG PRICE</a:t>
          </a:r>
        </a:p>
      </cx:txPr>
    </cx:title>
    <cx:plotArea>
      <cx:plotAreaRegion>
        <cx:series layoutId="clusteredColumn" uniqueId="{92486787-BEA6-4E66-96BA-E90C65F23C01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360218</xdr:colOff>
      <xdr:row>20</xdr:row>
      <xdr:rowOff>69273</xdr:rowOff>
    </xdr:from>
    <xdr:to>
      <xdr:col>13</xdr:col>
      <xdr:colOff>581891</xdr:colOff>
      <xdr:row>50</xdr:row>
      <xdr:rowOff>116114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F103284-CF26-0B2B-3491-7201E6B00DC3}"/>
            </a:ext>
          </a:extLst>
        </xdr:cNvPr>
        <xdr:cNvSpPr txBox="1"/>
      </xdr:nvSpPr>
      <xdr:spPr>
        <a:xfrm>
          <a:off x="360218" y="3712359"/>
          <a:ext cx="11281559" cy="5489698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INFERENCES:</a:t>
          </a:r>
        </a:p>
        <a:p>
          <a:r>
            <a:rPr lang="en-IN" sz="1100" b="1" u="dbl"/>
            <a:t>CRIME RATE:</a:t>
          </a:r>
        </a:p>
        <a:p>
          <a:r>
            <a:rPr lang="en-IN" sz="1100" b="1"/>
            <a:t>           </a:t>
          </a:r>
          <a:r>
            <a:rPr lang="en-IN" sz="1100" b="0"/>
            <a:t>In the locality,The </a:t>
          </a:r>
          <a:r>
            <a:rPr lang="en-IN" sz="1100" b="1"/>
            <a:t>Average</a:t>
          </a:r>
          <a:r>
            <a:rPr lang="en-IN" sz="1100" b="1" baseline="0"/>
            <a:t> crime rate is found out to be around 5 per capita.</a:t>
          </a:r>
        </a:p>
        <a:p>
          <a:endParaRPr lang="en-IN" sz="1100" b="1" baseline="0"/>
        </a:p>
        <a:p>
          <a:r>
            <a:rPr lang="en-IN" sz="1100" b="1" u="dbl" baseline="0"/>
            <a:t>AGE:</a:t>
          </a:r>
        </a:p>
        <a:p>
          <a:r>
            <a:rPr lang="en-IN" sz="1100" b="1" baseline="0"/>
            <a:t>  </a:t>
          </a:r>
          <a:r>
            <a:rPr lang="en-IN" sz="1100" b="0" baseline="0"/>
            <a:t>      It is found that </a:t>
          </a:r>
          <a:r>
            <a:rPr lang="en-IN" sz="1100" b="1" baseline="0"/>
            <a:t>majority</a:t>
          </a:r>
          <a:r>
            <a:rPr lang="en-IN" sz="1100" b="0" baseline="0"/>
            <a:t> of the house in that locality is of </a:t>
          </a:r>
          <a:r>
            <a:rPr lang="en-IN" sz="1100" b="1" baseline="0"/>
            <a:t>AGE 100</a:t>
          </a:r>
          <a:r>
            <a:rPr lang="en-IN" sz="1100" b="0" baseline="0"/>
            <a:t>,which indicates most properties in that locality are </a:t>
          </a:r>
          <a:r>
            <a:rPr lang="en-IN" sz="1100" b="1" baseline="0"/>
            <a:t>old properties.</a:t>
          </a:r>
        </a:p>
        <a:p>
          <a:endParaRPr lang="en-IN" sz="1100" b="1" baseline="0"/>
        </a:p>
        <a:p>
          <a:r>
            <a:rPr lang="en-IN" sz="1100" b="1" u="dbl" baseline="0"/>
            <a:t>INDUS:</a:t>
          </a:r>
        </a:p>
        <a:p>
          <a:r>
            <a:rPr lang="en-IN" sz="1100" b="1" baseline="0"/>
            <a:t>        </a:t>
          </a:r>
          <a:r>
            <a:rPr lang="en-IN" sz="1100" b="0" baseline="0"/>
            <a:t>It is found that the </a:t>
          </a:r>
          <a:r>
            <a:rPr lang="en-IN" sz="1100" b="1" baseline="0"/>
            <a:t>Industries are spread evenly</a:t>
          </a:r>
          <a:r>
            <a:rPr lang="en-IN" sz="1100" b="0" baseline="0"/>
            <a:t> around the town with majority of the industry covering 18+ acres of locality.</a:t>
          </a:r>
        </a:p>
        <a:p>
          <a:endParaRPr lang="en-IN" sz="1100" b="0" baseline="0"/>
        </a:p>
        <a:p>
          <a:r>
            <a:rPr lang="en-IN" sz="1100" b="1" u="dbl" baseline="0"/>
            <a:t>NOX:</a:t>
          </a:r>
        </a:p>
        <a:p>
          <a:r>
            <a:rPr lang="en-IN" sz="1100" b="1" baseline="0"/>
            <a:t>       Average NOX </a:t>
          </a:r>
          <a:r>
            <a:rPr lang="en-IN" sz="1100" b="0" baseline="0"/>
            <a:t>in that locality is </a:t>
          </a:r>
          <a:r>
            <a:rPr lang="en-IN" sz="1100" b="1" baseline="0"/>
            <a:t>0.55</a:t>
          </a:r>
          <a:r>
            <a:rPr lang="en-IN" sz="1100" b="0" baseline="0"/>
            <a:t>(parts per million) and is evenly spread around.</a:t>
          </a:r>
        </a:p>
        <a:p>
          <a:endParaRPr lang="en-IN" sz="1100" b="0" baseline="0"/>
        </a:p>
        <a:p>
          <a:r>
            <a:rPr lang="en-IN" sz="1100" b="1" u="dbl" baseline="0"/>
            <a:t>DISTANCE:</a:t>
          </a:r>
        </a:p>
        <a:p>
          <a:r>
            <a:rPr lang="en-IN" sz="1100" b="1" baseline="0"/>
            <a:t>       Most of the properties </a:t>
          </a:r>
          <a:r>
            <a:rPr lang="en-IN" sz="1100" b="0" baseline="0"/>
            <a:t>are located at a distance of </a:t>
          </a:r>
          <a:r>
            <a:rPr lang="en-IN" sz="1100" b="1" baseline="0"/>
            <a:t>24miles from the highway.</a:t>
          </a:r>
        </a:p>
        <a:p>
          <a:endParaRPr lang="en-IN" sz="1100" b="1" baseline="0"/>
        </a:p>
        <a:p>
          <a:r>
            <a:rPr lang="en-IN" sz="1100" b="1" u="dbl" baseline="0"/>
            <a:t>TAX:</a:t>
          </a:r>
        </a:p>
        <a:p>
          <a:r>
            <a:rPr lang="en-IN" sz="1100" b="0" baseline="0"/>
            <a:t>      The Property Tax rate is </a:t>
          </a:r>
          <a:r>
            <a:rPr lang="en-IN" sz="1100" b="1" baseline="0"/>
            <a:t>evenly spread around 408/$10,000 </a:t>
          </a:r>
          <a:r>
            <a:rPr lang="en-IN" sz="1100" b="0" baseline="0"/>
            <a:t>and is not different for different type of property.</a:t>
          </a:r>
        </a:p>
        <a:p>
          <a:endParaRPr lang="en-IN" sz="1100" b="0" baseline="0"/>
        </a:p>
        <a:p>
          <a:r>
            <a:rPr lang="en-IN" sz="1100" b="1" u="dbl" baseline="0"/>
            <a:t>PTRATIO:</a:t>
          </a:r>
        </a:p>
        <a:p>
          <a:r>
            <a:rPr lang="en-IN" sz="1100" b="1" baseline="0"/>
            <a:t>      Average PTRATIO IS 18</a:t>
          </a:r>
          <a:r>
            <a:rPr lang="en-IN" sz="1100" b="0" baseline="0"/>
            <a:t> with </a:t>
          </a:r>
          <a:r>
            <a:rPr lang="en-IN" sz="1100" b="1" baseline="0"/>
            <a:t>Maximum count as 22</a:t>
          </a:r>
          <a:r>
            <a:rPr lang="en-IN" sz="1100" b="0" baseline="0"/>
            <a:t>,which is good.</a:t>
          </a:r>
        </a:p>
        <a:p>
          <a:endParaRPr lang="en-IN" sz="1100" b="0" baseline="0"/>
        </a:p>
        <a:p>
          <a:r>
            <a:rPr lang="en-IN" sz="1100" b="1" u="dbl" baseline="0"/>
            <a:t>AVG_ROOM:</a:t>
          </a:r>
        </a:p>
        <a:p>
          <a:r>
            <a:rPr lang="en-IN" sz="1100" b="1" baseline="0"/>
            <a:t>     </a:t>
          </a:r>
          <a:r>
            <a:rPr lang="en-IN" sz="1100" b="0" baseline="0"/>
            <a:t>Most of the houses in the locality have on an </a:t>
          </a:r>
          <a:r>
            <a:rPr lang="en-IN" sz="1100" b="1" baseline="0"/>
            <a:t>Average of 5 rooms.</a:t>
          </a:r>
        </a:p>
        <a:p>
          <a:endParaRPr lang="en-IN" sz="1100" b="1" baseline="0"/>
        </a:p>
        <a:p>
          <a:r>
            <a:rPr lang="en-IN" sz="1100" b="1" u="dbl" baseline="0"/>
            <a:t>LSTAT:</a:t>
          </a:r>
        </a:p>
        <a:p>
          <a:r>
            <a:rPr lang="en-IN" sz="1100" b="1" baseline="0"/>
            <a:t>     </a:t>
          </a:r>
          <a:r>
            <a:rPr lang="en-IN" sz="1100" b="0" baseline="0"/>
            <a:t>In that locality,</a:t>
          </a:r>
          <a:r>
            <a:rPr lang="en-IN" sz="1100" b="1" baseline="0"/>
            <a:t>Average LSTAT </a:t>
          </a:r>
          <a:r>
            <a:rPr lang="en-IN" sz="1100" b="0" baseline="0"/>
            <a:t>is found out to be </a:t>
          </a:r>
          <a:r>
            <a:rPr lang="en-IN" sz="1100" b="1" baseline="0"/>
            <a:t>12%.</a:t>
          </a:r>
        </a:p>
        <a:p>
          <a:endParaRPr lang="en-IN" sz="1100" b="1" baseline="0"/>
        </a:p>
        <a:p>
          <a:r>
            <a:rPr lang="en-IN" sz="1100" b="1" u="dbl" baseline="0"/>
            <a:t>AVG_PRICE:</a:t>
          </a:r>
        </a:p>
        <a:p>
          <a:r>
            <a:rPr lang="en-IN" sz="1100" b="1" baseline="0"/>
            <a:t>    </a:t>
          </a:r>
          <a:r>
            <a:rPr lang="en-IN" sz="1100" b="0" baseline="0"/>
            <a:t>Most of the properties Price are Quoted at/around </a:t>
          </a:r>
          <a:r>
            <a:rPr lang="en-IN" sz="1100" b="1" baseline="0"/>
            <a:t>$50,000</a:t>
          </a:r>
          <a:r>
            <a:rPr lang="en-IN" sz="1100" b="0" baseline="0"/>
            <a:t>(among 506 properties)</a:t>
          </a:r>
          <a:endParaRPr lang="en-IN" sz="1100" b="1" baseline="0"/>
        </a:p>
        <a:p>
          <a:endParaRPr lang="en-IN" sz="1100" b="1"/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2</xdr:row>
      <xdr:rowOff>34290</xdr:rowOff>
    </xdr:from>
    <xdr:to>
      <xdr:col>13</xdr:col>
      <xdr:colOff>7620</xdr:colOff>
      <xdr:row>20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8DABB1B-2F9B-1376-1B05-E15544E26F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400050"/>
              <a:ext cx="5509260" cy="3257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22860</xdr:colOff>
      <xdr:row>25</xdr:row>
      <xdr:rowOff>22860</xdr:rowOff>
    </xdr:from>
    <xdr:to>
      <xdr:col>13</xdr:col>
      <xdr:colOff>533400</xdr:colOff>
      <xdr:row>32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F058B3-136C-E59A-5057-AC601F77B6EA}"/>
            </a:ext>
          </a:extLst>
        </xdr:cNvPr>
        <xdr:cNvSpPr txBox="1"/>
      </xdr:nvSpPr>
      <xdr:spPr>
        <a:xfrm>
          <a:off x="2552700" y="4594860"/>
          <a:ext cx="5996940" cy="126492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From the Histogram plotted,we can clearly see that the tail of distribution is more on the right side.</a:t>
          </a:r>
        </a:p>
        <a:p>
          <a:r>
            <a:rPr lang="en-IN" sz="1100"/>
            <a:t>ie,Average price values are trailing towards right,which indicates </a:t>
          </a:r>
          <a:r>
            <a:rPr lang="en-IN" sz="1100" b="1"/>
            <a:t>Positive skewness</a:t>
          </a:r>
          <a:r>
            <a:rPr lang="en-IN" sz="1100"/>
            <a:t>.</a:t>
          </a:r>
        </a:p>
        <a:p>
          <a:r>
            <a:rPr lang="en-IN" sz="1100"/>
            <a:t>                                </a:t>
          </a:r>
          <a:r>
            <a:rPr lang="en-IN" sz="1100" b="1"/>
            <a:t>Mean&gt;Median</a:t>
          </a:r>
        </a:p>
        <a:p>
          <a:r>
            <a:rPr lang="en-IN" sz="1100"/>
            <a:t>We can say</a:t>
          </a:r>
          <a:r>
            <a:rPr lang="en-IN" sz="1100" baseline="0"/>
            <a:t> from the above histogram that Average price of properties that are valued above $25,000(approx.) diverse and less in count.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15</xdr:row>
      <xdr:rowOff>175260</xdr:rowOff>
    </xdr:from>
    <xdr:to>
      <xdr:col>11</xdr:col>
      <xdr:colOff>792480</xdr:colOff>
      <xdr:row>27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CF6170-13FA-74DE-DD1C-C1F32899B992}"/>
            </a:ext>
          </a:extLst>
        </xdr:cNvPr>
        <xdr:cNvSpPr txBox="1"/>
      </xdr:nvSpPr>
      <xdr:spPr>
        <a:xfrm>
          <a:off x="1478280" y="2941320"/>
          <a:ext cx="9235440" cy="213360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u="sng"/>
            <a:t>POSITIVE</a:t>
          </a:r>
          <a:r>
            <a:rPr lang="en-IN" sz="1200" u="sng" baseline="0"/>
            <a:t> COVARIANCE</a:t>
          </a:r>
          <a:r>
            <a:rPr lang="en-IN" sz="1200" baseline="0"/>
            <a:t>:</a:t>
          </a:r>
        </a:p>
        <a:p>
          <a:endParaRPr lang="en-IN" sz="1100" baseline="0"/>
        </a:p>
        <a:p>
          <a:r>
            <a:rPr lang="en-IN" sz="1100" baseline="0"/>
            <a:t> (1)</a:t>
          </a:r>
          <a:r>
            <a:rPr lang="en-IN" sz="1200" b="1" baseline="0"/>
            <a:t>Tax</a:t>
          </a:r>
          <a:r>
            <a:rPr lang="en-IN" sz="1100" baseline="0"/>
            <a:t>  INCREASES When the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(2)</a:t>
          </a:r>
          <a:r>
            <a:rPr lang="en-IN" sz="1200" b="1" baseline="0"/>
            <a:t>Tax</a:t>
          </a:r>
          <a:r>
            <a:rPr lang="en-IN" sz="1100" baseline="0"/>
            <a:t> INCREASES as the </a:t>
          </a:r>
          <a:r>
            <a:rPr lang="en-IN" sz="1200" b="1" baseline="0"/>
            <a:t>Distance from Highway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Tax</a:t>
          </a:r>
          <a:r>
            <a:rPr lang="en-IN" sz="1100" baseline="0"/>
            <a:t> INCREASES When the </a:t>
          </a:r>
          <a:r>
            <a:rPr lang="en-IN" sz="1200" b="1" baseline="0"/>
            <a:t>P</a:t>
          </a:r>
          <a:r>
            <a:rPr lang="en-IN" sz="1200" b="1"/>
            <a:t>roportion of Non-Retail Business acres per town </a:t>
          </a:r>
          <a:r>
            <a:rPr lang="en-IN"/>
            <a:t>INCREASES</a:t>
          </a:r>
        </a:p>
        <a:p>
          <a:endParaRPr lang="en-IN" sz="1100"/>
        </a:p>
        <a:p>
          <a:r>
            <a:rPr lang="en-IN" sz="1200" u="sng"/>
            <a:t>NEGATIVE COVARIANCE</a:t>
          </a:r>
          <a:r>
            <a:rPr lang="en-IN" sz="1200"/>
            <a:t>:</a:t>
          </a:r>
        </a:p>
        <a:p>
          <a:endParaRPr lang="en-IN" sz="1100"/>
        </a:p>
        <a:p>
          <a:r>
            <a:rPr lang="en-IN" sz="1100"/>
            <a:t> (1)</a:t>
          </a:r>
          <a:r>
            <a:rPr lang="en-IN" sz="1200" b="1"/>
            <a:t>Average Price of House </a:t>
          </a:r>
          <a:r>
            <a:rPr lang="en-IN" sz="1100"/>
            <a:t>DECREASES When </a:t>
          </a:r>
          <a:r>
            <a:rPr lang="en-IN" sz="1200" b="1"/>
            <a:t>Tax</a:t>
          </a:r>
          <a:r>
            <a:rPr lang="en-IN" sz="1100"/>
            <a:t> INCREASES</a:t>
          </a:r>
        </a:p>
        <a:p>
          <a:r>
            <a:rPr lang="en-IN" sz="1100"/>
            <a:t> (2</a:t>
          </a:r>
          <a:r>
            <a:rPr lang="en-IN" sz="1100" b="1"/>
            <a:t>) </a:t>
          </a:r>
          <a:r>
            <a:rPr lang="en-IN" sz="1200" b="1"/>
            <a:t>Average Price of House </a:t>
          </a:r>
          <a:r>
            <a:rPr lang="en-IN" sz="1100"/>
            <a:t>DECREASES</a:t>
          </a:r>
          <a:r>
            <a:rPr lang="en-IN" sz="1100" baseline="0"/>
            <a:t> When </a:t>
          </a:r>
          <a:r>
            <a:rPr lang="en-IN" sz="1200" b="1" baseline="0"/>
            <a:t>Age of House </a:t>
          </a:r>
          <a:r>
            <a:rPr lang="en-IN" sz="1100" baseline="0"/>
            <a:t>INCREASES</a:t>
          </a:r>
        </a:p>
        <a:p>
          <a:r>
            <a:rPr lang="en-IN" sz="1100" baseline="0"/>
            <a:t> (3)</a:t>
          </a:r>
          <a:r>
            <a:rPr lang="en-IN" sz="1200" b="1" baseline="0"/>
            <a:t>Average Price of House </a:t>
          </a:r>
          <a:r>
            <a:rPr lang="en-IN" sz="1100" baseline="0"/>
            <a:t>DECREASES When </a:t>
          </a:r>
          <a:r>
            <a:rPr lang="en-IN" sz="1200" b="1" baseline="0"/>
            <a:t>LSTAT</a:t>
          </a:r>
          <a:r>
            <a:rPr lang="en-IN" sz="1100" baseline="0"/>
            <a:t> INCREASES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661876</xdr:colOff>
      <xdr:row>2</xdr:row>
      <xdr:rowOff>24277</xdr:rowOff>
    </xdr:from>
    <xdr:to>
      <xdr:col>20</xdr:col>
      <xdr:colOff>8861</xdr:colOff>
      <xdr:row>17</xdr:row>
      <xdr:rowOff>8860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4FE5B-A1C6-8626-0A3B-F0A98E6DD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26581</xdr:colOff>
      <xdr:row>18</xdr:row>
      <xdr:rowOff>168348</xdr:rowOff>
    </xdr:from>
    <xdr:to>
      <xdr:col>29</xdr:col>
      <xdr:colOff>602512</xdr:colOff>
      <xdr:row>33</xdr:row>
      <xdr:rowOff>88605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C73D8A-2A80-FCD4-E06F-B80EF3FE9C58}"/>
            </a:ext>
          </a:extLst>
        </xdr:cNvPr>
        <xdr:cNvSpPr txBox="1"/>
      </xdr:nvSpPr>
      <xdr:spPr>
        <a:xfrm>
          <a:off x="12324907" y="3570767"/>
          <a:ext cx="9746512" cy="274674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/>
            <a:t>(a)</a:t>
          </a:r>
        </a:p>
        <a:p>
          <a:r>
            <a:rPr lang="en-IN" sz="1200" b="1"/>
            <a:t> -&gt;</a:t>
          </a:r>
          <a:r>
            <a:rPr lang="en-IN" sz="1200" b="1" u="sng"/>
            <a:t>VARIANCE EXPLAINED(R</a:t>
          </a:r>
          <a:r>
            <a:rPr lang="en-IN" sz="1200" b="1" u="sng" baseline="0"/>
            <a:t> SQUARED</a:t>
          </a:r>
          <a:r>
            <a:rPr lang="en-IN" sz="1200" b="1" u="sng"/>
            <a:t>):</a:t>
          </a:r>
        </a:p>
        <a:p>
          <a:r>
            <a:rPr lang="en-IN" sz="1200" b="1"/>
            <a:t>         </a:t>
          </a:r>
          <a:r>
            <a:rPr lang="en-IN" sz="1200" b="0"/>
            <a:t>With</a:t>
          </a:r>
          <a:r>
            <a:rPr lang="en-IN" sz="1200" b="0" baseline="0"/>
            <a:t> LSTAT as Independent/Predictor variable,we can Determine 54% variance in the AVG_Price of the properties.</a:t>
          </a:r>
        </a:p>
        <a:p>
          <a:r>
            <a:rPr lang="en-IN" sz="1200" b="0" baseline="0"/>
            <a:t>  </a:t>
          </a:r>
          <a:r>
            <a:rPr lang="en-IN" sz="1200" b="1" baseline="0"/>
            <a:t>-&gt;</a:t>
          </a:r>
          <a:r>
            <a:rPr lang="en-IN" sz="1200" b="1" u="sng" baseline="0"/>
            <a:t>COEFFICIENT VALUE: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Independent variable(LSTAT) </a:t>
          </a:r>
          <a:r>
            <a:rPr lang="en-IN" sz="1200" b="1" baseline="0"/>
            <a:t>INCREASES</a:t>
          </a:r>
          <a:r>
            <a:rPr lang="en-IN" sz="1200" b="0" baseline="0"/>
            <a:t>,the AVG_Price of the property </a:t>
          </a:r>
          <a:r>
            <a:rPr lang="en-IN" sz="1200" b="1" baseline="0"/>
            <a:t>DECREASES BY 0.95%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INTERCEPT: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If the Value of </a:t>
          </a:r>
          <a:r>
            <a:rPr lang="en-IN" sz="1200" b="1" baseline="0"/>
            <a:t>LSTAT becomes 0</a:t>
          </a:r>
          <a:r>
            <a:rPr lang="en-IN" sz="1200" b="0" baseline="0"/>
            <a:t>,the AVG_Price of the property will be </a:t>
          </a:r>
          <a:r>
            <a:rPr lang="en-IN" sz="1200" b="1" baseline="0"/>
            <a:t>$34,553</a:t>
          </a:r>
        </a:p>
        <a:p>
          <a:r>
            <a:rPr lang="en-IN" sz="1200" b="1" baseline="0"/>
            <a:t>  -&gt;</a:t>
          </a:r>
          <a:r>
            <a:rPr lang="en-IN" sz="1200" b="1" u="sng" baseline="0"/>
            <a:t>RESIDUAL PLOT:</a:t>
          </a:r>
        </a:p>
        <a:p>
          <a:r>
            <a:rPr lang="en-IN" sz="1200" b="1" baseline="0"/>
            <a:t>          </a:t>
          </a:r>
          <a:r>
            <a:rPr lang="en-IN" sz="1200" b="0" baseline="0"/>
            <a:t>From the residual plot,it is clearly seen that the values are scattered randomly around Residual Line,</a:t>
          </a:r>
          <a:r>
            <a:rPr lang="en-IN" sz="1200" b="1" baseline="0"/>
            <a:t>linear regression model is applicable</a:t>
          </a:r>
        </a:p>
        <a:p>
          <a:r>
            <a:rPr lang="en-IN" sz="1200" b="0" baseline="0"/>
            <a:t>------------------------------------------</a:t>
          </a:r>
        </a:p>
        <a:p>
          <a:r>
            <a:rPr lang="en-IN" sz="1200" b="1" baseline="0"/>
            <a:t>(b)IS LSTAT VARIABLE SIGNIFICANT FOR THE MODEL?</a:t>
          </a:r>
        </a:p>
        <a:p>
          <a:r>
            <a:rPr lang="en-IN" sz="1200" b="1" baseline="0"/>
            <a:t>                  </a:t>
          </a:r>
          <a:r>
            <a:rPr lang="en-IN" sz="1200" b="0" baseline="0"/>
            <a:t>The P-value of LSTAT variable is very less when compared to 0.05(alpha value).</a:t>
          </a:r>
        </a:p>
        <a:p>
          <a:r>
            <a:rPr lang="en-IN" sz="1200" b="0" baseline="0"/>
            <a:t>                  And the </a:t>
          </a:r>
          <a:r>
            <a:rPr lang="en-IN" sz="1200" b="1" baseline="0"/>
            <a:t>R-Square</a:t>
          </a:r>
          <a:r>
            <a:rPr lang="en-IN" sz="1200" b="0" baseline="0"/>
            <a:t> value of this model is </a:t>
          </a:r>
          <a:r>
            <a:rPr lang="en-IN" sz="1200" b="1" baseline="0"/>
            <a:t>around 54% </a:t>
          </a:r>
          <a:r>
            <a:rPr lang="en-IN" sz="1200" b="0" baseline="0"/>
            <a:t>which is not bad.</a:t>
          </a:r>
        </a:p>
        <a:p>
          <a:r>
            <a:rPr lang="en-IN" sz="1200" b="0" baseline="0"/>
            <a:t>                  Hence,LSTAT can be declared a </a:t>
          </a:r>
          <a:r>
            <a:rPr lang="en-IN" sz="1200" b="1" baseline="0"/>
            <a:t>Significant Variable </a:t>
          </a:r>
          <a:r>
            <a:rPr lang="en-IN" sz="1200" b="0" baseline="0"/>
            <a:t>when determining Price of property.</a:t>
          </a:r>
          <a:endParaRPr lang="en-IN" sz="1200" b="1" baseline="0"/>
        </a:p>
        <a:p>
          <a:endParaRPr lang="en-IN" sz="1200" b="1" baseline="0"/>
        </a:p>
        <a:p>
          <a:endParaRPr lang="en-IN" sz="1200" b="1"/>
        </a:p>
        <a:p>
          <a:r>
            <a:rPr lang="en-IN" sz="1200" b="1" baseline="0"/>
            <a:t>                 </a:t>
          </a:r>
          <a:endParaRPr lang="en-IN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38</xdr:row>
      <xdr:rowOff>15240</xdr:rowOff>
    </xdr:from>
    <xdr:to>
      <xdr:col>11</xdr:col>
      <xdr:colOff>838200</xdr:colOff>
      <xdr:row>44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EBAB24-9FFE-E374-D64A-3AC2EE982CD4}"/>
            </a:ext>
          </a:extLst>
        </xdr:cNvPr>
        <xdr:cNvSpPr txBox="1"/>
      </xdr:nvSpPr>
      <xdr:spPr>
        <a:xfrm>
          <a:off x="3169920" y="7414260"/>
          <a:ext cx="6294120" cy="11734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Given that</a:t>
          </a:r>
          <a:r>
            <a:rPr lang="en-IN" sz="1100" baseline="0"/>
            <a:t> average rooms is 7 and %Lower status of the population in that locality,Our Regression model</a:t>
          </a:r>
        </a:p>
        <a:p>
          <a:r>
            <a:rPr lang="en-IN" sz="1100" b="1" baseline="0"/>
            <a:t>predicted the Average Price of the house can be $21,458(approx.)</a:t>
          </a:r>
        </a:p>
        <a:p>
          <a:r>
            <a:rPr lang="en-IN" sz="1100" b="1" baseline="0"/>
            <a:t>--------</a:t>
          </a:r>
        </a:p>
        <a:p>
          <a:r>
            <a:rPr lang="en-IN" sz="1100" b="0" baseline="0"/>
            <a:t>Comparing the Average Price predicted by our regression model($21,458) with the Price quoted by the company which is around $30,000 we can say that </a:t>
          </a:r>
          <a:r>
            <a:rPr lang="en-IN" sz="1100" b="1" baseline="0"/>
            <a:t>the Company is overcharging for the property in that locality</a:t>
          </a:r>
          <a:endParaRPr lang="en-IN" sz="1100" b="1"/>
        </a:p>
      </xdr:txBody>
    </xdr:sp>
    <xdr:clientData/>
  </xdr:twoCellAnchor>
  <xdr:twoCellAnchor>
    <xdr:from>
      <xdr:col>5</xdr:col>
      <xdr:colOff>106680</xdr:colOff>
      <xdr:row>52</xdr:row>
      <xdr:rowOff>30480</xdr:rowOff>
    </xdr:from>
    <xdr:to>
      <xdr:col>11</xdr:col>
      <xdr:colOff>822960</xdr:colOff>
      <xdr:row>58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49E96A-5341-1DED-416C-9F1F1B3EB6C5}"/>
            </a:ext>
          </a:extLst>
        </xdr:cNvPr>
        <xdr:cNvSpPr txBox="1"/>
      </xdr:nvSpPr>
      <xdr:spPr>
        <a:xfrm>
          <a:off x="3185160" y="10005060"/>
          <a:ext cx="6530340" cy="113538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performance of the Multilinear Regression Model is Better</a:t>
          </a:r>
          <a:r>
            <a:rPr lang="en-IN" sz="1100" baseline="0"/>
            <a:t> than our previous Simple Linear Regression</a:t>
          </a:r>
        </a:p>
        <a:p>
          <a:r>
            <a:rPr lang="en-IN" sz="1100" baseline="0"/>
            <a:t>model,Since the Adjusted R square value of Current model(0.64</a:t>
          </a:r>
          <a:r>
            <a:rPr lang="en-IN" sz="1100" b="0" baseline="0"/>
            <a:t>)</a:t>
          </a:r>
          <a:r>
            <a:rPr lang="en-IN" sz="1100" b="1" baseline="0"/>
            <a:t> is greater than </a:t>
          </a:r>
          <a:r>
            <a:rPr lang="en-IN" sz="1100" baseline="0"/>
            <a:t>the Adjusted R square value of previous model(0.54).</a:t>
          </a:r>
        </a:p>
        <a:p>
          <a:r>
            <a:rPr lang="en-IN" sz="1100" baseline="0"/>
            <a:t>Hence,</a:t>
          </a:r>
          <a:r>
            <a:rPr lang="en-IN" sz="1100" b="1" baseline="0"/>
            <a:t>In-addition to LSTAT variable,Avg room can also be added as predictor</a:t>
          </a:r>
          <a:r>
            <a:rPr lang="en-IN" sz="1100" baseline="0"/>
            <a:t> which significantly increases the</a:t>
          </a:r>
        </a:p>
        <a:p>
          <a:r>
            <a:rPr lang="en-IN" sz="1100" baseline="0"/>
            <a:t>determination of the unknown variable(ie,Avg Price of house)</a:t>
          </a:r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1165860</xdr:colOff>
      <xdr:row>27</xdr:row>
      <xdr:rowOff>167640</xdr:rowOff>
    </xdr:from>
    <xdr:to>
      <xdr:col>15</xdr:col>
      <xdr:colOff>266700</xdr:colOff>
      <xdr:row>64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A3455E9-0038-ED44-F682-E6BC016746D2}"/>
            </a:ext>
          </a:extLst>
        </xdr:cNvPr>
        <xdr:cNvSpPr txBox="1"/>
      </xdr:nvSpPr>
      <xdr:spPr>
        <a:xfrm>
          <a:off x="1165860" y="5166360"/>
          <a:ext cx="10911840" cy="6766560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u="sng"/>
            <a:t>ADJUSTED R SQUARE:</a:t>
          </a:r>
        </a:p>
        <a:p>
          <a:r>
            <a:rPr lang="en-IN" sz="1100" b="1" baseline="0"/>
            <a:t>        </a:t>
          </a:r>
          <a:r>
            <a:rPr lang="en-IN" sz="1100" b="0" baseline="0"/>
            <a:t>In addition to the LSTAT and AVG_Room variable,the addition of crime_rate,age,Indus,NOX,Distance,Tax,PTRatio has increased the value of Adjusted R-Square from </a:t>
          </a:r>
          <a:r>
            <a:rPr lang="en-IN" sz="1100" b="1" baseline="0"/>
            <a:t>0.63 to 0.68</a:t>
          </a:r>
          <a:r>
            <a:rPr lang="en-IN" sz="1100" b="0" baseline="0"/>
            <a:t>,which            indicates that addition of these variables improved our Models prediction of property price a little bit.</a:t>
          </a:r>
        </a:p>
        <a:p>
          <a:endParaRPr lang="en-IN" sz="1100" b="0" baseline="0"/>
        </a:p>
        <a:p>
          <a:r>
            <a:rPr lang="en-IN" sz="1100" b="1" u="sng" baseline="0"/>
            <a:t>COEFFICIENTS:</a:t>
          </a:r>
        </a:p>
        <a:p>
          <a:r>
            <a:rPr lang="en-IN" sz="1100" b="1" baseline="0"/>
            <a:t> CRIME RATE:- </a:t>
          </a:r>
          <a:r>
            <a:rPr lang="en-IN" sz="1100" b="0" baseline="0"/>
            <a:t>Increase in crime rate Increases the price of property by </a:t>
          </a:r>
          <a:r>
            <a:rPr lang="en-IN" sz="1100" b="1" baseline="0"/>
            <a:t>0.04%</a:t>
          </a:r>
        </a:p>
        <a:p>
          <a:r>
            <a:rPr lang="en-IN" sz="1100" b="1" baseline="0"/>
            <a:t> AGE:-</a:t>
          </a:r>
          <a:r>
            <a:rPr lang="en-IN" sz="1100" b="0" baseline="0"/>
            <a:t>Increase in AGE of property Increases price of property by </a:t>
          </a:r>
          <a:r>
            <a:rPr lang="en-IN" sz="1100" b="1" baseline="0"/>
            <a:t>0.03%</a:t>
          </a:r>
        </a:p>
        <a:p>
          <a:r>
            <a:rPr lang="en-IN" sz="1100" b="1" baseline="0"/>
            <a:t> INDUS:-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INDUS area 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0.13%</a:t>
          </a:r>
          <a:endParaRPr lang="en-IN" sz="1100" b="1" baseline="0"/>
        </a:p>
        <a:p>
          <a:r>
            <a:rPr lang="en-IN" sz="1100" b="1" baseline="0"/>
            <a:t> NOX:-</a:t>
          </a:r>
          <a:r>
            <a:rPr lang="en-IN" sz="1100" b="0" baseline="0"/>
            <a:t>Increase in NOX value Decreases the price of property  by </a:t>
          </a:r>
          <a:r>
            <a:rPr lang="en-IN" sz="1100" b="1" baseline="0"/>
            <a:t>10%</a:t>
          </a:r>
        </a:p>
        <a:p>
          <a:r>
            <a:rPr lang="en-IN" sz="1100" b="1" baseline="0"/>
            <a:t> DISTANCE:-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Distance from Highway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0.26%</a:t>
          </a:r>
          <a:endParaRPr lang="en-IN" sz="1100" b="1" baseline="0"/>
        </a:p>
        <a:p>
          <a:r>
            <a:rPr lang="en-IN" sz="1100" b="1" baseline="0"/>
            <a:t> TAX:-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Property-Tax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PTRATIO:-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PT_Ratio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AVG_ROOM:-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AVG number of rooms Increases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4%</a:t>
          </a:r>
          <a:endParaRPr lang="en-IN" sz="11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/>
            <a:t> LSTAT:-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LSTAT of population Decreases price of property by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0.6%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INTERCEPT: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When the values of all other Predictor variables are 0,the price of the property would be </a:t>
          </a:r>
          <a:r>
            <a:rPr lang="en-IN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$29,241</a:t>
          </a:r>
          <a:r>
            <a:rPr lang="en-IN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(approx.)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CRIME RATE: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Positive linear</a:t>
          </a:r>
          <a:r>
            <a:rPr lang="en-IN" b="0" u="none" baseline="0">
              <a:effectLst/>
            </a:rPr>
            <a:t> relation between crime rate and avg price of property,in which per crime rate increases ,avg price also increases by 4%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AGE: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0" u="none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 increase in Age  decreases  avg price by 38%</a:t>
          </a:r>
          <a:endParaRPr lang="en-IN" b="0" u="non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INDUS: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Indus increases avg price  decreases by 48%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NOX: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NOX increases avg price  decreases by 43%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TAX: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property-Tax increases avg price  decreases by 47%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DISTANCE: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Distance increases avg price descreases by 38%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PTRATIO: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PTRatio increases avg price  decreases by 54%</a:t>
          </a:r>
          <a:endParaRPr lang="en-IN" b="1" u="sng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>
              <a:effectLst/>
            </a:rPr>
            <a:t>AVG</a:t>
          </a:r>
          <a:r>
            <a:rPr lang="en-IN" b="1" u="sng" baseline="0">
              <a:effectLst/>
            </a:rPr>
            <a:t> ROOM: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Positive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avg room increases avg price also increases by 70%</a:t>
          </a:r>
          <a:endParaRPr lang="en-IN" b="1" u="sng" baseline="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LSTAT: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 u="sng" baseline="0">
              <a:effectLst/>
            </a:rPr>
            <a:t>  </a:t>
          </a: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Negative linear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relation between crime rate and avg price of property,in which lstat increases avg price decreases by 74%</a:t>
          </a:r>
          <a:endParaRPr lang="en-IN" b="1" u="sng">
            <a:effectLst/>
          </a:endParaRPr>
        </a:p>
        <a:p>
          <a:endParaRPr lang="en-IN" sz="1100" b="1"/>
        </a:p>
        <a:p>
          <a:r>
            <a:rPr lang="en-IN" sz="1100" b="1"/>
            <a:t>      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26</xdr:row>
      <xdr:rowOff>129540</xdr:rowOff>
    </xdr:from>
    <xdr:to>
      <xdr:col>12</xdr:col>
      <xdr:colOff>53340</xdr:colOff>
      <xdr:row>53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ED3EF-1A07-0C10-3C3A-BDB8AECE6D32}"/>
            </a:ext>
          </a:extLst>
        </xdr:cNvPr>
        <xdr:cNvSpPr txBox="1"/>
      </xdr:nvSpPr>
      <xdr:spPr>
        <a:xfrm>
          <a:off x="167640" y="4937760"/>
          <a:ext cx="9867900" cy="491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(a)Interpretation of Model:</a:t>
          </a:r>
        </a:p>
        <a:p>
          <a:r>
            <a:rPr lang="en-IN" sz="1100"/>
            <a:t>     Predictors:age,Indus,NOX,Tax,Distance,PTRatio,AVG_Room,LSTAT</a:t>
          </a:r>
        </a:p>
        <a:p>
          <a:r>
            <a:rPr lang="en-IN" sz="1100"/>
            <a:t>     Prediction:Avg_price of the property</a:t>
          </a:r>
        </a:p>
        <a:p>
          <a:r>
            <a:rPr lang="en-IN" sz="1100"/>
            <a:t>     Multiple R:83% OF Variance</a:t>
          </a:r>
          <a:r>
            <a:rPr lang="en-IN" sz="1100" baseline="0"/>
            <a:t> in Avg_price can be explained by this model</a:t>
          </a:r>
        </a:p>
        <a:p>
          <a:r>
            <a:rPr lang="en-IN" sz="1100" baseline="0"/>
            <a:t>     R Square:70% of the price of property can be Determined with these predictors</a:t>
          </a:r>
        </a:p>
        <a:p>
          <a:r>
            <a:rPr lang="en-IN" sz="1100" baseline="0"/>
            <a:t>     P Value:All the values are less than 0.05 which indicates all are significant variables</a:t>
          </a:r>
        </a:p>
        <a:p>
          <a:r>
            <a:rPr lang="en-IN" sz="1100" baseline="0"/>
            <a:t>     Avg Error: 18%</a:t>
          </a:r>
        </a:p>
        <a:p>
          <a:r>
            <a:rPr lang="en-IN" sz="1100" baseline="0"/>
            <a:t>     Accuracy:81.50%</a:t>
          </a:r>
        </a:p>
        <a:p>
          <a:endParaRPr lang="en-IN" sz="1100" baseline="0"/>
        </a:p>
        <a:p>
          <a:r>
            <a:rPr lang="en-IN" sz="1100" baseline="0"/>
            <a:t>(b)Adjusted R Square(previos model):</a:t>
          </a:r>
          <a:r>
            <a:rPr lang="en-IN" sz="1100" b="1" baseline="0"/>
            <a:t>69.83%</a:t>
          </a:r>
        </a:p>
        <a:p>
          <a:r>
            <a:rPr lang="en-IN" sz="1100" baseline="0"/>
            <a:t>    Adjusted R Square(Current model):</a:t>
          </a:r>
          <a:r>
            <a:rPr lang="en-IN" sz="1100" b="1" baseline="0"/>
            <a:t>69.87%</a:t>
          </a:r>
        </a:p>
        <a:p>
          <a:r>
            <a:rPr lang="en-IN" sz="1100" baseline="0"/>
            <a:t>    Our current model </a:t>
          </a:r>
          <a:r>
            <a:rPr lang="en-IN" sz="1100" b="1" baseline="0"/>
            <a:t>performs better </a:t>
          </a:r>
          <a:r>
            <a:rPr lang="en-IN" sz="1100" baseline="0"/>
            <a:t>than previous model after the elimination of Crime Rate as predictor variable.</a:t>
          </a:r>
        </a:p>
        <a:p>
          <a:endParaRPr lang="en-IN" sz="1100" baseline="0"/>
        </a:p>
        <a:p>
          <a:r>
            <a:rPr lang="en-IN" sz="1100" baseline="0"/>
            <a:t>(c)After sort:</a:t>
          </a:r>
        </a:p>
        <a:p>
          <a:r>
            <a:rPr lang="en-IN" sz="1100" baseline="0"/>
            <a:t>           NOX                : -10.27</a:t>
          </a:r>
        </a:p>
        <a:p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PTRATIO        :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-1.0717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LSTAT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:-0.60516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TAX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:-0.01445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AGE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:0.032935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INDUS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: 0.13071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DISTANCE     : 0.261506</a:t>
          </a:r>
          <a:r>
            <a:rPr lang="en-IN"/>
            <a:t> </a:t>
          </a:r>
        </a:p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AVG_ROOM</a:t>
          </a:r>
          <a:r>
            <a:rPr lang="en-I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4.125469</a:t>
          </a:r>
          <a:r>
            <a:rPr lang="en-IN"/>
            <a:t>  </a:t>
          </a:r>
          <a:endParaRPr lang="en-IN" sz="1100" baseline="0"/>
        </a:p>
        <a:p>
          <a:r>
            <a:rPr lang="en-IN" sz="1100" baseline="0"/>
            <a:t>               </a:t>
          </a:r>
        </a:p>
        <a:p>
          <a:r>
            <a:rPr lang="en-IN" sz="1100" baseline="0"/>
            <a:t>If the value of NOX is more in locality then the Avg_price of the properties will </a:t>
          </a:r>
          <a:r>
            <a:rPr lang="en-IN" sz="1100" b="1" baseline="0"/>
            <a:t>decrease by 10 times</a:t>
          </a:r>
        </a:p>
        <a:p>
          <a:endParaRPr lang="en-IN" sz="1100" baseline="0"/>
        </a:p>
        <a:p>
          <a:r>
            <a:rPr lang="en-IN" sz="1100" baseline="0"/>
            <a:t>(d)REGRESSION EQUATION:</a:t>
          </a:r>
        </a:p>
        <a:p>
          <a:r>
            <a:rPr lang="en-IN" sz="1100" baseline="0"/>
            <a:t>           </a:t>
          </a:r>
        </a:p>
        <a:p>
          <a:r>
            <a:rPr lang="en-IN" sz="1100" baseline="0"/>
            <a:t>                   </a:t>
          </a:r>
          <a:r>
            <a:rPr lang="en-IN" sz="1100" b="1" baseline="0"/>
            <a:t>Y=0.0329*X1+0.1307*X2-10.2727*X3-0.0145*X4+0.2615*X5-1.0717*X6+4.1255*X7-0.6052*X8+29.4284</a:t>
          </a:r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0"/>
  <sheetViews>
    <sheetView workbookViewId="0">
      <selection activeCell="E1" sqref="E1"/>
    </sheetView>
  </sheetViews>
  <sheetFormatPr defaultRowHeight="14.4" x14ac:dyDescent="0.3"/>
  <cols>
    <col min="1" max="1" width="11.6640625" style="3" bestFit="1" customWidth="1"/>
    <col min="2" max="2" width="5" style="3" bestFit="1" customWidth="1"/>
    <col min="3" max="3" width="6.33203125" style="3" bestFit="1" customWidth="1"/>
    <col min="4" max="4" width="7" style="3" bestFit="1" customWidth="1"/>
    <col min="5" max="6" width="9.21875" style="3" bestFit="1" customWidth="1"/>
    <col min="7" max="7" width="8.109375" style="3" bestFit="1" customWidth="1"/>
    <col min="8" max="8" width="10.88671875" style="3" bestFit="1" customWidth="1"/>
    <col min="9" max="9" width="6" style="3" bestFit="1" customWidth="1"/>
    <col min="10" max="10" width="10.21875" style="3" bestFit="1" customWidth="1"/>
    <col min="11" max="16384" width="8.88671875" style="3"/>
  </cols>
  <sheetData>
    <row r="1" spans="1:23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7</v>
      </c>
      <c r="G1" s="1" t="s">
        <v>4</v>
      </c>
      <c r="H1" s="1" t="s">
        <v>8</v>
      </c>
      <c r="I1" s="1" t="s">
        <v>5</v>
      </c>
      <c r="J1" s="1" t="s">
        <v>9</v>
      </c>
      <c r="O1"/>
      <c r="P1"/>
      <c r="Q1"/>
      <c r="R1"/>
      <c r="S1"/>
      <c r="T1"/>
      <c r="U1"/>
      <c r="V1"/>
      <c r="W1"/>
    </row>
    <row r="2" spans="1:23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296</v>
      </c>
      <c r="F2" s="1">
        <v>1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23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242</v>
      </c>
      <c r="F3" s="1">
        <v>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23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242</v>
      </c>
      <c r="F4" s="1">
        <v>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23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222</v>
      </c>
      <c r="F5" s="1">
        <v>3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23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222</v>
      </c>
      <c r="F6" s="1">
        <v>3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23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222</v>
      </c>
      <c r="F7" s="1">
        <v>3</v>
      </c>
      <c r="G7" s="1">
        <v>18.7</v>
      </c>
      <c r="H7" s="1">
        <v>6.43</v>
      </c>
      <c r="I7" s="1">
        <v>5.21</v>
      </c>
      <c r="J7" s="1">
        <v>28.7</v>
      </c>
    </row>
    <row r="8" spans="1:23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311</v>
      </c>
      <c r="F8" s="1">
        <v>5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23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311</v>
      </c>
      <c r="F9" s="1">
        <v>5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23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311</v>
      </c>
      <c r="F10" s="1">
        <v>5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23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311</v>
      </c>
      <c r="F11" s="1">
        <v>5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23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311</v>
      </c>
      <c r="F12" s="1">
        <v>5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23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311</v>
      </c>
      <c r="F13" s="1">
        <v>5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23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311</v>
      </c>
      <c r="F14" s="1">
        <v>5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23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307</v>
      </c>
      <c r="F15" s="1">
        <v>4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23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307</v>
      </c>
      <c r="F16" s="1">
        <v>4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23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307</v>
      </c>
      <c r="F17" s="1">
        <v>4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23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307</v>
      </c>
      <c r="F18" s="1">
        <v>4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23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307</v>
      </c>
      <c r="F19" s="1">
        <v>4</v>
      </c>
      <c r="G19" s="1">
        <v>21</v>
      </c>
      <c r="H19" s="1">
        <v>5.99</v>
      </c>
      <c r="I19" s="1">
        <v>14.67</v>
      </c>
      <c r="J19" s="1">
        <v>17.5</v>
      </c>
    </row>
    <row r="20" spans="1:23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307</v>
      </c>
      <c r="F20" s="1">
        <v>4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23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307</v>
      </c>
      <c r="F21" s="1">
        <v>4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23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307</v>
      </c>
      <c r="F22" s="1">
        <v>4</v>
      </c>
      <c r="G22" s="1">
        <v>21</v>
      </c>
      <c r="H22" s="1">
        <v>5.57</v>
      </c>
      <c r="I22" s="1">
        <v>21.02</v>
      </c>
      <c r="J22" s="1">
        <v>13.6</v>
      </c>
    </row>
    <row r="23" spans="1:23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307</v>
      </c>
      <c r="F23" s="1">
        <v>4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23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307</v>
      </c>
      <c r="F24" s="1">
        <v>4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23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307</v>
      </c>
      <c r="F25" s="1">
        <v>4</v>
      </c>
      <c r="G25" s="1">
        <v>21</v>
      </c>
      <c r="H25" s="1">
        <v>5.8129999999999997</v>
      </c>
      <c r="I25" s="1">
        <v>19.88</v>
      </c>
      <c r="J25" s="1">
        <v>14.5</v>
      </c>
      <c r="O25"/>
      <c r="P25"/>
      <c r="Q25"/>
      <c r="R25"/>
      <c r="S25"/>
      <c r="T25"/>
      <c r="U25"/>
      <c r="V25"/>
      <c r="W25"/>
    </row>
    <row r="26" spans="1:23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307</v>
      </c>
      <c r="F26" s="1">
        <v>4</v>
      </c>
      <c r="G26" s="1">
        <v>21</v>
      </c>
      <c r="H26" s="1">
        <v>5.9240000000000004</v>
      </c>
      <c r="I26" s="1">
        <v>16.3</v>
      </c>
      <c r="J26" s="1">
        <v>15.6</v>
      </c>
      <c r="O26"/>
      <c r="P26"/>
      <c r="Q26"/>
      <c r="R26"/>
      <c r="S26"/>
      <c r="T26"/>
      <c r="U26"/>
      <c r="V26"/>
      <c r="W26"/>
    </row>
    <row r="27" spans="1:23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307</v>
      </c>
      <c r="F27" s="1">
        <v>4</v>
      </c>
      <c r="G27" s="1">
        <v>21</v>
      </c>
      <c r="H27" s="1">
        <v>5.5990000000000002</v>
      </c>
      <c r="I27" s="1">
        <v>16.510000000000002</v>
      </c>
      <c r="J27" s="1">
        <v>13.9</v>
      </c>
      <c r="O27"/>
      <c r="P27"/>
      <c r="Q27"/>
      <c r="R27"/>
      <c r="S27"/>
      <c r="T27"/>
      <c r="U27"/>
      <c r="V27"/>
      <c r="W27"/>
    </row>
    <row r="28" spans="1:23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307</v>
      </c>
      <c r="F28" s="1">
        <v>4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23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307</v>
      </c>
      <c r="F29" s="1">
        <v>4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23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307</v>
      </c>
      <c r="F30" s="1">
        <v>4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23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307</v>
      </c>
      <c r="F31" s="1">
        <v>4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23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307</v>
      </c>
      <c r="F32" s="1">
        <v>4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307</v>
      </c>
      <c r="F33" s="1">
        <v>4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307</v>
      </c>
      <c r="F34" s="1">
        <v>4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307</v>
      </c>
      <c r="F35" s="1">
        <v>4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307</v>
      </c>
      <c r="F36" s="1">
        <v>4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279</v>
      </c>
      <c r="F37" s="1">
        <v>5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279</v>
      </c>
      <c r="F38" s="1">
        <v>5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279</v>
      </c>
      <c r="F39" s="1">
        <v>5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279</v>
      </c>
      <c r="F40" s="1">
        <v>5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252</v>
      </c>
      <c r="F41" s="1">
        <v>3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252</v>
      </c>
      <c r="F42" s="1">
        <v>3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233</v>
      </c>
      <c r="F43" s="1">
        <v>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233</v>
      </c>
      <c r="F44" s="1">
        <v>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233</v>
      </c>
      <c r="F45" s="1">
        <v>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233</v>
      </c>
      <c r="F46" s="1">
        <v>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233</v>
      </c>
      <c r="F47" s="1">
        <v>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233</v>
      </c>
      <c r="F48" s="1">
        <v>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233</v>
      </c>
      <c r="F49" s="1">
        <v>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233</v>
      </c>
      <c r="F50" s="1">
        <v>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233</v>
      </c>
      <c r="F51" s="1">
        <v>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243</v>
      </c>
      <c r="F52" s="1">
        <v>4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243</v>
      </c>
      <c r="F53" s="1">
        <v>4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243</v>
      </c>
      <c r="F54" s="1">
        <v>4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243</v>
      </c>
      <c r="F55" s="1">
        <v>4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469</v>
      </c>
      <c r="F56" s="1">
        <v>3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226</v>
      </c>
      <c r="F57" s="1">
        <v>5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313</v>
      </c>
      <c r="F58" s="1">
        <v>2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256</v>
      </c>
      <c r="F59" s="1">
        <v>5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284</v>
      </c>
      <c r="F60" s="1">
        <v>8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284</v>
      </c>
      <c r="F61" s="1">
        <v>8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284</v>
      </c>
      <c r="F62" s="1">
        <v>8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284</v>
      </c>
      <c r="F63" s="1">
        <v>8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284</v>
      </c>
      <c r="F64" s="1">
        <v>8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284</v>
      </c>
      <c r="F65" s="1">
        <v>8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216</v>
      </c>
      <c r="F66" s="1">
        <v>3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337</v>
      </c>
      <c r="F67" s="1">
        <v>4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337</v>
      </c>
      <c r="F68" s="1">
        <v>4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345</v>
      </c>
      <c r="F69" s="1">
        <v>4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345</v>
      </c>
      <c r="F70" s="1">
        <v>4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345</v>
      </c>
      <c r="F71" s="1">
        <v>4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305</v>
      </c>
      <c r="F72" s="1">
        <v>4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305</v>
      </c>
      <c r="F73" s="1">
        <v>4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305</v>
      </c>
      <c r="F74" s="1">
        <v>4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305</v>
      </c>
      <c r="F75" s="1">
        <v>4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398</v>
      </c>
      <c r="F76" s="1">
        <v>5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398</v>
      </c>
      <c r="F77" s="1">
        <v>5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398</v>
      </c>
      <c r="F78" s="1">
        <v>5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398</v>
      </c>
      <c r="F79" s="1">
        <v>5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398</v>
      </c>
      <c r="F80" s="1">
        <v>5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398</v>
      </c>
      <c r="F81" s="1">
        <v>5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281</v>
      </c>
      <c r="F82" s="1">
        <v>4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281</v>
      </c>
      <c r="F83" s="1">
        <v>4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281</v>
      </c>
      <c r="F84" s="1">
        <v>4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281</v>
      </c>
      <c r="F85" s="1">
        <v>4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247</v>
      </c>
      <c r="F86" s="1">
        <v>3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247</v>
      </c>
      <c r="F87" s="1">
        <v>3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247</v>
      </c>
      <c r="F88" s="1">
        <v>3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247</v>
      </c>
      <c r="F89" s="1">
        <v>3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270</v>
      </c>
      <c r="F90" s="1">
        <v>2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270</v>
      </c>
      <c r="F91" s="1">
        <v>2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270</v>
      </c>
      <c r="F92" s="1">
        <v>2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270</v>
      </c>
      <c r="F93" s="1">
        <v>2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270</v>
      </c>
      <c r="F94" s="1">
        <v>4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270</v>
      </c>
      <c r="F95" s="1">
        <v>4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270</v>
      </c>
      <c r="F96" s="1">
        <v>4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276</v>
      </c>
      <c r="F97" s="1">
        <v>2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276</v>
      </c>
      <c r="F98" s="1">
        <v>2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276</v>
      </c>
      <c r="F99" s="1">
        <v>2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276</v>
      </c>
      <c r="F100" s="1">
        <v>2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276</v>
      </c>
      <c r="F101" s="1">
        <v>2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384</v>
      </c>
      <c r="F102" s="1">
        <v>5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384</v>
      </c>
      <c r="F103" s="1">
        <v>5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384</v>
      </c>
      <c r="F104" s="1">
        <v>5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384</v>
      </c>
      <c r="F105" s="1">
        <v>5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384</v>
      </c>
      <c r="F106" s="1">
        <v>5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384</v>
      </c>
      <c r="F107" s="1">
        <v>5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384</v>
      </c>
      <c r="F108" s="1">
        <v>5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384</v>
      </c>
      <c r="F109" s="1">
        <v>5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384</v>
      </c>
      <c r="F110" s="1">
        <v>5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384</v>
      </c>
      <c r="F111" s="1">
        <v>5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384</v>
      </c>
      <c r="F112" s="1">
        <v>5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432</v>
      </c>
      <c r="F113" s="1">
        <v>6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432</v>
      </c>
      <c r="F114" s="1">
        <v>6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432</v>
      </c>
      <c r="F115" s="1">
        <v>6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432</v>
      </c>
      <c r="F116" s="1">
        <v>6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432</v>
      </c>
      <c r="F117" s="1">
        <v>6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432</v>
      </c>
      <c r="F118" s="1">
        <v>6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432</v>
      </c>
      <c r="F119" s="1">
        <v>6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432</v>
      </c>
      <c r="F120" s="1">
        <v>6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432</v>
      </c>
      <c r="F121" s="1">
        <v>6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188</v>
      </c>
      <c r="F122" s="1">
        <v>2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188</v>
      </c>
      <c r="F123" s="1">
        <v>2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188</v>
      </c>
      <c r="F124" s="1">
        <v>2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188</v>
      </c>
      <c r="F125" s="1">
        <v>2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188</v>
      </c>
      <c r="F126" s="1">
        <v>2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188</v>
      </c>
      <c r="F127" s="1">
        <v>2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188</v>
      </c>
      <c r="F128" s="1">
        <v>2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437</v>
      </c>
      <c r="F129" s="1">
        <v>4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437</v>
      </c>
      <c r="F130" s="1">
        <v>4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437</v>
      </c>
      <c r="F131" s="1">
        <v>4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437</v>
      </c>
      <c r="F132" s="1">
        <v>4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437</v>
      </c>
      <c r="F133" s="1">
        <v>4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437</v>
      </c>
      <c r="F134" s="1">
        <v>4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437</v>
      </c>
      <c r="F135" s="1">
        <v>4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437</v>
      </c>
      <c r="F136" s="1">
        <v>4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437</v>
      </c>
      <c r="F137" s="1">
        <v>4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437</v>
      </c>
      <c r="F138" s="1">
        <v>4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437</v>
      </c>
      <c r="F139" s="1">
        <v>4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437</v>
      </c>
      <c r="F140" s="1">
        <v>4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437</v>
      </c>
      <c r="F141" s="1">
        <v>4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437</v>
      </c>
      <c r="F142" s="1">
        <v>4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437</v>
      </c>
      <c r="F143" s="1">
        <v>4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403</v>
      </c>
      <c r="F144" s="1">
        <v>5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403</v>
      </c>
      <c r="F145" s="1">
        <v>5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403</v>
      </c>
      <c r="F146" s="1">
        <v>5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403</v>
      </c>
      <c r="F147" s="1">
        <v>5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403</v>
      </c>
      <c r="F148" s="1">
        <v>5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403</v>
      </c>
      <c r="F149" s="1">
        <v>5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403</v>
      </c>
      <c r="F150" s="1">
        <v>5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403</v>
      </c>
      <c r="F151" s="1">
        <v>5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403</v>
      </c>
      <c r="F152" s="1">
        <v>5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403</v>
      </c>
      <c r="F153" s="1">
        <v>5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403</v>
      </c>
      <c r="F154" s="1">
        <v>5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403</v>
      </c>
      <c r="F155" s="1">
        <v>5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403</v>
      </c>
      <c r="F156" s="1">
        <v>5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403</v>
      </c>
      <c r="F157" s="1">
        <v>5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403</v>
      </c>
      <c r="F158" s="1">
        <v>5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403</v>
      </c>
      <c r="F159" s="1">
        <v>5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403</v>
      </c>
      <c r="F160" s="1">
        <v>5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403</v>
      </c>
      <c r="F161" s="1">
        <v>5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403</v>
      </c>
      <c r="F162" s="1">
        <v>5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403</v>
      </c>
      <c r="F163" s="1">
        <v>5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403</v>
      </c>
      <c r="F164" s="1">
        <v>5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403</v>
      </c>
      <c r="F165" s="1">
        <v>5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403</v>
      </c>
      <c r="F166" s="1">
        <v>5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403</v>
      </c>
      <c r="F167" s="1">
        <v>5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403</v>
      </c>
      <c r="F168" s="1">
        <v>5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403</v>
      </c>
      <c r="F169" s="1">
        <v>5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403</v>
      </c>
      <c r="F170" s="1">
        <v>5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403</v>
      </c>
      <c r="F171" s="1">
        <v>5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403</v>
      </c>
      <c r="F172" s="1">
        <v>5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403</v>
      </c>
      <c r="F173" s="1">
        <v>5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296</v>
      </c>
      <c r="F174" s="1">
        <v>5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296</v>
      </c>
      <c r="F175" s="1">
        <v>5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296</v>
      </c>
      <c r="F176" s="1">
        <v>5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296</v>
      </c>
      <c r="F177" s="1">
        <v>5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296</v>
      </c>
      <c r="F178" s="1">
        <v>5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296</v>
      </c>
      <c r="F179" s="1">
        <v>5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296</v>
      </c>
      <c r="F180" s="1">
        <v>5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193</v>
      </c>
      <c r="F181" s="1">
        <v>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193</v>
      </c>
      <c r="F182" s="1">
        <v>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193</v>
      </c>
      <c r="F183" s="1">
        <v>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193</v>
      </c>
      <c r="F184" s="1">
        <v>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193</v>
      </c>
      <c r="F185" s="1">
        <v>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193</v>
      </c>
      <c r="F186" s="1">
        <v>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193</v>
      </c>
      <c r="F187" s="1">
        <v>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193</v>
      </c>
      <c r="F188" s="1">
        <v>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398</v>
      </c>
      <c r="F189" s="1">
        <v>5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398</v>
      </c>
      <c r="F190" s="1">
        <v>5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398</v>
      </c>
      <c r="F191" s="1">
        <v>5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398</v>
      </c>
      <c r="F192" s="1">
        <v>5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398</v>
      </c>
      <c r="F193" s="1">
        <v>5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398</v>
      </c>
      <c r="F194" s="1">
        <v>5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265</v>
      </c>
      <c r="F195" s="1">
        <v>1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265</v>
      </c>
      <c r="F196" s="1">
        <v>1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255</v>
      </c>
      <c r="F197" s="1">
        <v>4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329</v>
      </c>
      <c r="F198" s="1">
        <v>2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329</v>
      </c>
      <c r="F199" s="1">
        <v>2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329</v>
      </c>
      <c r="F200" s="1">
        <v>2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402</v>
      </c>
      <c r="F201" s="1">
        <v>3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402</v>
      </c>
      <c r="F202" s="1">
        <v>3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348</v>
      </c>
      <c r="F203" s="1">
        <v>2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348</v>
      </c>
      <c r="F204" s="1">
        <v>2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224</v>
      </c>
      <c r="F205" s="1">
        <v>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224</v>
      </c>
      <c r="F206" s="1">
        <v>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277</v>
      </c>
      <c r="F207" s="1">
        <v>4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277</v>
      </c>
      <c r="F208" s="1">
        <v>4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277</v>
      </c>
      <c r="F209" s="1">
        <v>4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277</v>
      </c>
      <c r="F210" s="1">
        <v>4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277</v>
      </c>
      <c r="F211" s="1">
        <v>4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277</v>
      </c>
      <c r="F212" s="1">
        <v>4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277</v>
      </c>
      <c r="F213" s="1">
        <v>4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277</v>
      </c>
      <c r="F214" s="1">
        <v>4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277</v>
      </c>
      <c r="F215" s="1">
        <v>4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277</v>
      </c>
      <c r="F216" s="1">
        <v>4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277</v>
      </c>
      <c r="F217" s="1">
        <v>4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276</v>
      </c>
      <c r="F218" s="1">
        <v>5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276</v>
      </c>
      <c r="F219" s="1">
        <v>5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276</v>
      </c>
      <c r="F220" s="1">
        <v>5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276</v>
      </c>
      <c r="F221" s="1">
        <v>5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307</v>
      </c>
      <c r="F222" s="1">
        <v>8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307</v>
      </c>
      <c r="F223" s="1">
        <v>8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307</v>
      </c>
      <c r="F224" s="1">
        <v>8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307</v>
      </c>
      <c r="F225" s="1">
        <v>8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307</v>
      </c>
      <c r="F226" s="1">
        <v>8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307</v>
      </c>
      <c r="F227" s="1">
        <v>8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307</v>
      </c>
      <c r="F228" s="1">
        <v>8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307</v>
      </c>
      <c r="F229" s="1">
        <v>8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307</v>
      </c>
      <c r="F230" s="1">
        <v>8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307</v>
      </c>
      <c r="F231" s="1">
        <v>8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307</v>
      </c>
      <c r="F232" s="1">
        <v>8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307</v>
      </c>
      <c r="F233" s="1">
        <v>8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307</v>
      </c>
      <c r="F234" s="1">
        <v>8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307</v>
      </c>
      <c r="F235" s="1">
        <v>8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307</v>
      </c>
      <c r="F236" s="1">
        <v>8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307</v>
      </c>
      <c r="F237" s="1">
        <v>8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307</v>
      </c>
      <c r="F238" s="1">
        <v>8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307</v>
      </c>
      <c r="F239" s="1">
        <v>8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300</v>
      </c>
      <c r="F240" s="1">
        <v>6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300</v>
      </c>
      <c r="F241" s="1">
        <v>6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300</v>
      </c>
      <c r="F242" s="1">
        <v>6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300</v>
      </c>
      <c r="F243" s="1">
        <v>6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300</v>
      </c>
      <c r="F244" s="1">
        <v>6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300</v>
      </c>
      <c r="F245" s="1">
        <v>6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330</v>
      </c>
      <c r="F246" s="1">
        <v>7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330</v>
      </c>
      <c r="F247" s="1">
        <v>7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330</v>
      </c>
      <c r="F248" s="1">
        <v>7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330</v>
      </c>
      <c r="F249" s="1">
        <v>7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330</v>
      </c>
      <c r="F250" s="1">
        <v>7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330</v>
      </c>
      <c r="F251" s="1">
        <v>7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330</v>
      </c>
      <c r="F252" s="1">
        <v>7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330</v>
      </c>
      <c r="F253" s="1">
        <v>7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330</v>
      </c>
      <c r="F254" s="1">
        <v>7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330</v>
      </c>
      <c r="F255" s="1">
        <v>7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315</v>
      </c>
      <c r="F256" s="1">
        <v>1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315</v>
      </c>
      <c r="F257" s="1">
        <v>1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244</v>
      </c>
      <c r="F258" s="1">
        <v>3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264</v>
      </c>
      <c r="F259" s="1">
        <v>5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264</v>
      </c>
      <c r="F260" s="1">
        <v>5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264</v>
      </c>
      <c r="F261" s="1">
        <v>5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264</v>
      </c>
      <c r="F262" s="1">
        <v>5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264</v>
      </c>
      <c r="F263" s="1">
        <v>5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264</v>
      </c>
      <c r="F264" s="1">
        <v>5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264</v>
      </c>
      <c r="F265" s="1">
        <v>5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264</v>
      </c>
      <c r="F266" s="1">
        <v>5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264</v>
      </c>
      <c r="F267" s="1">
        <v>5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264</v>
      </c>
      <c r="F268" s="1">
        <v>5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264</v>
      </c>
      <c r="F269" s="1">
        <v>5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264</v>
      </c>
      <c r="F270" s="1">
        <v>5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223</v>
      </c>
      <c r="F271" s="1">
        <v>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223</v>
      </c>
      <c r="F272" s="1">
        <v>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223</v>
      </c>
      <c r="F273" s="1">
        <v>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223</v>
      </c>
      <c r="F274" s="1">
        <v>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223</v>
      </c>
      <c r="F275" s="1">
        <v>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254</v>
      </c>
      <c r="F276" s="1">
        <v>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254</v>
      </c>
      <c r="F277" s="1">
        <v>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254</v>
      </c>
      <c r="F278" s="1">
        <v>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254</v>
      </c>
      <c r="F279" s="1">
        <v>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254</v>
      </c>
      <c r="F280" s="1">
        <v>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216</v>
      </c>
      <c r="F281" s="1">
        <v>5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216</v>
      </c>
      <c r="F282" s="1">
        <v>5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216</v>
      </c>
      <c r="F283" s="1">
        <v>5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216</v>
      </c>
      <c r="F284" s="1">
        <v>5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198</v>
      </c>
      <c r="F285" s="1">
        <v>1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285</v>
      </c>
      <c r="F286" s="1">
        <v>1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300</v>
      </c>
      <c r="F287" s="1">
        <v>1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241</v>
      </c>
      <c r="F288" s="1">
        <v>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293</v>
      </c>
      <c r="F289" s="1">
        <v>6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293</v>
      </c>
      <c r="F290" s="1">
        <v>6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293</v>
      </c>
      <c r="F291" s="1">
        <v>6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245</v>
      </c>
      <c r="F292" s="1">
        <v>4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245</v>
      </c>
      <c r="F293" s="1">
        <v>4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245</v>
      </c>
      <c r="F294" s="1">
        <v>4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289</v>
      </c>
      <c r="F295" s="1">
        <v>4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289</v>
      </c>
      <c r="F296" s="1">
        <v>4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289</v>
      </c>
      <c r="F297" s="1">
        <v>4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289</v>
      </c>
      <c r="F298" s="1">
        <v>4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289</v>
      </c>
      <c r="F299" s="1">
        <v>4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358</v>
      </c>
      <c r="F300" s="1">
        <v>5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358</v>
      </c>
      <c r="F301" s="1">
        <v>5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358</v>
      </c>
      <c r="F302" s="1">
        <v>5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329</v>
      </c>
      <c r="F303" s="1">
        <v>7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329</v>
      </c>
      <c r="F304" s="1">
        <v>7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329</v>
      </c>
      <c r="F305" s="1">
        <v>7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222</v>
      </c>
      <c r="F306" s="1">
        <v>7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222</v>
      </c>
      <c r="F307" s="1">
        <v>7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222</v>
      </c>
      <c r="F308" s="1">
        <v>7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222</v>
      </c>
      <c r="F309" s="1">
        <v>7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304</v>
      </c>
      <c r="F310" s="1">
        <v>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304</v>
      </c>
      <c r="F311" s="1">
        <v>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304</v>
      </c>
      <c r="F312" s="1">
        <v>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304</v>
      </c>
      <c r="F313" s="1">
        <v>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304</v>
      </c>
      <c r="F314" s="1">
        <v>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304</v>
      </c>
      <c r="F315" s="1">
        <v>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304</v>
      </c>
      <c r="F316" s="1">
        <v>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304</v>
      </c>
      <c r="F317" s="1">
        <v>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304</v>
      </c>
      <c r="F318" s="1">
        <v>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304</v>
      </c>
      <c r="F319" s="1">
        <v>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304</v>
      </c>
      <c r="F320" s="1">
        <v>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304</v>
      </c>
      <c r="F321" s="1">
        <v>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287</v>
      </c>
      <c r="F322" s="1">
        <v>5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287</v>
      </c>
      <c r="F323" s="1">
        <v>5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287</v>
      </c>
      <c r="F324" s="1">
        <v>5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287</v>
      </c>
      <c r="F325" s="1">
        <v>5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287</v>
      </c>
      <c r="F326" s="1">
        <v>5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287</v>
      </c>
      <c r="F327" s="1">
        <v>5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287</v>
      </c>
      <c r="F328" s="1">
        <v>5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287</v>
      </c>
      <c r="F329" s="1">
        <v>5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430</v>
      </c>
      <c r="F330" s="1">
        <v>4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430</v>
      </c>
      <c r="F331" s="1">
        <v>4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430</v>
      </c>
      <c r="F332" s="1">
        <v>4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304</v>
      </c>
      <c r="F333" s="1">
        <v>1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304</v>
      </c>
      <c r="F334" s="1">
        <v>1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224</v>
      </c>
      <c r="F335" s="1">
        <v>5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224</v>
      </c>
      <c r="F336" s="1">
        <v>5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224</v>
      </c>
      <c r="F337" s="1">
        <v>5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224</v>
      </c>
      <c r="F338" s="1">
        <v>5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224</v>
      </c>
      <c r="F339" s="1">
        <v>5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224</v>
      </c>
      <c r="F340" s="1">
        <v>5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224</v>
      </c>
      <c r="F341" s="1">
        <v>5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224</v>
      </c>
      <c r="F342" s="1">
        <v>5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284</v>
      </c>
      <c r="F343" s="1">
        <v>1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422</v>
      </c>
      <c r="F344" s="1">
        <v>1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370</v>
      </c>
      <c r="F345" s="1">
        <v>5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370</v>
      </c>
      <c r="F346" s="1">
        <v>5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352</v>
      </c>
      <c r="F347" s="1">
        <v>3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352</v>
      </c>
      <c r="F348" s="1">
        <v>3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351</v>
      </c>
      <c r="F349" s="1">
        <v>4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280</v>
      </c>
      <c r="F350" s="1">
        <v>4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335</v>
      </c>
      <c r="F351" s="1">
        <v>1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335</v>
      </c>
      <c r="F352" s="1">
        <v>1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411</v>
      </c>
      <c r="F353" s="1">
        <v>4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411</v>
      </c>
      <c r="F354" s="1">
        <v>4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187</v>
      </c>
      <c r="F355" s="1">
        <v>5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334</v>
      </c>
      <c r="F356" s="1">
        <v>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334</v>
      </c>
      <c r="F357" s="1">
        <v>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666</v>
      </c>
      <c r="F358" s="1">
        <v>24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666</v>
      </c>
      <c r="F359" s="1">
        <v>24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666</v>
      </c>
      <c r="F360" s="1">
        <v>24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666</v>
      </c>
      <c r="F361" s="1">
        <v>24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666</v>
      </c>
      <c r="F362" s="1">
        <v>24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666</v>
      </c>
      <c r="F363" s="1">
        <v>24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666</v>
      </c>
      <c r="F364" s="1">
        <v>24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666</v>
      </c>
      <c r="F365" s="1">
        <v>24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666</v>
      </c>
      <c r="F366" s="1">
        <v>24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666</v>
      </c>
      <c r="F367" s="1">
        <v>24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666</v>
      </c>
      <c r="F368" s="1">
        <v>24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666</v>
      </c>
      <c r="F369" s="1">
        <v>24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666</v>
      </c>
      <c r="F370" s="1">
        <v>24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666</v>
      </c>
      <c r="F371" s="1">
        <v>24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666</v>
      </c>
      <c r="F372" s="1">
        <v>24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666</v>
      </c>
      <c r="F373" s="1">
        <v>24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666</v>
      </c>
      <c r="F374" s="1">
        <v>24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666</v>
      </c>
      <c r="F375" s="1">
        <v>24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666</v>
      </c>
      <c r="F376" s="1">
        <v>24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666</v>
      </c>
      <c r="F377" s="1">
        <v>24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666</v>
      </c>
      <c r="F378" s="1">
        <v>24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666</v>
      </c>
      <c r="F379" s="1">
        <v>24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666</v>
      </c>
      <c r="F380" s="1">
        <v>24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666</v>
      </c>
      <c r="F381" s="1">
        <v>24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666</v>
      </c>
      <c r="F382" s="1">
        <v>24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666</v>
      </c>
      <c r="F383" s="1">
        <v>24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666</v>
      </c>
      <c r="F384" s="1">
        <v>24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666</v>
      </c>
      <c r="F385" s="1">
        <v>24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666</v>
      </c>
      <c r="F386" s="1">
        <v>24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666</v>
      </c>
      <c r="F387" s="1">
        <v>24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666</v>
      </c>
      <c r="F388" s="1">
        <v>24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666</v>
      </c>
      <c r="F389" s="1">
        <v>24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666</v>
      </c>
      <c r="F390" s="1">
        <v>24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666</v>
      </c>
      <c r="F391" s="1">
        <v>24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666</v>
      </c>
      <c r="F392" s="1">
        <v>24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666</v>
      </c>
      <c r="F393" s="1">
        <v>24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666</v>
      </c>
      <c r="F394" s="1">
        <v>24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666</v>
      </c>
      <c r="F395" s="1">
        <v>24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666</v>
      </c>
      <c r="F396" s="1">
        <v>24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666</v>
      </c>
      <c r="F397" s="1">
        <v>24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666</v>
      </c>
      <c r="F398" s="1">
        <v>24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666</v>
      </c>
      <c r="F399" s="1">
        <v>24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666</v>
      </c>
      <c r="F400" s="1">
        <v>24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666</v>
      </c>
      <c r="F401" s="1">
        <v>24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666</v>
      </c>
      <c r="F402" s="1">
        <v>24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666</v>
      </c>
      <c r="F403" s="1">
        <v>24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666</v>
      </c>
      <c r="F404" s="1">
        <v>24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666</v>
      </c>
      <c r="F405" s="1">
        <v>24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666</v>
      </c>
      <c r="F406" s="1">
        <v>24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666</v>
      </c>
      <c r="F407" s="1">
        <v>24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666</v>
      </c>
      <c r="F408" s="1">
        <v>24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666</v>
      </c>
      <c r="F409" s="1">
        <v>24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666</v>
      </c>
      <c r="F410" s="1">
        <v>24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666</v>
      </c>
      <c r="F411" s="1">
        <v>24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666</v>
      </c>
      <c r="F412" s="1">
        <v>24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666</v>
      </c>
      <c r="F413" s="1">
        <v>24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666</v>
      </c>
      <c r="F414" s="1">
        <v>24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666</v>
      </c>
      <c r="F415" s="1">
        <v>24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666</v>
      </c>
      <c r="F416" s="1">
        <v>24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666</v>
      </c>
      <c r="F417" s="1">
        <v>24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666</v>
      </c>
      <c r="F418" s="1">
        <v>24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666</v>
      </c>
      <c r="F419" s="1">
        <v>24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666</v>
      </c>
      <c r="F420" s="1">
        <v>24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666</v>
      </c>
      <c r="F421" s="1">
        <v>24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666</v>
      </c>
      <c r="F422" s="1">
        <v>24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666</v>
      </c>
      <c r="F423" s="1">
        <v>24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666</v>
      </c>
      <c r="F424" s="1">
        <v>24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666</v>
      </c>
      <c r="F425" s="1">
        <v>24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666</v>
      </c>
      <c r="F426" s="1">
        <v>24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666</v>
      </c>
      <c r="F427" s="1">
        <v>24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666</v>
      </c>
      <c r="F428" s="1">
        <v>24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666</v>
      </c>
      <c r="F429" s="1">
        <v>24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666</v>
      </c>
      <c r="F430" s="1">
        <v>24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666</v>
      </c>
      <c r="F431" s="1">
        <v>24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666</v>
      </c>
      <c r="F432" s="1">
        <v>24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666</v>
      </c>
      <c r="F433" s="1">
        <v>24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666</v>
      </c>
      <c r="F434" s="1">
        <v>24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666</v>
      </c>
      <c r="F435" s="1">
        <v>24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666</v>
      </c>
      <c r="F436" s="1">
        <v>24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666</v>
      </c>
      <c r="F437" s="1">
        <v>24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666</v>
      </c>
      <c r="F438" s="1">
        <v>24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666</v>
      </c>
      <c r="F439" s="1">
        <v>24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666</v>
      </c>
      <c r="F440" s="1">
        <v>24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666</v>
      </c>
      <c r="F441" s="1">
        <v>24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666</v>
      </c>
      <c r="F442" s="1">
        <v>24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666</v>
      </c>
      <c r="F443" s="1">
        <v>24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666</v>
      </c>
      <c r="F444" s="1">
        <v>24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666</v>
      </c>
      <c r="F445" s="1">
        <v>24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666</v>
      </c>
      <c r="F446" s="1">
        <v>24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666</v>
      </c>
      <c r="F447" s="1">
        <v>24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666</v>
      </c>
      <c r="F448" s="1">
        <v>24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666</v>
      </c>
      <c r="F449" s="1">
        <v>24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666</v>
      </c>
      <c r="F450" s="1">
        <v>24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666</v>
      </c>
      <c r="F451" s="1">
        <v>24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666</v>
      </c>
      <c r="F452" s="1">
        <v>24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666</v>
      </c>
      <c r="F453" s="1">
        <v>24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666</v>
      </c>
      <c r="F454" s="1">
        <v>24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666</v>
      </c>
      <c r="F455" s="1">
        <v>24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666</v>
      </c>
      <c r="F456" s="1">
        <v>24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666</v>
      </c>
      <c r="F457" s="1">
        <v>24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666</v>
      </c>
      <c r="F458" s="1">
        <v>24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666</v>
      </c>
      <c r="F459" s="1">
        <v>24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666</v>
      </c>
      <c r="F460" s="1">
        <v>24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666</v>
      </c>
      <c r="F461" s="1">
        <v>24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666</v>
      </c>
      <c r="F462" s="1">
        <v>24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666</v>
      </c>
      <c r="F463" s="1">
        <v>24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666</v>
      </c>
      <c r="F464" s="1">
        <v>24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666</v>
      </c>
      <c r="F465" s="1">
        <v>24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666</v>
      </c>
      <c r="F466" s="1">
        <v>24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666</v>
      </c>
      <c r="F467" s="1">
        <v>24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666</v>
      </c>
      <c r="F468" s="1">
        <v>24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666</v>
      </c>
      <c r="F469" s="1">
        <v>24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666</v>
      </c>
      <c r="F470" s="1">
        <v>24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666</v>
      </c>
      <c r="F471" s="1">
        <v>24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666</v>
      </c>
      <c r="F472" s="1">
        <v>24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666</v>
      </c>
      <c r="F473" s="1">
        <v>24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666</v>
      </c>
      <c r="F474" s="1">
        <v>24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666</v>
      </c>
      <c r="F475" s="1">
        <v>24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666</v>
      </c>
      <c r="F476" s="1">
        <v>24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666</v>
      </c>
      <c r="F477" s="1">
        <v>24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666</v>
      </c>
      <c r="F478" s="1">
        <v>24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666</v>
      </c>
      <c r="F479" s="1">
        <v>24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666</v>
      </c>
      <c r="F480" s="1">
        <v>24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666</v>
      </c>
      <c r="F481" s="1">
        <v>24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666</v>
      </c>
      <c r="F482" s="1">
        <v>24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666</v>
      </c>
      <c r="F483" s="1">
        <v>24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666</v>
      </c>
      <c r="F484" s="1">
        <v>24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666</v>
      </c>
      <c r="F485" s="1">
        <v>24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666</v>
      </c>
      <c r="F486" s="1">
        <v>24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666</v>
      </c>
      <c r="F487" s="1">
        <v>24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666</v>
      </c>
      <c r="F488" s="1">
        <v>24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666</v>
      </c>
      <c r="F489" s="1">
        <v>24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711</v>
      </c>
      <c r="F490" s="1">
        <v>4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711</v>
      </c>
      <c r="F491" s="1">
        <v>4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711</v>
      </c>
      <c r="F492" s="1">
        <v>4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711</v>
      </c>
      <c r="F493" s="1">
        <v>4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711</v>
      </c>
      <c r="F494" s="1">
        <v>4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391</v>
      </c>
      <c r="F495" s="1">
        <v>6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391</v>
      </c>
      <c r="F496" s="1">
        <v>6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2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391</v>
      </c>
      <c r="F497" s="1">
        <v>6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2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391</v>
      </c>
      <c r="F498" s="1">
        <v>6</v>
      </c>
      <c r="G498" s="1">
        <v>19.2</v>
      </c>
      <c r="H498" s="1">
        <v>5.39</v>
      </c>
      <c r="I498" s="1">
        <v>21.14</v>
      </c>
      <c r="J498" s="1">
        <v>19.7</v>
      </c>
    </row>
    <row r="499" spans="1:12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391</v>
      </c>
      <c r="F499" s="1">
        <v>6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2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391</v>
      </c>
      <c r="F500" s="1">
        <v>6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2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391</v>
      </c>
      <c r="F501" s="1">
        <v>6</v>
      </c>
      <c r="G501" s="1">
        <v>19.2</v>
      </c>
      <c r="H501" s="1">
        <v>5.569</v>
      </c>
      <c r="I501" s="1">
        <v>15.1</v>
      </c>
      <c r="J501" s="1">
        <v>17.5</v>
      </c>
    </row>
    <row r="502" spans="1:12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391</v>
      </c>
      <c r="F502" s="1">
        <v>6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2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273</v>
      </c>
      <c r="F503" s="1">
        <v>1</v>
      </c>
      <c r="G503" s="1">
        <v>21</v>
      </c>
      <c r="H503" s="1">
        <v>6.593</v>
      </c>
      <c r="I503" s="1">
        <v>9.67</v>
      </c>
      <c r="J503" s="1">
        <v>22.4</v>
      </c>
    </row>
    <row r="504" spans="1:12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273</v>
      </c>
      <c r="F504" s="1">
        <v>1</v>
      </c>
      <c r="G504" s="1">
        <v>21</v>
      </c>
      <c r="H504" s="1">
        <v>6.12</v>
      </c>
      <c r="I504" s="1">
        <v>9.08</v>
      </c>
      <c r="J504" s="1">
        <v>20.6</v>
      </c>
    </row>
    <row r="505" spans="1:12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273</v>
      </c>
      <c r="F505" s="1">
        <v>1</v>
      </c>
      <c r="G505" s="1">
        <v>21</v>
      </c>
      <c r="H505" s="1">
        <v>6.976</v>
      </c>
      <c r="I505" s="1">
        <v>5.64</v>
      </c>
      <c r="J505" s="1">
        <v>23.9</v>
      </c>
    </row>
    <row r="506" spans="1:12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273</v>
      </c>
      <c r="F506" s="1">
        <v>1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2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273</v>
      </c>
      <c r="F507" s="1">
        <v>1</v>
      </c>
      <c r="G507" s="1">
        <v>21</v>
      </c>
      <c r="H507" s="1">
        <v>6.03</v>
      </c>
      <c r="I507" s="1">
        <v>7.88</v>
      </c>
      <c r="J507" s="1">
        <v>11.9</v>
      </c>
    </row>
    <row r="510" spans="1:12" x14ac:dyDescent="0.3">
      <c r="L510" s="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2885-5AB8-4C3F-8905-C9715136EC34}">
  <dimension ref="A1:AH510"/>
  <sheetViews>
    <sheetView tabSelected="1" workbookViewId="0">
      <selection activeCell="I19" sqref="I19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0.77734375" bestFit="1" customWidth="1"/>
  </cols>
  <sheetData>
    <row r="1" spans="1:31" x14ac:dyDescent="0.3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8</v>
      </c>
      <c r="J1" s="5" t="s">
        <v>5</v>
      </c>
      <c r="K1" s="5" t="s">
        <v>9</v>
      </c>
    </row>
    <row r="2" spans="1:31" x14ac:dyDescent="0.3">
      <c r="A2" t="s">
        <v>6</v>
      </c>
      <c r="B2">
        <v>1</v>
      </c>
    </row>
    <row r="3" spans="1:31" ht="15" thickBot="1" x14ac:dyDescent="0.35">
      <c r="A3" t="s">
        <v>0</v>
      </c>
      <c r="B3">
        <v>6.8594631451170916E-3</v>
      </c>
      <c r="C3">
        <v>1</v>
      </c>
    </row>
    <row r="4" spans="1:31" x14ac:dyDescent="0.3">
      <c r="A4" t="s">
        <v>1</v>
      </c>
      <c r="B4">
        <v>-5.510651018097835E-3</v>
      </c>
      <c r="C4">
        <v>0.64477851135525488</v>
      </c>
      <c r="D4">
        <v>1</v>
      </c>
      <c r="Z4" s="6"/>
      <c r="AA4" s="6"/>
    </row>
    <row r="5" spans="1:31" x14ac:dyDescent="0.3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31" x14ac:dyDescent="0.3">
      <c r="A6" t="s">
        <v>3</v>
      </c>
      <c r="B6">
        <v>-1.6748522203743222E-2</v>
      </c>
      <c r="C6">
        <v>0.50645559355070491</v>
      </c>
      <c r="D6">
        <v>0.72076017995154407</v>
      </c>
      <c r="E6">
        <v>0.66802320040301999</v>
      </c>
      <c r="F6">
        <v>1</v>
      </c>
    </row>
    <row r="7" spans="1:31" x14ac:dyDescent="0.3">
      <c r="A7" t="s">
        <v>7</v>
      </c>
      <c r="B7">
        <v>-9.0550492233347733E-3</v>
      </c>
      <c r="C7">
        <v>0.45602245175161338</v>
      </c>
      <c r="D7">
        <v>0.59512927460384857</v>
      </c>
      <c r="E7">
        <v>0.61144056348557552</v>
      </c>
      <c r="F7">
        <v>0.91022818853318221</v>
      </c>
      <c r="G7">
        <v>1</v>
      </c>
    </row>
    <row r="8" spans="1:31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0.46085303506566561</v>
      </c>
      <c r="G8">
        <v>0.4647411785030543</v>
      </c>
      <c r="H8">
        <v>1</v>
      </c>
    </row>
    <row r="9" spans="1:31" ht="15" thickBot="1" x14ac:dyDescent="0.3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-0.29204783262321909</v>
      </c>
      <c r="G9">
        <v>-0.20984666776610875</v>
      </c>
      <c r="H9">
        <v>-0.35550149455908486</v>
      </c>
      <c r="I9">
        <v>1</v>
      </c>
      <c r="Z9" s="4"/>
      <c r="AA9" s="4"/>
    </row>
    <row r="10" spans="1:31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0.54399341200156903</v>
      </c>
      <c r="G10">
        <v>0.48867633497506641</v>
      </c>
      <c r="H10">
        <v>0.37404431671467536</v>
      </c>
      <c r="I10">
        <v>-0.61380827186639575</v>
      </c>
      <c r="J10">
        <v>1</v>
      </c>
    </row>
    <row r="11" spans="1:31" ht="15" thickBot="1" x14ac:dyDescent="0.35">
      <c r="A11" s="4" t="s">
        <v>9</v>
      </c>
      <c r="B11" s="4">
        <v>4.3337871118629183E-2</v>
      </c>
      <c r="C11" s="4">
        <v>-0.3769545650045959</v>
      </c>
      <c r="D11" s="4">
        <v>-0.48372516002837296</v>
      </c>
      <c r="E11" s="4">
        <v>-0.42732077237328164</v>
      </c>
      <c r="F11" s="4">
        <v>-0.46853593356776635</v>
      </c>
      <c r="G11" s="4">
        <v>-0.38162623063977752</v>
      </c>
      <c r="H11" s="4">
        <v>-0.50778668553756101</v>
      </c>
      <c r="I11" s="4">
        <v>0.69535994707153892</v>
      </c>
      <c r="J11" s="4">
        <v>-0.7376627261740144</v>
      </c>
      <c r="K11" s="4">
        <v>1</v>
      </c>
    </row>
    <row r="12" spans="1:31" x14ac:dyDescent="0.3">
      <c r="Z12" s="5"/>
      <c r="AA12" s="5"/>
      <c r="AB12" s="5"/>
      <c r="AC12" s="5"/>
      <c r="AD12" s="5"/>
      <c r="AE12" s="5"/>
    </row>
    <row r="15" spans="1:31" ht="15" thickBot="1" x14ac:dyDescent="0.35">
      <c r="Z15" s="4"/>
      <c r="AA15" s="4"/>
      <c r="AB15" s="4"/>
      <c r="AC15" s="4"/>
      <c r="AD15" s="4"/>
      <c r="AE15" s="4"/>
    </row>
    <row r="16" spans="1:31" ht="15" thickBot="1" x14ac:dyDescent="0.35"/>
    <row r="17" spans="26:34" x14ac:dyDescent="0.3">
      <c r="Z17" s="5"/>
      <c r="AA17" s="5"/>
      <c r="AB17" s="5"/>
      <c r="AC17" s="5"/>
      <c r="AD17" s="5"/>
      <c r="AE17" s="5"/>
      <c r="AF17" s="5"/>
      <c r="AG17" s="5"/>
      <c r="AH17" s="5"/>
    </row>
    <row r="22" spans="26:34" ht="15" thickBot="1" x14ac:dyDescent="0.35">
      <c r="Z22" s="4"/>
      <c r="AA22" s="4"/>
      <c r="AB22" s="4"/>
      <c r="AC22" s="4"/>
      <c r="AD22" s="4"/>
      <c r="AE22" s="4"/>
      <c r="AF22" s="4"/>
      <c r="AG22" s="4"/>
      <c r="AH22" s="4"/>
    </row>
    <row r="510" spans="21:21" x14ac:dyDescent="0.3">
      <c r="U510" s="36"/>
    </row>
  </sheetData>
  <conditionalFormatting sqref="B11:J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1E70-6462-4F35-968C-73609054FD2C}">
  <dimension ref="A1:AC18"/>
  <sheetViews>
    <sheetView topLeftCell="A17" zoomScale="88" zoomScaleNormal="55" workbookViewId="0">
      <selection activeCell="Q17" sqref="Q17"/>
    </sheetView>
  </sheetViews>
  <sheetFormatPr defaultRowHeight="14.4" x14ac:dyDescent="0.3"/>
  <cols>
    <col min="1" max="1" width="20.33203125" bestFit="1" customWidth="1"/>
    <col min="2" max="2" width="12.6640625" bestFit="1" customWidth="1"/>
    <col min="4" max="4" width="16.5546875" bestFit="1" customWidth="1"/>
    <col min="7" max="7" width="16.5546875" bestFit="1" customWidth="1"/>
    <col min="10" max="10" width="16.5546875" bestFit="1" customWidth="1"/>
    <col min="13" max="13" width="16.5546875" bestFit="1" customWidth="1"/>
    <col min="16" max="16" width="16.5546875" bestFit="1" customWidth="1"/>
    <col min="19" max="19" width="16.5546875" bestFit="1" customWidth="1"/>
    <col min="22" max="22" width="16.5546875" bestFit="1" customWidth="1"/>
    <col min="25" max="25" width="16.5546875" bestFit="1" customWidth="1"/>
    <col min="28" max="28" width="16.5546875" bestFit="1" customWidth="1"/>
  </cols>
  <sheetData>
    <row r="1" spans="1:29" x14ac:dyDescent="0.3">
      <c r="A1" s="8" t="s">
        <v>10</v>
      </c>
    </row>
    <row r="2" spans="1:29" ht="15" thickBot="1" x14ac:dyDescent="0.35">
      <c r="C2" s="7"/>
    </row>
    <row r="3" spans="1:29" x14ac:dyDescent="0.3">
      <c r="A3" s="6" t="s">
        <v>6</v>
      </c>
      <c r="B3" s="6"/>
      <c r="C3" s="7"/>
      <c r="D3" s="6" t="s">
        <v>0</v>
      </c>
      <c r="E3" s="6"/>
      <c r="F3" s="7"/>
      <c r="G3" s="6" t="s">
        <v>1</v>
      </c>
      <c r="H3" s="6"/>
      <c r="I3" s="7"/>
      <c r="J3" s="6" t="s">
        <v>2</v>
      </c>
      <c r="K3" s="6"/>
      <c r="L3" s="7"/>
      <c r="M3" s="6" t="s">
        <v>7</v>
      </c>
      <c r="N3" s="6"/>
      <c r="O3" s="7"/>
      <c r="P3" s="6" t="s">
        <v>3</v>
      </c>
      <c r="Q3" s="6"/>
      <c r="R3" s="7"/>
      <c r="S3" s="6" t="s">
        <v>4</v>
      </c>
      <c r="T3" s="6"/>
      <c r="U3" s="7"/>
      <c r="V3" s="6" t="s">
        <v>8</v>
      </c>
      <c r="W3" s="6"/>
      <c r="X3" s="7"/>
      <c r="Y3" s="6" t="s">
        <v>5</v>
      </c>
      <c r="Z3" s="6"/>
      <c r="AA3" s="7"/>
      <c r="AB3" s="6" t="s">
        <v>9</v>
      </c>
      <c r="AC3" s="6"/>
    </row>
    <row r="4" spans="1:29" x14ac:dyDescent="0.3">
      <c r="C4" s="7"/>
      <c r="F4" s="7"/>
      <c r="I4" s="7"/>
      <c r="L4" s="7"/>
      <c r="O4" s="7"/>
      <c r="R4" s="7"/>
      <c r="U4" s="7"/>
      <c r="X4" s="7"/>
      <c r="AA4" s="7"/>
    </row>
    <row r="5" spans="1:29" x14ac:dyDescent="0.3">
      <c r="A5" t="s">
        <v>11</v>
      </c>
      <c r="B5" s="33">
        <v>4.8719762845849779</v>
      </c>
      <c r="C5" s="7"/>
      <c r="D5" t="s">
        <v>11</v>
      </c>
      <c r="E5">
        <v>68.574901185770784</v>
      </c>
      <c r="F5" s="7"/>
      <c r="G5" t="s">
        <v>11</v>
      </c>
      <c r="H5">
        <v>11.136778656126504</v>
      </c>
      <c r="I5" s="7"/>
      <c r="J5" t="s">
        <v>11</v>
      </c>
      <c r="K5" s="33">
        <v>0.55469505928853724</v>
      </c>
      <c r="L5" s="7"/>
      <c r="M5" t="s">
        <v>11</v>
      </c>
      <c r="N5">
        <v>9.5494071146245059</v>
      </c>
      <c r="O5" s="7"/>
      <c r="P5" t="s">
        <v>11</v>
      </c>
      <c r="Q5">
        <v>408.23715415019763</v>
      </c>
      <c r="R5" s="7"/>
      <c r="S5" t="s">
        <v>11</v>
      </c>
      <c r="T5" s="33">
        <v>18.455533596837967</v>
      </c>
      <c r="U5" s="7"/>
      <c r="V5" t="s">
        <v>11</v>
      </c>
      <c r="W5">
        <v>6.2846343873517867</v>
      </c>
      <c r="X5" s="7"/>
      <c r="Y5" t="s">
        <v>11</v>
      </c>
      <c r="Z5" s="33">
        <v>12.653063241106723</v>
      </c>
      <c r="AA5" s="7"/>
      <c r="AB5" t="s">
        <v>11</v>
      </c>
      <c r="AC5">
        <v>22.532806324110698</v>
      </c>
    </row>
    <row r="6" spans="1:29" x14ac:dyDescent="0.3">
      <c r="A6" t="s">
        <v>12</v>
      </c>
      <c r="B6">
        <v>0.12986015229610323</v>
      </c>
      <c r="C6" s="7"/>
      <c r="D6" t="s">
        <v>12</v>
      </c>
      <c r="E6">
        <v>1.2513695252583026</v>
      </c>
      <c r="F6" s="7"/>
      <c r="G6" t="s">
        <v>12</v>
      </c>
      <c r="H6">
        <v>0.30497988812613019</v>
      </c>
      <c r="I6" s="7"/>
      <c r="J6" t="s">
        <v>12</v>
      </c>
      <c r="K6">
        <v>5.1513910240283929E-3</v>
      </c>
      <c r="L6" s="7"/>
      <c r="M6" t="s">
        <v>12</v>
      </c>
      <c r="N6">
        <v>0.38708489428578602</v>
      </c>
      <c r="O6" s="7"/>
      <c r="P6" t="s">
        <v>12</v>
      </c>
      <c r="Q6">
        <v>7.4923886922962053</v>
      </c>
      <c r="R6" s="7"/>
      <c r="S6" t="s">
        <v>12</v>
      </c>
      <c r="T6">
        <v>9.6243567832414598E-2</v>
      </c>
      <c r="U6" s="7"/>
      <c r="V6" t="s">
        <v>12</v>
      </c>
      <c r="W6">
        <v>3.1235141929339023E-2</v>
      </c>
      <c r="X6" s="7"/>
      <c r="Y6" t="s">
        <v>12</v>
      </c>
      <c r="Z6">
        <v>0.31745890621014489</v>
      </c>
      <c r="AA6" s="7"/>
      <c r="AB6" t="s">
        <v>12</v>
      </c>
      <c r="AC6">
        <v>0.40886114749753183</v>
      </c>
    </row>
    <row r="7" spans="1:29" x14ac:dyDescent="0.3">
      <c r="A7" t="s">
        <v>13</v>
      </c>
      <c r="B7">
        <v>4.82</v>
      </c>
      <c r="C7" s="7"/>
      <c r="D7" t="s">
        <v>13</v>
      </c>
      <c r="E7">
        <v>77.5</v>
      </c>
      <c r="F7" s="7"/>
      <c r="G7" t="s">
        <v>13</v>
      </c>
      <c r="H7">
        <v>9.69</v>
      </c>
      <c r="I7" s="7"/>
      <c r="J7" t="s">
        <v>13</v>
      </c>
      <c r="K7">
        <v>0.53800000000000003</v>
      </c>
      <c r="L7" s="7"/>
      <c r="M7" t="s">
        <v>13</v>
      </c>
      <c r="N7">
        <v>5</v>
      </c>
      <c r="O7" s="7"/>
      <c r="P7" t="s">
        <v>13</v>
      </c>
      <c r="Q7">
        <v>330</v>
      </c>
      <c r="R7" s="7"/>
      <c r="S7" t="s">
        <v>13</v>
      </c>
      <c r="T7">
        <v>19.05</v>
      </c>
      <c r="U7" s="7"/>
      <c r="V7" t="s">
        <v>13</v>
      </c>
      <c r="W7">
        <v>6.2084999999999999</v>
      </c>
      <c r="X7" s="7"/>
      <c r="Y7" t="s">
        <v>13</v>
      </c>
      <c r="Z7">
        <v>11.36</v>
      </c>
      <c r="AA7" s="7"/>
      <c r="AB7" t="s">
        <v>13</v>
      </c>
      <c r="AC7">
        <v>21.2</v>
      </c>
    </row>
    <row r="8" spans="1:29" x14ac:dyDescent="0.3">
      <c r="A8" t="s">
        <v>14</v>
      </c>
      <c r="B8">
        <v>3.43</v>
      </c>
      <c r="C8" s="7"/>
      <c r="D8" t="s">
        <v>14</v>
      </c>
      <c r="E8" s="33">
        <v>100</v>
      </c>
      <c r="F8" s="7"/>
      <c r="G8" t="s">
        <v>14</v>
      </c>
      <c r="H8" s="33">
        <v>18.100000000000001</v>
      </c>
      <c r="I8" s="7"/>
      <c r="J8" t="s">
        <v>14</v>
      </c>
      <c r="K8">
        <v>0.53800000000000003</v>
      </c>
      <c r="L8" s="7"/>
      <c r="M8" t="s">
        <v>14</v>
      </c>
      <c r="N8" s="33">
        <v>24</v>
      </c>
      <c r="O8" s="7"/>
      <c r="P8" t="s">
        <v>14</v>
      </c>
      <c r="Q8">
        <v>666</v>
      </c>
      <c r="R8" s="7"/>
      <c r="S8" t="s">
        <v>14</v>
      </c>
      <c r="T8">
        <v>20.2</v>
      </c>
      <c r="U8" s="7"/>
      <c r="V8" t="s">
        <v>14</v>
      </c>
      <c r="W8" s="33">
        <v>5.7130000000000001</v>
      </c>
      <c r="X8" s="7"/>
      <c r="Y8" t="s">
        <v>14</v>
      </c>
      <c r="Z8">
        <v>8.0500000000000007</v>
      </c>
      <c r="AA8" s="7"/>
      <c r="AB8" t="s">
        <v>14</v>
      </c>
      <c r="AC8" s="33">
        <v>50</v>
      </c>
    </row>
    <row r="9" spans="1:29" x14ac:dyDescent="0.3">
      <c r="A9" t="s">
        <v>15</v>
      </c>
      <c r="B9">
        <v>2.9211318922824701</v>
      </c>
      <c r="C9" s="7"/>
      <c r="D9" t="s">
        <v>15</v>
      </c>
      <c r="E9">
        <v>28.148861406903585</v>
      </c>
      <c r="F9" s="7"/>
      <c r="G9" t="s">
        <v>15</v>
      </c>
      <c r="H9">
        <v>6.8603529408975747</v>
      </c>
      <c r="I9" s="7"/>
      <c r="J9" t="s">
        <v>15</v>
      </c>
      <c r="K9">
        <v>0.11587767566755379</v>
      </c>
      <c r="L9" s="7"/>
      <c r="M9" t="s">
        <v>15</v>
      </c>
      <c r="N9">
        <v>8.7072593842393662</v>
      </c>
      <c r="O9" s="7"/>
      <c r="P9" t="s">
        <v>15</v>
      </c>
      <c r="Q9">
        <v>168.53711605495897</v>
      </c>
      <c r="R9" s="7"/>
      <c r="S9" t="s">
        <v>15</v>
      </c>
      <c r="T9">
        <v>2.1649455237143891</v>
      </c>
      <c r="U9" s="7"/>
      <c r="V9" t="s">
        <v>15</v>
      </c>
      <c r="W9">
        <v>0.70261714341528281</v>
      </c>
      <c r="X9" s="7"/>
      <c r="Y9" t="s">
        <v>15</v>
      </c>
      <c r="Z9">
        <v>7.1410615113485498</v>
      </c>
      <c r="AA9" s="7"/>
      <c r="AB9" t="s">
        <v>15</v>
      </c>
      <c r="AC9">
        <v>9.1971040873797456</v>
      </c>
    </row>
    <row r="10" spans="1:29" x14ac:dyDescent="0.3">
      <c r="A10" t="s">
        <v>16</v>
      </c>
      <c r="B10">
        <v>8.5330115321097644</v>
      </c>
      <c r="C10" s="7"/>
      <c r="D10" t="s">
        <v>16</v>
      </c>
      <c r="E10">
        <v>792.35839850506602</v>
      </c>
      <c r="F10" s="7"/>
      <c r="G10" t="s">
        <v>16</v>
      </c>
      <c r="H10">
        <v>47.064442473682007</v>
      </c>
      <c r="I10" s="7"/>
      <c r="J10" t="s">
        <v>16</v>
      </c>
      <c r="K10">
        <v>1.3427635718114788E-2</v>
      </c>
      <c r="L10" s="7"/>
      <c r="M10" t="s">
        <v>16</v>
      </c>
      <c r="N10">
        <v>75.816365984424522</v>
      </c>
      <c r="O10" s="7"/>
      <c r="P10" t="s">
        <v>16</v>
      </c>
      <c r="Q10">
        <v>28404.759488122712</v>
      </c>
      <c r="R10" s="7"/>
      <c r="S10" t="s">
        <v>16</v>
      </c>
      <c r="T10">
        <v>4.6869891206509697</v>
      </c>
      <c r="U10" s="7"/>
      <c r="V10" t="s">
        <v>16</v>
      </c>
      <c r="W10">
        <v>0.49367085022105212</v>
      </c>
      <c r="X10" s="7"/>
      <c r="Y10" t="s">
        <v>16</v>
      </c>
      <c r="Z10">
        <v>50.994759508863638</v>
      </c>
      <c r="AA10" s="7"/>
      <c r="AB10" t="s">
        <v>16</v>
      </c>
      <c r="AC10">
        <v>84.586723594097208</v>
      </c>
    </row>
    <row r="11" spans="1:29" x14ac:dyDescent="0.3">
      <c r="A11" t="s">
        <v>17</v>
      </c>
      <c r="B11">
        <v>-1.1891224643608609</v>
      </c>
      <c r="C11" s="7"/>
      <c r="D11" t="s">
        <v>17</v>
      </c>
      <c r="E11">
        <v>-0.96771559416269604</v>
      </c>
      <c r="F11" s="7"/>
      <c r="G11" t="s">
        <v>17</v>
      </c>
      <c r="H11" s="33">
        <v>-1.233539601149531</v>
      </c>
      <c r="I11" s="7"/>
      <c r="J11" t="s">
        <v>17</v>
      </c>
      <c r="K11" s="33">
        <v>-6.4667133365429397E-2</v>
      </c>
      <c r="L11" s="7"/>
      <c r="M11" t="s">
        <v>17</v>
      </c>
      <c r="N11">
        <v>-0.86723199360350334</v>
      </c>
      <c r="O11" s="7"/>
      <c r="P11" t="s">
        <v>17</v>
      </c>
      <c r="Q11" s="33">
        <v>-1.142407992476824</v>
      </c>
      <c r="R11" s="7"/>
      <c r="S11" t="s">
        <v>17</v>
      </c>
      <c r="T11">
        <v>-0.28509138330541051</v>
      </c>
      <c r="U11" s="7"/>
      <c r="V11" t="s">
        <v>17</v>
      </c>
      <c r="W11">
        <v>1.8915003664993173</v>
      </c>
      <c r="X11" s="7"/>
      <c r="Y11" t="s">
        <v>17</v>
      </c>
      <c r="Z11">
        <v>0.49323951739272553</v>
      </c>
      <c r="AA11" s="7"/>
      <c r="AB11" t="s">
        <v>17</v>
      </c>
      <c r="AC11">
        <v>1.495196944165802</v>
      </c>
    </row>
    <row r="12" spans="1:29" x14ac:dyDescent="0.3">
      <c r="A12" t="s">
        <v>18</v>
      </c>
      <c r="B12">
        <v>2.1728079418192266E-2</v>
      </c>
      <c r="C12" s="7"/>
      <c r="D12" t="s">
        <v>18</v>
      </c>
      <c r="E12">
        <v>-0.59896263988129672</v>
      </c>
      <c r="F12" s="7"/>
      <c r="G12" t="s">
        <v>18</v>
      </c>
      <c r="H12">
        <v>0.29502156787350237</v>
      </c>
      <c r="I12" s="7"/>
      <c r="J12" t="s">
        <v>18</v>
      </c>
      <c r="K12">
        <v>0.72930792253488452</v>
      </c>
      <c r="L12" s="7"/>
      <c r="M12" t="s">
        <v>18</v>
      </c>
      <c r="N12">
        <v>1.004814648218201</v>
      </c>
      <c r="O12" s="7"/>
      <c r="P12" t="s">
        <v>18</v>
      </c>
      <c r="Q12">
        <v>0.66995594179501428</v>
      </c>
      <c r="R12" s="7"/>
      <c r="S12" t="s">
        <v>18</v>
      </c>
      <c r="T12">
        <v>-0.8023249268537983</v>
      </c>
      <c r="U12" s="7"/>
      <c r="V12" t="s">
        <v>18</v>
      </c>
      <c r="W12">
        <v>0.40361213328870982</v>
      </c>
      <c r="X12" s="7"/>
      <c r="Y12" t="s">
        <v>18</v>
      </c>
      <c r="Z12">
        <v>0.90646009359153534</v>
      </c>
      <c r="AA12" s="7"/>
      <c r="AB12" t="s">
        <v>18</v>
      </c>
      <c r="AC12">
        <v>1.108098408254901</v>
      </c>
    </row>
    <row r="13" spans="1:29" x14ac:dyDescent="0.3">
      <c r="A13" t="s">
        <v>19</v>
      </c>
      <c r="B13">
        <v>9.9500000000000011</v>
      </c>
      <c r="C13" s="7"/>
      <c r="D13" t="s">
        <v>19</v>
      </c>
      <c r="E13">
        <v>97.1</v>
      </c>
      <c r="F13" s="7"/>
      <c r="G13" t="s">
        <v>19</v>
      </c>
      <c r="H13">
        <v>27.279999999999998</v>
      </c>
      <c r="I13" s="7"/>
      <c r="J13" t="s">
        <v>19</v>
      </c>
      <c r="K13">
        <v>0.48599999999999999</v>
      </c>
      <c r="L13" s="7"/>
      <c r="M13" t="s">
        <v>19</v>
      </c>
      <c r="N13" s="33">
        <v>23</v>
      </c>
      <c r="O13" s="7"/>
      <c r="P13" t="s">
        <v>19</v>
      </c>
      <c r="Q13">
        <v>524</v>
      </c>
      <c r="R13" s="7"/>
      <c r="S13" t="s">
        <v>19</v>
      </c>
      <c r="T13">
        <v>9.4</v>
      </c>
      <c r="U13" s="7"/>
      <c r="V13" t="s">
        <v>19</v>
      </c>
      <c r="W13">
        <v>5.2189999999999994</v>
      </c>
      <c r="X13" s="7"/>
      <c r="Y13" t="s">
        <v>19</v>
      </c>
      <c r="Z13">
        <v>36.24</v>
      </c>
      <c r="AA13" s="7"/>
      <c r="AB13" t="s">
        <v>19</v>
      </c>
      <c r="AC13">
        <v>45</v>
      </c>
    </row>
    <row r="14" spans="1:29" x14ac:dyDescent="0.3">
      <c r="A14" t="s">
        <v>20</v>
      </c>
      <c r="B14">
        <v>0.04</v>
      </c>
      <c r="C14" s="7"/>
      <c r="D14" t="s">
        <v>20</v>
      </c>
      <c r="E14">
        <v>2.9</v>
      </c>
      <c r="F14" s="7"/>
      <c r="G14" t="s">
        <v>20</v>
      </c>
      <c r="H14">
        <v>0.46</v>
      </c>
      <c r="I14" s="7"/>
      <c r="J14" t="s">
        <v>20</v>
      </c>
      <c r="K14">
        <v>0.38500000000000001</v>
      </c>
      <c r="L14" s="7"/>
      <c r="M14" t="s">
        <v>20</v>
      </c>
      <c r="N14">
        <v>1</v>
      </c>
      <c r="O14" s="7"/>
      <c r="P14" t="s">
        <v>20</v>
      </c>
      <c r="Q14">
        <v>187</v>
      </c>
      <c r="R14" s="7"/>
      <c r="S14" t="s">
        <v>20</v>
      </c>
      <c r="T14">
        <v>12.6</v>
      </c>
      <c r="U14" s="7"/>
      <c r="V14" t="s">
        <v>20</v>
      </c>
      <c r="W14">
        <v>3.5609999999999999</v>
      </c>
      <c r="X14" s="7"/>
      <c r="Y14" t="s">
        <v>20</v>
      </c>
      <c r="Z14">
        <v>1.73</v>
      </c>
      <c r="AA14" s="7"/>
      <c r="AB14" t="s">
        <v>20</v>
      </c>
      <c r="AC14">
        <v>5</v>
      </c>
    </row>
    <row r="15" spans="1:29" x14ac:dyDescent="0.3">
      <c r="A15" t="s">
        <v>21</v>
      </c>
      <c r="B15">
        <v>9.99</v>
      </c>
      <c r="C15" s="7"/>
      <c r="D15" t="s">
        <v>21</v>
      </c>
      <c r="E15">
        <v>100</v>
      </c>
      <c r="F15" s="7"/>
      <c r="G15" t="s">
        <v>21</v>
      </c>
      <c r="H15">
        <v>27.74</v>
      </c>
      <c r="I15" s="7"/>
      <c r="J15" t="s">
        <v>21</v>
      </c>
      <c r="K15">
        <v>0.871</v>
      </c>
      <c r="L15" s="7"/>
      <c r="M15" t="s">
        <v>21</v>
      </c>
      <c r="N15">
        <v>24</v>
      </c>
      <c r="O15" s="7"/>
      <c r="P15" t="s">
        <v>21</v>
      </c>
      <c r="Q15">
        <v>711</v>
      </c>
      <c r="R15" s="7"/>
      <c r="S15" t="s">
        <v>21</v>
      </c>
      <c r="T15">
        <v>22</v>
      </c>
      <c r="U15" s="7"/>
      <c r="V15" t="s">
        <v>21</v>
      </c>
      <c r="W15">
        <v>8.7799999999999994</v>
      </c>
      <c r="X15" s="7"/>
      <c r="Y15" t="s">
        <v>21</v>
      </c>
      <c r="Z15">
        <v>37.97</v>
      </c>
      <c r="AA15" s="7"/>
      <c r="AB15" t="s">
        <v>21</v>
      </c>
      <c r="AC15">
        <v>50</v>
      </c>
    </row>
    <row r="16" spans="1:29" x14ac:dyDescent="0.3">
      <c r="A16" t="s">
        <v>22</v>
      </c>
      <c r="B16">
        <v>2465.2199999999989</v>
      </c>
      <c r="C16" s="7"/>
      <c r="D16" t="s">
        <v>22</v>
      </c>
      <c r="E16">
        <v>34698.900000000016</v>
      </c>
      <c r="F16" s="7"/>
      <c r="G16" t="s">
        <v>22</v>
      </c>
      <c r="H16">
        <v>5635.210000000011</v>
      </c>
      <c r="I16" s="7"/>
      <c r="J16" t="s">
        <v>22</v>
      </c>
      <c r="K16">
        <v>280.67569999999984</v>
      </c>
      <c r="L16" s="7"/>
      <c r="M16" t="s">
        <v>22</v>
      </c>
      <c r="N16">
        <v>4832</v>
      </c>
      <c r="O16" s="7"/>
      <c r="P16" t="s">
        <v>22</v>
      </c>
      <c r="Q16">
        <v>206568</v>
      </c>
      <c r="R16" s="7"/>
      <c r="S16" t="s">
        <v>22</v>
      </c>
      <c r="T16">
        <v>9338.5000000000109</v>
      </c>
      <c r="U16" s="7"/>
      <c r="V16" t="s">
        <v>22</v>
      </c>
      <c r="W16">
        <v>3180.0250000000042</v>
      </c>
      <c r="X16" s="7"/>
      <c r="Y16" t="s">
        <v>22</v>
      </c>
      <c r="Z16">
        <v>6402.4500000000016</v>
      </c>
      <c r="AA16" s="7"/>
      <c r="AB16" t="s">
        <v>22</v>
      </c>
      <c r="AC16">
        <v>11401.600000000013</v>
      </c>
    </row>
    <row r="17" spans="1:29" ht="15" thickBot="1" x14ac:dyDescent="0.35">
      <c r="A17" s="4" t="s">
        <v>23</v>
      </c>
      <c r="B17" s="4">
        <v>506</v>
      </c>
      <c r="C17" s="7"/>
      <c r="D17" s="4" t="s">
        <v>23</v>
      </c>
      <c r="E17" s="4">
        <v>506</v>
      </c>
      <c r="F17" s="7"/>
      <c r="G17" s="4" t="s">
        <v>23</v>
      </c>
      <c r="H17" s="4">
        <v>506</v>
      </c>
      <c r="I17" s="7"/>
      <c r="J17" s="4" t="s">
        <v>23</v>
      </c>
      <c r="K17" s="4">
        <v>506</v>
      </c>
      <c r="L17" s="7"/>
      <c r="M17" s="4" t="s">
        <v>23</v>
      </c>
      <c r="N17" s="4">
        <v>506</v>
      </c>
      <c r="O17" s="7"/>
      <c r="P17" s="4" t="s">
        <v>23</v>
      </c>
      <c r="Q17" s="4">
        <v>506</v>
      </c>
      <c r="R17" s="7"/>
      <c r="S17" s="4" t="s">
        <v>23</v>
      </c>
      <c r="T17" s="4">
        <v>506</v>
      </c>
      <c r="U17" s="7"/>
      <c r="V17" s="4" t="s">
        <v>23</v>
      </c>
      <c r="W17" s="4">
        <v>506</v>
      </c>
      <c r="X17" s="7"/>
      <c r="Y17" s="4" t="s">
        <v>23</v>
      </c>
      <c r="Z17" s="4">
        <v>506</v>
      </c>
      <c r="AA17" s="7"/>
      <c r="AB17" s="4" t="s">
        <v>23</v>
      </c>
      <c r="AC17" s="33">
        <v>506</v>
      </c>
    </row>
    <row r="18" spans="1:29" x14ac:dyDescent="0.3">
      <c r="C18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4F32-81B2-47D5-B675-FA1DA5C8A82B}">
  <dimension ref="A1:H507"/>
  <sheetViews>
    <sheetView topLeftCell="A2" workbookViewId="0">
      <selection activeCell="D28" sqref="D28"/>
    </sheetView>
  </sheetViews>
  <sheetFormatPr defaultRowHeight="14.4" x14ac:dyDescent="0.3"/>
  <cols>
    <col min="1" max="1" width="10.21875" bestFit="1" customWidth="1"/>
  </cols>
  <sheetData>
    <row r="1" spans="1:1" x14ac:dyDescent="0.3">
      <c r="A1" s="27" t="s">
        <v>9</v>
      </c>
    </row>
    <row r="2" spans="1:1" x14ac:dyDescent="0.3">
      <c r="A2" s="3">
        <v>24</v>
      </c>
    </row>
    <row r="3" spans="1:1" x14ac:dyDescent="0.3">
      <c r="A3" s="3">
        <v>21.6</v>
      </c>
    </row>
    <row r="4" spans="1:1" x14ac:dyDescent="0.3">
      <c r="A4" s="3">
        <v>34.700000000000003</v>
      </c>
    </row>
    <row r="5" spans="1:1" x14ac:dyDescent="0.3">
      <c r="A5" s="3">
        <v>33.4</v>
      </c>
    </row>
    <row r="6" spans="1:1" x14ac:dyDescent="0.3">
      <c r="A6" s="3">
        <v>36.200000000000003</v>
      </c>
    </row>
    <row r="7" spans="1:1" x14ac:dyDescent="0.3">
      <c r="A7" s="3">
        <v>28.7</v>
      </c>
    </row>
    <row r="8" spans="1:1" x14ac:dyDescent="0.3">
      <c r="A8" s="3">
        <v>22.9</v>
      </c>
    </row>
    <row r="9" spans="1:1" x14ac:dyDescent="0.3">
      <c r="A9" s="3">
        <v>27.1</v>
      </c>
    </row>
    <row r="10" spans="1:1" x14ac:dyDescent="0.3">
      <c r="A10" s="3">
        <v>16.5</v>
      </c>
    </row>
    <row r="11" spans="1:1" x14ac:dyDescent="0.3">
      <c r="A11" s="3">
        <v>18.899999999999999</v>
      </c>
    </row>
    <row r="12" spans="1:1" x14ac:dyDescent="0.3">
      <c r="A12" s="3">
        <v>15</v>
      </c>
    </row>
    <row r="13" spans="1:1" x14ac:dyDescent="0.3">
      <c r="A13" s="3">
        <v>18.899999999999999</v>
      </c>
    </row>
    <row r="14" spans="1:1" x14ac:dyDescent="0.3">
      <c r="A14" s="3">
        <v>21.7</v>
      </c>
    </row>
    <row r="15" spans="1:1" x14ac:dyDescent="0.3">
      <c r="A15" s="3">
        <v>20.399999999999999</v>
      </c>
    </row>
    <row r="16" spans="1:1" x14ac:dyDescent="0.3">
      <c r="A16" s="3">
        <v>18.2</v>
      </c>
    </row>
    <row r="17" spans="1:8" x14ac:dyDescent="0.3">
      <c r="A17" s="3">
        <v>19.899999999999999</v>
      </c>
    </row>
    <row r="18" spans="1:8" x14ac:dyDescent="0.3">
      <c r="A18" s="3">
        <v>23.1</v>
      </c>
    </row>
    <row r="19" spans="1:8" x14ac:dyDescent="0.3">
      <c r="A19" s="3">
        <v>17.5</v>
      </c>
    </row>
    <row r="20" spans="1:8" x14ac:dyDescent="0.3">
      <c r="A20" s="3">
        <v>20.2</v>
      </c>
    </row>
    <row r="21" spans="1:8" x14ac:dyDescent="0.3">
      <c r="A21" s="3">
        <v>18.2</v>
      </c>
    </row>
    <row r="22" spans="1:8" x14ac:dyDescent="0.3">
      <c r="A22" s="3">
        <v>13.6</v>
      </c>
      <c r="G22" s="14" t="s">
        <v>83</v>
      </c>
      <c r="H22" s="13">
        <f>AVERAGE(A2:A507)</f>
        <v>22.532806324110698</v>
      </c>
    </row>
    <row r="23" spans="1:8" x14ac:dyDescent="0.3">
      <c r="A23" s="3">
        <v>19.600000000000001</v>
      </c>
      <c r="G23" s="14" t="s">
        <v>84</v>
      </c>
      <c r="H23" s="13">
        <f>MEDIAN(A2:A507)</f>
        <v>21.2</v>
      </c>
    </row>
    <row r="24" spans="1:8" x14ac:dyDescent="0.3">
      <c r="A24" s="3">
        <v>15.2</v>
      </c>
      <c r="G24" s="14" t="s">
        <v>85</v>
      </c>
      <c r="H24" s="13">
        <f>MODE(A2:A507)</f>
        <v>50</v>
      </c>
    </row>
    <row r="25" spans="1:8" x14ac:dyDescent="0.3">
      <c r="A25" s="3">
        <v>14.5</v>
      </c>
    </row>
    <row r="26" spans="1:8" x14ac:dyDescent="0.3">
      <c r="A26" s="3">
        <v>15.6</v>
      </c>
    </row>
    <row r="27" spans="1:8" x14ac:dyDescent="0.3">
      <c r="A27" s="3">
        <v>13.9</v>
      </c>
    </row>
    <row r="28" spans="1:8" x14ac:dyDescent="0.3">
      <c r="A28" s="3">
        <v>16.600000000000001</v>
      </c>
    </row>
    <row r="29" spans="1:8" x14ac:dyDescent="0.3">
      <c r="A29" s="3">
        <v>14.8</v>
      </c>
    </row>
    <row r="30" spans="1:8" x14ac:dyDescent="0.3">
      <c r="A30" s="3">
        <v>18.399999999999999</v>
      </c>
    </row>
    <row r="31" spans="1:8" x14ac:dyDescent="0.3">
      <c r="A31" s="3">
        <v>21</v>
      </c>
    </row>
    <row r="32" spans="1:8" x14ac:dyDescent="0.3">
      <c r="A32" s="3">
        <v>12.7</v>
      </c>
    </row>
    <row r="33" spans="1:1" x14ac:dyDescent="0.3">
      <c r="A33" s="3">
        <v>14.5</v>
      </c>
    </row>
    <row r="34" spans="1:1" x14ac:dyDescent="0.3">
      <c r="A34" s="3">
        <v>13.2</v>
      </c>
    </row>
    <row r="35" spans="1:1" x14ac:dyDescent="0.3">
      <c r="A35" s="3">
        <v>13.1</v>
      </c>
    </row>
    <row r="36" spans="1:1" x14ac:dyDescent="0.3">
      <c r="A36" s="3">
        <v>13.5</v>
      </c>
    </row>
    <row r="37" spans="1:1" x14ac:dyDescent="0.3">
      <c r="A37" s="3">
        <v>18.899999999999999</v>
      </c>
    </row>
    <row r="38" spans="1:1" x14ac:dyDescent="0.3">
      <c r="A38" s="3">
        <v>20</v>
      </c>
    </row>
    <row r="39" spans="1:1" x14ac:dyDescent="0.3">
      <c r="A39" s="3">
        <v>21</v>
      </c>
    </row>
    <row r="40" spans="1:1" x14ac:dyDescent="0.3">
      <c r="A40" s="3">
        <v>24.7</v>
      </c>
    </row>
    <row r="41" spans="1:1" x14ac:dyDescent="0.3">
      <c r="A41" s="3">
        <v>30.8</v>
      </c>
    </row>
    <row r="42" spans="1:1" x14ac:dyDescent="0.3">
      <c r="A42" s="3">
        <v>34.9</v>
      </c>
    </row>
    <row r="43" spans="1:1" x14ac:dyDescent="0.3">
      <c r="A43" s="3">
        <v>26.6</v>
      </c>
    </row>
    <row r="44" spans="1:1" x14ac:dyDescent="0.3">
      <c r="A44" s="3">
        <v>25.3</v>
      </c>
    </row>
    <row r="45" spans="1:1" x14ac:dyDescent="0.3">
      <c r="A45" s="3">
        <v>24.7</v>
      </c>
    </row>
    <row r="46" spans="1:1" x14ac:dyDescent="0.3">
      <c r="A46" s="3">
        <v>21.2</v>
      </c>
    </row>
    <row r="47" spans="1:1" x14ac:dyDescent="0.3">
      <c r="A47" s="3">
        <v>19.3</v>
      </c>
    </row>
    <row r="48" spans="1:1" x14ac:dyDescent="0.3">
      <c r="A48" s="3">
        <v>20</v>
      </c>
    </row>
    <row r="49" spans="1:1" x14ac:dyDescent="0.3">
      <c r="A49" s="3">
        <v>16.600000000000001</v>
      </c>
    </row>
    <row r="50" spans="1:1" x14ac:dyDescent="0.3">
      <c r="A50" s="3">
        <v>14.4</v>
      </c>
    </row>
    <row r="51" spans="1:1" x14ac:dyDescent="0.3">
      <c r="A51" s="3">
        <v>19.399999999999999</v>
      </c>
    </row>
    <row r="52" spans="1:1" x14ac:dyDescent="0.3">
      <c r="A52" s="3">
        <v>19.7</v>
      </c>
    </row>
    <row r="53" spans="1:1" x14ac:dyDescent="0.3">
      <c r="A53" s="3">
        <v>20.5</v>
      </c>
    </row>
    <row r="54" spans="1:1" x14ac:dyDescent="0.3">
      <c r="A54" s="3">
        <v>25</v>
      </c>
    </row>
    <row r="55" spans="1:1" x14ac:dyDescent="0.3">
      <c r="A55" s="3">
        <v>23.4</v>
      </c>
    </row>
    <row r="56" spans="1:1" x14ac:dyDescent="0.3">
      <c r="A56" s="3">
        <v>18.899999999999999</v>
      </c>
    </row>
    <row r="57" spans="1:1" x14ac:dyDescent="0.3">
      <c r="A57" s="3">
        <v>35.4</v>
      </c>
    </row>
    <row r="58" spans="1:1" x14ac:dyDescent="0.3">
      <c r="A58" s="3">
        <v>24.7</v>
      </c>
    </row>
    <row r="59" spans="1:1" x14ac:dyDescent="0.3">
      <c r="A59" s="3">
        <v>31.6</v>
      </c>
    </row>
    <row r="60" spans="1:1" x14ac:dyDescent="0.3">
      <c r="A60" s="3">
        <v>23.3</v>
      </c>
    </row>
    <row r="61" spans="1:1" x14ac:dyDescent="0.3">
      <c r="A61" s="3">
        <v>19.600000000000001</v>
      </c>
    </row>
    <row r="62" spans="1:1" x14ac:dyDescent="0.3">
      <c r="A62" s="3">
        <v>18.7</v>
      </c>
    </row>
    <row r="63" spans="1:1" x14ac:dyDescent="0.3">
      <c r="A63" s="3">
        <v>16</v>
      </c>
    </row>
    <row r="64" spans="1:1" x14ac:dyDescent="0.3">
      <c r="A64" s="3">
        <v>22.2</v>
      </c>
    </row>
    <row r="65" spans="1:1" x14ac:dyDescent="0.3">
      <c r="A65" s="3">
        <v>25</v>
      </c>
    </row>
    <row r="66" spans="1:1" x14ac:dyDescent="0.3">
      <c r="A66" s="3">
        <v>33</v>
      </c>
    </row>
    <row r="67" spans="1:1" x14ac:dyDescent="0.3">
      <c r="A67" s="3">
        <v>23.5</v>
      </c>
    </row>
    <row r="68" spans="1:1" x14ac:dyDescent="0.3">
      <c r="A68" s="3">
        <v>19.399999999999999</v>
      </c>
    </row>
    <row r="69" spans="1:1" x14ac:dyDescent="0.3">
      <c r="A69" s="3">
        <v>22</v>
      </c>
    </row>
    <row r="70" spans="1:1" x14ac:dyDescent="0.3">
      <c r="A70" s="3">
        <v>17.399999999999999</v>
      </c>
    </row>
    <row r="71" spans="1:1" x14ac:dyDescent="0.3">
      <c r="A71" s="3">
        <v>20.9</v>
      </c>
    </row>
    <row r="72" spans="1:1" x14ac:dyDescent="0.3">
      <c r="A72" s="3">
        <v>24.2</v>
      </c>
    </row>
    <row r="73" spans="1:1" x14ac:dyDescent="0.3">
      <c r="A73" s="3">
        <v>21.7</v>
      </c>
    </row>
    <row r="74" spans="1:1" x14ac:dyDescent="0.3">
      <c r="A74" s="3">
        <v>22.8</v>
      </c>
    </row>
    <row r="75" spans="1:1" x14ac:dyDescent="0.3">
      <c r="A75" s="3">
        <v>23.4</v>
      </c>
    </row>
    <row r="76" spans="1:1" x14ac:dyDescent="0.3">
      <c r="A76" s="3">
        <v>24.1</v>
      </c>
    </row>
    <row r="77" spans="1:1" x14ac:dyDescent="0.3">
      <c r="A77" s="3">
        <v>21.4</v>
      </c>
    </row>
    <row r="78" spans="1:1" x14ac:dyDescent="0.3">
      <c r="A78" s="3">
        <v>20</v>
      </c>
    </row>
    <row r="79" spans="1:1" x14ac:dyDescent="0.3">
      <c r="A79" s="3">
        <v>20.8</v>
      </c>
    </row>
    <row r="80" spans="1:1" x14ac:dyDescent="0.3">
      <c r="A80" s="3">
        <v>21.2</v>
      </c>
    </row>
    <row r="81" spans="1:1" x14ac:dyDescent="0.3">
      <c r="A81" s="3">
        <v>20.3</v>
      </c>
    </row>
    <row r="82" spans="1:1" x14ac:dyDescent="0.3">
      <c r="A82" s="3">
        <v>28</v>
      </c>
    </row>
    <row r="83" spans="1:1" x14ac:dyDescent="0.3">
      <c r="A83" s="3">
        <v>23.9</v>
      </c>
    </row>
    <row r="84" spans="1:1" x14ac:dyDescent="0.3">
      <c r="A84" s="3">
        <v>24.8</v>
      </c>
    </row>
    <row r="85" spans="1:1" x14ac:dyDescent="0.3">
      <c r="A85" s="3">
        <v>22.9</v>
      </c>
    </row>
    <row r="86" spans="1:1" x14ac:dyDescent="0.3">
      <c r="A86" s="3">
        <v>23.9</v>
      </c>
    </row>
    <row r="87" spans="1:1" x14ac:dyDescent="0.3">
      <c r="A87" s="3">
        <v>26.6</v>
      </c>
    </row>
    <row r="88" spans="1:1" x14ac:dyDescent="0.3">
      <c r="A88" s="3">
        <v>22.5</v>
      </c>
    </row>
    <row r="89" spans="1:1" x14ac:dyDescent="0.3">
      <c r="A89" s="3">
        <v>22.2</v>
      </c>
    </row>
    <row r="90" spans="1:1" x14ac:dyDescent="0.3">
      <c r="A90" s="3">
        <v>23.6</v>
      </c>
    </row>
    <row r="91" spans="1:1" x14ac:dyDescent="0.3">
      <c r="A91" s="3">
        <v>28.7</v>
      </c>
    </row>
    <row r="92" spans="1:1" x14ac:dyDescent="0.3">
      <c r="A92" s="3">
        <v>22.6</v>
      </c>
    </row>
    <row r="93" spans="1:1" x14ac:dyDescent="0.3">
      <c r="A93" s="3">
        <v>22</v>
      </c>
    </row>
    <row r="94" spans="1:1" x14ac:dyDescent="0.3">
      <c r="A94" s="3">
        <v>22.9</v>
      </c>
    </row>
    <row r="95" spans="1:1" x14ac:dyDescent="0.3">
      <c r="A95" s="3">
        <v>25</v>
      </c>
    </row>
    <row r="96" spans="1:1" x14ac:dyDescent="0.3">
      <c r="A96" s="3">
        <v>20.6</v>
      </c>
    </row>
    <row r="97" spans="1:1" x14ac:dyDescent="0.3">
      <c r="A97" s="3">
        <v>28.4</v>
      </c>
    </row>
    <row r="98" spans="1:1" x14ac:dyDescent="0.3">
      <c r="A98" s="3">
        <v>21.4</v>
      </c>
    </row>
    <row r="99" spans="1:1" x14ac:dyDescent="0.3">
      <c r="A99" s="3">
        <v>38.700000000000003</v>
      </c>
    </row>
    <row r="100" spans="1:1" x14ac:dyDescent="0.3">
      <c r="A100" s="3">
        <v>43.8</v>
      </c>
    </row>
    <row r="101" spans="1:1" x14ac:dyDescent="0.3">
      <c r="A101" s="3">
        <v>33.200000000000003</v>
      </c>
    </row>
    <row r="102" spans="1:1" x14ac:dyDescent="0.3">
      <c r="A102" s="3">
        <v>27.5</v>
      </c>
    </row>
    <row r="103" spans="1:1" x14ac:dyDescent="0.3">
      <c r="A103" s="3">
        <v>26.5</v>
      </c>
    </row>
    <row r="104" spans="1:1" x14ac:dyDescent="0.3">
      <c r="A104" s="3">
        <v>18.600000000000001</v>
      </c>
    </row>
    <row r="105" spans="1:1" x14ac:dyDescent="0.3">
      <c r="A105" s="3">
        <v>19.3</v>
      </c>
    </row>
    <row r="106" spans="1:1" x14ac:dyDescent="0.3">
      <c r="A106" s="3">
        <v>20.100000000000001</v>
      </c>
    </row>
    <row r="107" spans="1:1" x14ac:dyDescent="0.3">
      <c r="A107" s="3">
        <v>19.5</v>
      </c>
    </row>
    <row r="108" spans="1:1" x14ac:dyDescent="0.3">
      <c r="A108" s="3">
        <v>19.5</v>
      </c>
    </row>
    <row r="109" spans="1:1" x14ac:dyDescent="0.3">
      <c r="A109" s="3">
        <v>20.399999999999999</v>
      </c>
    </row>
    <row r="110" spans="1:1" x14ac:dyDescent="0.3">
      <c r="A110" s="3">
        <v>19.8</v>
      </c>
    </row>
    <row r="111" spans="1:1" x14ac:dyDescent="0.3">
      <c r="A111" s="3">
        <v>19.399999999999999</v>
      </c>
    </row>
    <row r="112" spans="1:1" x14ac:dyDescent="0.3">
      <c r="A112" s="3">
        <v>21.7</v>
      </c>
    </row>
    <row r="113" spans="1:1" x14ac:dyDescent="0.3">
      <c r="A113" s="3">
        <v>22.8</v>
      </c>
    </row>
    <row r="114" spans="1:1" x14ac:dyDescent="0.3">
      <c r="A114" s="3">
        <v>18.8</v>
      </c>
    </row>
    <row r="115" spans="1:1" x14ac:dyDescent="0.3">
      <c r="A115" s="3">
        <v>18.7</v>
      </c>
    </row>
    <row r="116" spans="1:1" x14ac:dyDescent="0.3">
      <c r="A116" s="3">
        <v>18.5</v>
      </c>
    </row>
    <row r="117" spans="1:1" x14ac:dyDescent="0.3">
      <c r="A117" s="3">
        <v>18.3</v>
      </c>
    </row>
    <row r="118" spans="1:1" x14ac:dyDescent="0.3">
      <c r="A118" s="3">
        <v>21.2</v>
      </c>
    </row>
    <row r="119" spans="1:1" x14ac:dyDescent="0.3">
      <c r="A119" s="3">
        <v>19.2</v>
      </c>
    </row>
    <row r="120" spans="1:1" x14ac:dyDescent="0.3">
      <c r="A120" s="3">
        <v>20.399999999999999</v>
      </c>
    </row>
    <row r="121" spans="1:1" x14ac:dyDescent="0.3">
      <c r="A121" s="3">
        <v>19.3</v>
      </c>
    </row>
    <row r="122" spans="1:1" x14ac:dyDescent="0.3">
      <c r="A122" s="3">
        <v>22</v>
      </c>
    </row>
    <row r="123" spans="1:1" x14ac:dyDescent="0.3">
      <c r="A123" s="3">
        <v>20.3</v>
      </c>
    </row>
    <row r="124" spans="1:1" x14ac:dyDescent="0.3">
      <c r="A124" s="3">
        <v>20.5</v>
      </c>
    </row>
    <row r="125" spans="1:1" x14ac:dyDescent="0.3">
      <c r="A125" s="3">
        <v>17.3</v>
      </c>
    </row>
    <row r="126" spans="1:1" x14ac:dyDescent="0.3">
      <c r="A126" s="3">
        <v>18.8</v>
      </c>
    </row>
    <row r="127" spans="1:1" x14ac:dyDescent="0.3">
      <c r="A127" s="3">
        <v>21.4</v>
      </c>
    </row>
    <row r="128" spans="1:1" x14ac:dyDescent="0.3">
      <c r="A128" s="3">
        <v>15.7</v>
      </c>
    </row>
    <row r="129" spans="1:1" x14ac:dyDescent="0.3">
      <c r="A129" s="3">
        <v>16.2</v>
      </c>
    </row>
    <row r="130" spans="1:1" x14ac:dyDescent="0.3">
      <c r="A130" s="3">
        <v>18</v>
      </c>
    </row>
    <row r="131" spans="1:1" x14ac:dyDescent="0.3">
      <c r="A131" s="3">
        <v>14.3</v>
      </c>
    </row>
    <row r="132" spans="1:1" x14ac:dyDescent="0.3">
      <c r="A132" s="3">
        <v>19.2</v>
      </c>
    </row>
    <row r="133" spans="1:1" x14ac:dyDescent="0.3">
      <c r="A133" s="3">
        <v>19.600000000000001</v>
      </c>
    </row>
    <row r="134" spans="1:1" x14ac:dyDescent="0.3">
      <c r="A134" s="3">
        <v>23</v>
      </c>
    </row>
    <row r="135" spans="1:1" x14ac:dyDescent="0.3">
      <c r="A135" s="3">
        <v>18.399999999999999</v>
      </c>
    </row>
    <row r="136" spans="1:1" x14ac:dyDescent="0.3">
      <c r="A136" s="3">
        <v>15.6</v>
      </c>
    </row>
    <row r="137" spans="1:1" x14ac:dyDescent="0.3">
      <c r="A137" s="3">
        <v>18.100000000000001</v>
      </c>
    </row>
    <row r="138" spans="1:1" x14ac:dyDescent="0.3">
      <c r="A138" s="3">
        <v>17.399999999999999</v>
      </c>
    </row>
    <row r="139" spans="1:1" x14ac:dyDescent="0.3">
      <c r="A139" s="3">
        <v>17.100000000000001</v>
      </c>
    </row>
    <row r="140" spans="1:1" x14ac:dyDescent="0.3">
      <c r="A140" s="3">
        <v>13.3</v>
      </c>
    </row>
    <row r="141" spans="1:1" x14ac:dyDescent="0.3">
      <c r="A141" s="3">
        <v>17.8</v>
      </c>
    </row>
    <row r="142" spans="1:1" x14ac:dyDescent="0.3">
      <c r="A142" s="3">
        <v>14</v>
      </c>
    </row>
    <row r="143" spans="1:1" x14ac:dyDescent="0.3">
      <c r="A143" s="3">
        <v>14.4</v>
      </c>
    </row>
    <row r="144" spans="1:1" x14ac:dyDescent="0.3">
      <c r="A144" s="3">
        <v>13.4</v>
      </c>
    </row>
    <row r="145" spans="1:1" x14ac:dyDescent="0.3">
      <c r="A145" s="3">
        <v>15.6</v>
      </c>
    </row>
    <row r="146" spans="1:1" x14ac:dyDescent="0.3">
      <c r="A146" s="3">
        <v>11.8</v>
      </c>
    </row>
    <row r="147" spans="1:1" x14ac:dyDescent="0.3">
      <c r="A147" s="3">
        <v>13.8</v>
      </c>
    </row>
    <row r="148" spans="1:1" x14ac:dyDescent="0.3">
      <c r="A148" s="3">
        <v>15.6</v>
      </c>
    </row>
    <row r="149" spans="1:1" x14ac:dyDescent="0.3">
      <c r="A149" s="3">
        <v>14.6</v>
      </c>
    </row>
    <row r="150" spans="1:1" x14ac:dyDescent="0.3">
      <c r="A150" s="3">
        <v>17.8</v>
      </c>
    </row>
    <row r="151" spans="1:1" x14ac:dyDescent="0.3">
      <c r="A151" s="3">
        <v>15.4</v>
      </c>
    </row>
    <row r="152" spans="1:1" x14ac:dyDescent="0.3">
      <c r="A152" s="3">
        <v>21.5</v>
      </c>
    </row>
    <row r="153" spans="1:1" x14ac:dyDescent="0.3">
      <c r="A153" s="3">
        <v>19.600000000000001</v>
      </c>
    </row>
    <row r="154" spans="1:1" x14ac:dyDescent="0.3">
      <c r="A154" s="3">
        <v>15.3</v>
      </c>
    </row>
    <row r="155" spans="1:1" x14ac:dyDescent="0.3">
      <c r="A155" s="3">
        <v>19.399999999999999</v>
      </c>
    </row>
    <row r="156" spans="1:1" x14ac:dyDescent="0.3">
      <c r="A156" s="3">
        <v>17</v>
      </c>
    </row>
    <row r="157" spans="1:1" x14ac:dyDescent="0.3">
      <c r="A157" s="3">
        <v>15.6</v>
      </c>
    </row>
    <row r="158" spans="1:1" x14ac:dyDescent="0.3">
      <c r="A158" s="3">
        <v>13.1</v>
      </c>
    </row>
    <row r="159" spans="1:1" x14ac:dyDescent="0.3">
      <c r="A159" s="3">
        <v>41.3</v>
      </c>
    </row>
    <row r="160" spans="1:1" x14ac:dyDescent="0.3">
      <c r="A160" s="3">
        <v>24.3</v>
      </c>
    </row>
    <row r="161" spans="1:1" x14ac:dyDescent="0.3">
      <c r="A161" s="3">
        <v>23.3</v>
      </c>
    </row>
    <row r="162" spans="1:1" x14ac:dyDescent="0.3">
      <c r="A162" s="3">
        <v>27</v>
      </c>
    </row>
    <row r="163" spans="1:1" x14ac:dyDescent="0.3">
      <c r="A163" s="3">
        <v>50</v>
      </c>
    </row>
    <row r="164" spans="1:1" x14ac:dyDescent="0.3">
      <c r="A164" s="3">
        <v>50</v>
      </c>
    </row>
    <row r="165" spans="1:1" x14ac:dyDescent="0.3">
      <c r="A165" s="3">
        <v>50</v>
      </c>
    </row>
    <row r="166" spans="1:1" x14ac:dyDescent="0.3">
      <c r="A166" s="3">
        <v>22.7</v>
      </c>
    </row>
    <row r="167" spans="1:1" x14ac:dyDescent="0.3">
      <c r="A167" s="3">
        <v>25</v>
      </c>
    </row>
    <row r="168" spans="1:1" x14ac:dyDescent="0.3">
      <c r="A168" s="3">
        <v>50</v>
      </c>
    </row>
    <row r="169" spans="1:1" x14ac:dyDescent="0.3">
      <c r="A169" s="3">
        <v>23.8</v>
      </c>
    </row>
    <row r="170" spans="1:1" x14ac:dyDescent="0.3">
      <c r="A170" s="3">
        <v>23.8</v>
      </c>
    </row>
    <row r="171" spans="1:1" x14ac:dyDescent="0.3">
      <c r="A171" s="3">
        <v>22.3</v>
      </c>
    </row>
    <row r="172" spans="1:1" x14ac:dyDescent="0.3">
      <c r="A172" s="3">
        <v>17.399999999999999</v>
      </c>
    </row>
    <row r="173" spans="1:1" x14ac:dyDescent="0.3">
      <c r="A173" s="3">
        <v>19.100000000000001</v>
      </c>
    </row>
    <row r="174" spans="1:1" x14ac:dyDescent="0.3">
      <c r="A174" s="3">
        <v>23.1</v>
      </c>
    </row>
    <row r="175" spans="1:1" x14ac:dyDescent="0.3">
      <c r="A175" s="3">
        <v>23.6</v>
      </c>
    </row>
    <row r="176" spans="1:1" x14ac:dyDescent="0.3">
      <c r="A176" s="3">
        <v>22.6</v>
      </c>
    </row>
    <row r="177" spans="1:1" x14ac:dyDescent="0.3">
      <c r="A177" s="3">
        <v>29.4</v>
      </c>
    </row>
    <row r="178" spans="1:1" x14ac:dyDescent="0.3">
      <c r="A178" s="3">
        <v>23.2</v>
      </c>
    </row>
    <row r="179" spans="1:1" x14ac:dyDescent="0.3">
      <c r="A179" s="3">
        <v>24.6</v>
      </c>
    </row>
    <row r="180" spans="1:1" x14ac:dyDescent="0.3">
      <c r="A180" s="3">
        <v>29.9</v>
      </c>
    </row>
    <row r="181" spans="1:1" x14ac:dyDescent="0.3">
      <c r="A181" s="3">
        <v>37.200000000000003</v>
      </c>
    </row>
    <row r="182" spans="1:1" x14ac:dyDescent="0.3">
      <c r="A182" s="3">
        <v>39.799999999999997</v>
      </c>
    </row>
    <row r="183" spans="1:1" x14ac:dyDescent="0.3">
      <c r="A183" s="3">
        <v>36.200000000000003</v>
      </c>
    </row>
    <row r="184" spans="1:1" x14ac:dyDescent="0.3">
      <c r="A184" s="3">
        <v>37.9</v>
      </c>
    </row>
    <row r="185" spans="1:1" x14ac:dyDescent="0.3">
      <c r="A185" s="3">
        <v>32.5</v>
      </c>
    </row>
    <row r="186" spans="1:1" x14ac:dyDescent="0.3">
      <c r="A186" s="3">
        <v>26.4</v>
      </c>
    </row>
    <row r="187" spans="1:1" x14ac:dyDescent="0.3">
      <c r="A187" s="3">
        <v>29.6</v>
      </c>
    </row>
    <row r="188" spans="1:1" x14ac:dyDescent="0.3">
      <c r="A188" s="3">
        <v>50</v>
      </c>
    </row>
    <row r="189" spans="1:1" x14ac:dyDescent="0.3">
      <c r="A189" s="3">
        <v>32</v>
      </c>
    </row>
    <row r="190" spans="1:1" x14ac:dyDescent="0.3">
      <c r="A190" s="3">
        <v>29.8</v>
      </c>
    </row>
    <row r="191" spans="1:1" x14ac:dyDescent="0.3">
      <c r="A191" s="3">
        <v>34.9</v>
      </c>
    </row>
    <row r="192" spans="1:1" x14ac:dyDescent="0.3">
      <c r="A192" s="3">
        <v>37</v>
      </c>
    </row>
    <row r="193" spans="1:1" x14ac:dyDescent="0.3">
      <c r="A193" s="3">
        <v>30.5</v>
      </c>
    </row>
    <row r="194" spans="1:1" x14ac:dyDescent="0.3">
      <c r="A194" s="3">
        <v>36.4</v>
      </c>
    </row>
    <row r="195" spans="1:1" x14ac:dyDescent="0.3">
      <c r="A195" s="3">
        <v>31.1</v>
      </c>
    </row>
    <row r="196" spans="1:1" x14ac:dyDescent="0.3">
      <c r="A196" s="3">
        <v>29.1</v>
      </c>
    </row>
    <row r="197" spans="1:1" x14ac:dyDescent="0.3">
      <c r="A197" s="3">
        <v>50</v>
      </c>
    </row>
    <row r="198" spans="1:1" x14ac:dyDescent="0.3">
      <c r="A198" s="3">
        <v>33.299999999999997</v>
      </c>
    </row>
    <row r="199" spans="1:1" x14ac:dyDescent="0.3">
      <c r="A199" s="3">
        <v>30.3</v>
      </c>
    </row>
    <row r="200" spans="1:1" x14ac:dyDescent="0.3">
      <c r="A200" s="3">
        <v>34.6</v>
      </c>
    </row>
    <row r="201" spans="1:1" x14ac:dyDescent="0.3">
      <c r="A201" s="3">
        <v>34.9</v>
      </c>
    </row>
    <row r="202" spans="1:1" x14ac:dyDescent="0.3">
      <c r="A202" s="3">
        <v>32.9</v>
      </c>
    </row>
    <row r="203" spans="1:1" x14ac:dyDescent="0.3">
      <c r="A203" s="3">
        <v>24.1</v>
      </c>
    </row>
    <row r="204" spans="1:1" x14ac:dyDescent="0.3">
      <c r="A204" s="3">
        <v>42.3</v>
      </c>
    </row>
    <row r="205" spans="1:1" x14ac:dyDescent="0.3">
      <c r="A205" s="3">
        <v>48.5</v>
      </c>
    </row>
    <row r="206" spans="1:1" x14ac:dyDescent="0.3">
      <c r="A206" s="3">
        <v>50</v>
      </c>
    </row>
    <row r="207" spans="1:1" x14ac:dyDescent="0.3">
      <c r="A207" s="3">
        <v>22.6</v>
      </c>
    </row>
    <row r="208" spans="1:1" x14ac:dyDescent="0.3">
      <c r="A208" s="3">
        <v>24.4</v>
      </c>
    </row>
    <row r="209" spans="1:1" x14ac:dyDescent="0.3">
      <c r="A209" s="3">
        <v>22.5</v>
      </c>
    </row>
    <row r="210" spans="1:1" x14ac:dyDescent="0.3">
      <c r="A210" s="3">
        <v>24.4</v>
      </c>
    </row>
    <row r="211" spans="1:1" x14ac:dyDescent="0.3">
      <c r="A211" s="3">
        <v>20</v>
      </c>
    </row>
    <row r="212" spans="1:1" x14ac:dyDescent="0.3">
      <c r="A212" s="3">
        <v>21.7</v>
      </c>
    </row>
    <row r="213" spans="1:1" x14ac:dyDescent="0.3">
      <c r="A213" s="3">
        <v>19.3</v>
      </c>
    </row>
    <row r="214" spans="1:1" x14ac:dyDescent="0.3">
      <c r="A214" s="3">
        <v>22.4</v>
      </c>
    </row>
    <row r="215" spans="1:1" x14ac:dyDescent="0.3">
      <c r="A215" s="3">
        <v>28.1</v>
      </c>
    </row>
    <row r="216" spans="1:1" x14ac:dyDescent="0.3">
      <c r="A216" s="3">
        <v>23.7</v>
      </c>
    </row>
    <row r="217" spans="1:1" x14ac:dyDescent="0.3">
      <c r="A217" s="3">
        <v>25</v>
      </c>
    </row>
    <row r="218" spans="1:1" x14ac:dyDescent="0.3">
      <c r="A218" s="3">
        <v>23.3</v>
      </c>
    </row>
    <row r="219" spans="1:1" x14ac:dyDescent="0.3">
      <c r="A219" s="3">
        <v>28.7</v>
      </c>
    </row>
    <row r="220" spans="1:1" x14ac:dyDescent="0.3">
      <c r="A220" s="3">
        <v>21.5</v>
      </c>
    </row>
    <row r="221" spans="1:1" x14ac:dyDescent="0.3">
      <c r="A221" s="3">
        <v>23</v>
      </c>
    </row>
    <row r="222" spans="1:1" x14ac:dyDescent="0.3">
      <c r="A222" s="3">
        <v>26.7</v>
      </c>
    </row>
    <row r="223" spans="1:1" x14ac:dyDescent="0.3">
      <c r="A223" s="3">
        <v>21.7</v>
      </c>
    </row>
    <row r="224" spans="1:1" x14ac:dyDescent="0.3">
      <c r="A224" s="3">
        <v>27.5</v>
      </c>
    </row>
    <row r="225" spans="1:1" x14ac:dyDescent="0.3">
      <c r="A225" s="3">
        <v>30.1</v>
      </c>
    </row>
    <row r="226" spans="1:1" x14ac:dyDescent="0.3">
      <c r="A226" s="3">
        <v>44.8</v>
      </c>
    </row>
    <row r="227" spans="1:1" x14ac:dyDescent="0.3">
      <c r="A227" s="3">
        <v>50</v>
      </c>
    </row>
    <row r="228" spans="1:1" x14ac:dyDescent="0.3">
      <c r="A228" s="3">
        <v>37.6</v>
      </c>
    </row>
    <row r="229" spans="1:1" x14ac:dyDescent="0.3">
      <c r="A229" s="3">
        <v>31.6</v>
      </c>
    </row>
    <row r="230" spans="1:1" x14ac:dyDescent="0.3">
      <c r="A230" s="3">
        <v>46.7</v>
      </c>
    </row>
    <row r="231" spans="1:1" x14ac:dyDescent="0.3">
      <c r="A231" s="3">
        <v>31.5</v>
      </c>
    </row>
    <row r="232" spans="1:1" x14ac:dyDescent="0.3">
      <c r="A232" s="3">
        <v>24.3</v>
      </c>
    </row>
    <row r="233" spans="1:1" x14ac:dyDescent="0.3">
      <c r="A233" s="3">
        <v>31.7</v>
      </c>
    </row>
    <row r="234" spans="1:1" x14ac:dyDescent="0.3">
      <c r="A234" s="3">
        <v>41.7</v>
      </c>
    </row>
    <row r="235" spans="1:1" x14ac:dyDescent="0.3">
      <c r="A235" s="3">
        <v>48.3</v>
      </c>
    </row>
    <row r="236" spans="1:1" x14ac:dyDescent="0.3">
      <c r="A236" s="3">
        <v>29</v>
      </c>
    </row>
    <row r="237" spans="1:1" x14ac:dyDescent="0.3">
      <c r="A237" s="3">
        <v>24</v>
      </c>
    </row>
    <row r="238" spans="1:1" x14ac:dyDescent="0.3">
      <c r="A238" s="3">
        <v>25.1</v>
      </c>
    </row>
    <row r="239" spans="1:1" x14ac:dyDescent="0.3">
      <c r="A239" s="3">
        <v>31.5</v>
      </c>
    </row>
    <row r="240" spans="1:1" x14ac:dyDescent="0.3">
      <c r="A240" s="3">
        <v>23.7</v>
      </c>
    </row>
    <row r="241" spans="1:1" x14ac:dyDescent="0.3">
      <c r="A241" s="3">
        <v>23.3</v>
      </c>
    </row>
    <row r="242" spans="1:1" x14ac:dyDescent="0.3">
      <c r="A242" s="3">
        <v>22</v>
      </c>
    </row>
    <row r="243" spans="1:1" x14ac:dyDescent="0.3">
      <c r="A243" s="3">
        <v>20.100000000000001</v>
      </c>
    </row>
    <row r="244" spans="1:1" x14ac:dyDescent="0.3">
      <c r="A244" s="3">
        <v>22.2</v>
      </c>
    </row>
    <row r="245" spans="1:1" x14ac:dyDescent="0.3">
      <c r="A245" s="3">
        <v>23.7</v>
      </c>
    </row>
    <row r="246" spans="1:1" x14ac:dyDescent="0.3">
      <c r="A246" s="3">
        <v>17.600000000000001</v>
      </c>
    </row>
    <row r="247" spans="1:1" x14ac:dyDescent="0.3">
      <c r="A247" s="3">
        <v>18.5</v>
      </c>
    </row>
    <row r="248" spans="1:1" x14ac:dyDescent="0.3">
      <c r="A248" s="3">
        <v>24.3</v>
      </c>
    </row>
    <row r="249" spans="1:1" x14ac:dyDescent="0.3">
      <c r="A249" s="3">
        <v>20.5</v>
      </c>
    </row>
    <row r="250" spans="1:1" x14ac:dyDescent="0.3">
      <c r="A250" s="3">
        <v>24.5</v>
      </c>
    </row>
    <row r="251" spans="1:1" x14ac:dyDescent="0.3">
      <c r="A251" s="3">
        <v>26.2</v>
      </c>
    </row>
    <row r="252" spans="1:1" x14ac:dyDescent="0.3">
      <c r="A252" s="3">
        <v>24.4</v>
      </c>
    </row>
    <row r="253" spans="1:1" x14ac:dyDescent="0.3">
      <c r="A253" s="3">
        <v>24.8</v>
      </c>
    </row>
    <row r="254" spans="1:1" x14ac:dyDescent="0.3">
      <c r="A254" s="3">
        <v>29.6</v>
      </c>
    </row>
    <row r="255" spans="1:1" x14ac:dyDescent="0.3">
      <c r="A255" s="3">
        <v>42.8</v>
      </c>
    </row>
    <row r="256" spans="1:1" x14ac:dyDescent="0.3">
      <c r="A256" s="3">
        <v>21.9</v>
      </c>
    </row>
    <row r="257" spans="1:1" x14ac:dyDescent="0.3">
      <c r="A257" s="3">
        <v>20.9</v>
      </c>
    </row>
    <row r="258" spans="1:1" x14ac:dyDescent="0.3">
      <c r="A258" s="3">
        <v>44</v>
      </c>
    </row>
    <row r="259" spans="1:1" x14ac:dyDescent="0.3">
      <c r="A259" s="3">
        <v>50</v>
      </c>
    </row>
    <row r="260" spans="1:1" x14ac:dyDescent="0.3">
      <c r="A260" s="3">
        <v>36</v>
      </c>
    </row>
    <row r="261" spans="1:1" x14ac:dyDescent="0.3">
      <c r="A261" s="3">
        <v>30.1</v>
      </c>
    </row>
    <row r="262" spans="1:1" x14ac:dyDescent="0.3">
      <c r="A262" s="3">
        <v>33.799999999999997</v>
      </c>
    </row>
    <row r="263" spans="1:1" x14ac:dyDescent="0.3">
      <c r="A263" s="3">
        <v>43.1</v>
      </c>
    </row>
    <row r="264" spans="1:1" x14ac:dyDescent="0.3">
      <c r="A264" s="3">
        <v>48.8</v>
      </c>
    </row>
    <row r="265" spans="1:1" x14ac:dyDescent="0.3">
      <c r="A265" s="3">
        <v>31</v>
      </c>
    </row>
    <row r="266" spans="1:1" x14ac:dyDescent="0.3">
      <c r="A266" s="3">
        <v>36.5</v>
      </c>
    </row>
    <row r="267" spans="1:1" x14ac:dyDescent="0.3">
      <c r="A267" s="3">
        <v>22.8</v>
      </c>
    </row>
    <row r="268" spans="1:1" x14ac:dyDescent="0.3">
      <c r="A268" s="3">
        <v>30.7</v>
      </c>
    </row>
    <row r="269" spans="1:1" x14ac:dyDescent="0.3">
      <c r="A269" s="3">
        <v>50</v>
      </c>
    </row>
    <row r="270" spans="1:1" x14ac:dyDescent="0.3">
      <c r="A270" s="3">
        <v>43.5</v>
      </c>
    </row>
    <row r="271" spans="1:1" x14ac:dyDescent="0.3">
      <c r="A271" s="3">
        <v>20.7</v>
      </c>
    </row>
    <row r="272" spans="1:1" x14ac:dyDescent="0.3">
      <c r="A272" s="3">
        <v>21.1</v>
      </c>
    </row>
    <row r="273" spans="1:1" x14ac:dyDescent="0.3">
      <c r="A273" s="3">
        <v>25.2</v>
      </c>
    </row>
    <row r="274" spans="1:1" x14ac:dyDescent="0.3">
      <c r="A274" s="3">
        <v>24.4</v>
      </c>
    </row>
    <row r="275" spans="1:1" x14ac:dyDescent="0.3">
      <c r="A275" s="3">
        <v>35.200000000000003</v>
      </c>
    </row>
    <row r="276" spans="1:1" x14ac:dyDescent="0.3">
      <c r="A276" s="3">
        <v>32.4</v>
      </c>
    </row>
    <row r="277" spans="1:1" x14ac:dyDescent="0.3">
      <c r="A277" s="3">
        <v>32</v>
      </c>
    </row>
    <row r="278" spans="1:1" x14ac:dyDescent="0.3">
      <c r="A278" s="3">
        <v>33.200000000000003</v>
      </c>
    </row>
    <row r="279" spans="1:1" x14ac:dyDescent="0.3">
      <c r="A279" s="3">
        <v>33.1</v>
      </c>
    </row>
    <row r="280" spans="1:1" x14ac:dyDescent="0.3">
      <c r="A280" s="3">
        <v>29.1</v>
      </c>
    </row>
    <row r="281" spans="1:1" x14ac:dyDescent="0.3">
      <c r="A281" s="3">
        <v>35.1</v>
      </c>
    </row>
    <row r="282" spans="1:1" x14ac:dyDescent="0.3">
      <c r="A282" s="3">
        <v>45.4</v>
      </c>
    </row>
    <row r="283" spans="1:1" x14ac:dyDescent="0.3">
      <c r="A283" s="3">
        <v>35.4</v>
      </c>
    </row>
    <row r="284" spans="1:1" x14ac:dyDescent="0.3">
      <c r="A284" s="3">
        <v>46</v>
      </c>
    </row>
    <row r="285" spans="1:1" x14ac:dyDescent="0.3">
      <c r="A285" s="3">
        <v>50</v>
      </c>
    </row>
    <row r="286" spans="1:1" x14ac:dyDescent="0.3">
      <c r="A286" s="3">
        <v>32.200000000000003</v>
      </c>
    </row>
    <row r="287" spans="1:1" x14ac:dyDescent="0.3">
      <c r="A287" s="3">
        <v>22</v>
      </c>
    </row>
    <row r="288" spans="1:1" x14ac:dyDescent="0.3">
      <c r="A288" s="3">
        <v>20.100000000000001</v>
      </c>
    </row>
    <row r="289" spans="1:1" x14ac:dyDescent="0.3">
      <c r="A289" s="3">
        <v>23.2</v>
      </c>
    </row>
    <row r="290" spans="1:1" x14ac:dyDescent="0.3">
      <c r="A290" s="3">
        <v>22.3</v>
      </c>
    </row>
    <row r="291" spans="1:1" x14ac:dyDescent="0.3">
      <c r="A291" s="3">
        <v>24.8</v>
      </c>
    </row>
    <row r="292" spans="1:1" x14ac:dyDescent="0.3">
      <c r="A292" s="3">
        <v>28.5</v>
      </c>
    </row>
    <row r="293" spans="1:1" x14ac:dyDescent="0.3">
      <c r="A293" s="3">
        <v>37.299999999999997</v>
      </c>
    </row>
    <row r="294" spans="1:1" x14ac:dyDescent="0.3">
      <c r="A294" s="3">
        <v>27.9</v>
      </c>
    </row>
    <row r="295" spans="1:1" x14ac:dyDescent="0.3">
      <c r="A295" s="3">
        <v>23.9</v>
      </c>
    </row>
    <row r="296" spans="1:1" x14ac:dyDescent="0.3">
      <c r="A296" s="3">
        <v>21.7</v>
      </c>
    </row>
    <row r="297" spans="1:1" x14ac:dyDescent="0.3">
      <c r="A297" s="3">
        <v>28.6</v>
      </c>
    </row>
    <row r="298" spans="1:1" x14ac:dyDescent="0.3">
      <c r="A298" s="3">
        <v>27.1</v>
      </c>
    </row>
    <row r="299" spans="1:1" x14ac:dyDescent="0.3">
      <c r="A299" s="3">
        <v>20.3</v>
      </c>
    </row>
    <row r="300" spans="1:1" x14ac:dyDescent="0.3">
      <c r="A300" s="3">
        <v>22.5</v>
      </c>
    </row>
    <row r="301" spans="1:1" x14ac:dyDescent="0.3">
      <c r="A301" s="3">
        <v>29</v>
      </c>
    </row>
    <row r="302" spans="1:1" x14ac:dyDescent="0.3">
      <c r="A302" s="3">
        <v>24.8</v>
      </c>
    </row>
    <row r="303" spans="1:1" x14ac:dyDescent="0.3">
      <c r="A303" s="3">
        <v>22</v>
      </c>
    </row>
    <row r="304" spans="1:1" x14ac:dyDescent="0.3">
      <c r="A304" s="3">
        <v>26.4</v>
      </c>
    </row>
    <row r="305" spans="1:1" x14ac:dyDescent="0.3">
      <c r="A305" s="3">
        <v>33.1</v>
      </c>
    </row>
    <row r="306" spans="1:1" x14ac:dyDescent="0.3">
      <c r="A306" s="3">
        <v>36.1</v>
      </c>
    </row>
    <row r="307" spans="1:1" x14ac:dyDescent="0.3">
      <c r="A307" s="3">
        <v>28.4</v>
      </c>
    </row>
    <row r="308" spans="1:1" x14ac:dyDescent="0.3">
      <c r="A308" s="3">
        <v>33.4</v>
      </c>
    </row>
    <row r="309" spans="1:1" x14ac:dyDescent="0.3">
      <c r="A309" s="3">
        <v>28.2</v>
      </c>
    </row>
    <row r="310" spans="1:1" x14ac:dyDescent="0.3">
      <c r="A310" s="3">
        <v>22.8</v>
      </c>
    </row>
    <row r="311" spans="1:1" x14ac:dyDescent="0.3">
      <c r="A311" s="3">
        <v>20.3</v>
      </c>
    </row>
    <row r="312" spans="1:1" x14ac:dyDescent="0.3">
      <c r="A312" s="3">
        <v>16.100000000000001</v>
      </c>
    </row>
    <row r="313" spans="1:1" x14ac:dyDescent="0.3">
      <c r="A313" s="3">
        <v>22.1</v>
      </c>
    </row>
    <row r="314" spans="1:1" x14ac:dyDescent="0.3">
      <c r="A314" s="3">
        <v>19.399999999999999</v>
      </c>
    </row>
    <row r="315" spans="1:1" x14ac:dyDescent="0.3">
      <c r="A315" s="3">
        <v>21.6</v>
      </c>
    </row>
    <row r="316" spans="1:1" x14ac:dyDescent="0.3">
      <c r="A316" s="3">
        <v>23.8</v>
      </c>
    </row>
    <row r="317" spans="1:1" x14ac:dyDescent="0.3">
      <c r="A317" s="3">
        <v>16.2</v>
      </c>
    </row>
    <row r="318" spans="1:1" x14ac:dyDescent="0.3">
      <c r="A318" s="3">
        <v>17.8</v>
      </c>
    </row>
    <row r="319" spans="1:1" x14ac:dyDescent="0.3">
      <c r="A319" s="3">
        <v>19.8</v>
      </c>
    </row>
    <row r="320" spans="1:1" x14ac:dyDescent="0.3">
      <c r="A320" s="3">
        <v>23.1</v>
      </c>
    </row>
    <row r="321" spans="1:1" x14ac:dyDescent="0.3">
      <c r="A321" s="3">
        <v>21</v>
      </c>
    </row>
    <row r="322" spans="1:1" x14ac:dyDescent="0.3">
      <c r="A322" s="3">
        <v>23.8</v>
      </c>
    </row>
    <row r="323" spans="1:1" x14ac:dyDescent="0.3">
      <c r="A323" s="3">
        <v>23.1</v>
      </c>
    </row>
    <row r="324" spans="1:1" x14ac:dyDescent="0.3">
      <c r="A324" s="3">
        <v>20.399999999999999</v>
      </c>
    </row>
    <row r="325" spans="1:1" x14ac:dyDescent="0.3">
      <c r="A325" s="3">
        <v>18.5</v>
      </c>
    </row>
    <row r="326" spans="1:1" x14ac:dyDescent="0.3">
      <c r="A326" s="3">
        <v>25</v>
      </c>
    </row>
    <row r="327" spans="1:1" x14ac:dyDescent="0.3">
      <c r="A327" s="3">
        <v>24.6</v>
      </c>
    </row>
    <row r="328" spans="1:1" x14ac:dyDescent="0.3">
      <c r="A328" s="3">
        <v>23</v>
      </c>
    </row>
    <row r="329" spans="1:1" x14ac:dyDescent="0.3">
      <c r="A329" s="3">
        <v>22.2</v>
      </c>
    </row>
    <row r="330" spans="1:1" x14ac:dyDescent="0.3">
      <c r="A330" s="3">
        <v>19.3</v>
      </c>
    </row>
    <row r="331" spans="1:1" x14ac:dyDescent="0.3">
      <c r="A331" s="3">
        <v>22.6</v>
      </c>
    </row>
    <row r="332" spans="1:1" x14ac:dyDescent="0.3">
      <c r="A332" s="3">
        <v>19.8</v>
      </c>
    </row>
    <row r="333" spans="1:1" x14ac:dyDescent="0.3">
      <c r="A333" s="3">
        <v>17.100000000000001</v>
      </c>
    </row>
    <row r="334" spans="1:1" x14ac:dyDescent="0.3">
      <c r="A334" s="3">
        <v>19.399999999999999</v>
      </c>
    </row>
    <row r="335" spans="1:1" x14ac:dyDescent="0.3">
      <c r="A335" s="3">
        <v>22.2</v>
      </c>
    </row>
    <row r="336" spans="1:1" x14ac:dyDescent="0.3">
      <c r="A336" s="3">
        <v>20.7</v>
      </c>
    </row>
    <row r="337" spans="1:1" x14ac:dyDescent="0.3">
      <c r="A337" s="3">
        <v>21.1</v>
      </c>
    </row>
    <row r="338" spans="1:1" x14ac:dyDescent="0.3">
      <c r="A338" s="3">
        <v>19.5</v>
      </c>
    </row>
    <row r="339" spans="1:1" x14ac:dyDescent="0.3">
      <c r="A339" s="3">
        <v>18.5</v>
      </c>
    </row>
    <row r="340" spans="1:1" x14ac:dyDescent="0.3">
      <c r="A340" s="3">
        <v>20.6</v>
      </c>
    </row>
    <row r="341" spans="1:1" x14ac:dyDescent="0.3">
      <c r="A341" s="3">
        <v>19</v>
      </c>
    </row>
    <row r="342" spans="1:1" x14ac:dyDescent="0.3">
      <c r="A342" s="3">
        <v>18.7</v>
      </c>
    </row>
    <row r="343" spans="1:1" x14ac:dyDescent="0.3">
      <c r="A343" s="3">
        <v>32.700000000000003</v>
      </c>
    </row>
    <row r="344" spans="1:1" x14ac:dyDescent="0.3">
      <c r="A344" s="3">
        <v>16.5</v>
      </c>
    </row>
    <row r="345" spans="1:1" x14ac:dyDescent="0.3">
      <c r="A345" s="3">
        <v>23.9</v>
      </c>
    </row>
    <row r="346" spans="1:1" x14ac:dyDescent="0.3">
      <c r="A346" s="3">
        <v>31.2</v>
      </c>
    </row>
    <row r="347" spans="1:1" x14ac:dyDescent="0.3">
      <c r="A347" s="3">
        <v>17.5</v>
      </c>
    </row>
    <row r="348" spans="1:1" x14ac:dyDescent="0.3">
      <c r="A348" s="3">
        <v>17.2</v>
      </c>
    </row>
    <row r="349" spans="1:1" x14ac:dyDescent="0.3">
      <c r="A349" s="3">
        <v>23.1</v>
      </c>
    </row>
    <row r="350" spans="1:1" x14ac:dyDescent="0.3">
      <c r="A350" s="3">
        <v>24.5</v>
      </c>
    </row>
    <row r="351" spans="1:1" x14ac:dyDescent="0.3">
      <c r="A351" s="3">
        <v>26.6</v>
      </c>
    </row>
    <row r="352" spans="1:1" x14ac:dyDescent="0.3">
      <c r="A352" s="3">
        <v>22.9</v>
      </c>
    </row>
    <row r="353" spans="1:1" x14ac:dyDescent="0.3">
      <c r="A353" s="3">
        <v>24.1</v>
      </c>
    </row>
    <row r="354" spans="1:1" x14ac:dyDescent="0.3">
      <c r="A354" s="3">
        <v>18.600000000000001</v>
      </c>
    </row>
    <row r="355" spans="1:1" x14ac:dyDescent="0.3">
      <c r="A355" s="3">
        <v>30.1</v>
      </c>
    </row>
    <row r="356" spans="1:1" x14ac:dyDescent="0.3">
      <c r="A356" s="3">
        <v>18.2</v>
      </c>
    </row>
    <row r="357" spans="1:1" x14ac:dyDescent="0.3">
      <c r="A357" s="3">
        <v>20.6</v>
      </c>
    </row>
    <row r="358" spans="1:1" x14ac:dyDescent="0.3">
      <c r="A358" s="3">
        <v>17.8</v>
      </c>
    </row>
    <row r="359" spans="1:1" x14ac:dyDescent="0.3">
      <c r="A359" s="3">
        <v>21.7</v>
      </c>
    </row>
    <row r="360" spans="1:1" x14ac:dyDescent="0.3">
      <c r="A360" s="3">
        <v>22.7</v>
      </c>
    </row>
    <row r="361" spans="1:1" x14ac:dyDescent="0.3">
      <c r="A361" s="3">
        <v>22.6</v>
      </c>
    </row>
    <row r="362" spans="1:1" x14ac:dyDescent="0.3">
      <c r="A362" s="3">
        <v>25</v>
      </c>
    </row>
    <row r="363" spans="1:1" x14ac:dyDescent="0.3">
      <c r="A363" s="3">
        <v>19.899999999999999</v>
      </c>
    </row>
    <row r="364" spans="1:1" x14ac:dyDescent="0.3">
      <c r="A364" s="3">
        <v>20.8</v>
      </c>
    </row>
    <row r="365" spans="1:1" x14ac:dyDescent="0.3">
      <c r="A365" s="3">
        <v>16.8</v>
      </c>
    </row>
    <row r="366" spans="1:1" x14ac:dyDescent="0.3">
      <c r="A366" s="3">
        <v>21.9</v>
      </c>
    </row>
    <row r="367" spans="1:1" x14ac:dyDescent="0.3">
      <c r="A367" s="3">
        <v>27.5</v>
      </c>
    </row>
    <row r="368" spans="1:1" x14ac:dyDescent="0.3">
      <c r="A368" s="3">
        <v>21.9</v>
      </c>
    </row>
    <row r="369" spans="1:1" x14ac:dyDescent="0.3">
      <c r="A369" s="3">
        <v>23.1</v>
      </c>
    </row>
    <row r="370" spans="1:1" x14ac:dyDescent="0.3">
      <c r="A370" s="3">
        <v>50</v>
      </c>
    </row>
    <row r="371" spans="1:1" x14ac:dyDescent="0.3">
      <c r="A371" s="3">
        <v>50</v>
      </c>
    </row>
    <row r="372" spans="1:1" x14ac:dyDescent="0.3">
      <c r="A372" s="3">
        <v>50</v>
      </c>
    </row>
    <row r="373" spans="1:1" x14ac:dyDescent="0.3">
      <c r="A373" s="3">
        <v>50</v>
      </c>
    </row>
    <row r="374" spans="1:1" x14ac:dyDescent="0.3">
      <c r="A374" s="3">
        <v>50</v>
      </c>
    </row>
    <row r="375" spans="1:1" x14ac:dyDescent="0.3">
      <c r="A375" s="3">
        <v>13.8</v>
      </c>
    </row>
    <row r="376" spans="1:1" x14ac:dyDescent="0.3">
      <c r="A376" s="3">
        <v>13.8</v>
      </c>
    </row>
    <row r="377" spans="1:1" x14ac:dyDescent="0.3">
      <c r="A377" s="3">
        <v>15</v>
      </c>
    </row>
    <row r="378" spans="1:1" x14ac:dyDescent="0.3">
      <c r="A378" s="3">
        <v>13.9</v>
      </c>
    </row>
    <row r="379" spans="1:1" x14ac:dyDescent="0.3">
      <c r="A379" s="3">
        <v>13.3</v>
      </c>
    </row>
    <row r="380" spans="1:1" x14ac:dyDescent="0.3">
      <c r="A380" s="3">
        <v>13.1</v>
      </c>
    </row>
    <row r="381" spans="1:1" x14ac:dyDescent="0.3">
      <c r="A381" s="3">
        <v>10.199999999999999</v>
      </c>
    </row>
    <row r="382" spans="1:1" x14ac:dyDescent="0.3">
      <c r="A382" s="3">
        <v>10.4</v>
      </c>
    </row>
    <row r="383" spans="1:1" x14ac:dyDescent="0.3">
      <c r="A383" s="3">
        <v>10.9</v>
      </c>
    </row>
    <row r="384" spans="1:1" x14ac:dyDescent="0.3">
      <c r="A384" s="3">
        <v>11.3</v>
      </c>
    </row>
    <row r="385" spans="1:1" x14ac:dyDescent="0.3">
      <c r="A385" s="3">
        <v>12.3</v>
      </c>
    </row>
    <row r="386" spans="1:1" x14ac:dyDescent="0.3">
      <c r="A386" s="3">
        <v>8.8000000000000007</v>
      </c>
    </row>
    <row r="387" spans="1:1" x14ac:dyDescent="0.3">
      <c r="A387" s="3">
        <v>7.2</v>
      </c>
    </row>
    <row r="388" spans="1:1" x14ac:dyDescent="0.3">
      <c r="A388" s="3">
        <v>10.5</v>
      </c>
    </row>
    <row r="389" spans="1:1" x14ac:dyDescent="0.3">
      <c r="A389" s="3">
        <v>7.4</v>
      </c>
    </row>
    <row r="390" spans="1:1" x14ac:dyDescent="0.3">
      <c r="A390" s="3">
        <v>10.199999999999999</v>
      </c>
    </row>
    <row r="391" spans="1:1" x14ac:dyDescent="0.3">
      <c r="A391" s="3">
        <v>11.5</v>
      </c>
    </row>
    <row r="392" spans="1:1" x14ac:dyDescent="0.3">
      <c r="A392" s="3">
        <v>15.1</v>
      </c>
    </row>
    <row r="393" spans="1:1" x14ac:dyDescent="0.3">
      <c r="A393" s="3">
        <v>23.2</v>
      </c>
    </row>
    <row r="394" spans="1:1" x14ac:dyDescent="0.3">
      <c r="A394" s="3">
        <v>9.6999999999999993</v>
      </c>
    </row>
    <row r="395" spans="1:1" x14ac:dyDescent="0.3">
      <c r="A395" s="3">
        <v>13.8</v>
      </c>
    </row>
    <row r="396" spans="1:1" x14ac:dyDescent="0.3">
      <c r="A396" s="3">
        <v>12.7</v>
      </c>
    </row>
    <row r="397" spans="1:1" x14ac:dyDescent="0.3">
      <c r="A397" s="3">
        <v>13.1</v>
      </c>
    </row>
    <row r="398" spans="1:1" x14ac:dyDescent="0.3">
      <c r="A398" s="3">
        <v>12.5</v>
      </c>
    </row>
    <row r="399" spans="1:1" x14ac:dyDescent="0.3">
      <c r="A399" s="3">
        <v>8.5</v>
      </c>
    </row>
    <row r="400" spans="1:1" x14ac:dyDescent="0.3">
      <c r="A400" s="3">
        <v>5</v>
      </c>
    </row>
    <row r="401" spans="1:1" x14ac:dyDescent="0.3">
      <c r="A401" s="3">
        <v>6.3</v>
      </c>
    </row>
    <row r="402" spans="1:1" x14ac:dyDescent="0.3">
      <c r="A402" s="3">
        <v>5.6</v>
      </c>
    </row>
    <row r="403" spans="1:1" x14ac:dyDescent="0.3">
      <c r="A403" s="3">
        <v>7.2</v>
      </c>
    </row>
    <row r="404" spans="1:1" x14ac:dyDescent="0.3">
      <c r="A404" s="3">
        <v>12.1</v>
      </c>
    </row>
    <row r="405" spans="1:1" x14ac:dyDescent="0.3">
      <c r="A405" s="3">
        <v>8.3000000000000007</v>
      </c>
    </row>
    <row r="406" spans="1:1" x14ac:dyDescent="0.3">
      <c r="A406" s="3">
        <v>8.5</v>
      </c>
    </row>
    <row r="407" spans="1:1" x14ac:dyDescent="0.3">
      <c r="A407" s="3">
        <v>5</v>
      </c>
    </row>
    <row r="408" spans="1:1" x14ac:dyDescent="0.3">
      <c r="A408" s="3">
        <v>11.9</v>
      </c>
    </row>
    <row r="409" spans="1:1" x14ac:dyDescent="0.3">
      <c r="A409" s="3">
        <v>27.9</v>
      </c>
    </row>
    <row r="410" spans="1:1" x14ac:dyDescent="0.3">
      <c r="A410" s="3">
        <v>17.2</v>
      </c>
    </row>
    <row r="411" spans="1:1" x14ac:dyDescent="0.3">
      <c r="A411" s="3">
        <v>27.5</v>
      </c>
    </row>
    <row r="412" spans="1:1" x14ac:dyDescent="0.3">
      <c r="A412" s="3">
        <v>15</v>
      </c>
    </row>
    <row r="413" spans="1:1" x14ac:dyDescent="0.3">
      <c r="A413" s="3">
        <v>17.2</v>
      </c>
    </row>
    <row r="414" spans="1:1" x14ac:dyDescent="0.3">
      <c r="A414" s="3">
        <v>17.899999999999999</v>
      </c>
    </row>
    <row r="415" spans="1:1" x14ac:dyDescent="0.3">
      <c r="A415" s="3">
        <v>16.3</v>
      </c>
    </row>
    <row r="416" spans="1:1" x14ac:dyDescent="0.3">
      <c r="A416" s="3">
        <v>7</v>
      </c>
    </row>
    <row r="417" spans="1:1" x14ac:dyDescent="0.3">
      <c r="A417" s="3">
        <v>7.2</v>
      </c>
    </row>
    <row r="418" spans="1:1" x14ac:dyDescent="0.3">
      <c r="A418" s="3">
        <v>7.5</v>
      </c>
    </row>
    <row r="419" spans="1:1" x14ac:dyDescent="0.3">
      <c r="A419" s="3">
        <v>10.4</v>
      </c>
    </row>
    <row r="420" spans="1:1" x14ac:dyDescent="0.3">
      <c r="A420" s="3">
        <v>8.8000000000000007</v>
      </c>
    </row>
    <row r="421" spans="1:1" x14ac:dyDescent="0.3">
      <c r="A421" s="3">
        <v>8.4</v>
      </c>
    </row>
    <row r="422" spans="1:1" x14ac:dyDescent="0.3">
      <c r="A422" s="3">
        <v>16.7</v>
      </c>
    </row>
    <row r="423" spans="1:1" x14ac:dyDescent="0.3">
      <c r="A423" s="3">
        <v>14.2</v>
      </c>
    </row>
    <row r="424" spans="1:1" x14ac:dyDescent="0.3">
      <c r="A424" s="3">
        <v>20.8</v>
      </c>
    </row>
    <row r="425" spans="1:1" x14ac:dyDescent="0.3">
      <c r="A425" s="3">
        <v>13.4</v>
      </c>
    </row>
    <row r="426" spans="1:1" x14ac:dyDescent="0.3">
      <c r="A426" s="3">
        <v>11.7</v>
      </c>
    </row>
    <row r="427" spans="1:1" x14ac:dyDescent="0.3">
      <c r="A427" s="3">
        <v>8.3000000000000007</v>
      </c>
    </row>
    <row r="428" spans="1:1" x14ac:dyDescent="0.3">
      <c r="A428" s="3">
        <v>10.199999999999999</v>
      </c>
    </row>
    <row r="429" spans="1:1" x14ac:dyDescent="0.3">
      <c r="A429" s="3">
        <v>10.9</v>
      </c>
    </row>
    <row r="430" spans="1:1" x14ac:dyDescent="0.3">
      <c r="A430" s="3">
        <v>11</v>
      </c>
    </row>
    <row r="431" spans="1:1" x14ac:dyDescent="0.3">
      <c r="A431" s="3">
        <v>9.5</v>
      </c>
    </row>
    <row r="432" spans="1:1" x14ac:dyDescent="0.3">
      <c r="A432" s="3">
        <v>14.5</v>
      </c>
    </row>
    <row r="433" spans="1:1" x14ac:dyDescent="0.3">
      <c r="A433" s="3">
        <v>14.1</v>
      </c>
    </row>
    <row r="434" spans="1:1" x14ac:dyDescent="0.3">
      <c r="A434" s="3">
        <v>16.100000000000001</v>
      </c>
    </row>
    <row r="435" spans="1:1" x14ac:dyDescent="0.3">
      <c r="A435" s="3">
        <v>14.3</v>
      </c>
    </row>
    <row r="436" spans="1:1" x14ac:dyDescent="0.3">
      <c r="A436" s="3">
        <v>11.7</v>
      </c>
    </row>
    <row r="437" spans="1:1" x14ac:dyDescent="0.3">
      <c r="A437" s="3">
        <v>13.4</v>
      </c>
    </row>
    <row r="438" spans="1:1" x14ac:dyDescent="0.3">
      <c r="A438" s="3">
        <v>9.6</v>
      </c>
    </row>
    <row r="439" spans="1:1" x14ac:dyDescent="0.3">
      <c r="A439" s="3">
        <v>8.6999999999999993</v>
      </c>
    </row>
    <row r="440" spans="1:1" x14ac:dyDescent="0.3">
      <c r="A440" s="3">
        <v>8.4</v>
      </c>
    </row>
    <row r="441" spans="1:1" x14ac:dyDescent="0.3">
      <c r="A441" s="3">
        <v>12.8</v>
      </c>
    </row>
    <row r="442" spans="1:1" x14ac:dyDescent="0.3">
      <c r="A442" s="3">
        <v>10.5</v>
      </c>
    </row>
    <row r="443" spans="1:1" x14ac:dyDescent="0.3">
      <c r="A443" s="3">
        <v>17.100000000000001</v>
      </c>
    </row>
    <row r="444" spans="1:1" x14ac:dyDescent="0.3">
      <c r="A444" s="3">
        <v>18.399999999999999</v>
      </c>
    </row>
    <row r="445" spans="1:1" x14ac:dyDescent="0.3">
      <c r="A445" s="3">
        <v>15.4</v>
      </c>
    </row>
    <row r="446" spans="1:1" x14ac:dyDescent="0.3">
      <c r="A446" s="3">
        <v>10.8</v>
      </c>
    </row>
    <row r="447" spans="1:1" x14ac:dyDescent="0.3">
      <c r="A447" s="3">
        <v>11.8</v>
      </c>
    </row>
    <row r="448" spans="1:1" x14ac:dyDescent="0.3">
      <c r="A448" s="3">
        <v>14.9</v>
      </c>
    </row>
    <row r="449" spans="1:1" x14ac:dyDescent="0.3">
      <c r="A449" s="3">
        <v>12.6</v>
      </c>
    </row>
    <row r="450" spans="1:1" x14ac:dyDescent="0.3">
      <c r="A450" s="3">
        <v>14.1</v>
      </c>
    </row>
    <row r="451" spans="1:1" x14ac:dyDescent="0.3">
      <c r="A451" s="3">
        <v>13</v>
      </c>
    </row>
    <row r="452" spans="1:1" x14ac:dyDescent="0.3">
      <c r="A452" s="3">
        <v>13.4</v>
      </c>
    </row>
    <row r="453" spans="1:1" x14ac:dyDescent="0.3">
      <c r="A453" s="3">
        <v>15.2</v>
      </c>
    </row>
    <row r="454" spans="1:1" x14ac:dyDescent="0.3">
      <c r="A454" s="3">
        <v>16.100000000000001</v>
      </c>
    </row>
    <row r="455" spans="1:1" x14ac:dyDescent="0.3">
      <c r="A455" s="3">
        <v>17.8</v>
      </c>
    </row>
    <row r="456" spans="1:1" x14ac:dyDescent="0.3">
      <c r="A456" s="3">
        <v>14.9</v>
      </c>
    </row>
    <row r="457" spans="1:1" x14ac:dyDescent="0.3">
      <c r="A457" s="3">
        <v>14.1</v>
      </c>
    </row>
    <row r="458" spans="1:1" x14ac:dyDescent="0.3">
      <c r="A458" s="3">
        <v>12.7</v>
      </c>
    </row>
    <row r="459" spans="1:1" x14ac:dyDescent="0.3">
      <c r="A459" s="3">
        <v>13.5</v>
      </c>
    </row>
    <row r="460" spans="1:1" x14ac:dyDescent="0.3">
      <c r="A460" s="3">
        <v>14.9</v>
      </c>
    </row>
    <row r="461" spans="1:1" x14ac:dyDescent="0.3">
      <c r="A461" s="3">
        <v>20</v>
      </c>
    </row>
    <row r="462" spans="1:1" x14ac:dyDescent="0.3">
      <c r="A462" s="3">
        <v>16.399999999999999</v>
      </c>
    </row>
    <row r="463" spans="1:1" x14ac:dyDescent="0.3">
      <c r="A463" s="3">
        <v>17.7</v>
      </c>
    </row>
    <row r="464" spans="1:1" x14ac:dyDescent="0.3">
      <c r="A464" s="3">
        <v>19.5</v>
      </c>
    </row>
    <row r="465" spans="1:1" x14ac:dyDescent="0.3">
      <c r="A465" s="3">
        <v>20.2</v>
      </c>
    </row>
    <row r="466" spans="1:1" x14ac:dyDescent="0.3">
      <c r="A466" s="3">
        <v>21.4</v>
      </c>
    </row>
    <row r="467" spans="1:1" x14ac:dyDescent="0.3">
      <c r="A467" s="3">
        <v>19.899999999999999</v>
      </c>
    </row>
    <row r="468" spans="1:1" x14ac:dyDescent="0.3">
      <c r="A468" s="3">
        <v>19</v>
      </c>
    </row>
    <row r="469" spans="1:1" x14ac:dyDescent="0.3">
      <c r="A469" s="3">
        <v>19.100000000000001</v>
      </c>
    </row>
    <row r="470" spans="1:1" x14ac:dyDescent="0.3">
      <c r="A470" s="3">
        <v>19.100000000000001</v>
      </c>
    </row>
    <row r="471" spans="1:1" x14ac:dyDescent="0.3">
      <c r="A471" s="3">
        <v>20.100000000000001</v>
      </c>
    </row>
    <row r="472" spans="1:1" x14ac:dyDescent="0.3">
      <c r="A472" s="3">
        <v>19.899999999999999</v>
      </c>
    </row>
    <row r="473" spans="1:1" x14ac:dyDescent="0.3">
      <c r="A473" s="3">
        <v>19.600000000000001</v>
      </c>
    </row>
    <row r="474" spans="1:1" x14ac:dyDescent="0.3">
      <c r="A474" s="3">
        <v>23.2</v>
      </c>
    </row>
    <row r="475" spans="1:1" x14ac:dyDescent="0.3">
      <c r="A475" s="3">
        <v>29.8</v>
      </c>
    </row>
    <row r="476" spans="1:1" x14ac:dyDescent="0.3">
      <c r="A476" s="3">
        <v>13.8</v>
      </c>
    </row>
    <row r="477" spans="1:1" x14ac:dyDescent="0.3">
      <c r="A477" s="3">
        <v>13.3</v>
      </c>
    </row>
    <row r="478" spans="1:1" x14ac:dyDescent="0.3">
      <c r="A478" s="3">
        <v>16.7</v>
      </c>
    </row>
    <row r="479" spans="1:1" x14ac:dyDescent="0.3">
      <c r="A479" s="3">
        <v>12</v>
      </c>
    </row>
    <row r="480" spans="1:1" x14ac:dyDescent="0.3">
      <c r="A480" s="3">
        <v>14.6</v>
      </c>
    </row>
    <row r="481" spans="1:1" x14ac:dyDescent="0.3">
      <c r="A481" s="3">
        <v>21.4</v>
      </c>
    </row>
    <row r="482" spans="1:1" x14ac:dyDescent="0.3">
      <c r="A482" s="3">
        <v>23</v>
      </c>
    </row>
    <row r="483" spans="1:1" x14ac:dyDescent="0.3">
      <c r="A483" s="3">
        <v>23.7</v>
      </c>
    </row>
    <row r="484" spans="1:1" x14ac:dyDescent="0.3">
      <c r="A484" s="3">
        <v>25</v>
      </c>
    </row>
    <row r="485" spans="1:1" x14ac:dyDescent="0.3">
      <c r="A485" s="3">
        <v>21.8</v>
      </c>
    </row>
    <row r="486" spans="1:1" x14ac:dyDescent="0.3">
      <c r="A486" s="3">
        <v>20.6</v>
      </c>
    </row>
    <row r="487" spans="1:1" x14ac:dyDescent="0.3">
      <c r="A487" s="3">
        <v>21.2</v>
      </c>
    </row>
    <row r="488" spans="1:1" x14ac:dyDescent="0.3">
      <c r="A488" s="3">
        <v>19.100000000000001</v>
      </c>
    </row>
    <row r="489" spans="1:1" x14ac:dyDescent="0.3">
      <c r="A489" s="3">
        <v>20.6</v>
      </c>
    </row>
    <row r="490" spans="1:1" x14ac:dyDescent="0.3">
      <c r="A490" s="3">
        <v>15.2</v>
      </c>
    </row>
    <row r="491" spans="1:1" x14ac:dyDescent="0.3">
      <c r="A491" s="3">
        <v>7</v>
      </c>
    </row>
    <row r="492" spans="1:1" x14ac:dyDescent="0.3">
      <c r="A492" s="3">
        <v>8.1</v>
      </c>
    </row>
    <row r="493" spans="1:1" x14ac:dyDescent="0.3">
      <c r="A493" s="3">
        <v>13.6</v>
      </c>
    </row>
    <row r="494" spans="1:1" x14ac:dyDescent="0.3">
      <c r="A494" s="3">
        <v>20.100000000000001</v>
      </c>
    </row>
    <row r="495" spans="1:1" x14ac:dyDescent="0.3">
      <c r="A495" s="3">
        <v>21.8</v>
      </c>
    </row>
    <row r="496" spans="1:1" x14ac:dyDescent="0.3">
      <c r="A496" s="3">
        <v>24.5</v>
      </c>
    </row>
    <row r="497" spans="1:1" x14ac:dyDescent="0.3">
      <c r="A497" s="3">
        <v>23.1</v>
      </c>
    </row>
    <row r="498" spans="1:1" x14ac:dyDescent="0.3">
      <c r="A498" s="3">
        <v>19.7</v>
      </c>
    </row>
    <row r="499" spans="1:1" x14ac:dyDescent="0.3">
      <c r="A499" s="3">
        <v>18.3</v>
      </c>
    </row>
    <row r="500" spans="1:1" x14ac:dyDescent="0.3">
      <c r="A500" s="3">
        <v>21.2</v>
      </c>
    </row>
    <row r="501" spans="1:1" x14ac:dyDescent="0.3">
      <c r="A501" s="3">
        <v>17.5</v>
      </c>
    </row>
    <row r="502" spans="1:1" x14ac:dyDescent="0.3">
      <c r="A502" s="3">
        <v>16.8</v>
      </c>
    </row>
    <row r="503" spans="1:1" x14ac:dyDescent="0.3">
      <c r="A503" s="3">
        <v>22.4</v>
      </c>
    </row>
    <row r="504" spans="1:1" x14ac:dyDescent="0.3">
      <c r="A504" s="3">
        <v>20.6</v>
      </c>
    </row>
    <row r="505" spans="1:1" x14ac:dyDescent="0.3">
      <c r="A505" s="3">
        <v>23.9</v>
      </c>
    </row>
    <row r="506" spans="1:1" x14ac:dyDescent="0.3">
      <c r="A506" s="3">
        <v>22</v>
      </c>
    </row>
    <row r="507" spans="1:1" x14ac:dyDescent="0.3">
      <c r="A507" s="3">
        <v>11.9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D98D-DED5-4B9F-85C3-DB0856149396}">
  <dimension ref="A1:L13"/>
  <sheetViews>
    <sheetView workbookViewId="0">
      <selection activeCell="E9" sqref="E9"/>
    </sheetView>
  </sheetViews>
  <sheetFormatPr defaultRowHeight="14.4" x14ac:dyDescent="0.3"/>
  <cols>
    <col min="1" max="1" width="19" bestFit="1" customWidth="1"/>
    <col min="2" max="2" width="11.6640625" bestFit="1" customWidth="1"/>
    <col min="3" max="11" width="12.6640625" bestFit="1" customWidth="1"/>
    <col min="12" max="12" width="12" bestFit="1" customWidth="1"/>
  </cols>
  <sheetData>
    <row r="1" spans="1:12" ht="15" thickBot="1" x14ac:dyDescent="0.35">
      <c r="A1" s="9" t="s">
        <v>25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f>VARP(Sheet1!$A$2:$A$507)</f>
        <v>8.5161478729553952</v>
      </c>
    </row>
    <row r="5" spans="1:12" x14ac:dyDescent="0.3">
      <c r="B5" t="s">
        <v>0</v>
      </c>
      <c r="C5">
        <v>0.56291521504788367</v>
      </c>
      <c r="D5">
        <f>VARP(Sheet1!$B$2:$B$507)</f>
        <v>790.79247281632058</v>
      </c>
    </row>
    <row r="6" spans="1:12" x14ac:dyDescent="0.3">
      <c r="B6" t="s">
        <v>1</v>
      </c>
      <c r="C6">
        <v>-0.11021517520973631</v>
      </c>
      <c r="D6">
        <v>124.26782823899758</v>
      </c>
      <c r="E6">
        <f>VARP(Sheet1!$C$2:$C$507)</f>
        <v>46.971429741520595</v>
      </c>
    </row>
    <row r="7" spans="1:12" x14ac:dyDescent="0.3">
      <c r="B7" t="s">
        <v>2</v>
      </c>
      <c r="C7">
        <v>6.2530818322423449E-4</v>
      </c>
      <c r="D7">
        <v>2.3812119313299718</v>
      </c>
      <c r="E7">
        <v>0.60587394258229343</v>
      </c>
      <c r="F7">
        <f>VARP(Sheet1!$D$2:$D$507)</f>
        <v>1.3401098888632343E-2</v>
      </c>
    </row>
    <row r="8" spans="1:12" x14ac:dyDescent="0.3">
      <c r="B8" t="s">
        <v>7</v>
      </c>
      <c r="C8">
        <v>-0.22986048836882322</v>
      </c>
      <c r="D8">
        <v>111.54995547501125</v>
      </c>
      <c r="E8">
        <v>35.479714493274436</v>
      </c>
      <c r="F8">
        <v>0.61571022434345091</v>
      </c>
      <c r="G8">
        <f>VARP(Sheet1!$F$2:$F$507)</f>
        <v>75.666531269040291</v>
      </c>
    </row>
    <row r="9" spans="1:12" x14ac:dyDescent="0.3">
      <c r="B9" t="s">
        <v>3</v>
      </c>
      <c r="C9">
        <v>-8.2293224390320105</v>
      </c>
      <c r="D9">
        <v>2397.9417230389499</v>
      </c>
      <c r="E9">
        <v>831.71333312503305</v>
      </c>
      <c r="F9">
        <v>13.020502357480964</v>
      </c>
      <c r="G9">
        <v>1333.1167413957373</v>
      </c>
      <c r="H9">
        <f>VARP(Sheet1!$E$2:$E$507)</f>
        <v>28348.623599806277</v>
      </c>
    </row>
    <row r="10" spans="1:12" x14ac:dyDescent="0.3">
      <c r="B10" t="s">
        <v>4</v>
      </c>
      <c r="C10">
        <v>6.8168905935102789E-2</v>
      </c>
      <c r="D10">
        <v>15.905425447983875</v>
      </c>
      <c r="E10">
        <v>5.6808547821400115</v>
      </c>
      <c r="F10">
        <v>4.7303653822118687E-2</v>
      </c>
      <c r="G10">
        <v>8.7434024902747911</v>
      </c>
      <c r="H10">
        <v>167.82082207189643</v>
      </c>
      <c r="I10">
        <f>VARP(Sheet1!$G$2:$G$507)</f>
        <v>4.6777262963018424</v>
      </c>
    </row>
    <row r="11" spans="1:12" x14ac:dyDescent="0.3">
      <c r="B11" t="s">
        <v>8</v>
      </c>
      <c r="C11">
        <v>5.6117777890609274E-2</v>
      </c>
      <c r="D11">
        <v>-4.7425380301988795</v>
      </c>
      <c r="E11">
        <v>-1.8842254267759224</v>
      </c>
      <c r="F11">
        <v>-2.4554826114687001E-2</v>
      </c>
      <c r="G11">
        <v>-1.2812773906794352</v>
      </c>
      <c r="H11">
        <v>-34.515101040478683</v>
      </c>
      <c r="I11">
        <v>-0.53969451834898297</v>
      </c>
      <c r="J11">
        <f>VARP(Sheet1!$H$2:$H$507)</f>
        <v>0.49269521612970291</v>
      </c>
    </row>
    <row r="12" spans="1:12" x14ac:dyDescent="0.3">
      <c r="B12" t="s">
        <v>5</v>
      </c>
      <c r="C12">
        <v>-0.88268036213657475</v>
      </c>
      <c r="D12">
        <v>120.8384405200832</v>
      </c>
      <c r="E12">
        <v>29.52181125115218</v>
      </c>
      <c r="F12">
        <v>0.48797987086581535</v>
      </c>
      <c r="G12">
        <v>30.325392132356395</v>
      </c>
      <c r="H12">
        <v>653.42061741317593</v>
      </c>
      <c r="I12">
        <v>5.7713002429345837</v>
      </c>
      <c r="J12">
        <v>-3.0736549669968305</v>
      </c>
      <c r="K12">
        <f>VARP(Sheet1!$I$2:$I$507)</f>
        <v>50.893979351731517</v>
      </c>
    </row>
    <row r="13" spans="1:12" ht="15" thickBot="1" x14ac:dyDescent="0.35">
      <c r="B13" s="4" t="s">
        <v>9</v>
      </c>
      <c r="C13" s="4">
        <v>1.1620122404661843</v>
      </c>
      <c r="D13" s="4">
        <v>-97.396152884750578</v>
      </c>
      <c r="E13" s="4">
        <v>-30.460504991485585</v>
      </c>
      <c r="F13" s="4">
        <v>-0.45451240708337864</v>
      </c>
      <c r="G13" s="4">
        <v>-30.500830351981755</v>
      </c>
      <c r="H13" s="4">
        <v>-724.82042837725965</v>
      </c>
      <c r="I13" s="4">
        <v>-10.090675608117616</v>
      </c>
      <c r="J13" s="4">
        <v>4.4845655517192906</v>
      </c>
      <c r="K13" s="4">
        <v>-48.351792193285306</v>
      </c>
      <c r="L13" s="4">
        <f>VARP(Sheet1!$J$2:$J$507)</f>
        <v>84.419556156164219</v>
      </c>
    </row>
  </sheetData>
  <conditionalFormatting sqref="C4:L13">
    <cfRule type="top10" dxfId="4" priority="1" bottom="1" rank="3"/>
    <cfRule type="top10" dxfId="3" priority="2" rank="3"/>
    <cfRule type="top10" dxfId="2" priority="3" rank="3"/>
    <cfRule type="top10" dxfId="1" priority="4" bottom="1" rank="2"/>
    <cfRule type="top10" dxfId="0" priority="5" rank="2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4070-5954-4AA6-A50B-6F911068BBD5}">
  <dimension ref="A1:L22"/>
  <sheetViews>
    <sheetView workbookViewId="0">
      <selection activeCell="E7" sqref="E7"/>
    </sheetView>
  </sheetViews>
  <sheetFormatPr defaultRowHeight="14.4" x14ac:dyDescent="0.3"/>
  <cols>
    <col min="1" max="1" width="20.44140625" bestFit="1" customWidth="1"/>
    <col min="2" max="2" width="11.6640625" bestFit="1" customWidth="1"/>
    <col min="3" max="11" width="12.6640625" bestFit="1" customWidth="1"/>
    <col min="12" max="12" width="10.77734375" bestFit="1" customWidth="1"/>
  </cols>
  <sheetData>
    <row r="1" spans="1:12" ht="15" thickBot="1" x14ac:dyDescent="0.35">
      <c r="A1" s="9" t="s">
        <v>24</v>
      </c>
    </row>
    <row r="2" spans="1:12" ht="15" thickBot="1" x14ac:dyDescent="0.35"/>
    <row r="3" spans="1:12" x14ac:dyDescent="0.3">
      <c r="B3" s="5"/>
      <c r="C3" s="5" t="s">
        <v>6</v>
      </c>
      <c r="D3" s="5" t="s">
        <v>0</v>
      </c>
      <c r="E3" s="5" t="s">
        <v>1</v>
      </c>
      <c r="F3" s="5" t="s">
        <v>2</v>
      </c>
      <c r="G3" s="5" t="s">
        <v>7</v>
      </c>
      <c r="H3" s="5" t="s">
        <v>3</v>
      </c>
      <c r="I3" s="5" t="s">
        <v>4</v>
      </c>
      <c r="J3" s="5" t="s">
        <v>8</v>
      </c>
      <c r="K3" s="5" t="s">
        <v>5</v>
      </c>
      <c r="L3" s="5" t="s">
        <v>9</v>
      </c>
    </row>
    <row r="4" spans="1:12" x14ac:dyDescent="0.3">
      <c r="B4" t="s">
        <v>6</v>
      </c>
      <c r="C4">
        <v>1</v>
      </c>
    </row>
    <row r="5" spans="1:12" x14ac:dyDescent="0.3">
      <c r="B5" t="s">
        <v>0</v>
      </c>
      <c r="C5">
        <v>6.8594631451170916E-3</v>
      </c>
      <c r="D5">
        <v>1</v>
      </c>
    </row>
    <row r="6" spans="1:12" x14ac:dyDescent="0.3">
      <c r="B6" t="s">
        <v>1</v>
      </c>
      <c r="C6">
        <v>-5.510651018097835E-3</v>
      </c>
      <c r="D6">
        <v>0.64477851135525488</v>
      </c>
      <c r="E6">
        <v>1</v>
      </c>
    </row>
    <row r="7" spans="1:12" x14ac:dyDescent="0.3">
      <c r="B7" t="s">
        <v>2</v>
      </c>
      <c r="C7">
        <v>1.8509824853121615E-3</v>
      </c>
      <c r="D7" s="31">
        <v>0.73147010378595789</v>
      </c>
      <c r="E7" s="31">
        <v>0.76365144692091447</v>
      </c>
      <c r="F7">
        <v>1</v>
      </c>
    </row>
    <row r="8" spans="1:12" x14ac:dyDescent="0.3">
      <c r="B8" t="s">
        <v>7</v>
      </c>
      <c r="C8">
        <v>-9.0550492233347733E-3</v>
      </c>
      <c r="D8">
        <v>0.45602245175161338</v>
      </c>
      <c r="E8">
        <v>0.59512927460384857</v>
      </c>
      <c r="F8">
        <v>0.61144056348557552</v>
      </c>
      <c r="G8">
        <v>1</v>
      </c>
    </row>
    <row r="9" spans="1:12" x14ac:dyDescent="0.3">
      <c r="B9" t="s">
        <v>3</v>
      </c>
      <c r="C9">
        <v>-1.6748522203743222E-2</v>
      </c>
      <c r="D9">
        <v>0.50645559355070491</v>
      </c>
      <c r="E9">
        <v>0.72076017995154407</v>
      </c>
      <c r="F9">
        <v>0.66802320040301999</v>
      </c>
      <c r="G9" s="31">
        <v>0.91022818853318221</v>
      </c>
      <c r="H9">
        <v>1</v>
      </c>
    </row>
    <row r="10" spans="1:12" x14ac:dyDescent="0.3">
      <c r="B10" t="s">
        <v>4</v>
      </c>
      <c r="C10">
        <v>1.0800586106705168E-2</v>
      </c>
      <c r="D10">
        <v>0.26151501167195718</v>
      </c>
      <c r="E10">
        <v>0.38324755642888669</v>
      </c>
      <c r="F10">
        <v>0.18893267711276665</v>
      </c>
      <c r="G10">
        <v>0.4647411785030543</v>
      </c>
      <c r="H10">
        <v>0.46085303506566561</v>
      </c>
      <c r="I10">
        <v>1</v>
      </c>
    </row>
    <row r="11" spans="1:12" x14ac:dyDescent="0.3">
      <c r="B11" t="s">
        <v>8</v>
      </c>
      <c r="C11">
        <v>2.7396160141602868E-2</v>
      </c>
      <c r="D11">
        <v>-0.24026493104775123</v>
      </c>
      <c r="E11">
        <v>-0.39167585265684346</v>
      </c>
      <c r="F11">
        <v>-0.30218818784959328</v>
      </c>
      <c r="G11">
        <v>-0.20984666776610875</v>
      </c>
      <c r="H11">
        <v>-0.29204783262321909</v>
      </c>
      <c r="I11">
        <v>-0.35550149455908486</v>
      </c>
      <c r="J11">
        <v>1</v>
      </c>
    </row>
    <row r="12" spans="1:12" ht="15" thickBot="1" x14ac:dyDescent="0.35">
      <c r="B12" t="s">
        <v>5</v>
      </c>
      <c r="C12">
        <v>-4.2398321425172351E-2</v>
      </c>
      <c r="D12">
        <v>0.60233852872623994</v>
      </c>
      <c r="E12">
        <v>0.60379971647662123</v>
      </c>
      <c r="F12">
        <v>0.59087892088084493</v>
      </c>
      <c r="G12">
        <v>0.48867633497506641</v>
      </c>
      <c r="H12">
        <v>0.54399341200156903</v>
      </c>
      <c r="I12">
        <v>0.37404431671467536</v>
      </c>
      <c r="J12" s="32">
        <v>-0.61380827186639575</v>
      </c>
      <c r="K12">
        <v>1</v>
      </c>
    </row>
    <row r="13" spans="1:12" ht="15" thickBot="1" x14ac:dyDescent="0.35">
      <c r="B13" s="4" t="s">
        <v>9</v>
      </c>
      <c r="C13" s="4">
        <v>4.3337871118629183E-2</v>
      </c>
      <c r="D13" s="4">
        <v>-0.3769545650045959</v>
      </c>
      <c r="E13" s="4">
        <v>-0.48372516002837296</v>
      </c>
      <c r="F13" s="4">
        <v>-0.42732077237328164</v>
      </c>
      <c r="G13" s="4">
        <v>-0.38162623063977752</v>
      </c>
      <c r="H13" s="4">
        <v>-0.46853593356776635</v>
      </c>
      <c r="I13" s="32">
        <v>-0.50778668553756101</v>
      </c>
      <c r="J13" s="4">
        <v>0.69535994707153892</v>
      </c>
      <c r="K13" s="32">
        <v>-0.7376627261740144</v>
      </c>
      <c r="L13" s="4">
        <v>1</v>
      </c>
    </row>
    <row r="17" spans="1:5" x14ac:dyDescent="0.3">
      <c r="A17" s="41" t="s">
        <v>76</v>
      </c>
      <c r="B17" s="41"/>
      <c r="C17" s="42" t="s">
        <v>75</v>
      </c>
      <c r="D17" s="42"/>
      <c r="E17" s="42"/>
    </row>
    <row r="18" spans="1:5" x14ac:dyDescent="0.3">
      <c r="B18" s="25"/>
      <c r="D18" s="25"/>
    </row>
    <row r="19" spans="1:5" x14ac:dyDescent="0.3">
      <c r="A19" s="43" t="s">
        <v>77</v>
      </c>
      <c r="B19" s="43"/>
      <c r="C19" s="43" t="s">
        <v>80</v>
      </c>
      <c r="D19" s="43"/>
    </row>
    <row r="20" spans="1:5" x14ac:dyDescent="0.3">
      <c r="A20" s="43" t="s">
        <v>78</v>
      </c>
      <c r="B20" s="43"/>
      <c r="C20" s="43" t="s">
        <v>81</v>
      </c>
      <c r="D20" s="43"/>
    </row>
    <row r="21" spans="1:5" x14ac:dyDescent="0.3">
      <c r="A21" s="43" t="s">
        <v>79</v>
      </c>
      <c r="B21" s="43"/>
      <c r="C21" s="43" t="s">
        <v>82</v>
      </c>
      <c r="D21" s="43"/>
    </row>
    <row r="22" spans="1:5" x14ac:dyDescent="0.3">
      <c r="D22" s="26"/>
    </row>
  </sheetData>
  <mergeCells count="8">
    <mergeCell ref="A17:B17"/>
    <mergeCell ref="C17:E17"/>
    <mergeCell ref="A19:B19"/>
    <mergeCell ref="A20:B20"/>
    <mergeCell ref="A21:B21"/>
    <mergeCell ref="C19:D19"/>
    <mergeCell ref="C20:D20"/>
    <mergeCell ref="C21:D2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49F7-5E61-42BA-B200-EA8CAF9BB643}">
  <dimension ref="A1:M535"/>
  <sheetViews>
    <sheetView topLeftCell="I13" zoomScale="86" workbookViewId="0">
      <selection activeCell="P43" sqref="P43"/>
    </sheetView>
  </sheetViews>
  <sheetFormatPr defaultRowHeight="14.4" x14ac:dyDescent="0.3"/>
  <cols>
    <col min="1" max="1" width="6" bestFit="1" customWidth="1"/>
    <col min="2" max="2" width="10.21875" bestFit="1" customWidth="1"/>
    <col min="5" max="5" width="18" bestFit="1" customWidth="1"/>
    <col min="6" max="6" width="19" bestFit="1" customWidth="1"/>
    <col min="7" max="7" width="13.44140625" bestFit="1" customWidth="1"/>
    <col min="8" max="8" width="17" bestFit="1" customWidth="1"/>
    <col min="9" max="9" width="12" bestFit="1" customWidth="1"/>
    <col min="10" max="10" width="19.44140625" bestFit="1" customWidth="1"/>
    <col min="11" max="11" width="12.6640625" bestFit="1" customWidth="1"/>
    <col min="12" max="12" width="12.109375" bestFit="1" customWidth="1"/>
    <col min="13" max="13" width="12.6640625" bestFit="1" customWidth="1"/>
  </cols>
  <sheetData>
    <row r="1" spans="1:10" ht="15" thickBot="1" x14ac:dyDescent="0.35">
      <c r="A1" s="44" t="s">
        <v>26</v>
      </c>
      <c r="B1" s="45"/>
      <c r="C1" s="46"/>
    </row>
    <row r="3" spans="1:10" x14ac:dyDescent="0.3">
      <c r="A3" s="3" t="s">
        <v>5</v>
      </c>
      <c r="B3" s="3" t="s">
        <v>9</v>
      </c>
    </row>
    <row r="4" spans="1:10" x14ac:dyDescent="0.3">
      <c r="A4" s="3">
        <v>4.9800000000000004</v>
      </c>
      <c r="B4" s="3">
        <v>24</v>
      </c>
    </row>
    <row r="5" spans="1:10" ht="15" thickBot="1" x14ac:dyDescent="0.35">
      <c r="A5" s="3">
        <v>9.14</v>
      </c>
      <c r="B5" s="3">
        <v>21.6</v>
      </c>
    </row>
    <row r="6" spans="1:10" ht="15" thickBot="1" x14ac:dyDescent="0.35">
      <c r="A6" s="3">
        <v>4.03</v>
      </c>
      <c r="B6" s="3">
        <v>34.700000000000003</v>
      </c>
      <c r="E6" s="10" t="s">
        <v>27</v>
      </c>
      <c r="F6" s="11"/>
    </row>
    <row r="7" spans="1:10" ht="15" thickBot="1" x14ac:dyDescent="0.35">
      <c r="A7" s="3">
        <v>2.94</v>
      </c>
      <c r="B7" s="3">
        <v>33.4</v>
      </c>
    </row>
    <row r="8" spans="1:10" x14ac:dyDescent="0.3">
      <c r="A8" s="3">
        <v>5.33</v>
      </c>
      <c r="B8" s="3">
        <v>36.200000000000003</v>
      </c>
      <c r="E8" s="6" t="s">
        <v>28</v>
      </c>
      <c r="F8" s="6"/>
    </row>
    <row r="9" spans="1:10" x14ac:dyDescent="0.3">
      <c r="A9" s="3">
        <v>5.21</v>
      </c>
      <c r="B9" s="3">
        <v>28.7</v>
      </c>
      <c r="E9" t="s">
        <v>29</v>
      </c>
      <c r="F9">
        <v>0.73766272617401496</v>
      </c>
    </row>
    <row r="10" spans="1:10" x14ac:dyDescent="0.3">
      <c r="A10" s="3">
        <v>12.43</v>
      </c>
      <c r="B10" s="3">
        <v>22.9</v>
      </c>
      <c r="E10" t="s">
        <v>30</v>
      </c>
      <c r="F10">
        <v>0.54414629758647981</v>
      </c>
    </row>
    <row r="11" spans="1:10" x14ac:dyDescent="0.3">
      <c r="A11" s="3">
        <v>19.149999999999999</v>
      </c>
      <c r="B11" s="3">
        <v>27.1</v>
      </c>
      <c r="E11" t="s">
        <v>31</v>
      </c>
      <c r="F11">
        <v>0.54324182595470705</v>
      </c>
    </row>
    <row r="12" spans="1:10" x14ac:dyDescent="0.3">
      <c r="A12" s="3">
        <v>29.93</v>
      </c>
      <c r="B12" s="3">
        <v>16.5</v>
      </c>
      <c r="E12" t="s">
        <v>12</v>
      </c>
      <c r="F12">
        <v>6.2157604053980702</v>
      </c>
    </row>
    <row r="13" spans="1:10" ht="15" thickBot="1" x14ac:dyDescent="0.35">
      <c r="A13" s="3">
        <v>17.100000000000001</v>
      </c>
      <c r="B13" s="3">
        <v>18.899999999999999</v>
      </c>
      <c r="E13" s="4" t="s">
        <v>32</v>
      </c>
      <c r="F13" s="4">
        <v>506</v>
      </c>
    </row>
    <row r="14" spans="1:10" x14ac:dyDescent="0.3">
      <c r="A14" s="3">
        <v>20.45</v>
      </c>
      <c r="B14" s="3">
        <v>15</v>
      </c>
    </row>
    <row r="15" spans="1:10" ht="15" thickBot="1" x14ac:dyDescent="0.35">
      <c r="A15" s="3">
        <v>13.27</v>
      </c>
      <c r="B15" s="3">
        <v>18.899999999999999</v>
      </c>
      <c r="E15" t="s">
        <v>33</v>
      </c>
    </row>
    <row r="16" spans="1:10" x14ac:dyDescent="0.3">
      <c r="A16" s="3">
        <v>15.71</v>
      </c>
      <c r="B16" s="3">
        <v>21.7</v>
      </c>
      <c r="E16" s="5"/>
      <c r="F16" s="5" t="s">
        <v>38</v>
      </c>
      <c r="G16" s="5" t="s">
        <v>39</v>
      </c>
      <c r="H16" s="5" t="s">
        <v>40</v>
      </c>
      <c r="I16" s="5" t="s">
        <v>41</v>
      </c>
      <c r="J16" s="5" t="s">
        <v>42</v>
      </c>
    </row>
    <row r="17" spans="1:13" x14ac:dyDescent="0.3">
      <c r="A17" s="3">
        <v>8.26</v>
      </c>
      <c r="B17" s="3">
        <v>20.399999999999999</v>
      </c>
      <c r="E17" t="s">
        <v>34</v>
      </c>
      <c r="F17">
        <v>1</v>
      </c>
      <c r="G17">
        <v>23243.913996693344</v>
      </c>
      <c r="H17">
        <v>23243.913996693344</v>
      </c>
      <c r="I17">
        <v>601.61787110989542</v>
      </c>
      <c r="J17">
        <v>5.0811033943872703E-88</v>
      </c>
    </row>
    <row r="18" spans="1:13" x14ac:dyDescent="0.3">
      <c r="A18" s="3">
        <v>10.26</v>
      </c>
      <c r="B18" s="3">
        <v>18.2</v>
      </c>
      <c r="E18" t="s">
        <v>35</v>
      </c>
      <c r="F18">
        <v>504</v>
      </c>
      <c r="G18">
        <v>19472.381418326448</v>
      </c>
      <c r="H18">
        <v>38.635677417314383</v>
      </c>
    </row>
    <row r="19" spans="1:13" ht="15" thickBot="1" x14ac:dyDescent="0.35">
      <c r="A19" s="3">
        <v>8.4700000000000006</v>
      </c>
      <c r="B19" s="3">
        <v>19.899999999999999</v>
      </c>
      <c r="E19" s="4" t="s">
        <v>36</v>
      </c>
      <c r="F19" s="4">
        <v>505</v>
      </c>
      <c r="G19" s="4">
        <v>42716.295415019791</v>
      </c>
      <c r="H19" s="4"/>
      <c r="I19" s="4"/>
      <c r="J19" s="4"/>
    </row>
    <row r="20" spans="1:13" ht="15" thickBot="1" x14ac:dyDescent="0.35">
      <c r="A20" s="3">
        <v>6.58</v>
      </c>
      <c r="B20" s="3">
        <v>23.1</v>
      </c>
    </row>
    <row r="21" spans="1:13" x14ac:dyDescent="0.3">
      <c r="A21" s="3">
        <v>14.67</v>
      </c>
      <c r="B21" s="3">
        <v>17.5</v>
      </c>
      <c r="E21" s="5"/>
      <c r="F21" s="5" t="s">
        <v>43</v>
      </c>
      <c r="G21" s="5" t="s">
        <v>12</v>
      </c>
      <c r="H21" s="5" t="s">
        <v>44</v>
      </c>
      <c r="I21" s="5" t="s">
        <v>45</v>
      </c>
      <c r="J21" s="5" t="s">
        <v>46</v>
      </c>
      <c r="K21" s="5" t="s">
        <v>47</v>
      </c>
      <c r="L21" s="5" t="s">
        <v>48</v>
      </c>
      <c r="M21" s="5" t="s">
        <v>49</v>
      </c>
    </row>
    <row r="22" spans="1:13" x14ac:dyDescent="0.3">
      <c r="A22" s="3">
        <v>11.69</v>
      </c>
      <c r="B22" s="3">
        <v>20.2</v>
      </c>
      <c r="E22" t="s">
        <v>37</v>
      </c>
      <c r="F22">
        <v>34.553840879383131</v>
      </c>
      <c r="G22">
        <v>0.56262735498843308</v>
      </c>
      <c r="H22">
        <v>61.415145518641758</v>
      </c>
      <c r="I22">
        <v>3.7430809409266101E-236</v>
      </c>
      <c r="J22">
        <v>33.448457040422674</v>
      </c>
      <c r="K22">
        <v>35.659224718343587</v>
      </c>
      <c r="L22">
        <v>33.448457040422674</v>
      </c>
      <c r="M22">
        <v>35.659224718343587</v>
      </c>
    </row>
    <row r="23" spans="1:13" ht="15" thickBot="1" x14ac:dyDescent="0.35">
      <c r="A23" s="3">
        <v>11.28</v>
      </c>
      <c r="B23" s="3">
        <v>18.2</v>
      </c>
      <c r="E23" s="4" t="s">
        <v>5</v>
      </c>
      <c r="F23" s="4">
        <v>-0.95004935375799116</v>
      </c>
      <c r="G23" s="4">
        <v>3.8733416212639427E-2</v>
      </c>
      <c r="H23" s="4">
        <v>-24.527899851187733</v>
      </c>
      <c r="I23" s="4">
        <v>5.0811033943878496E-88</v>
      </c>
      <c r="J23" s="4">
        <v>-1.026148199520762</v>
      </c>
      <c r="K23" s="4">
        <v>-0.87395050799522034</v>
      </c>
      <c r="L23" s="4">
        <v>-1.026148199520762</v>
      </c>
      <c r="M23" s="4">
        <v>-0.87395050799522034</v>
      </c>
    </row>
    <row r="24" spans="1:13" x14ac:dyDescent="0.3">
      <c r="A24" s="3">
        <v>21.02</v>
      </c>
      <c r="B24" s="3">
        <v>13.6</v>
      </c>
    </row>
    <row r="25" spans="1:13" x14ac:dyDescent="0.3">
      <c r="A25" s="3">
        <v>13.83</v>
      </c>
      <c r="B25" s="3">
        <v>19.600000000000001</v>
      </c>
    </row>
    <row r="26" spans="1:13" x14ac:dyDescent="0.3">
      <c r="A26" s="3">
        <v>18.72</v>
      </c>
      <c r="B26" s="3">
        <v>15.2</v>
      </c>
    </row>
    <row r="27" spans="1:13" x14ac:dyDescent="0.3">
      <c r="A27" s="3">
        <v>19.88</v>
      </c>
      <c r="B27" s="3">
        <v>14.5</v>
      </c>
      <c r="E27" t="s">
        <v>50</v>
      </c>
      <c r="J27" t="s">
        <v>55</v>
      </c>
    </row>
    <row r="28" spans="1:13" ht="15" thickBot="1" x14ac:dyDescent="0.35">
      <c r="A28" s="3">
        <v>16.3</v>
      </c>
      <c r="B28" s="3">
        <v>15.6</v>
      </c>
    </row>
    <row r="29" spans="1:13" x14ac:dyDescent="0.3">
      <c r="A29" s="3">
        <v>16.510000000000002</v>
      </c>
      <c r="B29" s="3">
        <v>13.9</v>
      </c>
      <c r="E29" s="5" t="s">
        <v>51</v>
      </c>
      <c r="F29" s="5" t="s">
        <v>52</v>
      </c>
      <c r="G29" s="5" t="s">
        <v>53</v>
      </c>
      <c r="H29" s="5" t="s">
        <v>54</v>
      </c>
      <c r="J29" s="5" t="s">
        <v>56</v>
      </c>
      <c r="K29" s="5" t="s">
        <v>9</v>
      </c>
    </row>
    <row r="30" spans="1:13" x14ac:dyDescent="0.3">
      <c r="A30" s="3">
        <v>14.81</v>
      </c>
      <c r="B30" s="3">
        <v>16.600000000000001</v>
      </c>
      <c r="E30">
        <v>1</v>
      </c>
      <c r="F30">
        <v>29.822595097668334</v>
      </c>
      <c r="G30">
        <v>-5.8225950976683336</v>
      </c>
      <c r="H30">
        <v>-0.937675881811872</v>
      </c>
      <c r="J30">
        <v>9.8814229249011856E-2</v>
      </c>
      <c r="K30">
        <v>5</v>
      </c>
    </row>
    <row r="31" spans="1:13" x14ac:dyDescent="0.3">
      <c r="A31" s="3">
        <v>17.28</v>
      </c>
      <c r="B31" s="3">
        <v>14.8</v>
      </c>
      <c r="E31">
        <v>2</v>
      </c>
      <c r="F31">
        <v>25.870389786035091</v>
      </c>
      <c r="G31">
        <v>-4.2703897860350892</v>
      </c>
      <c r="H31">
        <v>-0.68770736091616047</v>
      </c>
      <c r="J31">
        <v>0.29644268774703558</v>
      </c>
      <c r="K31">
        <v>5</v>
      </c>
    </row>
    <row r="32" spans="1:13" x14ac:dyDescent="0.3">
      <c r="A32" s="3">
        <v>12.8</v>
      </c>
      <c r="B32" s="3">
        <v>18.399999999999999</v>
      </c>
      <c r="E32">
        <v>3</v>
      </c>
      <c r="F32">
        <v>30.725141983738425</v>
      </c>
      <c r="G32">
        <v>3.9748580162615781</v>
      </c>
      <c r="H32">
        <v>0.64011466244108184</v>
      </c>
      <c r="J32">
        <v>0.49407114624505927</v>
      </c>
      <c r="K32">
        <v>5.6</v>
      </c>
    </row>
    <row r="33" spans="1:11" x14ac:dyDescent="0.3">
      <c r="A33" s="3">
        <v>11.98</v>
      </c>
      <c r="B33" s="3">
        <v>21</v>
      </c>
      <c r="E33">
        <v>4</v>
      </c>
      <c r="F33">
        <v>31.760695779334636</v>
      </c>
      <c r="G33">
        <v>1.6393042206653625</v>
      </c>
      <c r="H33">
        <v>0.26399500650248986</v>
      </c>
      <c r="J33">
        <v>0.69169960474308301</v>
      </c>
      <c r="K33">
        <v>6.3</v>
      </c>
    </row>
    <row r="34" spans="1:11" x14ac:dyDescent="0.3">
      <c r="A34" s="3">
        <v>22.6</v>
      </c>
      <c r="B34" s="3">
        <v>12.7</v>
      </c>
      <c r="E34">
        <v>5</v>
      </c>
      <c r="F34">
        <v>29.490077823853039</v>
      </c>
      <c r="G34">
        <v>6.7099221761469643</v>
      </c>
      <c r="H34">
        <v>1.0805718219917391</v>
      </c>
      <c r="J34">
        <v>0.88932806324110669</v>
      </c>
      <c r="K34">
        <v>7</v>
      </c>
    </row>
    <row r="35" spans="1:11" x14ac:dyDescent="0.3">
      <c r="A35" s="3">
        <v>13.04</v>
      </c>
      <c r="B35" s="3">
        <v>14.5</v>
      </c>
      <c r="E35">
        <v>6</v>
      </c>
      <c r="F35">
        <v>29.604083746303999</v>
      </c>
      <c r="G35">
        <v>-0.9040837463039999</v>
      </c>
      <c r="H35">
        <v>-0.14559444883723094</v>
      </c>
      <c r="J35">
        <v>1.0869565217391304</v>
      </c>
      <c r="K35">
        <v>7</v>
      </c>
    </row>
    <row r="36" spans="1:11" x14ac:dyDescent="0.3">
      <c r="A36" s="3">
        <v>27.71</v>
      </c>
      <c r="B36" s="3">
        <v>13.2</v>
      </c>
      <c r="E36">
        <v>7</v>
      </c>
      <c r="F36">
        <v>22.744727412171301</v>
      </c>
      <c r="G36">
        <v>0.15527258782869779</v>
      </c>
      <c r="H36">
        <v>2.500523534116075E-2</v>
      </c>
      <c r="J36">
        <v>1.2845849802371543</v>
      </c>
      <c r="K36">
        <v>7.2</v>
      </c>
    </row>
    <row r="37" spans="1:11" x14ac:dyDescent="0.3">
      <c r="A37" s="3">
        <v>18.350000000000001</v>
      </c>
      <c r="B37" s="3">
        <v>13.1</v>
      </c>
      <c r="E37">
        <v>8</v>
      </c>
      <c r="F37">
        <v>16.360395754917601</v>
      </c>
      <c r="G37">
        <v>10.739604245082401</v>
      </c>
      <c r="H37">
        <v>1.7295153985292258</v>
      </c>
      <c r="J37">
        <v>1.482213438735178</v>
      </c>
      <c r="K37">
        <v>7.2</v>
      </c>
    </row>
    <row r="38" spans="1:11" x14ac:dyDescent="0.3">
      <c r="A38" s="3">
        <v>20.34</v>
      </c>
      <c r="B38" s="3">
        <v>13.5</v>
      </c>
      <c r="E38">
        <v>9</v>
      </c>
      <c r="F38">
        <v>6.1188637214064556</v>
      </c>
      <c r="G38">
        <v>10.381136278593544</v>
      </c>
      <c r="H38">
        <v>1.6717873990821495</v>
      </c>
      <c r="J38">
        <v>1.6798418972332017</v>
      </c>
      <c r="K38">
        <v>7.2</v>
      </c>
    </row>
    <row r="39" spans="1:11" x14ac:dyDescent="0.3">
      <c r="A39" s="3">
        <v>9.68</v>
      </c>
      <c r="B39" s="3">
        <v>18.899999999999999</v>
      </c>
      <c r="E39">
        <v>10</v>
      </c>
      <c r="F39">
        <v>18.30799693012148</v>
      </c>
      <c r="G39">
        <v>0.59200306987851903</v>
      </c>
      <c r="H39">
        <v>9.5336699748531192E-2</v>
      </c>
      <c r="J39">
        <v>1.8774703557312253</v>
      </c>
      <c r="K39">
        <v>7.4</v>
      </c>
    </row>
    <row r="40" spans="1:11" x14ac:dyDescent="0.3">
      <c r="A40" s="3">
        <v>11.41</v>
      </c>
      <c r="B40" s="3">
        <v>20</v>
      </c>
      <c r="E40">
        <v>11</v>
      </c>
      <c r="F40">
        <v>15.125331595032211</v>
      </c>
      <c r="G40">
        <v>-0.12533159503221114</v>
      </c>
      <c r="H40">
        <v>-2.0183511289970726E-2</v>
      </c>
      <c r="J40">
        <v>2.075098814229249</v>
      </c>
      <c r="K40">
        <v>7.5</v>
      </c>
    </row>
    <row r="41" spans="1:11" x14ac:dyDescent="0.3">
      <c r="A41" s="3">
        <v>8.77</v>
      </c>
      <c r="B41" s="3">
        <v>21</v>
      </c>
      <c r="E41">
        <v>12</v>
      </c>
      <c r="F41">
        <v>21.946685955014587</v>
      </c>
      <c r="G41">
        <v>-3.0466859550145884</v>
      </c>
      <c r="H41">
        <v>-0.49064100998816845</v>
      </c>
      <c r="J41">
        <v>2.2727272727272725</v>
      </c>
      <c r="K41">
        <v>8.1</v>
      </c>
    </row>
    <row r="42" spans="1:11" x14ac:dyDescent="0.3">
      <c r="A42" s="3">
        <v>10.130000000000001</v>
      </c>
      <c r="B42" s="3">
        <v>24.7</v>
      </c>
      <c r="E42">
        <v>13</v>
      </c>
      <c r="F42">
        <v>19.628565531845091</v>
      </c>
      <c r="G42">
        <v>2.0714344681549086</v>
      </c>
      <c r="H42">
        <v>0.33358564505377858</v>
      </c>
      <c r="J42">
        <v>2.4703557312252964</v>
      </c>
      <c r="K42">
        <v>8.3000000000000007</v>
      </c>
    </row>
    <row r="43" spans="1:11" x14ac:dyDescent="0.3">
      <c r="A43" s="3">
        <v>4.32</v>
      </c>
      <c r="B43" s="3">
        <v>30.8</v>
      </c>
      <c r="E43">
        <v>14</v>
      </c>
      <c r="F43">
        <v>26.706433217342123</v>
      </c>
      <c r="G43">
        <v>-6.3064332173421249</v>
      </c>
      <c r="H43">
        <v>-1.0155936019880523</v>
      </c>
      <c r="J43">
        <v>2.6679841897233199</v>
      </c>
      <c r="K43">
        <v>8.3000000000000007</v>
      </c>
    </row>
    <row r="44" spans="1:11" x14ac:dyDescent="0.3">
      <c r="A44" s="3">
        <v>1.98</v>
      </c>
      <c r="B44" s="3">
        <v>34.9</v>
      </c>
      <c r="E44">
        <v>15</v>
      </c>
      <c r="F44">
        <v>24.806334509826144</v>
      </c>
      <c r="G44">
        <v>-6.6063345098261443</v>
      </c>
      <c r="H44">
        <v>-1.0638899722781801</v>
      </c>
      <c r="J44">
        <v>2.8656126482213438</v>
      </c>
      <c r="K44">
        <v>8.4</v>
      </c>
    </row>
    <row r="45" spans="1:11" x14ac:dyDescent="0.3">
      <c r="A45" s="3">
        <v>4.84</v>
      </c>
      <c r="B45" s="3">
        <v>26.6</v>
      </c>
      <c r="E45">
        <v>16</v>
      </c>
      <c r="F45">
        <v>26.506922853052945</v>
      </c>
      <c r="G45">
        <v>-6.6069228530529465</v>
      </c>
      <c r="H45">
        <v>-1.0639847195935517</v>
      </c>
      <c r="J45">
        <v>3.0632411067193672</v>
      </c>
      <c r="K45">
        <v>8.4</v>
      </c>
    </row>
    <row r="46" spans="1:11" x14ac:dyDescent="0.3">
      <c r="A46" s="3">
        <v>5.81</v>
      </c>
      <c r="B46" s="3">
        <v>25.3</v>
      </c>
      <c r="E46">
        <v>17</v>
      </c>
      <c r="F46">
        <v>28.302516131655551</v>
      </c>
      <c r="G46">
        <v>-5.2025161316555497</v>
      </c>
      <c r="H46">
        <v>-0.83781781483382178</v>
      </c>
      <c r="J46">
        <v>3.2608695652173911</v>
      </c>
      <c r="K46">
        <v>8.5</v>
      </c>
    </row>
    <row r="47" spans="1:11" x14ac:dyDescent="0.3">
      <c r="A47" s="3">
        <v>7.44</v>
      </c>
      <c r="B47" s="3">
        <v>24.7</v>
      </c>
      <c r="E47">
        <v>18</v>
      </c>
      <c r="F47">
        <v>20.6166168597534</v>
      </c>
      <c r="G47">
        <v>-3.1166168597533996</v>
      </c>
      <c r="H47">
        <v>-0.50190274494774434</v>
      </c>
      <c r="J47">
        <v>3.458498023715415</v>
      </c>
      <c r="K47">
        <v>8.5</v>
      </c>
    </row>
    <row r="48" spans="1:11" x14ac:dyDescent="0.3">
      <c r="A48" s="3">
        <v>9.5500000000000007</v>
      </c>
      <c r="B48" s="3">
        <v>21.2</v>
      </c>
      <c r="E48">
        <v>19</v>
      </c>
      <c r="F48">
        <v>23.447763933952217</v>
      </c>
      <c r="G48">
        <v>-3.2477639339522177</v>
      </c>
      <c r="H48">
        <v>-0.52302278616367381</v>
      </c>
      <c r="J48">
        <v>3.6561264822134385</v>
      </c>
      <c r="K48">
        <v>8.6999999999999993</v>
      </c>
    </row>
    <row r="49" spans="1:11" x14ac:dyDescent="0.3">
      <c r="A49" s="3">
        <v>10.210000000000001</v>
      </c>
      <c r="B49" s="3">
        <v>19.3</v>
      </c>
      <c r="E49">
        <v>20</v>
      </c>
      <c r="F49">
        <v>23.837284168992991</v>
      </c>
      <c r="G49">
        <v>-5.6372841689929913</v>
      </c>
      <c r="H49">
        <v>-0.90783324540313193</v>
      </c>
      <c r="J49">
        <v>3.8537549407114624</v>
      </c>
      <c r="K49">
        <v>8.8000000000000007</v>
      </c>
    </row>
    <row r="50" spans="1:11" x14ac:dyDescent="0.3">
      <c r="A50" s="3">
        <v>14.15</v>
      </c>
      <c r="B50" s="3">
        <v>20</v>
      </c>
      <c r="E50">
        <v>21</v>
      </c>
      <c r="F50">
        <v>14.583803463390158</v>
      </c>
      <c r="G50">
        <v>-0.98380346339015823</v>
      </c>
      <c r="H50">
        <v>-0.15843258282434103</v>
      </c>
      <c r="J50">
        <v>4.0513833992094863</v>
      </c>
      <c r="K50">
        <v>8.8000000000000007</v>
      </c>
    </row>
    <row r="51" spans="1:11" x14ac:dyDescent="0.3">
      <c r="A51" s="3">
        <v>18.8</v>
      </c>
      <c r="B51" s="3">
        <v>16.600000000000001</v>
      </c>
      <c r="E51">
        <v>22</v>
      </c>
      <c r="F51">
        <v>21.414658316910113</v>
      </c>
      <c r="G51">
        <v>-1.814658316910112</v>
      </c>
      <c r="H51">
        <v>-0.29223418578037985</v>
      </c>
      <c r="J51">
        <v>4.2490118577075098</v>
      </c>
      <c r="K51">
        <v>9.5</v>
      </c>
    </row>
    <row r="52" spans="1:11" x14ac:dyDescent="0.3">
      <c r="A52" s="3">
        <v>30.81</v>
      </c>
      <c r="B52" s="3">
        <v>14.4</v>
      </c>
      <c r="E52">
        <v>23</v>
      </c>
      <c r="F52">
        <v>16.768916977033538</v>
      </c>
      <c r="G52">
        <v>-1.5689169770335383</v>
      </c>
      <c r="H52">
        <v>-0.2526597823226035</v>
      </c>
      <c r="J52">
        <v>4.4466403162055332</v>
      </c>
      <c r="K52">
        <v>9.6</v>
      </c>
    </row>
    <row r="53" spans="1:11" x14ac:dyDescent="0.3">
      <c r="A53" s="3">
        <v>16.2</v>
      </c>
      <c r="B53" s="3">
        <v>19.399999999999999</v>
      </c>
      <c r="E53">
        <v>24</v>
      </c>
      <c r="F53">
        <v>15.666859726674268</v>
      </c>
      <c r="G53">
        <v>-1.166859726674268</v>
      </c>
      <c r="H53">
        <v>-0.18791212591756595</v>
      </c>
      <c r="J53">
        <v>4.6442687747035567</v>
      </c>
      <c r="K53">
        <v>9.6999999999999993</v>
      </c>
    </row>
    <row r="54" spans="1:11" x14ac:dyDescent="0.3">
      <c r="A54" s="3">
        <v>13.45</v>
      </c>
      <c r="B54" s="3">
        <v>19.7</v>
      </c>
      <c r="E54">
        <v>25</v>
      </c>
      <c r="F54">
        <v>19.068036413127874</v>
      </c>
      <c r="G54">
        <v>-3.4680364131278747</v>
      </c>
      <c r="H54">
        <v>-0.5584956616917407</v>
      </c>
      <c r="J54">
        <v>4.8418972332015811</v>
      </c>
      <c r="K54">
        <v>10.199999999999999</v>
      </c>
    </row>
    <row r="55" spans="1:11" x14ac:dyDescent="0.3">
      <c r="A55" s="3">
        <v>9.43</v>
      </c>
      <c r="B55" s="3">
        <v>20.5</v>
      </c>
      <c r="E55">
        <v>26</v>
      </c>
      <c r="F55">
        <v>18.868526048838696</v>
      </c>
      <c r="G55">
        <v>-4.9685260488386955</v>
      </c>
      <c r="H55">
        <v>-0.80013584424163886</v>
      </c>
      <c r="J55">
        <v>5.0395256916996045</v>
      </c>
      <c r="K55">
        <v>10.199999999999999</v>
      </c>
    </row>
    <row r="56" spans="1:11" x14ac:dyDescent="0.3">
      <c r="A56" s="3">
        <v>5.28</v>
      </c>
      <c r="B56" s="3">
        <v>25</v>
      </c>
      <c r="E56">
        <v>27</v>
      </c>
      <c r="F56">
        <v>20.483609950227283</v>
      </c>
      <c r="G56">
        <v>-3.8836099502272816</v>
      </c>
      <c r="H56">
        <v>-0.62541999290848804</v>
      </c>
      <c r="J56">
        <v>5.237154150197628</v>
      </c>
      <c r="K56">
        <v>10.199999999999999</v>
      </c>
    </row>
    <row r="57" spans="1:11" x14ac:dyDescent="0.3">
      <c r="A57" s="3">
        <v>8.43</v>
      </c>
      <c r="B57" s="3">
        <v>23.4</v>
      </c>
      <c r="E57">
        <v>28</v>
      </c>
      <c r="F57">
        <v>18.136988046445044</v>
      </c>
      <c r="G57">
        <v>-3.3369880464450432</v>
      </c>
      <c r="H57">
        <v>-0.53739151642178407</v>
      </c>
      <c r="J57">
        <v>5.4347826086956523</v>
      </c>
      <c r="K57">
        <v>10.4</v>
      </c>
    </row>
    <row r="58" spans="1:11" x14ac:dyDescent="0.3">
      <c r="A58" s="3">
        <v>14.8</v>
      </c>
      <c r="B58" s="3">
        <v>18.899999999999999</v>
      </c>
      <c r="E58">
        <v>29</v>
      </c>
      <c r="F58">
        <v>22.393209151280843</v>
      </c>
      <c r="G58">
        <v>-3.9932091512808441</v>
      </c>
      <c r="H58">
        <v>-0.64306994551036645</v>
      </c>
      <c r="J58">
        <v>5.6324110671936758</v>
      </c>
      <c r="K58">
        <v>10.4</v>
      </c>
    </row>
    <row r="59" spans="1:11" x14ac:dyDescent="0.3">
      <c r="A59" s="3">
        <v>4.8099999999999996</v>
      </c>
      <c r="B59" s="3">
        <v>35.4</v>
      </c>
      <c r="E59">
        <v>30</v>
      </c>
      <c r="F59">
        <v>23.172249621362397</v>
      </c>
      <c r="G59">
        <v>-2.172249621362397</v>
      </c>
      <c r="H59">
        <v>-0.34982100679508976</v>
      </c>
      <c r="J59">
        <v>5.8300395256916993</v>
      </c>
      <c r="K59">
        <v>10.5</v>
      </c>
    </row>
    <row r="60" spans="1:11" x14ac:dyDescent="0.3">
      <c r="A60" s="3">
        <v>5.77</v>
      </c>
      <c r="B60" s="3">
        <v>24.7</v>
      </c>
      <c r="E60">
        <v>31</v>
      </c>
      <c r="F60">
        <v>13.082725484452528</v>
      </c>
      <c r="G60">
        <v>-0.38272548445252852</v>
      </c>
      <c r="H60">
        <v>-6.163445166736934E-2</v>
      </c>
      <c r="J60">
        <v>6.0276679841897227</v>
      </c>
      <c r="K60">
        <v>10.5</v>
      </c>
    </row>
    <row r="61" spans="1:11" x14ac:dyDescent="0.3">
      <c r="A61" s="3">
        <v>3.95</v>
      </c>
      <c r="B61" s="3">
        <v>31.6</v>
      </c>
      <c r="E61">
        <v>32</v>
      </c>
      <c r="F61">
        <v>22.165197306378928</v>
      </c>
      <c r="G61">
        <v>-7.6651973063789285</v>
      </c>
      <c r="H61">
        <v>-1.2344101767267108</v>
      </c>
      <c r="J61">
        <v>6.2252964426877471</v>
      </c>
      <c r="K61">
        <v>10.8</v>
      </c>
    </row>
    <row r="62" spans="1:11" x14ac:dyDescent="0.3">
      <c r="A62" s="3">
        <v>6.86</v>
      </c>
      <c r="B62" s="3">
        <v>23.3</v>
      </c>
      <c r="E62">
        <v>33</v>
      </c>
      <c r="F62">
        <v>8.2279732867491937</v>
      </c>
      <c r="G62">
        <v>4.9720267132508056</v>
      </c>
      <c r="H62">
        <v>0.80069959434524252</v>
      </c>
      <c r="J62">
        <v>6.4229249011857705</v>
      </c>
      <c r="K62">
        <v>10.9</v>
      </c>
    </row>
    <row r="63" spans="1:11" x14ac:dyDescent="0.3">
      <c r="A63" s="3">
        <v>9.2200000000000006</v>
      </c>
      <c r="B63" s="3">
        <v>19.600000000000001</v>
      </c>
      <c r="E63">
        <v>34</v>
      </c>
      <c r="F63">
        <v>17.120435237923992</v>
      </c>
      <c r="G63">
        <v>-4.0204352379239925</v>
      </c>
      <c r="H63">
        <v>-0.64745445866526952</v>
      </c>
      <c r="J63">
        <v>6.620553359683794</v>
      </c>
      <c r="K63">
        <v>10.9</v>
      </c>
    </row>
    <row r="64" spans="1:11" x14ac:dyDescent="0.3">
      <c r="A64" s="3">
        <v>13.15</v>
      </c>
      <c r="B64" s="3">
        <v>18.7</v>
      </c>
      <c r="E64">
        <v>35</v>
      </c>
      <c r="F64">
        <v>15.229837023945592</v>
      </c>
      <c r="G64">
        <v>-1.729837023945592</v>
      </c>
      <c r="H64">
        <v>-0.27857448948640617</v>
      </c>
      <c r="J64">
        <v>6.8181818181818183</v>
      </c>
      <c r="K64">
        <v>11</v>
      </c>
    </row>
    <row r="65" spans="1:11" x14ac:dyDescent="0.3">
      <c r="A65" s="3">
        <v>14.44</v>
      </c>
      <c r="B65" s="3">
        <v>16</v>
      </c>
      <c r="E65">
        <v>36</v>
      </c>
      <c r="F65">
        <v>25.357363135005777</v>
      </c>
      <c r="G65">
        <v>-6.4573631350057781</v>
      </c>
      <c r="H65">
        <v>-1.0398994898719156</v>
      </c>
      <c r="J65">
        <v>7.0158102766798418</v>
      </c>
      <c r="K65">
        <v>11.3</v>
      </c>
    </row>
    <row r="66" spans="1:11" x14ac:dyDescent="0.3">
      <c r="A66" s="3">
        <v>6.73</v>
      </c>
      <c r="B66" s="3">
        <v>22.2</v>
      </c>
      <c r="E66">
        <v>37</v>
      </c>
      <c r="F66">
        <v>23.71377775300445</v>
      </c>
      <c r="G66">
        <v>-3.7137777530044502</v>
      </c>
      <c r="H66">
        <v>-0.59807006514951733</v>
      </c>
      <c r="J66">
        <v>7.2134387351778653</v>
      </c>
      <c r="K66">
        <v>11.5</v>
      </c>
    </row>
    <row r="67" spans="1:11" x14ac:dyDescent="0.3">
      <c r="A67" s="3">
        <v>9.5</v>
      </c>
      <c r="B67" s="3">
        <v>25</v>
      </c>
      <c r="E67">
        <v>38</v>
      </c>
      <c r="F67">
        <v>26.221908046925549</v>
      </c>
      <c r="G67">
        <v>-5.2219080469255488</v>
      </c>
      <c r="H67">
        <v>-0.84094070607832871</v>
      </c>
      <c r="J67">
        <v>7.4110671936758887</v>
      </c>
      <c r="K67">
        <v>11.7</v>
      </c>
    </row>
    <row r="68" spans="1:11" x14ac:dyDescent="0.3">
      <c r="A68" s="3">
        <v>8.0500000000000007</v>
      </c>
      <c r="B68" s="3">
        <v>33</v>
      </c>
      <c r="E68">
        <v>39</v>
      </c>
      <c r="F68">
        <v>24.92984092581468</v>
      </c>
      <c r="G68">
        <v>-0.22984092581468119</v>
      </c>
      <c r="H68">
        <v>-3.7013786666368412E-2</v>
      </c>
      <c r="J68">
        <v>7.6086956521739131</v>
      </c>
      <c r="K68">
        <v>11.7</v>
      </c>
    </row>
    <row r="69" spans="1:11" x14ac:dyDescent="0.3">
      <c r="A69" s="3">
        <v>4.67</v>
      </c>
      <c r="B69" s="3">
        <v>23.5</v>
      </c>
      <c r="E69">
        <v>40</v>
      </c>
      <c r="F69">
        <v>30.449627671148608</v>
      </c>
      <c r="G69">
        <v>0.35037232885139247</v>
      </c>
      <c r="H69">
        <v>5.6424270777435857E-2</v>
      </c>
      <c r="J69">
        <v>7.8063241106719365</v>
      </c>
      <c r="K69">
        <v>11.8</v>
      </c>
    </row>
    <row r="70" spans="1:11" x14ac:dyDescent="0.3">
      <c r="A70" s="3">
        <v>10.24</v>
      </c>
      <c r="B70" s="3">
        <v>19.399999999999999</v>
      </c>
      <c r="E70">
        <v>41</v>
      </c>
      <c r="F70">
        <v>32.672743158942311</v>
      </c>
      <c r="G70">
        <v>2.2272568410576881</v>
      </c>
      <c r="H70">
        <v>0.35867941827117822</v>
      </c>
      <c r="J70">
        <v>8.0039525691699609</v>
      </c>
      <c r="K70">
        <v>11.8</v>
      </c>
    </row>
    <row r="71" spans="1:11" x14ac:dyDescent="0.3">
      <c r="A71" s="3">
        <v>8.1</v>
      </c>
      <c r="B71" s="3">
        <v>22</v>
      </c>
      <c r="E71">
        <v>42</v>
      </c>
      <c r="F71">
        <v>29.955602007194454</v>
      </c>
      <c r="G71">
        <v>-3.3556020071944523</v>
      </c>
      <c r="H71">
        <v>-0.54038912517989668</v>
      </c>
      <c r="J71">
        <v>8.2015810276679844</v>
      </c>
      <c r="K71">
        <v>11.9</v>
      </c>
    </row>
    <row r="72" spans="1:11" x14ac:dyDescent="0.3">
      <c r="A72" s="3">
        <v>13.09</v>
      </c>
      <c r="B72" s="3">
        <v>17.399999999999999</v>
      </c>
      <c r="E72">
        <v>43</v>
      </c>
      <c r="F72">
        <v>29.034054134049203</v>
      </c>
      <c r="G72">
        <v>-3.7340541340492024</v>
      </c>
      <c r="H72">
        <v>-0.60133539154731286</v>
      </c>
      <c r="J72">
        <v>8.3992094861660078</v>
      </c>
      <c r="K72">
        <v>11.9</v>
      </c>
    </row>
    <row r="73" spans="1:11" x14ac:dyDescent="0.3">
      <c r="A73" s="3">
        <v>8.7899999999999991</v>
      </c>
      <c r="B73" s="3">
        <v>20.9</v>
      </c>
      <c r="E73">
        <v>44</v>
      </c>
      <c r="F73">
        <v>27.485473687423678</v>
      </c>
      <c r="G73">
        <v>-2.7854736874236785</v>
      </c>
      <c r="H73">
        <v>-0.4485751546015439</v>
      </c>
      <c r="J73">
        <v>8.5968379446640313</v>
      </c>
      <c r="K73">
        <v>12</v>
      </c>
    </row>
    <row r="74" spans="1:11" x14ac:dyDescent="0.3">
      <c r="A74" s="3">
        <v>6.72</v>
      </c>
      <c r="B74" s="3">
        <v>24.2</v>
      </c>
      <c r="E74">
        <v>45</v>
      </c>
      <c r="F74">
        <v>25.480869550994313</v>
      </c>
      <c r="G74">
        <v>-4.2808695509943142</v>
      </c>
      <c r="H74">
        <v>-0.68939503156549997</v>
      </c>
      <c r="J74">
        <v>8.7944664031620547</v>
      </c>
      <c r="K74">
        <v>12.1</v>
      </c>
    </row>
    <row r="75" spans="1:11" x14ac:dyDescent="0.3">
      <c r="A75" s="3">
        <v>9.8800000000000008</v>
      </c>
      <c r="B75" s="3">
        <v>21.7</v>
      </c>
      <c r="E75">
        <v>46</v>
      </c>
      <c r="F75">
        <v>24.853836977514042</v>
      </c>
      <c r="G75">
        <v>-5.5538369775140417</v>
      </c>
      <c r="H75">
        <v>-0.89439483563184585</v>
      </c>
      <c r="J75">
        <v>8.9920948616600782</v>
      </c>
      <c r="K75">
        <v>12.3</v>
      </c>
    </row>
    <row r="76" spans="1:11" x14ac:dyDescent="0.3">
      <c r="A76" s="3">
        <v>5.52</v>
      </c>
      <c r="B76" s="3">
        <v>22.8</v>
      </c>
      <c r="E76">
        <v>47</v>
      </c>
      <c r="F76">
        <v>21.110642523707554</v>
      </c>
      <c r="G76">
        <v>-1.1106425237075541</v>
      </c>
      <c r="H76">
        <v>-0.1788588576616435</v>
      </c>
      <c r="J76">
        <v>9.1897233201581017</v>
      </c>
      <c r="K76">
        <v>12.5</v>
      </c>
    </row>
    <row r="77" spans="1:11" x14ac:dyDescent="0.3">
      <c r="A77" s="3">
        <v>7.54</v>
      </c>
      <c r="B77" s="3">
        <v>23.4</v>
      </c>
      <c r="E77">
        <v>48</v>
      </c>
      <c r="F77">
        <v>16.692913028732896</v>
      </c>
      <c r="G77">
        <v>-9.2913028732894531E-2</v>
      </c>
      <c r="H77">
        <v>-1.4962796603153279E-2</v>
      </c>
      <c r="J77">
        <v>9.3873517786561269</v>
      </c>
      <c r="K77">
        <v>12.6</v>
      </c>
    </row>
    <row r="78" spans="1:11" x14ac:dyDescent="0.3">
      <c r="A78" s="3">
        <v>6.78</v>
      </c>
      <c r="B78" s="3">
        <v>24.1</v>
      </c>
      <c r="E78">
        <v>49</v>
      </c>
      <c r="F78">
        <v>5.2828202900994263</v>
      </c>
      <c r="G78">
        <v>9.117179709900574</v>
      </c>
      <c r="H78">
        <v>1.4682387115569431</v>
      </c>
      <c r="J78">
        <v>9.5849802371541504</v>
      </c>
      <c r="K78">
        <v>12.7</v>
      </c>
    </row>
    <row r="79" spans="1:11" x14ac:dyDescent="0.3">
      <c r="A79" s="3">
        <v>8.94</v>
      </c>
      <c r="B79" s="3">
        <v>21.4</v>
      </c>
      <c r="E79">
        <v>50</v>
      </c>
      <c r="F79">
        <v>19.163041348503675</v>
      </c>
      <c r="G79">
        <v>0.23695865149632311</v>
      </c>
      <c r="H79">
        <v>3.8160031526791774E-2</v>
      </c>
      <c r="J79">
        <v>9.7826086956521738</v>
      </c>
      <c r="K79">
        <v>12.7</v>
      </c>
    </row>
    <row r="80" spans="1:11" x14ac:dyDescent="0.3">
      <c r="A80" s="3">
        <v>11.97</v>
      </c>
      <c r="B80" s="3">
        <v>20</v>
      </c>
      <c r="E80">
        <v>51</v>
      </c>
      <c r="F80">
        <v>21.775677071338151</v>
      </c>
      <c r="G80">
        <v>-2.075677071338152</v>
      </c>
      <c r="H80">
        <v>-0.33426887763552188</v>
      </c>
      <c r="J80">
        <v>9.9802371541501973</v>
      </c>
      <c r="K80">
        <v>12.7</v>
      </c>
    </row>
    <row r="81" spans="1:11" x14ac:dyDescent="0.3">
      <c r="A81" s="3">
        <v>10.27</v>
      </c>
      <c r="B81" s="3">
        <v>20.8</v>
      </c>
      <c r="E81">
        <v>52</v>
      </c>
      <c r="F81">
        <v>25.594875473445274</v>
      </c>
      <c r="G81">
        <v>-5.0948754734452741</v>
      </c>
      <c r="H81">
        <v>-0.82048326770954239</v>
      </c>
      <c r="J81">
        <v>10.177865612648221</v>
      </c>
      <c r="K81">
        <v>12.8</v>
      </c>
    </row>
    <row r="82" spans="1:11" x14ac:dyDescent="0.3">
      <c r="A82" s="3">
        <v>12.34</v>
      </c>
      <c r="B82" s="3">
        <v>21.2</v>
      </c>
      <c r="E82">
        <v>53</v>
      </c>
      <c r="F82">
        <v>29.537580291540937</v>
      </c>
      <c r="G82">
        <v>-4.5375802915409373</v>
      </c>
      <c r="H82">
        <v>-0.73073595704201588</v>
      </c>
      <c r="J82">
        <v>10.375494071146244</v>
      </c>
      <c r="K82">
        <v>13</v>
      </c>
    </row>
    <row r="83" spans="1:11" x14ac:dyDescent="0.3">
      <c r="A83" s="3">
        <v>9.1</v>
      </c>
      <c r="B83" s="3">
        <v>20.3</v>
      </c>
      <c r="E83">
        <v>54</v>
      </c>
      <c r="F83">
        <v>26.544924827203268</v>
      </c>
      <c r="G83">
        <v>-3.144924827203269</v>
      </c>
      <c r="H83">
        <v>-0.50646148514788081</v>
      </c>
      <c r="J83">
        <v>10.573122529644268</v>
      </c>
      <c r="K83">
        <v>13.1</v>
      </c>
    </row>
    <row r="84" spans="1:11" x14ac:dyDescent="0.3">
      <c r="A84" s="3">
        <v>5.29</v>
      </c>
      <c r="B84" s="3">
        <v>28</v>
      </c>
      <c r="E84">
        <v>55</v>
      </c>
      <c r="F84">
        <v>20.493110443764863</v>
      </c>
      <c r="G84">
        <v>-1.5931104437648642</v>
      </c>
      <c r="H84">
        <v>-0.25655591967559699</v>
      </c>
      <c r="J84">
        <v>10.770750988142293</v>
      </c>
      <c r="K84">
        <v>13.1</v>
      </c>
    </row>
    <row r="85" spans="1:11" x14ac:dyDescent="0.3">
      <c r="A85" s="3">
        <v>7.22</v>
      </c>
      <c r="B85" s="3">
        <v>23.9</v>
      </c>
      <c r="E85">
        <v>56</v>
      </c>
      <c r="F85">
        <v>29.984103487807193</v>
      </c>
      <c r="G85">
        <v>5.4158965121928055</v>
      </c>
      <c r="H85">
        <v>0.87218078068074245</v>
      </c>
      <c r="J85">
        <v>10.968379446640316</v>
      </c>
      <c r="K85">
        <v>13.1</v>
      </c>
    </row>
    <row r="86" spans="1:11" x14ac:dyDescent="0.3">
      <c r="A86" s="3">
        <v>6.72</v>
      </c>
      <c r="B86" s="3">
        <v>24.8</v>
      </c>
      <c r="E86">
        <v>57</v>
      </c>
      <c r="F86">
        <v>29.072056108199522</v>
      </c>
      <c r="G86">
        <v>-4.3720561081995228</v>
      </c>
      <c r="H86">
        <v>-0.70407979566167123</v>
      </c>
      <c r="J86">
        <v>11.16600790513834</v>
      </c>
      <c r="K86">
        <v>13.1</v>
      </c>
    </row>
    <row r="87" spans="1:11" x14ac:dyDescent="0.3">
      <c r="A87" s="3">
        <v>7.51</v>
      </c>
      <c r="B87" s="3">
        <v>22.9</v>
      </c>
      <c r="E87">
        <v>58</v>
      </c>
      <c r="F87">
        <v>30.801145932039066</v>
      </c>
      <c r="G87">
        <v>0.79885406796093505</v>
      </c>
      <c r="H87">
        <v>0.12864816805039997</v>
      </c>
      <c r="J87">
        <v>11.363636363636363</v>
      </c>
      <c r="K87">
        <v>13.2</v>
      </c>
    </row>
    <row r="88" spans="1:11" x14ac:dyDescent="0.3">
      <c r="A88" s="3">
        <v>9.6199999999999992</v>
      </c>
      <c r="B88" s="3">
        <v>23.9</v>
      </c>
      <c r="E88">
        <v>59</v>
      </c>
      <c r="F88">
        <v>28.036502312603311</v>
      </c>
      <c r="G88">
        <v>-4.7365023126033101</v>
      </c>
      <c r="H88">
        <v>-0.76277053584797716</v>
      </c>
      <c r="J88">
        <v>11.561264822134387</v>
      </c>
      <c r="K88">
        <v>13.3</v>
      </c>
    </row>
    <row r="89" spans="1:11" x14ac:dyDescent="0.3">
      <c r="A89" s="3">
        <v>6.53</v>
      </c>
      <c r="B89" s="3">
        <v>26.6</v>
      </c>
      <c r="E89">
        <v>60</v>
      </c>
      <c r="F89">
        <v>25.794385837734453</v>
      </c>
      <c r="G89">
        <v>-6.1943858377344512</v>
      </c>
      <c r="H89">
        <v>-0.99754939253917474</v>
      </c>
      <c r="J89">
        <v>11.75889328063241</v>
      </c>
      <c r="K89">
        <v>13.3</v>
      </c>
    </row>
    <row r="90" spans="1:11" x14ac:dyDescent="0.3">
      <c r="A90" s="3">
        <v>12.86</v>
      </c>
      <c r="B90" s="3">
        <v>22.5</v>
      </c>
      <c r="E90">
        <v>61</v>
      </c>
      <c r="F90">
        <v>22.060691877465548</v>
      </c>
      <c r="G90">
        <v>-3.3606918774655483</v>
      </c>
      <c r="H90">
        <v>-0.54120880240537794</v>
      </c>
      <c r="J90">
        <v>11.956521739130434</v>
      </c>
      <c r="K90">
        <v>13.3</v>
      </c>
    </row>
    <row r="91" spans="1:11" x14ac:dyDescent="0.3">
      <c r="A91" s="3">
        <v>8.44</v>
      </c>
      <c r="B91" s="3">
        <v>22.2</v>
      </c>
      <c r="E91">
        <v>62</v>
      </c>
      <c r="F91">
        <v>20.835128211117741</v>
      </c>
      <c r="G91">
        <v>-4.8351282111177412</v>
      </c>
      <c r="H91">
        <v>-0.77865333807065629</v>
      </c>
      <c r="J91">
        <v>12.154150197628459</v>
      </c>
      <c r="K91">
        <v>13.4</v>
      </c>
    </row>
    <row r="92" spans="1:11" x14ac:dyDescent="0.3">
      <c r="A92" s="3">
        <v>5.5</v>
      </c>
      <c r="B92" s="3">
        <v>23.6</v>
      </c>
      <c r="E92">
        <v>63</v>
      </c>
      <c r="F92">
        <v>28.160008728591851</v>
      </c>
      <c r="G92">
        <v>-5.9600087285918519</v>
      </c>
      <c r="H92">
        <v>-0.95980509488402588</v>
      </c>
      <c r="J92">
        <v>12.351778656126482</v>
      </c>
      <c r="K92">
        <v>13.4</v>
      </c>
    </row>
    <row r="93" spans="1:11" x14ac:dyDescent="0.3">
      <c r="A93" s="3">
        <v>5.7</v>
      </c>
      <c r="B93" s="3">
        <v>28.7</v>
      </c>
      <c r="E93">
        <v>64</v>
      </c>
      <c r="F93">
        <v>25.528372018682212</v>
      </c>
      <c r="G93">
        <v>-0.52837201868221229</v>
      </c>
      <c r="H93">
        <v>-8.5089498794268317E-2</v>
      </c>
      <c r="J93">
        <v>12.549407114624506</v>
      </c>
      <c r="K93">
        <v>13.4</v>
      </c>
    </row>
    <row r="94" spans="1:11" x14ac:dyDescent="0.3">
      <c r="A94" s="3">
        <v>8.81</v>
      </c>
      <c r="B94" s="3">
        <v>22.6</v>
      </c>
      <c r="E94">
        <v>65</v>
      </c>
      <c r="F94">
        <v>26.905943581631302</v>
      </c>
      <c r="G94">
        <v>6.094056418368698</v>
      </c>
      <c r="H94">
        <v>0.98139225380680284</v>
      </c>
      <c r="J94">
        <v>12.747035573122529</v>
      </c>
      <c r="K94">
        <v>13.4</v>
      </c>
    </row>
    <row r="95" spans="1:11" x14ac:dyDescent="0.3">
      <c r="A95" s="3">
        <v>8.1999999999999993</v>
      </c>
      <c r="B95" s="3">
        <v>22</v>
      </c>
      <c r="E95">
        <v>66</v>
      </c>
      <c r="F95">
        <v>30.117110397333313</v>
      </c>
      <c r="G95">
        <v>-6.6171103973333132</v>
      </c>
      <c r="H95">
        <v>-1.0656253307654355</v>
      </c>
      <c r="J95">
        <v>12.944664031620553</v>
      </c>
      <c r="K95">
        <v>13.5</v>
      </c>
    </row>
    <row r="96" spans="1:11" x14ac:dyDescent="0.3">
      <c r="A96" s="3">
        <v>8.16</v>
      </c>
      <c r="B96" s="3">
        <v>22.9</v>
      </c>
      <c r="E96">
        <v>67</v>
      </c>
      <c r="F96">
        <v>24.825335496901303</v>
      </c>
      <c r="G96">
        <v>-5.4253354969013046</v>
      </c>
      <c r="H96">
        <v>-0.87370084315486063</v>
      </c>
      <c r="J96">
        <v>13.142292490118576</v>
      </c>
      <c r="K96">
        <v>13.5</v>
      </c>
    </row>
    <row r="97" spans="1:11" x14ac:dyDescent="0.3">
      <c r="A97" s="3">
        <v>6.21</v>
      </c>
      <c r="B97" s="3">
        <v>25</v>
      </c>
      <c r="E97">
        <v>68</v>
      </c>
      <c r="F97">
        <v>26.858441113943403</v>
      </c>
      <c r="G97">
        <v>-4.8584411139434032</v>
      </c>
      <c r="H97">
        <v>-0.78240766863082201</v>
      </c>
      <c r="J97">
        <v>13.3399209486166</v>
      </c>
      <c r="K97">
        <v>13.6</v>
      </c>
    </row>
    <row r="98" spans="1:11" x14ac:dyDescent="0.3">
      <c r="A98" s="3">
        <v>10.59</v>
      </c>
      <c r="B98" s="3">
        <v>20.6</v>
      </c>
      <c r="E98">
        <v>69</v>
      </c>
      <c r="F98">
        <v>22.117694838691026</v>
      </c>
      <c r="G98">
        <v>-4.7176948386910276</v>
      </c>
      <c r="H98">
        <v>-0.75974176355838152</v>
      </c>
      <c r="J98">
        <v>13.537549407114625</v>
      </c>
      <c r="K98">
        <v>13.6</v>
      </c>
    </row>
    <row r="99" spans="1:11" x14ac:dyDescent="0.3">
      <c r="A99" s="3">
        <v>6.65</v>
      </c>
      <c r="B99" s="3">
        <v>28.4</v>
      </c>
      <c r="E99">
        <v>70</v>
      </c>
      <c r="F99">
        <v>26.202907059850389</v>
      </c>
      <c r="G99">
        <v>-5.3029070598503907</v>
      </c>
      <c r="H99">
        <v>-0.85398485900261623</v>
      </c>
      <c r="J99">
        <v>13.735177865612648</v>
      </c>
      <c r="K99">
        <v>13.8</v>
      </c>
    </row>
    <row r="100" spans="1:11" x14ac:dyDescent="0.3">
      <c r="A100" s="3">
        <v>11.34</v>
      </c>
      <c r="B100" s="3">
        <v>21.4</v>
      </c>
      <c r="E100">
        <v>71</v>
      </c>
      <c r="F100">
        <v>28.169509222129431</v>
      </c>
      <c r="G100">
        <v>-3.9695092221294317</v>
      </c>
      <c r="H100">
        <v>-0.63925328788723401</v>
      </c>
      <c r="J100">
        <v>13.932806324110672</v>
      </c>
      <c r="K100">
        <v>13.8</v>
      </c>
    </row>
    <row r="101" spans="1:11" x14ac:dyDescent="0.3">
      <c r="A101" s="3">
        <v>4.21</v>
      </c>
      <c r="B101" s="3">
        <v>38.700000000000003</v>
      </c>
      <c r="E101">
        <v>72</v>
      </c>
      <c r="F101">
        <v>25.167353264254178</v>
      </c>
      <c r="G101">
        <v>-3.4673532642541787</v>
      </c>
      <c r="H101">
        <v>-0.55838564679085767</v>
      </c>
      <c r="J101">
        <v>14.130434782608695</v>
      </c>
      <c r="K101">
        <v>13.8</v>
      </c>
    </row>
    <row r="102" spans="1:11" x14ac:dyDescent="0.3">
      <c r="A102" s="3">
        <v>3.57</v>
      </c>
      <c r="B102" s="3">
        <v>43.8</v>
      </c>
      <c r="E102">
        <v>73</v>
      </c>
      <c r="F102">
        <v>29.30956844663902</v>
      </c>
      <c r="G102">
        <v>-6.5095684466390189</v>
      </c>
      <c r="H102">
        <v>-1.0483066795871279</v>
      </c>
      <c r="J102">
        <v>14.328063241106719</v>
      </c>
      <c r="K102">
        <v>13.8</v>
      </c>
    </row>
    <row r="103" spans="1:11" x14ac:dyDescent="0.3">
      <c r="A103" s="3">
        <v>6.19</v>
      </c>
      <c r="B103" s="3">
        <v>33.200000000000003</v>
      </c>
      <c r="E103">
        <v>74</v>
      </c>
      <c r="F103">
        <v>27.390468752047877</v>
      </c>
      <c r="G103">
        <v>-3.9904687520478781</v>
      </c>
      <c r="H103">
        <v>-0.64262862918591235</v>
      </c>
      <c r="J103">
        <v>14.525691699604742</v>
      </c>
      <c r="K103">
        <v>13.8</v>
      </c>
    </row>
    <row r="104" spans="1:11" x14ac:dyDescent="0.3">
      <c r="A104" s="3">
        <v>9.42</v>
      </c>
      <c r="B104" s="3">
        <v>27.5</v>
      </c>
      <c r="E104">
        <v>75</v>
      </c>
      <c r="F104">
        <v>28.112506260903949</v>
      </c>
      <c r="G104">
        <v>-4.0125062609039475</v>
      </c>
      <c r="H104">
        <v>-0.64617756916936175</v>
      </c>
      <c r="J104">
        <v>14.723320158102766</v>
      </c>
      <c r="K104">
        <v>13.9</v>
      </c>
    </row>
    <row r="105" spans="1:11" x14ac:dyDescent="0.3">
      <c r="A105" s="3">
        <v>7.67</v>
      </c>
      <c r="B105" s="3">
        <v>26.5</v>
      </c>
      <c r="E105">
        <v>76</v>
      </c>
      <c r="F105">
        <v>26.060399656786693</v>
      </c>
      <c r="G105">
        <v>-4.6603996567866943</v>
      </c>
      <c r="H105">
        <v>-0.75051489661768844</v>
      </c>
      <c r="J105">
        <v>14.920948616600791</v>
      </c>
      <c r="K105">
        <v>13.9</v>
      </c>
    </row>
    <row r="106" spans="1:11" x14ac:dyDescent="0.3">
      <c r="A106" s="3">
        <v>10.63</v>
      </c>
      <c r="B106" s="3">
        <v>18.600000000000001</v>
      </c>
      <c r="E106">
        <v>77</v>
      </c>
      <c r="F106">
        <v>23.181750114899977</v>
      </c>
      <c r="G106">
        <v>-3.1817501148999767</v>
      </c>
      <c r="H106">
        <v>-0.51239186215929522</v>
      </c>
      <c r="J106">
        <v>15.118577075098814</v>
      </c>
      <c r="K106">
        <v>14</v>
      </c>
    </row>
    <row r="107" spans="1:11" x14ac:dyDescent="0.3">
      <c r="A107" s="3">
        <v>13.44</v>
      </c>
      <c r="B107" s="3">
        <v>19.3</v>
      </c>
      <c r="E107">
        <v>78</v>
      </c>
      <c r="F107">
        <v>24.796834016288564</v>
      </c>
      <c r="G107">
        <v>-3.9968340162885632</v>
      </c>
      <c r="H107">
        <v>-0.64365369698810926</v>
      </c>
      <c r="J107">
        <v>15.316205533596838</v>
      </c>
      <c r="K107">
        <v>14.1</v>
      </c>
    </row>
    <row r="108" spans="1:11" x14ac:dyDescent="0.3">
      <c r="A108" s="3">
        <v>12.33</v>
      </c>
      <c r="B108" s="3">
        <v>20.100000000000001</v>
      </c>
      <c r="E108">
        <v>79</v>
      </c>
      <c r="F108">
        <v>22.830231854009519</v>
      </c>
      <c r="G108">
        <v>-1.6302318540095193</v>
      </c>
      <c r="H108">
        <v>-0.26253398452492782</v>
      </c>
      <c r="J108">
        <v>15.513833992094861</v>
      </c>
      <c r="K108">
        <v>14.1</v>
      </c>
    </row>
    <row r="109" spans="1:11" x14ac:dyDescent="0.3">
      <c r="A109" s="3">
        <v>16.47</v>
      </c>
      <c r="B109" s="3">
        <v>19.5</v>
      </c>
      <c r="E109">
        <v>80</v>
      </c>
      <c r="F109">
        <v>25.90839176018541</v>
      </c>
      <c r="G109">
        <v>-5.608391760185409</v>
      </c>
      <c r="H109">
        <v>-0.90318038624808472</v>
      </c>
      <c r="J109">
        <v>15.711462450592885</v>
      </c>
      <c r="K109">
        <v>14.1</v>
      </c>
    </row>
    <row r="110" spans="1:11" x14ac:dyDescent="0.3">
      <c r="A110" s="3">
        <v>18.66</v>
      </c>
      <c r="B110" s="3">
        <v>19.5</v>
      </c>
      <c r="E110">
        <v>81</v>
      </c>
      <c r="F110">
        <v>29.528079798003358</v>
      </c>
      <c r="G110">
        <v>-1.5280797980033576</v>
      </c>
      <c r="H110">
        <v>-0.24608332677047898</v>
      </c>
      <c r="J110">
        <v>15.909090909090908</v>
      </c>
      <c r="K110">
        <v>14.2</v>
      </c>
    </row>
    <row r="111" spans="1:11" x14ac:dyDescent="0.3">
      <c r="A111" s="3">
        <v>14.09</v>
      </c>
      <c r="B111" s="3">
        <v>20.399999999999999</v>
      </c>
      <c r="E111">
        <v>82</v>
      </c>
      <c r="F111">
        <v>27.694484545250436</v>
      </c>
      <c r="G111">
        <v>-3.7944845452504374</v>
      </c>
      <c r="H111">
        <v>-0.61106715859634975</v>
      </c>
      <c r="J111">
        <v>16.106719367588934</v>
      </c>
      <c r="K111">
        <v>14.3</v>
      </c>
    </row>
    <row r="112" spans="1:11" x14ac:dyDescent="0.3">
      <c r="A112" s="3">
        <v>12.27</v>
      </c>
      <c r="B112" s="3">
        <v>19.8</v>
      </c>
      <c r="E112">
        <v>83</v>
      </c>
      <c r="F112">
        <v>28.169509222129431</v>
      </c>
      <c r="G112">
        <v>-3.3695092221294303</v>
      </c>
      <c r="H112">
        <v>-0.54262875541503441</v>
      </c>
      <c r="J112">
        <v>16.304347826086957</v>
      </c>
      <c r="K112">
        <v>14.3</v>
      </c>
    </row>
    <row r="113" spans="1:11" x14ac:dyDescent="0.3">
      <c r="A113" s="3">
        <v>15.55</v>
      </c>
      <c r="B113" s="3">
        <v>19.399999999999999</v>
      </c>
      <c r="E113">
        <v>84</v>
      </c>
      <c r="F113">
        <v>27.41897023266062</v>
      </c>
      <c r="G113">
        <v>-4.5189702326606209</v>
      </c>
      <c r="H113">
        <v>-0.72773897664436471</v>
      </c>
      <c r="J113">
        <v>16.50197628458498</v>
      </c>
      <c r="K113">
        <v>14.4</v>
      </c>
    </row>
    <row r="114" spans="1:11" x14ac:dyDescent="0.3">
      <c r="A114" s="3">
        <v>13</v>
      </c>
      <c r="B114" s="3">
        <v>21.7</v>
      </c>
      <c r="E114">
        <v>85</v>
      </c>
      <c r="F114">
        <v>25.414366096231255</v>
      </c>
      <c r="G114">
        <v>-1.5143660962312566</v>
      </c>
      <c r="H114">
        <v>-0.24387486006682493</v>
      </c>
      <c r="J114">
        <v>16.699604743083004</v>
      </c>
      <c r="K114">
        <v>14.4</v>
      </c>
    </row>
    <row r="115" spans="1:11" x14ac:dyDescent="0.3">
      <c r="A115" s="3">
        <v>10.16</v>
      </c>
      <c r="B115" s="3">
        <v>22.8</v>
      </c>
      <c r="E115">
        <v>86</v>
      </c>
      <c r="F115">
        <v>28.35001859934345</v>
      </c>
      <c r="G115">
        <v>-1.7500185993434485</v>
      </c>
      <c r="H115">
        <v>-0.28182454829869003</v>
      </c>
      <c r="J115">
        <v>16.897233201581027</v>
      </c>
      <c r="K115">
        <v>14.5</v>
      </c>
    </row>
    <row r="116" spans="1:11" x14ac:dyDescent="0.3">
      <c r="A116" s="3">
        <v>16.21</v>
      </c>
      <c r="B116" s="3">
        <v>18.8</v>
      </c>
      <c r="E116">
        <v>87</v>
      </c>
      <c r="F116">
        <v>22.336206190055364</v>
      </c>
      <c r="G116">
        <v>0.16379380994463588</v>
      </c>
      <c r="H116">
        <v>2.6377500512901223E-2</v>
      </c>
      <c r="J116">
        <v>17.094861660079051</v>
      </c>
      <c r="K116">
        <v>14.5</v>
      </c>
    </row>
    <row r="117" spans="1:11" x14ac:dyDescent="0.3">
      <c r="A117" s="3">
        <v>17.09</v>
      </c>
      <c r="B117" s="3">
        <v>18.7</v>
      </c>
      <c r="E117">
        <v>88</v>
      </c>
      <c r="F117">
        <v>26.535424333665688</v>
      </c>
      <c r="G117">
        <v>-4.3354243336656886</v>
      </c>
      <c r="H117">
        <v>-0.69818058218173995</v>
      </c>
      <c r="J117">
        <v>17.292490118577074</v>
      </c>
      <c r="K117">
        <v>14.5</v>
      </c>
    </row>
    <row r="118" spans="1:11" x14ac:dyDescent="0.3">
      <c r="A118" s="3">
        <v>10.45</v>
      </c>
      <c r="B118" s="3">
        <v>18.5</v>
      </c>
      <c r="E118">
        <v>89</v>
      </c>
      <c r="F118">
        <v>29.328569433714179</v>
      </c>
      <c r="G118">
        <v>-5.7285694337141777</v>
      </c>
      <c r="H118">
        <v>-0.92253390544527458</v>
      </c>
      <c r="J118">
        <v>17.490118577075098</v>
      </c>
      <c r="K118">
        <v>14.6</v>
      </c>
    </row>
    <row r="119" spans="1:11" x14ac:dyDescent="0.3">
      <c r="A119" s="3">
        <v>15.76</v>
      </c>
      <c r="B119" s="3">
        <v>18.3</v>
      </c>
      <c r="E119">
        <v>90</v>
      </c>
      <c r="F119">
        <v>29.13855956296258</v>
      </c>
      <c r="G119">
        <v>-0.43855956296258114</v>
      </c>
      <c r="H119">
        <v>-7.0626021220785859E-2</v>
      </c>
      <c r="J119">
        <v>17.687747035573121</v>
      </c>
      <c r="K119">
        <v>14.6</v>
      </c>
    </row>
    <row r="120" spans="1:11" x14ac:dyDescent="0.3">
      <c r="A120" s="3">
        <v>12.04</v>
      </c>
      <c r="B120" s="3">
        <v>21.2</v>
      </c>
      <c r="E120">
        <v>91</v>
      </c>
      <c r="F120">
        <v>26.18390607277523</v>
      </c>
      <c r="G120">
        <v>-3.5839060727752283</v>
      </c>
      <c r="H120">
        <v>-0.57715541451030472</v>
      </c>
      <c r="J120">
        <v>17.885375494071145</v>
      </c>
      <c r="K120">
        <v>14.8</v>
      </c>
    </row>
    <row r="121" spans="1:11" x14ac:dyDescent="0.3">
      <c r="A121" s="3">
        <v>10.3</v>
      </c>
      <c r="B121" s="3">
        <v>19.2</v>
      </c>
      <c r="E121">
        <v>92</v>
      </c>
      <c r="F121">
        <v>26.763436178567602</v>
      </c>
      <c r="G121">
        <v>-4.763436178567602</v>
      </c>
      <c r="H121">
        <v>-0.7671079895254248</v>
      </c>
      <c r="J121">
        <v>18.083003952569168</v>
      </c>
      <c r="K121">
        <v>14.9</v>
      </c>
    </row>
    <row r="122" spans="1:11" x14ac:dyDescent="0.3">
      <c r="A122" s="3">
        <v>15.37</v>
      </c>
      <c r="B122" s="3">
        <v>20.399999999999999</v>
      </c>
      <c r="E122">
        <v>93</v>
      </c>
      <c r="F122">
        <v>26.801438152717921</v>
      </c>
      <c r="G122">
        <v>-3.9014381527179225</v>
      </c>
      <c r="H122">
        <v>-0.62829106245928457</v>
      </c>
      <c r="J122">
        <v>18.280632411067192</v>
      </c>
      <c r="K122">
        <v>14.9</v>
      </c>
    </row>
    <row r="123" spans="1:11" x14ac:dyDescent="0.3">
      <c r="A123" s="3">
        <v>13.61</v>
      </c>
      <c r="B123" s="3">
        <v>19.3</v>
      </c>
      <c r="E123">
        <v>94</v>
      </c>
      <c r="F123">
        <v>28.654034392546006</v>
      </c>
      <c r="G123">
        <v>-3.6540343925460057</v>
      </c>
      <c r="H123">
        <v>-0.58844894136182513</v>
      </c>
      <c r="J123">
        <v>18.478260869565219</v>
      </c>
      <c r="K123">
        <v>14.9</v>
      </c>
    </row>
    <row r="124" spans="1:11" x14ac:dyDescent="0.3">
      <c r="A124" s="3">
        <v>14.37</v>
      </c>
      <c r="B124" s="3">
        <v>22</v>
      </c>
      <c r="E124">
        <v>95</v>
      </c>
      <c r="F124">
        <v>24.492818223086005</v>
      </c>
      <c r="G124">
        <v>-3.8928182230860031</v>
      </c>
      <c r="H124">
        <v>-0.62690290134157212</v>
      </c>
      <c r="J124">
        <v>18.675889328063242</v>
      </c>
      <c r="K124">
        <v>15</v>
      </c>
    </row>
    <row r="125" spans="1:11" x14ac:dyDescent="0.3">
      <c r="A125" s="3">
        <v>14.27</v>
      </c>
      <c r="B125" s="3">
        <v>20.3</v>
      </c>
      <c r="E125">
        <v>96</v>
      </c>
      <c r="F125">
        <v>28.236012676892489</v>
      </c>
      <c r="G125">
        <v>0.1639873231075093</v>
      </c>
      <c r="H125">
        <v>2.6408664044384324E-2</v>
      </c>
      <c r="J125">
        <v>18.873517786561266</v>
      </c>
      <c r="K125">
        <v>15</v>
      </c>
    </row>
    <row r="126" spans="1:11" x14ac:dyDescent="0.3">
      <c r="A126" s="3">
        <v>17.93</v>
      </c>
      <c r="B126" s="3">
        <v>20.5</v>
      </c>
      <c r="E126">
        <v>97</v>
      </c>
      <c r="F126">
        <v>23.780281207767512</v>
      </c>
      <c r="G126">
        <v>-2.3802812077675135</v>
      </c>
      <c r="H126">
        <v>-0.38332259808816371</v>
      </c>
      <c r="J126">
        <v>19.071146245059289</v>
      </c>
      <c r="K126">
        <v>15</v>
      </c>
    </row>
    <row r="127" spans="1:11" x14ac:dyDescent="0.3">
      <c r="A127" s="3">
        <v>25.41</v>
      </c>
      <c r="B127" s="3">
        <v>17.3</v>
      </c>
      <c r="E127">
        <v>98</v>
      </c>
      <c r="F127">
        <v>30.554133100061989</v>
      </c>
      <c r="G127">
        <v>8.1458668999380137</v>
      </c>
      <c r="H127">
        <v>1.3118176346454586</v>
      </c>
      <c r="J127">
        <v>19.268774703557312</v>
      </c>
      <c r="K127">
        <v>15.1</v>
      </c>
    </row>
    <row r="128" spans="1:11" x14ac:dyDescent="0.3">
      <c r="A128" s="3">
        <v>17.579999999999998</v>
      </c>
      <c r="B128" s="3">
        <v>18.8</v>
      </c>
      <c r="E128">
        <v>99</v>
      </c>
      <c r="F128">
        <v>31.162164686467101</v>
      </c>
      <c r="G128">
        <v>12.637835313532896</v>
      </c>
      <c r="H128">
        <v>2.0352082143846135</v>
      </c>
      <c r="J128">
        <v>19.466403162055336</v>
      </c>
      <c r="K128">
        <v>15.2</v>
      </c>
    </row>
    <row r="129" spans="1:11" x14ac:dyDescent="0.3">
      <c r="A129" s="3">
        <v>14.81</v>
      </c>
      <c r="B129" s="3">
        <v>21.4</v>
      </c>
      <c r="E129">
        <v>100</v>
      </c>
      <c r="F129">
        <v>28.673035379621165</v>
      </c>
      <c r="G129">
        <v>4.5269646203788376</v>
      </c>
      <c r="H129">
        <v>0.72902639993715501</v>
      </c>
      <c r="J129">
        <v>19.664031620553359</v>
      </c>
      <c r="K129">
        <v>15.2</v>
      </c>
    </row>
    <row r="130" spans="1:11" x14ac:dyDescent="0.3">
      <c r="A130" s="3">
        <v>27.26</v>
      </c>
      <c r="B130" s="3">
        <v>15.7</v>
      </c>
      <c r="E130">
        <v>101</v>
      </c>
      <c r="F130">
        <v>25.604375966982854</v>
      </c>
      <c r="G130">
        <v>1.8956240330171461</v>
      </c>
      <c r="H130">
        <v>0.30527297655557817</v>
      </c>
      <c r="J130">
        <v>19.861660079051383</v>
      </c>
      <c r="K130">
        <v>15.2</v>
      </c>
    </row>
    <row r="131" spans="1:11" x14ac:dyDescent="0.3">
      <c r="A131" s="3">
        <v>17.190000000000001</v>
      </c>
      <c r="B131" s="3">
        <v>16.2</v>
      </c>
      <c r="E131">
        <v>102</v>
      </c>
      <c r="F131">
        <v>27.26696233605934</v>
      </c>
      <c r="G131">
        <v>-0.76696233605933983</v>
      </c>
      <c r="H131">
        <v>-0.12351229524253271</v>
      </c>
      <c r="J131">
        <v>20.059288537549406</v>
      </c>
      <c r="K131">
        <v>15.3</v>
      </c>
    </row>
    <row r="132" spans="1:11" x14ac:dyDescent="0.3">
      <c r="A132" s="3">
        <v>15.39</v>
      </c>
      <c r="B132" s="3">
        <v>18</v>
      </c>
      <c r="E132">
        <v>103</v>
      </c>
      <c r="F132">
        <v>24.454816248935686</v>
      </c>
      <c r="G132">
        <v>-5.8548162489356841</v>
      </c>
      <c r="H132">
        <v>-0.94286480460674493</v>
      </c>
      <c r="J132">
        <v>20.25691699604743</v>
      </c>
      <c r="K132">
        <v>15.4</v>
      </c>
    </row>
    <row r="133" spans="1:11" x14ac:dyDescent="0.3">
      <c r="A133" s="3">
        <v>18.34</v>
      </c>
      <c r="B133" s="3">
        <v>14.3</v>
      </c>
      <c r="E133">
        <v>104</v>
      </c>
      <c r="F133">
        <v>21.785177564875731</v>
      </c>
      <c r="G133">
        <v>-2.4851775648757304</v>
      </c>
      <c r="H133">
        <v>-0.40021520052752757</v>
      </c>
      <c r="J133">
        <v>20.454545454545453</v>
      </c>
      <c r="K133">
        <v>15.4</v>
      </c>
    </row>
    <row r="134" spans="1:11" x14ac:dyDescent="0.3">
      <c r="A134" s="3">
        <v>12.6</v>
      </c>
      <c r="B134" s="3">
        <v>19.2</v>
      </c>
      <c r="E134">
        <v>105</v>
      </c>
      <c r="F134">
        <v>22.839732347547098</v>
      </c>
      <c r="G134">
        <v>-2.7397323475470969</v>
      </c>
      <c r="H134">
        <v>-0.44120892863449945</v>
      </c>
      <c r="J134">
        <v>20.652173913043477</v>
      </c>
      <c r="K134">
        <v>15.6</v>
      </c>
    </row>
    <row r="135" spans="1:11" x14ac:dyDescent="0.3">
      <c r="A135" s="3">
        <v>12.26</v>
      </c>
      <c r="B135" s="3">
        <v>19.600000000000001</v>
      </c>
      <c r="E135">
        <v>106</v>
      </c>
      <c r="F135">
        <v>18.906528022989018</v>
      </c>
      <c r="G135">
        <v>0.59347197701098153</v>
      </c>
      <c r="H135">
        <v>9.5573253856729976E-2</v>
      </c>
      <c r="J135">
        <v>20.8498023715415</v>
      </c>
      <c r="K135">
        <v>15.6</v>
      </c>
    </row>
    <row r="136" spans="1:11" x14ac:dyDescent="0.3">
      <c r="A136" s="3">
        <v>11.12</v>
      </c>
      <c r="B136" s="3">
        <v>23</v>
      </c>
      <c r="E136">
        <v>107</v>
      </c>
      <c r="F136">
        <v>16.825919938259016</v>
      </c>
      <c r="G136">
        <v>2.6740800617409839</v>
      </c>
      <c r="H136">
        <v>0.43063622626492132</v>
      </c>
      <c r="J136">
        <v>21.047430830039524</v>
      </c>
      <c r="K136">
        <v>15.6</v>
      </c>
    </row>
    <row r="137" spans="1:11" x14ac:dyDescent="0.3">
      <c r="A137" s="3">
        <v>15.03</v>
      </c>
      <c r="B137" s="3">
        <v>18.399999999999999</v>
      </c>
      <c r="E137">
        <v>108</v>
      </c>
      <c r="F137">
        <v>21.167645484933036</v>
      </c>
      <c r="G137">
        <v>-0.76764548493303764</v>
      </c>
      <c r="H137">
        <v>-0.12362231014341597</v>
      </c>
      <c r="J137">
        <v>21.245059288537551</v>
      </c>
      <c r="K137">
        <v>15.6</v>
      </c>
    </row>
    <row r="138" spans="1:11" x14ac:dyDescent="0.3">
      <c r="A138" s="3">
        <v>17.309999999999999</v>
      </c>
      <c r="B138" s="3">
        <v>15.6</v>
      </c>
      <c r="E138">
        <v>109</v>
      </c>
      <c r="F138">
        <v>22.89673530877258</v>
      </c>
      <c r="G138">
        <v>-3.0967353087725797</v>
      </c>
      <c r="H138">
        <v>-0.49870100233383785</v>
      </c>
      <c r="J138">
        <v>21.442687747035574</v>
      </c>
      <c r="K138">
        <v>15.6</v>
      </c>
    </row>
    <row r="139" spans="1:11" x14ac:dyDescent="0.3">
      <c r="A139" s="3">
        <v>16.96</v>
      </c>
      <c r="B139" s="3">
        <v>18.100000000000001</v>
      </c>
      <c r="E139">
        <v>110</v>
      </c>
      <c r="F139">
        <v>19.780573428446367</v>
      </c>
      <c r="G139">
        <v>-0.38057342844636821</v>
      </c>
      <c r="H139">
        <v>-6.1287882658287295E-2</v>
      </c>
      <c r="J139">
        <v>21.640316205533598</v>
      </c>
      <c r="K139">
        <v>15.7</v>
      </c>
    </row>
    <row r="140" spans="1:11" x14ac:dyDescent="0.3">
      <c r="A140" s="3">
        <v>16.899999999999999</v>
      </c>
      <c r="B140" s="3">
        <v>17.399999999999999</v>
      </c>
      <c r="E140">
        <v>111</v>
      </c>
      <c r="F140">
        <v>22.203199280529248</v>
      </c>
      <c r="G140">
        <v>-0.50319928052924823</v>
      </c>
      <c r="H140">
        <v>-8.103565870247624E-2</v>
      </c>
      <c r="J140">
        <v>21.837944664031621</v>
      </c>
      <c r="K140">
        <v>16</v>
      </c>
    </row>
    <row r="141" spans="1:11" x14ac:dyDescent="0.3">
      <c r="A141" s="3">
        <v>14.59</v>
      </c>
      <c r="B141" s="3">
        <v>17.100000000000001</v>
      </c>
      <c r="E141">
        <v>112</v>
      </c>
      <c r="F141">
        <v>24.901339445201941</v>
      </c>
      <c r="G141">
        <v>-2.1013394452019405</v>
      </c>
      <c r="H141">
        <v>-0.33840156909671409</v>
      </c>
      <c r="J141">
        <v>22.035573122529645</v>
      </c>
      <c r="K141">
        <v>16.100000000000001</v>
      </c>
    </row>
    <row r="142" spans="1:11" x14ac:dyDescent="0.3">
      <c r="A142" s="3">
        <v>21.32</v>
      </c>
      <c r="B142" s="3">
        <v>13.3</v>
      </c>
      <c r="E142">
        <v>113</v>
      </c>
      <c r="F142">
        <v>19.153540854966096</v>
      </c>
      <c r="G142">
        <v>-0.353540854966095</v>
      </c>
      <c r="H142">
        <v>-5.6934533034867667E-2</v>
      </c>
      <c r="J142">
        <v>22.233201581027668</v>
      </c>
      <c r="K142">
        <v>16.100000000000001</v>
      </c>
    </row>
    <row r="143" spans="1:11" x14ac:dyDescent="0.3">
      <c r="A143" s="3">
        <v>18.46</v>
      </c>
      <c r="B143" s="3">
        <v>17.8</v>
      </c>
      <c r="E143">
        <v>114</v>
      </c>
      <c r="F143">
        <v>18.317497423659063</v>
      </c>
      <c r="G143">
        <v>0.38250257634093643</v>
      </c>
      <c r="H143">
        <v>6.1598554347257931E-2</v>
      </c>
      <c r="J143">
        <v>22.430830039525691</v>
      </c>
      <c r="K143">
        <v>16.100000000000001</v>
      </c>
    </row>
    <row r="144" spans="1:11" x14ac:dyDescent="0.3">
      <c r="A144" s="3">
        <v>24.16</v>
      </c>
      <c r="B144" s="3">
        <v>14</v>
      </c>
      <c r="E144">
        <v>115</v>
      </c>
      <c r="F144">
        <v>24.625825132612125</v>
      </c>
      <c r="G144">
        <v>-6.1258251326121247</v>
      </c>
      <c r="H144">
        <v>-0.98650831574182618</v>
      </c>
      <c r="J144">
        <v>22.628458498023715</v>
      </c>
      <c r="K144">
        <v>16.2</v>
      </c>
    </row>
    <row r="145" spans="1:11" x14ac:dyDescent="0.3">
      <c r="A145" s="3">
        <v>34.409999999999997</v>
      </c>
      <c r="B145" s="3">
        <v>14.4</v>
      </c>
      <c r="E145">
        <v>116</v>
      </c>
      <c r="F145">
        <v>19.581063064157192</v>
      </c>
      <c r="G145">
        <v>-1.2810630641571912</v>
      </c>
      <c r="H145">
        <v>-0.20630353273598639</v>
      </c>
      <c r="J145">
        <v>22.826086956521738</v>
      </c>
      <c r="K145">
        <v>16.2</v>
      </c>
    </row>
    <row r="146" spans="1:11" x14ac:dyDescent="0.3">
      <c r="A146" s="3">
        <v>26.82</v>
      </c>
      <c r="B146" s="3">
        <v>13.4</v>
      </c>
      <c r="E146">
        <v>117</v>
      </c>
      <c r="F146">
        <v>23.115246660136918</v>
      </c>
      <c r="G146">
        <v>-1.9152466601369191</v>
      </c>
      <c r="H146">
        <v>-0.30843302184111882</v>
      </c>
      <c r="J146">
        <v>23.023715415019762</v>
      </c>
      <c r="K146">
        <v>16.3</v>
      </c>
    </row>
    <row r="147" spans="1:11" x14ac:dyDescent="0.3">
      <c r="A147" s="3">
        <v>26.42</v>
      </c>
      <c r="B147" s="3">
        <v>15.6</v>
      </c>
      <c r="E147">
        <v>118</v>
      </c>
      <c r="F147">
        <v>24.768332535675821</v>
      </c>
      <c r="G147">
        <v>-5.5683325356758218</v>
      </c>
      <c r="H147">
        <v>-0.89672921318235521</v>
      </c>
      <c r="J147">
        <v>23.221343873517785</v>
      </c>
      <c r="K147">
        <v>16.399999999999999</v>
      </c>
    </row>
    <row r="148" spans="1:11" x14ac:dyDescent="0.3">
      <c r="A148" s="3">
        <v>29.29</v>
      </c>
      <c r="B148" s="3">
        <v>11.8</v>
      </c>
      <c r="E148">
        <v>119</v>
      </c>
      <c r="F148">
        <v>19.95158231212281</v>
      </c>
      <c r="G148">
        <v>0.44841768787718905</v>
      </c>
      <c r="H148">
        <v>7.2213582405663418E-2</v>
      </c>
      <c r="J148">
        <v>23.418972332015809</v>
      </c>
      <c r="K148">
        <v>16.5</v>
      </c>
    </row>
    <row r="149" spans="1:11" x14ac:dyDescent="0.3">
      <c r="A149" s="3">
        <v>27.8</v>
      </c>
      <c r="B149" s="3">
        <v>13.8</v>
      </c>
      <c r="E149">
        <v>120</v>
      </c>
      <c r="F149">
        <v>21.623669174736872</v>
      </c>
      <c r="G149">
        <v>-2.323669174736871</v>
      </c>
      <c r="H149">
        <v>-0.37420574604835277</v>
      </c>
      <c r="J149">
        <v>23.616600790513832</v>
      </c>
      <c r="K149">
        <v>16.5</v>
      </c>
    </row>
    <row r="150" spans="1:11" x14ac:dyDescent="0.3">
      <c r="A150" s="3">
        <v>16.649999999999999</v>
      </c>
      <c r="B150" s="3">
        <v>15.6</v>
      </c>
      <c r="E150">
        <v>121</v>
      </c>
      <c r="F150">
        <v>20.901631665880799</v>
      </c>
      <c r="G150">
        <v>1.0983683341192005</v>
      </c>
      <c r="H150">
        <v>0.17688221127756049</v>
      </c>
      <c r="J150">
        <v>23.814229249011856</v>
      </c>
      <c r="K150">
        <v>16.600000000000001</v>
      </c>
    </row>
    <row r="151" spans="1:11" x14ac:dyDescent="0.3">
      <c r="A151" s="3">
        <v>29.53</v>
      </c>
      <c r="B151" s="3">
        <v>14.6</v>
      </c>
      <c r="E151">
        <v>122</v>
      </c>
      <c r="F151">
        <v>20.996636601256597</v>
      </c>
      <c r="G151">
        <v>-0.69663660125659632</v>
      </c>
      <c r="H151">
        <v>-0.11218697649906774</v>
      </c>
      <c r="J151">
        <v>24.011857707509883</v>
      </c>
      <c r="K151">
        <v>16.600000000000001</v>
      </c>
    </row>
    <row r="152" spans="1:11" x14ac:dyDescent="0.3">
      <c r="A152" s="3">
        <v>28.32</v>
      </c>
      <c r="B152" s="3">
        <v>17.8</v>
      </c>
      <c r="E152">
        <v>123</v>
      </c>
      <c r="F152">
        <v>17.519455966502349</v>
      </c>
      <c r="G152">
        <v>2.980544033497651</v>
      </c>
      <c r="H152">
        <v>0.47998945624919015</v>
      </c>
      <c r="J152">
        <v>24.209486166007906</v>
      </c>
      <c r="K152">
        <v>16.7</v>
      </c>
    </row>
    <row r="153" spans="1:11" x14ac:dyDescent="0.3">
      <c r="A153" s="3">
        <v>21.45</v>
      </c>
      <c r="B153" s="3">
        <v>15.4</v>
      </c>
      <c r="E153">
        <v>124</v>
      </c>
      <c r="F153">
        <v>10.413086800392577</v>
      </c>
      <c r="G153">
        <v>6.8869131996074238</v>
      </c>
      <c r="H153">
        <v>1.1090746134811442</v>
      </c>
      <c r="J153">
        <v>24.40711462450593</v>
      </c>
      <c r="K153">
        <v>16.7</v>
      </c>
    </row>
    <row r="154" spans="1:11" x14ac:dyDescent="0.3">
      <c r="A154" s="3">
        <v>14.1</v>
      </c>
      <c r="B154" s="3">
        <v>21.5</v>
      </c>
      <c r="E154">
        <v>125</v>
      </c>
      <c r="F154">
        <v>17.851973240317648</v>
      </c>
      <c r="G154">
        <v>0.94802675968235306</v>
      </c>
      <c r="H154">
        <v>0.15267107070906924</v>
      </c>
      <c r="J154">
        <v>24.604743083003953</v>
      </c>
      <c r="K154">
        <v>16.8</v>
      </c>
    </row>
    <row r="155" spans="1:11" x14ac:dyDescent="0.3">
      <c r="A155" s="3">
        <v>13.28</v>
      </c>
      <c r="B155" s="3">
        <v>19.600000000000001</v>
      </c>
      <c r="E155">
        <v>126</v>
      </c>
      <c r="F155">
        <v>20.483609950227283</v>
      </c>
      <c r="G155">
        <v>0.91639004977271554</v>
      </c>
      <c r="H155">
        <v>0.14757626686910702</v>
      </c>
      <c r="J155">
        <v>24.802371541501977</v>
      </c>
      <c r="K155">
        <v>16.8</v>
      </c>
    </row>
    <row r="156" spans="1:11" x14ac:dyDescent="0.3">
      <c r="A156" s="3">
        <v>12.12</v>
      </c>
      <c r="B156" s="3">
        <v>15.3</v>
      </c>
      <c r="E156">
        <v>127</v>
      </c>
      <c r="F156">
        <v>8.6554954959402899</v>
      </c>
      <c r="G156">
        <v>7.0445045040597094</v>
      </c>
      <c r="H156">
        <v>1.1344532570051211</v>
      </c>
      <c r="J156">
        <v>25</v>
      </c>
      <c r="K156">
        <v>17</v>
      </c>
    </row>
    <row r="157" spans="1:11" x14ac:dyDescent="0.3">
      <c r="A157" s="3">
        <v>15.79</v>
      </c>
      <c r="B157" s="3">
        <v>19.399999999999999</v>
      </c>
      <c r="E157">
        <v>128</v>
      </c>
      <c r="F157">
        <v>18.222492488283262</v>
      </c>
      <c r="G157">
        <v>-2.0224924882832624</v>
      </c>
      <c r="H157">
        <v>-0.32570398518150923</v>
      </c>
      <c r="J157">
        <v>25.197628458498023</v>
      </c>
      <c r="K157">
        <v>17.100000000000001</v>
      </c>
    </row>
    <row r="158" spans="1:11" x14ac:dyDescent="0.3">
      <c r="A158" s="3">
        <v>15.12</v>
      </c>
      <c r="B158" s="3">
        <v>17</v>
      </c>
      <c r="E158">
        <v>129</v>
      </c>
      <c r="F158">
        <v>19.932581325047646</v>
      </c>
      <c r="G158">
        <v>-1.9325813250476465</v>
      </c>
      <c r="H158">
        <v>-0.31122461166205423</v>
      </c>
      <c r="J158">
        <v>25.395256916996047</v>
      </c>
      <c r="K158">
        <v>17.100000000000001</v>
      </c>
    </row>
    <row r="159" spans="1:11" x14ac:dyDescent="0.3">
      <c r="A159" s="3">
        <v>15.02</v>
      </c>
      <c r="B159" s="3">
        <v>15.6</v>
      </c>
      <c r="E159">
        <v>130</v>
      </c>
      <c r="F159">
        <v>17.129935731461572</v>
      </c>
      <c r="G159">
        <v>-2.8299357314615712</v>
      </c>
      <c r="H159">
        <v>-0.4557353616314101</v>
      </c>
      <c r="J159">
        <v>25.59288537549407</v>
      </c>
      <c r="K159">
        <v>17.100000000000001</v>
      </c>
    </row>
    <row r="160" spans="1:11" x14ac:dyDescent="0.3">
      <c r="A160" s="3">
        <v>16.14</v>
      </c>
      <c r="B160" s="3">
        <v>13.1</v>
      </c>
      <c r="E160">
        <v>131</v>
      </c>
      <c r="F160">
        <v>22.583219022032445</v>
      </c>
      <c r="G160">
        <v>-3.3832190220324456</v>
      </c>
      <c r="H160">
        <v>-0.54483659375822813</v>
      </c>
      <c r="J160">
        <v>25.790513833992094</v>
      </c>
      <c r="K160">
        <v>17.2</v>
      </c>
    </row>
    <row r="161" spans="1:11" x14ac:dyDescent="0.3">
      <c r="A161" s="3">
        <v>4.59</v>
      </c>
      <c r="B161" s="3">
        <v>41.3</v>
      </c>
      <c r="E161">
        <v>132</v>
      </c>
      <c r="F161">
        <v>22.90623580231016</v>
      </c>
      <c r="G161">
        <v>-3.3062358023101588</v>
      </c>
      <c r="H161">
        <v>-0.53243914773511047</v>
      </c>
      <c r="J161">
        <v>25.988142292490117</v>
      </c>
      <c r="K161">
        <v>17.2</v>
      </c>
    </row>
    <row r="162" spans="1:11" x14ac:dyDescent="0.3">
      <c r="A162" s="3">
        <v>6.43</v>
      </c>
      <c r="B162" s="3">
        <v>24.3</v>
      </c>
      <c r="E162">
        <v>133</v>
      </c>
      <c r="F162">
        <v>23.98929206559427</v>
      </c>
      <c r="G162">
        <v>-0.9892920655942703</v>
      </c>
      <c r="H162">
        <v>-0.15931647219417139</v>
      </c>
      <c r="J162">
        <v>26.185770750988141</v>
      </c>
      <c r="K162">
        <v>17.2</v>
      </c>
    </row>
    <row r="163" spans="1:11" x14ac:dyDescent="0.3">
      <c r="A163" s="3">
        <v>7.39</v>
      </c>
      <c r="B163" s="3">
        <v>23.3</v>
      </c>
      <c r="E163">
        <v>134</v>
      </c>
      <c r="F163">
        <v>20.274599092400525</v>
      </c>
      <c r="G163">
        <v>-1.8745990924005262</v>
      </c>
      <c r="H163">
        <v>-0.30188710146001707</v>
      </c>
      <c r="J163">
        <v>26.383399209486164</v>
      </c>
      <c r="K163">
        <v>17.3</v>
      </c>
    </row>
    <row r="164" spans="1:11" x14ac:dyDescent="0.3">
      <c r="A164" s="3">
        <v>5.5</v>
      </c>
      <c r="B164" s="3">
        <v>27</v>
      </c>
      <c r="E164">
        <v>135</v>
      </c>
      <c r="F164">
        <v>18.108486565832305</v>
      </c>
      <c r="G164">
        <v>-2.508486565832305</v>
      </c>
      <c r="H164">
        <v>-0.40396890272723268</v>
      </c>
      <c r="J164">
        <v>26.581027667984188</v>
      </c>
      <c r="K164">
        <v>17.399999999999999</v>
      </c>
    </row>
    <row r="165" spans="1:11" x14ac:dyDescent="0.3">
      <c r="A165" s="3">
        <v>1.73</v>
      </c>
      <c r="B165" s="3">
        <v>50</v>
      </c>
      <c r="E165">
        <v>136</v>
      </c>
      <c r="F165">
        <v>18.4410038396476</v>
      </c>
      <c r="G165">
        <v>-0.34100383964759828</v>
      </c>
      <c r="H165">
        <v>-5.4915560961956753E-2</v>
      </c>
      <c r="J165">
        <v>26.778656126482211</v>
      </c>
      <c r="K165">
        <v>17.399999999999999</v>
      </c>
    </row>
    <row r="166" spans="1:11" x14ac:dyDescent="0.3">
      <c r="A166" s="3">
        <v>1.92</v>
      </c>
      <c r="B166" s="3">
        <v>50</v>
      </c>
      <c r="E166">
        <v>137</v>
      </c>
      <c r="F166">
        <v>18.498006800873082</v>
      </c>
      <c r="G166">
        <v>-1.0980068008730832</v>
      </c>
      <c r="H166">
        <v>-0.17682398964276178</v>
      </c>
      <c r="J166">
        <v>26.976284584980238</v>
      </c>
      <c r="K166">
        <v>17.399999999999999</v>
      </c>
    </row>
    <row r="167" spans="1:11" x14ac:dyDescent="0.3">
      <c r="A167" s="3">
        <v>3.32</v>
      </c>
      <c r="B167" s="3">
        <v>50</v>
      </c>
      <c r="E167">
        <v>138</v>
      </c>
      <c r="F167">
        <v>20.692620808054038</v>
      </c>
      <c r="G167">
        <v>-3.5926208080540363</v>
      </c>
      <c r="H167">
        <v>-0.57855884321352768</v>
      </c>
      <c r="J167">
        <v>27.173913043478262</v>
      </c>
      <c r="K167">
        <v>17.5</v>
      </c>
    </row>
    <row r="168" spans="1:11" x14ac:dyDescent="0.3">
      <c r="A168" s="3">
        <v>11.64</v>
      </c>
      <c r="B168" s="3">
        <v>22.7</v>
      </c>
      <c r="E168">
        <v>139</v>
      </c>
      <c r="F168">
        <v>14.298788657262758</v>
      </c>
      <c r="G168">
        <v>-0.99878865726275734</v>
      </c>
      <c r="H168">
        <v>-0.16084581174424964</v>
      </c>
      <c r="J168">
        <v>27.371541501976285</v>
      </c>
      <c r="K168">
        <v>17.5</v>
      </c>
    </row>
    <row r="169" spans="1:11" x14ac:dyDescent="0.3">
      <c r="A169" s="3">
        <v>9.81</v>
      </c>
      <c r="B169" s="3">
        <v>25</v>
      </c>
      <c r="E169">
        <v>140</v>
      </c>
      <c r="F169">
        <v>17.015929809010615</v>
      </c>
      <c r="G169">
        <v>0.78407019098938591</v>
      </c>
      <c r="H169">
        <v>0.12626735938289591</v>
      </c>
      <c r="J169">
        <v>27.569169960474309</v>
      </c>
      <c r="K169">
        <v>17.5</v>
      </c>
    </row>
    <row r="170" spans="1:11" x14ac:dyDescent="0.3">
      <c r="A170" s="3">
        <v>3.7</v>
      </c>
      <c r="B170" s="3">
        <v>50</v>
      </c>
      <c r="E170">
        <v>141</v>
      </c>
      <c r="F170">
        <v>11.600648492590064</v>
      </c>
      <c r="G170">
        <v>2.3993515074099356</v>
      </c>
      <c r="H170">
        <v>0.38639369606658669</v>
      </c>
      <c r="J170">
        <v>27.766798418972332</v>
      </c>
      <c r="K170">
        <v>17.600000000000001</v>
      </c>
    </row>
    <row r="171" spans="1:11" x14ac:dyDescent="0.3">
      <c r="A171" s="3">
        <v>12.14</v>
      </c>
      <c r="B171" s="3">
        <v>23.8</v>
      </c>
      <c r="E171">
        <v>142</v>
      </c>
      <c r="F171">
        <v>1.8626426165706604</v>
      </c>
      <c r="G171">
        <v>12.53735738342934</v>
      </c>
      <c r="H171">
        <v>2.0190271593512295</v>
      </c>
      <c r="J171">
        <v>27.964426877470355</v>
      </c>
      <c r="K171">
        <v>17.7</v>
      </c>
    </row>
    <row r="172" spans="1:11" x14ac:dyDescent="0.3">
      <c r="A172" s="3">
        <v>11.1</v>
      </c>
      <c r="B172" s="3">
        <v>23.8</v>
      </c>
      <c r="E172">
        <v>143</v>
      </c>
      <c r="F172">
        <v>9.0735172115938063</v>
      </c>
      <c r="G172">
        <v>4.326482788406194</v>
      </c>
      <c r="H172">
        <v>0.69674062779794377</v>
      </c>
      <c r="J172">
        <v>28.162055335968379</v>
      </c>
      <c r="K172">
        <v>17.8</v>
      </c>
    </row>
    <row r="173" spans="1:11" x14ac:dyDescent="0.3">
      <c r="A173" s="3">
        <v>11.32</v>
      </c>
      <c r="B173" s="3">
        <v>22.3</v>
      </c>
      <c r="E173">
        <v>144</v>
      </c>
      <c r="F173">
        <v>9.4535369530970037</v>
      </c>
      <c r="G173">
        <v>6.1464630469029959</v>
      </c>
      <c r="H173">
        <v>0.98983186377442078</v>
      </c>
      <c r="J173">
        <v>28.359683794466402</v>
      </c>
      <c r="K173">
        <v>17.8</v>
      </c>
    </row>
    <row r="174" spans="1:11" x14ac:dyDescent="0.3">
      <c r="A174" s="3">
        <v>14.43</v>
      </c>
      <c r="B174" s="3">
        <v>17.399999999999999</v>
      </c>
      <c r="E174">
        <v>145</v>
      </c>
      <c r="F174">
        <v>6.7268953078115707</v>
      </c>
      <c r="G174">
        <v>5.07310469218843</v>
      </c>
      <c r="H174">
        <v>0.81697728177538054</v>
      </c>
      <c r="J174">
        <v>28.557312252964426</v>
      </c>
      <c r="K174">
        <v>17.8</v>
      </c>
    </row>
    <row r="175" spans="1:11" x14ac:dyDescent="0.3">
      <c r="A175" s="3">
        <v>12.03</v>
      </c>
      <c r="B175" s="3">
        <v>19.100000000000001</v>
      </c>
      <c r="E175">
        <v>146</v>
      </c>
      <c r="F175">
        <v>8.1424688449109759</v>
      </c>
      <c r="G175">
        <v>5.6575311550890248</v>
      </c>
      <c r="H175">
        <v>0.91109383801229915</v>
      </c>
      <c r="J175">
        <v>28.754940711462449</v>
      </c>
      <c r="K175">
        <v>17.8</v>
      </c>
    </row>
    <row r="176" spans="1:11" x14ac:dyDescent="0.3">
      <c r="A176" s="3">
        <v>14.69</v>
      </c>
      <c r="B176" s="3">
        <v>23.1</v>
      </c>
      <c r="E176">
        <v>147</v>
      </c>
      <c r="F176">
        <v>18.735519139312579</v>
      </c>
      <c r="G176">
        <v>-3.1355191393125796</v>
      </c>
      <c r="H176">
        <v>-0.50494678482285205</v>
      </c>
      <c r="J176">
        <v>28.952569169960473</v>
      </c>
      <c r="K176">
        <v>17.8</v>
      </c>
    </row>
    <row r="177" spans="1:11" x14ac:dyDescent="0.3">
      <c r="A177" s="3">
        <v>9.0399999999999991</v>
      </c>
      <c r="B177" s="3">
        <v>23.6</v>
      </c>
      <c r="E177">
        <v>148</v>
      </c>
      <c r="F177">
        <v>6.4988834629096495</v>
      </c>
      <c r="G177">
        <v>8.1011165370903502</v>
      </c>
      <c r="H177">
        <v>1.3046109964985975</v>
      </c>
      <c r="J177">
        <v>29.150197628458496</v>
      </c>
      <c r="K177">
        <v>17.899999999999999</v>
      </c>
    </row>
    <row r="178" spans="1:11" x14ac:dyDescent="0.3">
      <c r="A178" s="3">
        <v>9.64</v>
      </c>
      <c r="B178" s="3">
        <v>22.6</v>
      </c>
      <c r="E178">
        <v>149</v>
      </c>
      <c r="F178">
        <v>7.6484431809568214</v>
      </c>
      <c r="G178">
        <v>10.151556819043179</v>
      </c>
      <c r="H178">
        <v>1.6348157191750257</v>
      </c>
      <c r="J178">
        <v>29.34782608695652</v>
      </c>
      <c r="K178">
        <v>18</v>
      </c>
    </row>
    <row r="179" spans="1:11" x14ac:dyDescent="0.3">
      <c r="A179" s="3">
        <v>5.33</v>
      </c>
      <c r="B179" s="3">
        <v>29.4</v>
      </c>
      <c r="E179">
        <v>150</v>
      </c>
      <c r="F179">
        <v>14.175282241274221</v>
      </c>
      <c r="G179">
        <v>1.2247177587257791</v>
      </c>
      <c r="H179">
        <v>0.19722963474546396</v>
      </c>
      <c r="J179">
        <v>29.545454545454543</v>
      </c>
      <c r="K179">
        <v>18.100000000000001</v>
      </c>
    </row>
    <row r="180" spans="1:11" x14ac:dyDescent="0.3">
      <c r="A180" s="3">
        <v>10.11</v>
      </c>
      <c r="B180" s="3">
        <v>23.2</v>
      </c>
      <c r="E180">
        <v>151</v>
      </c>
      <c r="F180">
        <v>21.158144991395456</v>
      </c>
      <c r="G180">
        <v>0.34185500860454354</v>
      </c>
      <c r="H180">
        <v>5.5052633966156228E-2</v>
      </c>
      <c r="J180">
        <v>29.74308300395257</v>
      </c>
      <c r="K180">
        <v>18.2</v>
      </c>
    </row>
    <row r="181" spans="1:11" x14ac:dyDescent="0.3">
      <c r="A181" s="3">
        <v>6.29</v>
      </c>
      <c r="B181" s="3">
        <v>24.6</v>
      </c>
      <c r="E181">
        <v>152</v>
      </c>
      <c r="F181">
        <v>21.937185461477007</v>
      </c>
      <c r="G181">
        <v>-2.3371854614770058</v>
      </c>
      <c r="H181">
        <v>-0.37638242086006229</v>
      </c>
      <c r="J181">
        <v>29.940711462450594</v>
      </c>
      <c r="K181">
        <v>18.2</v>
      </c>
    </row>
    <row r="182" spans="1:11" x14ac:dyDescent="0.3">
      <c r="A182" s="3">
        <v>6.92</v>
      </c>
      <c r="B182" s="3">
        <v>29.9</v>
      </c>
      <c r="E182">
        <v>153</v>
      </c>
      <c r="F182">
        <v>23.03924271183628</v>
      </c>
      <c r="G182">
        <v>-7.7392427118362797</v>
      </c>
      <c r="H182">
        <v>-1.246334514533429</v>
      </c>
      <c r="J182">
        <v>30.138339920948617</v>
      </c>
      <c r="K182">
        <v>18.2</v>
      </c>
    </row>
    <row r="183" spans="1:11" x14ac:dyDescent="0.3">
      <c r="A183" s="3">
        <v>5.04</v>
      </c>
      <c r="B183" s="3">
        <v>37.200000000000003</v>
      </c>
      <c r="E183">
        <v>154</v>
      </c>
      <c r="F183">
        <v>19.552561583544453</v>
      </c>
      <c r="G183">
        <v>-0.15256158354445404</v>
      </c>
      <c r="H183">
        <v>-2.4568652805335444E-2</v>
      </c>
      <c r="J183">
        <v>30.335968379446641</v>
      </c>
      <c r="K183">
        <v>18.3</v>
      </c>
    </row>
    <row r="184" spans="1:11" x14ac:dyDescent="0.3">
      <c r="A184" s="3">
        <v>7.56</v>
      </c>
      <c r="B184" s="3">
        <v>39.799999999999997</v>
      </c>
      <c r="E184">
        <v>155</v>
      </c>
      <c r="F184">
        <v>20.189094650562303</v>
      </c>
      <c r="G184">
        <v>-3.1890946505623035</v>
      </c>
      <c r="H184">
        <v>-0.51357463270029136</v>
      </c>
      <c r="J184">
        <v>30.533596837944664</v>
      </c>
      <c r="K184">
        <v>18.3</v>
      </c>
    </row>
    <row r="185" spans="1:11" x14ac:dyDescent="0.3">
      <c r="A185" s="3">
        <v>9.4499999999999993</v>
      </c>
      <c r="B185" s="3">
        <v>36.200000000000003</v>
      </c>
      <c r="E185">
        <v>156</v>
      </c>
      <c r="F185">
        <v>20.284099585938105</v>
      </c>
      <c r="G185">
        <v>-4.6840995859381049</v>
      </c>
      <c r="H185">
        <v>-0.75433155424082066</v>
      </c>
      <c r="J185">
        <v>30.731225296442688</v>
      </c>
      <c r="K185">
        <v>18.399999999999999</v>
      </c>
    </row>
    <row r="186" spans="1:11" x14ac:dyDescent="0.3">
      <c r="A186" s="3">
        <v>4.82</v>
      </c>
      <c r="B186" s="3">
        <v>37.9</v>
      </c>
      <c r="E186">
        <v>157</v>
      </c>
      <c r="F186">
        <v>19.220044309729154</v>
      </c>
      <c r="G186">
        <v>-6.1200443097291544</v>
      </c>
      <c r="H186">
        <v>-0.98557736689454012</v>
      </c>
      <c r="J186">
        <v>30.928853754940711</v>
      </c>
      <c r="K186">
        <v>18.399999999999999</v>
      </c>
    </row>
    <row r="187" spans="1:11" x14ac:dyDescent="0.3">
      <c r="A187" s="3">
        <v>5.68</v>
      </c>
      <c r="B187" s="3">
        <v>32.5</v>
      </c>
      <c r="E187">
        <v>158</v>
      </c>
      <c r="F187">
        <v>30.193114345633951</v>
      </c>
      <c r="G187">
        <v>11.106885654366046</v>
      </c>
      <c r="H187">
        <v>1.788662722625497</v>
      </c>
      <c r="J187">
        <v>31.126482213438734</v>
      </c>
      <c r="K187">
        <v>18.399999999999999</v>
      </c>
    </row>
    <row r="188" spans="1:11" x14ac:dyDescent="0.3">
      <c r="A188" s="3">
        <v>13.98</v>
      </c>
      <c r="B188" s="3">
        <v>26.4</v>
      </c>
      <c r="E188">
        <v>159</v>
      </c>
      <c r="F188">
        <v>28.445023534719247</v>
      </c>
      <c r="G188">
        <v>-4.1450235347192468</v>
      </c>
      <c r="H188">
        <v>-0.66751826854751795</v>
      </c>
      <c r="J188">
        <v>31.324110671936758</v>
      </c>
      <c r="K188">
        <v>18.5</v>
      </c>
    </row>
    <row r="189" spans="1:11" x14ac:dyDescent="0.3">
      <c r="A189" s="3">
        <v>13.15</v>
      </c>
      <c r="B189" s="3">
        <v>29.6</v>
      </c>
      <c r="E189">
        <v>160</v>
      </c>
      <c r="F189">
        <v>27.532976155111577</v>
      </c>
      <c r="G189">
        <v>-4.2329761551115759</v>
      </c>
      <c r="H189">
        <v>-0.68168223658937399</v>
      </c>
      <c r="J189">
        <v>31.521739130434781</v>
      </c>
      <c r="K189">
        <v>18.5</v>
      </c>
    </row>
    <row r="190" spans="1:11" x14ac:dyDescent="0.3">
      <c r="A190" s="3">
        <v>4.45</v>
      </c>
      <c r="B190" s="3">
        <v>50</v>
      </c>
      <c r="E190">
        <v>161</v>
      </c>
      <c r="F190">
        <v>29.328569433714179</v>
      </c>
      <c r="G190">
        <v>-2.3285694337141791</v>
      </c>
      <c r="H190">
        <v>-0.37499488810281129</v>
      </c>
      <c r="J190">
        <v>31.719367588932805</v>
      </c>
      <c r="K190">
        <v>18.5</v>
      </c>
    </row>
    <row r="191" spans="1:11" x14ac:dyDescent="0.3">
      <c r="A191" s="3">
        <v>6.68</v>
      </c>
      <c r="B191" s="3">
        <v>32</v>
      </c>
      <c r="E191">
        <v>162</v>
      </c>
      <c r="F191">
        <v>32.910255497381804</v>
      </c>
      <c r="G191">
        <v>17.089744502618196</v>
      </c>
      <c r="H191">
        <v>2.7521476210580396</v>
      </c>
      <c r="J191">
        <v>31.916996047430828</v>
      </c>
      <c r="K191">
        <v>18.5</v>
      </c>
    </row>
    <row r="192" spans="1:11" x14ac:dyDescent="0.3">
      <c r="A192" s="3">
        <v>4.5599999999999996</v>
      </c>
      <c r="B192" s="3">
        <v>29.8</v>
      </c>
      <c r="E192">
        <v>163</v>
      </c>
      <c r="F192">
        <v>32.729746120167789</v>
      </c>
      <c r="G192">
        <v>17.270253879832211</v>
      </c>
      <c r="H192">
        <v>2.7812170113582932</v>
      </c>
      <c r="J192">
        <v>32.114624505928859</v>
      </c>
      <c r="K192">
        <v>18.600000000000001</v>
      </c>
    </row>
    <row r="193" spans="1:11" x14ac:dyDescent="0.3">
      <c r="A193" s="3">
        <v>5.39</v>
      </c>
      <c r="B193" s="3">
        <v>34.9</v>
      </c>
      <c r="E193">
        <v>164</v>
      </c>
      <c r="F193">
        <v>31.399677024906602</v>
      </c>
      <c r="G193">
        <v>18.600322975093398</v>
      </c>
      <c r="H193">
        <v>2.9954125188338492</v>
      </c>
      <c r="J193">
        <v>32.312252964426882</v>
      </c>
      <c r="K193">
        <v>18.600000000000001</v>
      </c>
    </row>
    <row r="194" spans="1:11" x14ac:dyDescent="0.3">
      <c r="A194" s="3">
        <v>5.0999999999999996</v>
      </c>
      <c r="B194" s="3">
        <v>37</v>
      </c>
      <c r="E194">
        <v>165</v>
      </c>
      <c r="F194">
        <v>23.495266401640116</v>
      </c>
      <c r="G194">
        <v>-0.79526640164011653</v>
      </c>
      <c r="H194">
        <v>-0.12807040708220774</v>
      </c>
      <c r="J194">
        <v>32.509881422924906</v>
      </c>
      <c r="K194">
        <v>18.7</v>
      </c>
    </row>
    <row r="195" spans="1:11" x14ac:dyDescent="0.3">
      <c r="A195" s="3">
        <v>4.6900000000000004</v>
      </c>
      <c r="B195" s="3">
        <v>30.5</v>
      </c>
      <c r="E195">
        <v>166</v>
      </c>
      <c r="F195">
        <v>25.23385671901724</v>
      </c>
      <c r="G195">
        <v>-0.23385671901723981</v>
      </c>
      <c r="H195">
        <v>-3.7660493567538846E-2</v>
      </c>
      <c r="J195">
        <v>32.707509881422929</v>
      </c>
      <c r="K195">
        <v>18.7</v>
      </c>
    </row>
    <row r="196" spans="1:11" x14ac:dyDescent="0.3">
      <c r="A196" s="3">
        <v>2.87</v>
      </c>
      <c r="B196" s="3">
        <v>36.4</v>
      </c>
      <c r="E196">
        <v>167</v>
      </c>
      <c r="F196">
        <v>31.038658270478564</v>
      </c>
      <c r="G196">
        <v>18.961341729521436</v>
      </c>
      <c r="H196">
        <v>3.0535512994343574</v>
      </c>
      <c r="J196">
        <v>32.905138339920953</v>
      </c>
      <c r="K196">
        <v>18.7</v>
      </c>
    </row>
    <row r="197" spans="1:11" x14ac:dyDescent="0.3">
      <c r="A197" s="3">
        <v>5.03</v>
      </c>
      <c r="B197" s="3">
        <v>31.1</v>
      </c>
      <c r="E197">
        <v>168</v>
      </c>
      <c r="F197">
        <v>23.020241724761117</v>
      </c>
      <c r="G197">
        <v>0.77975827523888341</v>
      </c>
      <c r="H197">
        <v>0.12557296464380954</v>
      </c>
      <c r="J197">
        <v>33.102766798418976</v>
      </c>
      <c r="K197">
        <v>18.8</v>
      </c>
    </row>
    <row r="198" spans="1:11" x14ac:dyDescent="0.3">
      <c r="A198" s="3">
        <v>4.38</v>
      </c>
      <c r="B198" s="3">
        <v>29.1</v>
      </c>
      <c r="E198">
        <v>169</v>
      </c>
      <c r="F198">
        <v>24.00829305266943</v>
      </c>
      <c r="G198">
        <v>-0.2082930526694291</v>
      </c>
      <c r="H198">
        <v>-3.3543698052318001E-2</v>
      </c>
      <c r="J198">
        <v>33.300395256917</v>
      </c>
      <c r="K198">
        <v>18.8</v>
      </c>
    </row>
    <row r="199" spans="1:11" x14ac:dyDescent="0.3">
      <c r="A199" s="3">
        <v>2.97</v>
      </c>
      <c r="B199" s="3">
        <v>50</v>
      </c>
      <c r="E199">
        <v>170</v>
      </c>
      <c r="F199">
        <v>23.799282194842672</v>
      </c>
      <c r="G199">
        <v>-1.4992821948426709</v>
      </c>
      <c r="H199">
        <v>-0.24144573520094351</v>
      </c>
      <c r="J199">
        <v>33.498023715415023</v>
      </c>
      <c r="K199">
        <v>18.899999999999999</v>
      </c>
    </row>
    <row r="200" spans="1:11" x14ac:dyDescent="0.3">
      <c r="A200" s="3">
        <v>4.08</v>
      </c>
      <c r="B200" s="3">
        <v>33.299999999999997</v>
      </c>
      <c r="E200">
        <v>171</v>
      </c>
      <c r="F200">
        <v>20.844628704655321</v>
      </c>
      <c r="G200">
        <v>-3.4446287046553223</v>
      </c>
      <c r="H200">
        <v>-0.55472606354606413</v>
      </c>
      <c r="J200">
        <v>33.695652173913047</v>
      </c>
      <c r="K200">
        <v>18.899999999999999</v>
      </c>
    </row>
    <row r="201" spans="1:11" x14ac:dyDescent="0.3">
      <c r="A201" s="3">
        <v>8.61</v>
      </c>
      <c r="B201" s="3">
        <v>30.3</v>
      </c>
      <c r="E201">
        <v>172</v>
      </c>
      <c r="F201">
        <v>23.124747153674498</v>
      </c>
      <c r="G201">
        <v>-4.0247471536744968</v>
      </c>
      <c r="H201">
        <v>-0.64814885340435613</v>
      </c>
      <c r="J201">
        <v>33.89328063241107</v>
      </c>
      <c r="K201">
        <v>18.899999999999999</v>
      </c>
    </row>
    <row r="202" spans="1:11" x14ac:dyDescent="0.3">
      <c r="A202" s="3">
        <v>6.62</v>
      </c>
      <c r="B202" s="3">
        <v>34.6</v>
      </c>
      <c r="E202">
        <v>173</v>
      </c>
      <c r="F202">
        <v>20.59761587267824</v>
      </c>
      <c r="G202">
        <v>2.5023841273217613</v>
      </c>
      <c r="H202">
        <v>0.40298616061386333</v>
      </c>
      <c r="J202">
        <v>34.090909090909093</v>
      </c>
      <c r="K202">
        <v>18.899999999999999</v>
      </c>
    </row>
    <row r="203" spans="1:11" x14ac:dyDescent="0.3">
      <c r="A203" s="3">
        <v>4.5599999999999996</v>
      </c>
      <c r="B203" s="3">
        <v>34.9</v>
      </c>
      <c r="E203">
        <v>174</v>
      </c>
      <c r="F203">
        <v>25.965394721410892</v>
      </c>
      <c r="G203">
        <v>-2.3653947214108904</v>
      </c>
      <c r="H203">
        <v>-0.3809252651142262</v>
      </c>
      <c r="J203">
        <v>34.288537549407117</v>
      </c>
      <c r="K203">
        <v>19</v>
      </c>
    </row>
    <row r="204" spans="1:11" x14ac:dyDescent="0.3">
      <c r="A204" s="3">
        <v>4.45</v>
      </c>
      <c r="B204" s="3">
        <v>32.9</v>
      </c>
      <c r="E204">
        <v>175</v>
      </c>
      <c r="F204">
        <v>25.395365109156096</v>
      </c>
      <c r="G204">
        <v>-2.7953651091560943</v>
      </c>
      <c r="H204">
        <v>-0.45016807793551061</v>
      </c>
      <c r="J204">
        <v>34.48616600790514</v>
      </c>
      <c r="K204">
        <v>19</v>
      </c>
    </row>
    <row r="205" spans="1:11" x14ac:dyDescent="0.3">
      <c r="A205" s="3">
        <v>7.43</v>
      </c>
      <c r="B205" s="3">
        <v>24.1</v>
      </c>
      <c r="E205">
        <v>176</v>
      </c>
      <c r="F205">
        <v>29.490077823853039</v>
      </c>
      <c r="G205">
        <v>-9.0077823853039973E-2</v>
      </c>
      <c r="H205">
        <v>-1.4506212693188537E-2</v>
      </c>
      <c r="J205">
        <v>34.683794466403164</v>
      </c>
      <c r="K205">
        <v>19.100000000000001</v>
      </c>
    </row>
    <row r="206" spans="1:11" x14ac:dyDescent="0.3">
      <c r="A206" s="3">
        <v>3.11</v>
      </c>
      <c r="B206" s="3">
        <v>42.3</v>
      </c>
      <c r="E206">
        <v>177</v>
      </c>
      <c r="F206">
        <v>24.94884191288984</v>
      </c>
      <c r="G206">
        <v>-1.7488419128898407</v>
      </c>
      <c r="H206">
        <v>-0.28163505366794633</v>
      </c>
      <c r="J206">
        <v>34.881422924901187</v>
      </c>
      <c r="K206">
        <v>19.100000000000001</v>
      </c>
    </row>
    <row r="207" spans="1:11" x14ac:dyDescent="0.3">
      <c r="A207" s="3">
        <v>3.81</v>
      </c>
      <c r="B207" s="3">
        <v>48.5</v>
      </c>
      <c r="E207">
        <v>178</v>
      </c>
      <c r="F207">
        <v>28.578030444245368</v>
      </c>
      <c r="G207">
        <v>-3.9780304442453662</v>
      </c>
      <c r="H207">
        <v>-0.64062555305897395</v>
      </c>
      <c r="J207">
        <v>35.079051383399211</v>
      </c>
      <c r="K207">
        <v>19.100000000000001</v>
      </c>
    </row>
    <row r="208" spans="1:11" x14ac:dyDescent="0.3">
      <c r="A208" s="3">
        <v>2.88</v>
      </c>
      <c r="B208" s="3">
        <v>50</v>
      </c>
      <c r="E208">
        <v>179</v>
      </c>
      <c r="F208">
        <v>27.979499351377832</v>
      </c>
      <c r="G208">
        <v>1.9205006486221663</v>
      </c>
      <c r="H208">
        <v>0.30927912880945435</v>
      </c>
      <c r="J208">
        <v>35.276679841897234</v>
      </c>
      <c r="K208">
        <v>19.100000000000001</v>
      </c>
    </row>
    <row r="209" spans="1:11" x14ac:dyDescent="0.3">
      <c r="A209" s="3">
        <v>10.87</v>
      </c>
      <c r="B209" s="3">
        <v>22.6</v>
      </c>
      <c r="E209">
        <v>180</v>
      </c>
      <c r="F209">
        <v>29.765592136442855</v>
      </c>
      <c r="G209">
        <v>7.4344078635571478</v>
      </c>
      <c r="H209">
        <v>1.1972436400397541</v>
      </c>
      <c r="J209">
        <v>35.474308300395258</v>
      </c>
      <c r="K209">
        <v>19.2</v>
      </c>
    </row>
    <row r="210" spans="1:11" x14ac:dyDescent="0.3">
      <c r="A210" s="3">
        <v>10.97</v>
      </c>
      <c r="B210" s="3">
        <v>24.4</v>
      </c>
      <c r="E210">
        <v>181</v>
      </c>
      <c r="F210">
        <v>27.371467764972717</v>
      </c>
      <c r="G210">
        <v>12.42853223502728</v>
      </c>
      <c r="H210">
        <v>2.001501860875285</v>
      </c>
      <c r="J210">
        <v>35.671936758893281</v>
      </c>
      <c r="K210">
        <v>19.2</v>
      </c>
    </row>
    <row r="211" spans="1:11" x14ac:dyDescent="0.3">
      <c r="A211" s="3">
        <v>18.059999999999999</v>
      </c>
      <c r="B211" s="3">
        <v>22.5</v>
      </c>
      <c r="E211">
        <v>182</v>
      </c>
      <c r="F211">
        <v>25.575874486370115</v>
      </c>
      <c r="G211">
        <v>10.624125513629888</v>
      </c>
      <c r="H211">
        <v>1.7109186011340896</v>
      </c>
      <c r="J211">
        <v>35.869565217391305</v>
      </c>
      <c r="K211">
        <v>19.3</v>
      </c>
    </row>
    <row r="212" spans="1:11" x14ac:dyDescent="0.3">
      <c r="A212" s="3">
        <v>14.66</v>
      </c>
      <c r="B212" s="3">
        <v>24.4</v>
      </c>
      <c r="E212">
        <v>183</v>
      </c>
      <c r="F212">
        <v>29.974602994269613</v>
      </c>
      <c r="G212">
        <v>7.9253970057303853</v>
      </c>
      <c r="H212">
        <v>1.2763129672254465</v>
      </c>
      <c r="J212">
        <v>36.067193675889328</v>
      </c>
      <c r="K212">
        <v>19.3</v>
      </c>
    </row>
    <row r="213" spans="1:11" x14ac:dyDescent="0.3">
      <c r="A213" s="3">
        <v>23.09</v>
      </c>
      <c r="B213" s="3">
        <v>20</v>
      </c>
      <c r="E213">
        <v>184</v>
      </c>
      <c r="F213">
        <v>29.157560550037743</v>
      </c>
      <c r="G213">
        <v>3.3424394499622565</v>
      </c>
      <c r="H213">
        <v>0.53826941528206418</v>
      </c>
      <c r="J213">
        <v>36.264822134387352</v>
      </c>
      <c r="K213">
        <v>19.3</v>
      </c>
    </row>
    <row r="214" spans="1:11" x14ac:dyDescent="0.3">
      <c r="A214" s="3">
        <v>17.27</v>
      </c>
      <c r="B214" s="3">
        <v>21.7</v>
      </c>
      <c r="E214">
        <v>185</v>
      </c>
      <c r="F214">
        <v>21.272150913846414</v>
      </c>
      <c r="G214">
        <v>5.127849086153585</v>
      </c>
      <c r="H214">
        <v>0.82579336756264221</v>
      </c>
      <c r="J214">
        <v>36.462450592885375</v>
      </c>
      <c r="K214">
        <v>19.3</v>
      </c>
    </row>
    <row r="215" spans="1:11" x14ac:dyDescent="0.3">
      <c r="A215" s="3">
        <v>23.98</v>
      </c>
      <c r="B215" s="3">
        <v>19.3</v>
      </c>
      <c r="E215">
        <v>186</v>
      </c>
      <c r="F215">
        <v>22.060691877465548</v>
      </c>
      <c r="G215">
        <v>7.5393081225344538</v>
      </c>
      <c r="H215">
        <v>1.214136870839579</v>
      </c>
      <c r="J215">
        <v>36.660079051383406</v>
      </c>
      <c r="K215">
        <v>19.3</v>
      </c>
    </row>
    <row r="216" spans="1:11" x14ac:dyDescent="0.3">
      <c r="A216" s="3">
        <v>16.03</v>
      </c>
      <c r="B216" s="3">
        <v>22.4</v>
      </c>
      <c r="E216">
        <v>187</v>
      </c>
      <c r="F216">
        <v>30.326121255160068</v>
      </c>
      <c r="G216">
        <v>19.673878744839932</v>
      </c>
      <c r="H216">
        <v>3.1682988927248341</v>
      </c>
      <c r="J216">
        <v>36.857707509881429</v>
      </c>
      <c r="K216">
        <v>19.399999999999999</v>
      </c>
    </row>
    <row r="217" spans="1:11" x14ac:dyDescent="0.3">
      <c r="A217" s="3">
        <v>9.3800000000000008</v>
      </c>
      <c r="B217" s="3">
        <v>28.1</v>
      </c>
      <c r="E217">
        <v>188</v>
      </c>
      <c r="F217">
        <v>28.20751119627975</v>
      </c>
      <c r="G217">
        <v>3.79248880372025</v>
      </c>
      <c r="H217">
        <v>0.61074576260920022</v>
      </c>
      <c r="J217">
        <v>37.055335968379453</v>
      </c>
      <c r="K217">
        <v>19.399999999999999</v>
      </c>
    </row>
    <row r="218" spans="1:11" x14ac:dyDescent="0.3">
      <c r="A218" s="3">
        <v>29.55</v>
      </c>
      <c r="B218" s="3">
        <v>23.7</v>
      </c>
      <c r="E218">
        <v>189</v>
      </c>
      <c r="F218">
        <v>30.221615826246691</v>
      </c>
      <c r="G218">
        <v>-0.42161582624668981</v>
      </c>
      <c r="H218">
        <v>-6.7897386823277464E-2</v>
      </c>
      <c r="J218">
        <v>37.252964426877476</v>
      </c>
      <c r="K218">
        <v>19.399999999999999</v>
      </c>
    </row>
    <row r="219" spans="1:11" x14ac:dyDescent="0.3">
      <c r="A219" s="3">
        <v>9.4700000000000006</v>
      </c>
      <c r="B219" s="3">
        <v>25</v>
      </c>
      <c r="E219">
        <v>190</v>
      </c>
      <c r="F219">
        <v>29.43307486262756</v>
      </c>
      <c r="G219">
        <v>5.4669251373724386</v>
      </c>
      <c r="H219">
        <v>0.88039847576521102</v>
      </c>
      <c r="J219">
        <v>37.450592885375499</v>
      </c>
      <c r="K219">
        <v>19.399999999999999</v>
      </c>
    </row>
    <row r="220" spans="1:11" x14ac:dyDescent="0.3">
      <c r="A220" s="3">
        <v>13.51</v>
      </c>
      <c r="B220" s="3">
        <v>23.3</v>
      </c>
      <c r="E220">
        <v>191</v>
      </c>
      <c r="F220">
        <v>29.708589175217377</v>
      </c>
      <c r="G220">
        <v>7.2914108247826235</v>
      </c>
      <c r="H220">
        <v>1.1742152700122586</v>
      </c>
      <c r="J220">
        <v>37.648221343873523</v>
      </c>
      <c r="K220">
        <v>19.399999999999999</v>
      </c>
    </row>
    <row r="221" spans="1:11" x14ac:dyDescent="0.3">
      <c r="A221" s="3">
        <v>9.69</v>
      </c>
      <c r="B221" s="3">
        <v>28.7</v>
      </c>
      <c r="E221">
        <v>192</v>
      </c>
      <c r="F221">
        <v>30.098109410258154</v>
      </c>
      <c r="G221">
        <v>0.40189058974184633</v>
      </c>
      <c r="H221">
        <v>6.4720817231304031E-2</v>
      </c>
      <c r="J221">
        <v>37.845849802371546</v>
      </c>
      <c r="K221">
        <v>19.399999999999999</v>
      </c>
    </row>
    <row r="222" spans="1:11" x14ac:dyDescent="0.3">
      <c r="A222" s="3">
        <v>17.920000000000002</v>
      </c>
      <c r="B222" s="3">
        <v>21.5</v>
      </c>
      <c r="E222">
        <v>193</v>
      </c>
      <c r="F222">
        <v>31.827199234097698</v>
      </c>
      <c r="G222">
        <v>4.5728007659023007</v>
      </c>
      <c r="H222">
        <v>0.73640789348970892</v>
      </c>
      <c r="J222">
        <v>38.04347826086957</v>
      </c>
      <c r="K222">
        <v>19.5</v>
      </c>
    </row>
    <row r="223" spans="1:11" x14ac:dyDescent="0.3">
      <c r="A223" s="3">
        <v>10.5</v>
      </c>
      <c r="B223" s="3">
        <v>23</v>
      </c>
      <c r="E223">
        <v>194</v>
      </c>
      <c r="F223">
        <v>29.775092629980435</v>
      </c>
      <c r="G223">
        <v>1.3249073700195666</v>
      </c>
      <c r="H223">
        <v>0.2133642586618533</v>
      </c>
      <c r="J223">
        <v>38.241106719367593</v>
      </c>
      <c r="K223">
        <v>19.5</v>
      </c>
    </row>
    <row r="224" spans="1:11" x14ac:dyDescent="0.3">
      <c r="A224" s="3">
        <v>9.7100000000000009</v>
      </c>
      <c r="B224" s="3">
        <v>26.7</v>
      </c>
      <c r="E224">
        <v>195</v>
      </c>
      <c r="F224">
        <v>30.39262470992313</v>
      </c>
      <c r="G224">
        <v>-1.2926247099231283</v>
      </c>
      <c r="H224">
        <v>-0.20816543043055782</v>
      </c>
      <c r="J224">
        <v>38.438735177865617</v>
      </c>
      <c r="K224">
        <v>19.5</v>
      </c>
    </row>
    <row r="225" spans="1:11" x14ac:dyDescent="0.3">
      <c r="A225" s="3">
        <v>21.46</v>
      </c>
      <c r="B225" s="3">
        <v>21.7</v>
      </c>
      <c r="E225">
        <v>196</v>
      </c>
      <c r="F225">
        <v>31.732194298721897</v>
      </c>
      <c r="G225">
        <v>18.267805701278103</v>
      </c>
      <c r="H225">
        <v>2.9418636419649604</v>
      </c>
      <c r="J225">
        <v>38.63636363636364</v>
      </c>
      <c r="K225">
        <v>19.5</v>
      </c>
    </row>
    <row r="226" spans="1:11" x14ac:dyDescent="0.3">
      <c r="A226" s="3">
        <v>9.93</v>
      </c>
      <c r="B226" s="3">
        <v>27.5</v>
      </c>
      <c r="E226">
        <v>197</v>
      </c>
      <c r="F226">
        <v>30.677639516050526</v>
      </c>
      <c r="G226">
        <v>2.6223604839494712</v>
      </c>
      <c r="H226">
        <v>0.42230725955864723</v>
      </c>
      <c r="J226">
        <v>38.833992094861664</v>
      </c>
      <c r="K226">
        <v>19.600000000000001</v>
      </c>
    </row>
    <row r="227" spans="1:11" x14ac:dyDescent="0.3">
      <c r="A227" s="3">
        <v>7.6</v>
      </c>
      <c r="B227" s="3">
        <v>30.1</v>
      </c>
      <c r="E227">
        <v>198</v>
      </c>
      <c r="F227">
        <v>26.373915943526828</v>
      </c>
      <c r="G227">
        <v>3.9260840564731723</v>
      </c>
      <c r="H227">
        <v>0.63226006067212759</v>
      </c>
      <c r="J227">
        <v>39.031620553359687</v>
      </c>
      <c r="K227">
        <v>19.600000000000001</v>
      </c>
    </row>
    <row r="228" spans="1:11" x14ac:dyDescent="0.3">
      <c r="A228" s="3">
        <v>4.1399999999999997</v>
      </c>
      <c r="B228" s="3">
        <v>44.8</v>
      </c>
      <c r="E228">
        <v>199</v>
      </c>
      <c r="F228">
        <v>28.264514157505229</v>
      </c>
      <c r="G228">
        <v>6.3354858424947729</v>
      </c>
      <c r="H228">
        <v>1.0202722625254934</v>
      </c>
      <c r="J228">
        <v>39.229249011857711</v>
      </c>
      <c r="K228">
        <v>19.600000000000001</v>
      </c>
    </row>
    <row r="229" spans="1:11" x14ac:dyDescent="0.3">
      <c r="A229" s="3">
        <v>4.63</v>
      </c>
      <c r="B229" s="3">
        <v>50</v>
      </c>
      <c r="E229">
        <v>200</v>
      </c>
      <c r="F229">
        <v>30.221615826246691</v>
      </c>
      <c r="G229">
        <v>4.6783841737533081</v>
      </c>
      <c r="H229">
        <v>0.75341113919041747</v>
      </c>
      <c r="J229">
        <v>39.426877470355734</v>
      </c>
      <c r="K229">
        <v>19.600000000000001</v>
      </c>
    </row>
    <row r="230" spans="1:11" x14ac:dyDescent="0.3">
      <c r="A230" s="3">
        <v>3.13</v>
      </c>
      <c r="B230" s="3">
        <v>37.6</v>
      </c>
      <c r="E230">
        <v>201</v>
      </c>
      <c r="F230">
        <v>30.326121255160068</v>
      </c>
      <c r="G230">
        <v>2.5738787448399307</v>
      </c>
      <c r="H230">
        <v>0.41449971726714974</v>
      </c>
      <c r="J230">
        <v>39.624505928853758</v>
      </c>
      <c r="K230">
        <v>19.600000000000001</v>
      </c>
    </row>
    <row r="231" spans="1:11" x14ac:dyDescent="0.3">
      <c r="A231" s="3">
        <v>6.36</v>
      </c>
      <c r="B231" s="3">
        <v>31.6</v>
      </c>
      <c r="E231">
        <v>202</v>
      </c>
      <c r="F231">
        <v>27.494974180961258</v>
      </c>
      <c r="G231">
        <v>-3.3949741809612561</v>
      </c>
      <c r="H231">
        <v>-0.54672965498428272</v>
      </c>
      <c r="J231">
        <v>39.822134387351781</v>
      </c>
      <c r="K231">
        <v>19.7</v>
      </c>
    </row>
    <row r="232" spans="1:11" x14ac:dyDescent="0.3">
      <c r="A232" s="3">
        <v>3.92</v>
      </c>
      <c r="B232" s="3">
        <v>46.7</v>
      </c>
      <c r="E232">
        <v>203</v>
      </c>
      <c r="F232">
        <v>31.599187389195777</v>
      </c>
      <c r="G232">
        <v>10.700812610804221</v>
      </c>
      <c r="H232">
        <v>1.7232683593192895</v>
      </c>
      <c r="J232">
        <v>40.019762845849804</v>
      </c>
      <c r="K232">
        <v>19.7</v>
      </c>
    </row>
    <row r="233" spans="1:11" x14ac:dyDescent="0.3">
      <c r="A233" s="3">
        <v>3.76</v>
      </c>
      <c r="B233" s="3">
        <v>31.5</v>
      </c>
      <c r="E233">
        <v>204</v>
      </c>
      <c r="F233">
        <v>30.934152841565183</v>
      </c>
      <c r="G233">
        <v>17.565847158434817</v>
      </c>
      <c r="H233">
        <v>2.8288196152697953</v>
      </c>
      <c r="J233">
        <v>40.217391304347828</v>
      </c>
      <c r="K233">
        <v>19.8</v>
      </c>
    </row>
    <row r="234" spans="1:11" x14ac:dyDescent="0.3">
      <c r="A234" s="3">
        <v>11.65</v>
      </c>
      <c r="B234" s="3">
        <v>24.3</v>
      </c>
      <c r="E234">
        <v>205</v>
      </c>
      <c r="F234">
        <v>31.817698740560118</v>
      </c>
      <c r="G234">
        <v>18.182301259439882</v>
      </c>
      <c r="H234">
        <v>2.9280939307701028</v>
      </c>
      <c r="J234">
        <v>40.415019762845851</v>
      </c>
      <c r="K234">
        <v>19.8</v>
      </c>
    </row>
    <row r="235" spans="1:11" x14ac:dyDescent="0.3">
      <c r="A235" s="3">
        <v>5.25</v>
      </c>
      <c r="B235" s="3">
        <v>31.7</v>
      </c>
      <c r="E235">
        <v>206</v>
      </c>
      <c r="F235">
        <v>24.226804404033768</v>
      </c>
      <c r="G235">
        <v>-1.6268044040337664</v>
      </c>
      <c r="H235">
        <v>-0.26198202493912953</v>
      </c>
      <c r="J235">
        <v>40.612648221343875</v>
      </c>
      <c r="K235">
        <v>19.8</v>
      </c>
    </row>
    <row r="236" spans="1:11" x14ac:dyDescent="0.3">
      <c r="A236" s="3">
        <v>2.4700000000000002</v>
      </c>
      <c r="B236" s="3">
        <v>41.7</v>
      </c>
      <c r="E236">
        <v>207</v>
      </c>
      <c r="F236">
        <v>24.131799468657967</v>
      </c>
      <c r="G236">
        <v>0.26820053134203192</v>
      </c>
      <c r="H236">
        <v>4.3191251582865513E-2</v>
      </c>
      <c r="J236">
        <v>40.810276679841898</v>
      </c>
      <c r="K236">
        <v>19.899999999999999</v>
      </c>
    </row>
    <row r="237" spans="1:11" x14ac:dyDescent="0.3">
      <c r="A237" s="3">
        <v>3.95</v>
      </c>
      <c r="B237" s="3">
        <v>48.3</v>
      </c>
      <c r="E237">
        <v>208</v>
      </c>
      <c r="F237">
        <v>17.395949550513812</v>
      </c>
      <c r="G237">
        <v>5.1040504494861878</v>
      </c>
      <c r="H237">
        <v>0.82196081399353715</v>
      </c>
      <c r="J237">
        <v>41.007905138339922</v>
      </c>
      <c r="K237">
        <v>19.899999999999999</v>
      </c>
    </row>
    <row r="238" spans="1:11" x14ac:dyDescent="0.3">
      <c r="A238" s="3">
        <v>8.0500000000000007</v>
      </c>
      <c r="B238" s="3">
        <v>29</v>
      </c>
      <c r="E238">
        <v>209</v>
      </c>
      <c r="F238">
        <v>20.626117353290979</v>
      </c>
      <c r="G238">
        <v>3.7738826467090192</v>
      </c>
      <c r="H238">
        <v>0.60774941057200937</v>
      </c>
      <c r="J238">
        <v>41.205533596837945</v>
      </c>
      <c r="K238">
        <v>19.899999999999999</v>
      </c>
    </row>
    <row r="239" spans="1:11" x14ac:dyDescent="0.3">
      <c r="A239" s="3">
        <v>10.88</v>
      </c>
      <c r="B239" s="3">
        <v>24</v>
      </c>
      <c r="E239">
        <v>210</v>
      </c>
      <c r="F239">
        <v>12.617201301111116</v>
      </c>
      <c r="G239">
        <v>7.3827986988888838</v>
      </c>
      <c r="H239">
        <v>1.1889324543608346</v>
      </c>
      <c r="J239">
        <v>41.403162055335969</v>
      </c>
      <c r="K239">
        <v>19.899999999999999</v>
      </c>
    </row>
    <row r="240" spans="1:11" x14ac:dyDescent="0.3">
      <c r="A240" s="3">
        <v>9.5399999999999991</v>
      </c>
      <c r="B240" s="3">
        <v>25.1</v>
      </c>
      <c r="E240">
        <v>211</v>
      </c>
      <c r="F240">
        <v>18.146488539982624</v>
      </c>
      <c r="G240">
        <v>3.5535114600173756</v>
      </c>
      <c r="H240">
        <v>0.57226063909796965</v>
      </c>
      <c r="J240">
        <v>41.600790513833992</v>
      </c>
      <c r="K240">
        <v>20</v>
      </c>
    </row>
    <row r="241" spans="1:11" x14ac:dyDescent="0.3">
      <c r="A241" s="3">
        <v>4.7300000000000004</v>
      </c>
      <c r="B241" s="3">
        <v>31.5</v>
      </c>
      <c r="E241">
        <v>212</v>
      </c>
      <c r="F241">
        <v>11.771657376266504</v>
      </c>
      <c r="G241">
        <v>7.5283426237334972</v>
      </c>
      <c r="H241">
        <v>1.2123709771813007</v>
      </c>
      <c r="J241">
        <v>41.798418972332016</v>
      </c>
      <c r="K241">
        <v>20</v>
      </c>
    </row>
    <row r="242" spans="1:11" x14ac:dyDescent="0.3">
      <c r="A242" s="3">
        <v>6.36</v>
      </c>
      <c r="B242" s="3">
        <v>23.7</v>
      </c>
      <c r="E242">
        <v>213</v>
      </c>
      <c r="F242">
        <v>19.324549738642531</v>
      </c>
      <c r="G242">
        <v>3.0754502613574672</v>
      </c>
      <c r="H242">
        <v>0.49527323940861478</v>
      </c>
      <c r="J242">
        <v>41.996047430830039</v>
      </c>
      <c r="K242">
        <v>20</v>
      </c>
    </row>
    <row r="243" spans="1:11" x14ac:dyDescent="0.3">
      <c r="A243" s="3">
        <v>7.37</v>
      </c>
      <c r="B243" s="3">
        <v>23.3</v>
      </c>
      <c r="E243">
        <v>214</v>
      </c>
      <c r="F243">
        <v>25.642377941133173</v>
      </c>
      <c r="G243">
        <v>2.4576220588668285</v>
      </c>
      <c r="H243">
        <v>0.39577763738561922</v>
      </c>
      <c r="J243">
        <v>42.193675889328063</v>
      </c>
      <c r="K243">
        <v>20</v>
      </c>
    </row>
    <row r="244" spans="1:11" x14ac:dyDescent="0.3">
      <c r="A244" s="3">
        <v>11.38</v>
      </c>
      <c r="B244" s="3">
        <v>22</v>
      </c>
      <c r="E244">
        <v>215</v>
      </c>
      <c r="F244">
        <v>6.47988247583449</v>
      </c>
      <c r="G244">
        <v>17.220117524165509</v>
      </c>
      <c r="H244">
        <v>2.7731430081480348</v>
      </c>
      <c r="J244">
        <v>42.391304347826093</v>
      </c>
      <c r="K244">
        <v>20</v>
      </c>
    </row>
    <row r="245" spans="1:11" x14ac:dyDescent="0.3">
      <c r="A245" s="3">
        <v>12.4</v>
      </c>
      <c r="B245" s="3">
        <v>20.100000000000001</v>
      </c>
      <c r="E245">
        <v>216</v>
      </c>
      <c r="F245">
        <v>25.556873499294952</v>
      </c>
      <c r="G245">
        <v>-0.55687349929495156</v>
      </c>
      <c r="H245">
        <v>-8.9679402525887297E-2</v>
      </c>
      <c r="J245">
        <v>42.588932806324117</v>
      </c>
      <c r="K245">
        <v>20.100000000000001</v>
      </c>
    </row>
    <row r="246" spans="1:11" x14ac:dyDescent="0.3">
      <c r="A246" s="3">
        <v>11.22</v>
      </c>
      <c r="B246" s="3">
        <v>22.2</v>
      </c>
      <c r="E246">
        <v>217</v>
      </c>
      <c r="F246">
        <v>21.718674110112673</v>
      </c>
      <c r="G246">
        <v>1.5813258898873279</v>
      </c>
      <c r="H246">
        <v>0.25465812466091298</v>
      </c>
      <c r="J246">
        <v>42.78656126482214</v>
      </c>
      <c r="K246">
        <v>20.100000000000001</v>
      </c>
    </row>
    <row r="247" spans="1:11" x14ac:dyDescent="0.3">
      <c r="A247" s="3">
        <v>5.19</v>
      </c>
      <c r="B247" s="3">
        <v>23.7</v>
      </c>
      <c r="E247">
        <v>218</v>
      </c>
      <c r="F247">
        <v>25.347862641468197</v>
      </c>
      <c r="G247">
        <v>3.3521373585318024</v>
      </c>
      <c r="H247">
        <v>0.53983117508454836</v>
      </c>
      <c r="J247">
        <v>42.984189723320164</v>
      </c>
      <c r="K247">
        <v>20.100000000000001</v>
      </c>
    </row>
    <row r="248" spans="1:11" x14ac:dyDescent="0.3">
      <c r="A248" s="3">
        <v>12.5</v>
      </c>
      <c r="B248" s="3">
        <v>17.600000000000001</v>
      </c>
      <c r="E248">
        <v>219</v>
      </c>
      <c r="F248">
        <v>17.528956460039929</v>
      </c>
      <c r="G248">
        <v>3.9710435399600712</v>
      </c>
      <c r="H248">
        <v>0.63950037579231622</v>
      </c>
      <c r="J248">
        <v>43.181818181818187</v>
      </c>
      <c r="K248">
        <v>20.100000000000001</v>
      </c>
    </row>
    <row r="249" spans="1:11" x14ac:dyDescent="0.3">
      <c r="A249" s="3">
        <v>18.46</v>
      </c>
      <c r="B249" s="3">
        <v>18.5</v>
      </c>
      <c r="E249">
        <v>220</v>
      </c>
      <c r="F249">
        <v>24.578322664924222</v>
      </c>
      <c r="G249">
        <v>-1.5783226649242224</v>
      </c>
      <c r="H249">
        <v>-0.25417448264763148</v>
      </c>
      <c r="J249">
        <v>43.37944664031621</v>
      </c>
      <c r="K249">
        <v>20.100000000000001</v>
      </c>
    </row>
    <row r="250" spans="1:11" x14ac:dyDescent="0.3">
      <c r="A250" s="3">
        <v>9.16</v>
      </c>
      <c r="B250" s="3">
        <v>24.3</v>
      </c>
      <c r="E250">
        <v>221</v>
      </c>
      <c r="F250">
        <v>25.328861654393037</v>
      </c>
      <c r="G250">
        <v>1.3711383456069619</v>
      </c>
      <c r="H250">
        <v>0.22080933599829619</v>
      </c>
      <c r="J250">
        <v>43.577075098814234</v>
      </c>
      <c r="K250">
        <v>20.2</v>
      </c>
    </row>
    <row r="251" spans="1:11" x14ac:dyDescent="0.3">
      <c r="A251" s="3">
        <v>10.15</v>
      </c>
      <c r="B251" s="3">
        <v>20.5</v>
      </c>
      <c r="E251">
        <v>222</v>
      </c>
      <c r="F251">
        <v>14.165781747736641</v>
      </c>
      <c r="G251">
        <v>7.5342182522633578</v>
      </c>
      <c r="H251">
        <v>1.2133171936140976</v>
      </c>
      <c r="J251">
        <v>43.774703557312257</v>
      </c>
      <c r="K251">
        <v>20.2</v>
      </c>
    </row>
    <row r="252" spans="1:11" x14ac:dyDescent="0.3">
      <c r="A252" s="3">
        <v>9.52</v>
      </c>
      <c r="B252" s="3">
        <v>24.5</v>
      </c>
      <c r="E252">
        <v>223</v>
      </c>
      <c r="F252">
        <v>25.119850796566279</v>
      </c>
      <c r="G252">
        <v>2.3801492034337208</v>
      </c>
      <c r="H252">
        <v>0.38330133999310201</v>
      </c>
      <c r="J252">
        <v>43.972332015810281</v>
      </c>
      <c r="K252">
        <v>20.3</v>
      </c>
    </row>
    <row r="253" spans="1:11" x14ac:dyDescent="0.3">
      <c r="A253" s="3">
        <v>6.56</v>
      </c>
      <c r="B253" s="3">
        <v>26.2</v>
      </c>
      <c r="E253">
        <v>224</v>
      </c>
      <c r="F253">
        <v>27.333465790822398</v>
      </c>
      <c r="G253">
        <v>2.7665342091776033</v>
      </c>
      <c r="H253">
        <v>0.44552512421688656</v>
      </c>
      <c r="J253">
        <v>44.169960474308304</v>
      </c>
      <c r="K253">
        <v>20.3</v>
      </c>
    </row>
    <row r="254" spans="1:11" x14ac:dyDescent="0.3">
      <c r="A254" s="3">
        <v>5.9</v>
      </c>
      <c r="B254" s="3">
        <v>24.4</v>
      </c>
      <c r="E254">
        <v>225</v>
      </c>
      <c r="F254">
        <v>30.620636554825047</v>
      </c>
      <c r="G254">
        <v>14.17936344517495</v>
      </c>
      <c r="H254">
        <v>2.283457272739041</v>
      </c>
      <c r="J254">
        <v>44.367588932806328</v>
      </c>
      <c r="K254">
        <v>20.3</v>
      </c>
    </row>
    <row r="255" spans="1:11" x14ac:dyDescent="0.3">
      <c r="A255" s="3">
        <v>3.59</v>
      </c>
      <c r="B255" s="3">
        <v>24.8</v>
      </c>
      <c r="E255">
        <v>226</v>
      </c>
      <c r="F255">
        <v>30.155112371483632</v>
      </c>
      <c r="G255">
        <v>19.844887628516368</v>
      </c>
      <c r="H255">
        <v>3.195838315114548</v>
      </c>
      <c r="J255">
        <v>44.565217391304351</v>
      </c>
      <c r="K255">
        <v>20.3</v>
      </c>
    </row>
    <row r="256" spans="1:11" x14ac:dyDescent="0.3">
      <c r="A256" s="3">
        <v>3.53</v>
      </c>
      <c r="B256" s="3">
        <v>29.6</v>
      </c>
      <c r="E256">
        <v>227</v>
      </c>
      <c r="F256">
        <v>31.580186402120617</v>
      </c>
      <c r="G256">
        <v>6.0198135978793843</v>
      </c>
      <c r="H256">
        <v>0.96943612410814051</v>
      </c>
      <c r="J256">
        <v>44.762845849802375</v>
      </c>
      <c r="K256">
        <v>20.399999999999999</v>
      </c>
    </row>
    <row r="257" spans="1:11" x14ac:dyDescent="0.3">
      <c r="A257" s="3">
        <v>3.54</v>
      </c>
      <c r="B257" s="3">
        <v>42.8</v>
      </c>
      <c r="E257">
        <v>228</v>
      </c>
      <c r="F257">
        <v>28.511526989482306</v>
      </c>
      <c r="G257">
        <v>3.0884730105176956</v>
      </c>
      <c r="H257">
        <v>0.49737043449046442</v>
      </c>
      <c r="J257">
        <v>44.960474308300398</v>
      </c>
      <c r="K257">
        <v>20.399999999999999</v>
      </c>
    </row>
    <row r="258" spans="1:11" x14ac:dyDescent="0.3">
      <c r="A258" s="3">
        <v>6.57</v>
      </c>
      <c r="B258" s="3">
        <v>21.9</v>
      </c>
      <c r="E258">
        <v>229</v>
      </c>
      <c r="F258">
        <v>30.829647412651806</v>
      </c>
      <c r="G258">
        <v>15.870352587348197</v>
      </c>
      <c r="H258">
        <v>2.5557756648691337</v>
      </c>
      <c r="J258">
        <v>45.158102766798422</v>
      </c>
      <c r="K258">
        <v>20.399999999999999</v>
      </c>
    </row>
    <row r="259" spans="1:11" x14ac:dyDescent="0.3">
      <c r="A259" s="3">
        <v>9.25</v>
      </c>
      <c r="B259" s="3">
        <v>20.9</v>
      </c>
      <c r="E259">
        <v>230</v>
      </c>
      <c r="F259">
        <v>30.981655309253085</v>
      </c>
      <c r="G259">
        <v>0.51834469074691469</v>
      </c>
      <c r="H259">
        <v>8.3474689004779057E-2</v>
      </c>
      <c r="J259">
        <v>45.355731225296445</v>
      </c>
      <c r="K259">
        <v>20.399999999999999</v>
      </c>
    </row>
    <row r="260" spans="1:11" x14ac:dyDescent="0.3">
      <c r="A260" s="3">
        <v>3.11</v>
      </c>
      <c r="B260" s="3">
        <v>44</v>
      </c>
      <c r="E260">
        <v>231</v>
      </c>
      <c r="F260">
        <v>23.485765908102536</v>
      </c>
      <c r="G260">
        <v>0.81423409189746465</v>
      </c>
      <c r="H260">
        <v>0.13112498075419732</v>
      </c>
      <c r="J260">
        <v>45.553359683794469</v>
      </c>
      <c r="K260">
        <v>20.5</v>
      </c>
    </row>
    <row r="261" spans="1:11" x14ac:dyDescent="0.3">
      <c r="A261" s="3">
        <v>5.12</v>
      </c>
      <c r="B261" s="3">
        <v>50</v>
      </c>
      <c r="E261">
        <v>232</v>
      </c>
      <c r="F261">
        <v>29.566081772153677</v>
      </c>
      <c r="G261">
        <v>2.1339182278463227</v>
      </c>
      <c r="H261">
        <v>0.34364808516592549</v>
      </c>
      <c r="J261">
        <v>45.750988142292492</v>
      </c>
      <c r="K261">
        <v>20.5</v>
      </c>
    </row>
    <row r="262" spans="1:11" x14ac:dyDescent="0.3">
      <c r="A262" s="3">
        <v>7.79</v>
      </c>
      <c r="B262" s="3">
        <v>36</v>
      </c>
      <c r="E262">
        <v>233</v>
      </c>
      <c r="F262">
        <v>32.207218975600895</v>
      </c>
      <c r="G262">
        <v>9.4927810243991075</v>
      </c>
      <c r="H262">
        <v>1.5287258805725503</v>
      </c>
      <c r="J262">
        <v>45.948616600790515</v>
      </c>
      <c r="K262">
        <v>20.5</v>
      </c>
    </row>
    <row r="263" spans="1:11" x14ac:dyDescent="0.3">
      <c r="A263" s="3">
        <v>6.9</v>
      </c>
      <c r="B263" s="3">
        <v>30.1</v>
      </c>
      <c r="E263">
        <v>234</v>
      </c>
      <c r="F263">
        <v>30.801145932039066</v>
      </c>
      <c r="G263">
        <v>17.498854067960931</v>
      </c>
      <c r="H263">
        <v>2.8180309885266173</v>
      </c>
      <c r="J263">
        <v>46.146245059288539</v>
      </c>
      <c r="K263">
        <v>20.6</v>
      </c>
    </row>
    <row r="264" spans="1:11" x14ac:dyDescent="0.3">
      <c r="A264" s="3">
        <v>9.59</v>
      </c>
      <c r="B264" s="3">
        <v>33.799999999999997</v>
      </c>
      <c r="E264">
        <v>235</v>
      </c>
      <c r="F264">
        <v>26.905943581631302</v>
      </c>
      <c r="G264">
        <v>2.094056418368698</v>
      </c>
      <c r="H264">
        <v>0.33722870399213989</v>
      </c>
      <c r="J264">
        <v>46.343873517786562</v>
      </c>
      <c r="K264">
        <v>20.6</v>
      </c>
    </row>
    <row r="265" spans="1:11" x14ac:dyDescent="0.3">
      <c r="A265" s="3">
        <v>7.26</v>
      </c>
      <c r="B265" s="3">
        <v>43.1</v>
      </c>
      <c r="E265">
        <v>236</v>
      </c>
      <c r="F265">
        <v>24.217303910496184</v>
      </c>
      <c r="G265">
        <v>-0.21730391049618447</v>
      </c>
      <c r="H265">
        <v>-3.4994814593457498E-2</v>
      </c>
      <c r="J265">
        <v>46.541501976284586</v>
      </c>
      <c r="K265">
        <v>20.6</v>
      </c>
    </row>
    <row r="266" spans="1:11" x14ac:dyDescent="0.3">
      <c r="A266" s="3">
        <v>5.91</v>
      </c>
      <c r="B266" s="3">
        <v>48.8</v>
      </c>
      <c r="E266">
        <v>237</v>
      </c>
      <c r="F266">
        <v>25.490370044531897</v>
      </c>
      <c r="G266">
        <v>-0.39037004453189539</v>
      </c>
      <c r="H266">
        <v>-6.2865538406743443E-2</v>
      </c>
      <c r="J266">
        <v>46.739130434782609</v>
      </c>
      <c r="K266">
        <v>20.6</v>
      </c>
    </row>
    <row r="267" spans="1:11" x14ac:dyDescent="0.3">
      <c r="A267" s="3">
        <v>11.25</v>
      </c>
      <c r="B267" s="3">
        <v>31</v>
      </c>
      <c r="E267">
        <v>238</v>
      </c>
      <c r="F267">
        <v>30.060107436107831</v>
      </c>
      <c r="G267">
        <v>1.4398925638921689</v>
      </c>
      <c r="H267">
        <v>0.23188157632712897</v>
      </c>
      <c r="J267">
        <v>46.936758893280633</v>
      </c>
      <c r="K267">
        <v>20.6</v>
      </c>
    </row>
    <row r="268" spans="1:11" x14ac:dyDescent="0.3">
      <c r="A268" s="3">
        <v>8.1</v>
      </c>
      <c r="B268" s="3">
        <v>36.5</v>
      </c>
      <c r="E268">
        <v>239</v>
      </c>
      <c r="F268">
        <v>28.511526989482306</v>
      </c>
      <c r="G268">
        <v>-4.8115269894823065</v>
      </c>
      <c r="H268">
        <v>-0.77485257639349525</v>
      </c>
      <c r="J268">
        <v>47.134387351778656</v>
      </c>
      <c r="K268">
        <v>20.6</v>
      </c>
    </row>
    <row r="269" spans="1:11" x14ac:dyDescent="0.3">
      <c r="A269" s="3">
        <v>10.45</v>
      </c>
      <c r="B269" s="3">
        <v>22.8</v>
      </c>
      <c r="E269">
        <v>240</v>
      </c>
      <c r="F269">
        <v>27.551977142186736</v>
      </c>
      <c r="G269">
        <v>-4.2519771421867354</v>
      </c>
      <c r="H269">
        <v>-0.68474217241045332</v>
      </c>
      <c r="J269">
        <v>47.33201581027668</v>
      </c>
      <c r="K269">
        <v>20.7</v>
      </c>
    </row>
    <row r="270" spans="1:11" x14ac:dyDescent="0.3">
      <c r="A270" s="3">
        <v>14.79</v>
      </c>
      <c r="B270" s="3">
        <v>30.7</v>
      </c>
      <c r="E270">
        <v>241</v>
      </c>
      <c r="F270">
        <v>23.74227923361719</v>
      </c>
      <c r="G270">
        <v>-1.7422792336171895</v>
      </c>
      <c r="H270">
        <v>-0.28057819397380479</v>
      </c>
      <c r="J270">
        <v>47.529644268774703</v>
      </c>
      <c r="K270">
        <v>20.7</v>
      </c>
    </row>
    <row r="271" spans="1:11" x14ac:dyDescent="0.3">
      <c r="A271" s="3">
        <v>7.44</v>
      </c>
      <c r="B271" s="3">
        <v>50</v>
      </c>
      <c r="E271">
        <v>242</v>
      </c>
      <c r="F271">
        <v>22.77322889278404</v>
      </c>
      <c r="G271">
        <v>-2.6732288927840386</v>
      </c>
      <c r="H271">
        <v>-0.43049915326072186</v>
      </c>
      <c r="J271">
        <v>47.727272727272727</v>
      </c>
      <c r="K271">
        <v>20.8</v>
      </c>
    </row>
    <row r="272" spans="1:11" x14ac:dyDescent="0.3">
      <c r="A272" s="3">
        <v>3.16</v>
      </c>
      <c r="B272" s="3">
        <v>43.5</v>
      </c>
      <c r="E272">
        <v>243</v>
      </c>
      <c r="F272">
        <v>23.894287130218469</v>
      </c>
      <c r="G272">
        <v>-1.6942871302184699</v>
      </c>
      <c r="H272">
        <v>-0.27284950305170691</v>
      </c>
      <c r="J272">
        <v>47.924901185770757</v>
      </c>
      <c r="K272">
        <v>20.8</v>
      </c>
    </row>
    <row r="273" spans="1:11" x14ac:dyDescent="0.3">
      <c r="A273" s="3">
        <v>13.65</v>
      </c>
      <c r="B273" s="3">
        <v>20.7</v>
      </c>
      <c r="E273">
        <v>244</v>
      </c>
      <c r="F273">
        <v>29.623084733379155</v>
      </c>
      <c r="G273">
        <v>-5.9230847333791559</v>
      </c>
      <c r="H273">
        <v>-0.9538588219266384</v>
      </c>
      <c r="J273">
        <v>48.122529644268781</v>
      </c>
      <c r="K273">
        <v>20.8</v>
      </c>
    </row>
    <row r="274" spans="1:11" x14ac:dyDescent="0.3">
      <c r="A274" s="3">
        <v>13</v>
      </c>
      <c r="B274" s="3">
        <v>21.1</v>
      </c>
      <c r="E274">
        <v>245</v>
      </c>
      <c r="F274">
        <v>22.678223957408242</v>
      </c>
      <c r="G274">
        <v>-5.0782239574082411</v>
      </c>
      <c r="H274">
        <v>-0.81780169278948955</v>
      </c>
      <c r="J274">
        <v>48.320158102766804</v>
      </c>
      <c r="K274">
        <v>20.9</v>
      </c>
    </row>
    <row r="275" spans="1:11" x14ac:dyDescent="0.3">
      <c r="A275" s="3">
        <v>6.59</v>
      </c>
      <c r="B275" s="3">
        <v>25.2</v>
      </c>
      <c r="E275">
        <v>246</v>
      </c>
      <c r="F275">
        <v>17.015929809010615</v>
      </c>
      <c r="G275">
        <v>1.4840701909893852</v>
      </c>
      <c r="H275">
        <v>0.23899598060046179</v>
      </c>
      <c r="J275">
        <v>48.517786561264828</v>
      </c>
      <c r="K275">
        <v>20.9</v>
      </c>
    </row>
    <row r="276" spans="1:11" x14ac:dyDescent="0.3">
      <c r="A276" s="3">
        <v>7.73</v>
      </c>
      <c r="B276" s="3">
        <v>24.4</v>
      </c>
      <c r="E276">
        <v>247</v>
      </c>
      <c r="F276">
        <v>25.851388798959931</v>
      </c>
      <c r="G276">
        <v>-1.5513887989599304</v>
      </c>
      <c r="H276">
        <v>-0.24983702897018381</v>
      </c>
      <c r="J276">
        <v>48.715415019762851</v>
      </c>
      <c r="K276">
        <v>21</v>
      </c>
    </row>
    <row r="277" spans="1:11" x14ac:dyDescent="0.3">
      <c r="A277" s="3">
        <v>6.58</v>
      </c>
      <c r="B277" s="3">
        <v>35.200000000000003</v>
      </c>
      <c r="E277">
        <v>248</v>
      </c>
      <c r="F277">
        <v>24.910839938739521</v>
      </c>
      <c r="G277">
        <v>-4.410839938739521</v>
      </c>
      <c r="H277">
        <v>-0.71032557815068509</v>
      </c>
      <c r="J277">
        <v>48.913043478260875</v>
      </c>
      <c r="K277">
        <v>21</v>
      </c>
    </row>
    <row r="278" spans="1:11" x14ac:dyDescent="0.3">
      <c r="A278" s="3">
        <v>3.53</v>
      </c>
      <c r="B278" s="3">
        <v>32.4</v>
      </c>
      <c r="E278">
        <v>249</v>
      </c>
      <c r="F278">
        <v>25.509371031607056</v>
      </c>
      <c r="G278">
        <v>-1.0093710316070563</v>
      </c>
      <c r="H278">
        <v>-0.16255000670002245</v>
      </c>
      <c r="J278">
        <v>49.110671936758898</v>
      </c>
      <c r="K278">
        <v>21</v>
      </c>
    </row>
    <row r="279" spans="1:11" x14ac:dyDescent="0.3">
      <c r="A279" s="3">
        <v>2.98</v>
      </c>
      <c r="B279" s="3">
        <v>32</v>
      </c>
      <c r="E279">
        <v>250</v>
      </c>
      <c r="F279">
        <v>28.321517118730711</v>
      </c>
      <c r="G279">
        <v>-2.1215171187307114</v>
      </c>
      <c r="H279">
        <v>-0.34165099954853773</v>
      </c>
      <c r="J279">
        <v>49.308300395256921</v>
      </c>
      <c r="K279">
        <v>21.1</v>
      </c>
    </row>
    <row r="280" spans="1:11" x14ac:dyDescent="0.3">
      <c r="A280" s="3">
        <v>6.05</v>
      </c>
      <c r="B280" s="3">
        <v>33.200000000000003</v>
      </c>
      <c r="E280">
        <v>251</v>
      </c>
      <c r="F280">
        <v>28.948549692210982</v>
      </c>
      <c r="G280">
        <v>-4.5485496922109832</v>
      </c>
      <c r="H280">
        <v>-0.73250247906075483</v>
      </c>
      <c r="J280">
        <v>49.505928853754945</v>
      </c>
      <c r="K280">
        <v>21.1</v>
      </c>
    </row>
    <row r="281" spans="1:11" x14ac:dyDescent="0.3">
      <c r="A281" s="3">
        <v>4.16</v>
      </c>
      <c r="B281" s="3">
        <v>33.1</v>
      </c>
      <c r="E281">
        <v>252</v>
      </c>
      <c r="F281">
        <v>31.143163699391941</v>
      </c>
      <c r="G281">
        <v>-6.3431636993919405</v>
      </c>
      <c r="H281">
        <v>-1.0215087114139556</v>
      </c>
      <c r="J281">
        <v>49.703557312252968</v>
      </c>
      <c r="K281">
        <v>21.2</v>
      </c>
    </row>
    <row r="282" spans="1:11" x14ac:dyDescent="0.3">
      <c r="A282" s="3">
        <v>7.19</v>
      </c>
      <c r="B282" s="3">
        <v>29.1</v>
      </c>
      <c r="E282">
        <v>253</v>
      </c>
      <c r="F282">
        <v>31.200166660617423</v>
      </c>
      <c r="G282">
        <v>-1.6001666606174219</v>
      </c>
      <c r="H282">
        <v>-0.25769225909959836</v>
      </c>
      <c r="J282">
        <v>49.901185770750992</v>
      </c>
      <c r="K282">
        <v>21.2</v>
      </c>
    </row>
    <row r="283" spans="1:11" x14ac:dyDescent="0.3">
      <c r="A283" s="3">
        <v>4.8499999999999996</v>
      </c>
      <c r="B283" s="3">
        <v>35.1</v>
      </c>
      <c r="E283">
        <v>254</v>
      </c>
      <c r="F283">
        <v>31.190666167079844</v>
      </c>
      <c r="G283">
        <v>11.609333832920154</v>
      </c>
      <c r="H283">
        <v>1.8695774231993283</v>
      </c>
      <c r="J283">
        <v>50.098814229249015</v>
      </c>
      <c r="K283">
        <v>21.2</v>
      </c>
    </row>
    <row r="284" spans="1:11" x14ac:dyDescent="0.3">
      <c r="A284" s="3">
        <v>3.76</v>
      </c>
      <c r="B284" s="3">
        <v>45.4</v>
      </c>
      <c r="E284">
        <v>255</v>
      </c>
      <c r="F284">
        <v>28.312016625193131</v>
      </c>
      <c r="G284">
        <v>-6.4120166251931323</v>
      </c>
      <c r="H284">
        <v>-1.0325968476887608</v>
      </c>
      <c r="J284">
        <v>50.296442687747039</v>
      </c>
      <c r="K284">
        <v>21.2</v>
      </c>
    </row>
    <row r="285" spans="1:11" x14ac:dyDescent="0.3">
      <c r="A285" s="3">
        <v>4.59</v>
      </c>
      <c r="B285" s="3">
        <v>35.4</v>
      </c>
      <c r="E285">
        <v>256</v>
      </c>
      <c r="F285">
        <v>25.765884357121713</v>
      </c>
      <c r="G285">
        <v>-4.8658843571217147</v>
      </c>
      <c r="H285">
        <v>-0.78360633511779076</v>
      </c>
      <c r="J285">
        <v>50.494071146245062</v>
      </c>
      <c r="K285">
        <v>21.2</v>
      </c>
    </row>
    <row r="286" spans="1:11" x14ac:dyDescent="0.3">
      <c r="A286" s="3">
        <v>3.01</v>
      </c>
      <c r="B286" s="3">
        <v>46</v>
      </c>
      <c r="E286">
        <v>257</v>
      </c>
      <c r="F286">
        <v>31.599187389195777</v>
      </c>
      <c r="G286">
        <v>12.400812610804223</v>
      </c>
      <c r="H286">
        <v>1.9970378679905216</v>
      </c>
      <c r="J286">
        <v>50.691699604743086</v>
      </c>
      <c r="K286">
        <v>21.4</v>
      </c>
    </row>
    <row r="287" spans="1:11" x14ac:dyDescent="0.3">
      <c r="A287" s="3">
        <v>3.16</v>
      </c>
      <c r="B287" s="3">
        <v>50</v>
      </c>
      <c r="E287">
        <v>258</v>
      </c>
      <c r="F287">
        <v>29.689588188142217</v>
      </c>
      <c r="G287">
        <v>20.310411811857783</v>
      </c>
      <c r="H287">
        <v>3.2708067427309926</v>
      </c>
      <c r="J287">
        <v>50.889328063241109</v>
      </c>
      <c r="K287">
        <v>21.4</v>
      </c>
    </row>
    <row r="288" spans="1:11" x14ac:dyDescent="0.3">
      <c r="A288" s="3">
        <v>7.85</v>
      </c>
      <c r="B288" s="3">
        <v>32.200000000000003</v>
      </c>
      <c r="E288">
        <v>259</v>
      </c>
      <c r="F288">
        <v>27.152956413608379</v>
      </c>
      <c r="G288">
        <v>8.8470435863916208</v>
      </c>
      <c r="H288">
        <v>1.4247357504937683</v>
      </c>
      <c r="J288">
        <v>51.086956521739133</v>
      </c>
      <c r="K288">
        <v>21.4</v>
      </c>
    </row>
    <row r="289" spans="1:11" x14ac:dyDescent="0.3">
      <c r="A289" s="3">
        <v>8.23</v>
      </c>
      <c r="B289" s="3">
        <v>22</v>
      </c>
      <c r="E289">
        <v>260</v>
      </c>
      <c r="F289">
        <v>27.998500338452992</v>
      </c>
      <c r="G289">
        <v>2.1014996615470096</v>
      </c>
      <c r="H289">
        <v>0.33842737047910859</v>
      </c>
      <c r="J289">
        <v>51.284584980237156</v>
      </c>
      <c r="K289">
        <v>21.4</v>
      </c>
    </row>
    <row r="290" spans="1:11" x14ac:dyDescent="0.3">
      <c r="A290" s="3">
        <v>12.93</v>
      </c>
      <c r="B290" s="3">
        <v>20.100000000000001</v>
      </c>
      <c r="E290">
        <v>261</v>
      </c>
      <c r="F290">
        <v>25.442867576843994</v>
      </c>
      <c r="G290">
        <v>8.3571324231560027</v>
      </c>
      <c r="H290">
        <v>1.3458400219928466</v>
      </c>
      <c r="J290">
        <v>51.48221343873518</v>
      </c>
      <c r="K290">
        <v>21.4</v>
      </c>
    </row>
    <row r="291" spans="1:11" x14ac:dyDescent="0.3">
      <c r="A291" s="3">
        <v>7.14</v>
      </c>
      <c r="B291" s="3">
        <v>23.2</v>
      </c>
      <c r="E291">
        <v>262</v>
      </c>
      <c r="F291">
        <v>27.656482571100113</v>
      </c>
      <c r="G291">
        <v>15.443517428899888</v>
      </c>
      <c r="H291">
        <v>2.4870377521561919</v>
      </c>
      <c r="J291">
        <v>51.679841897233203</v>
      </c>
      <c r="K291">
        <v>21.5</v>
      </c>
    </row>
    <row r="292" spans="1:11" x14ac:dyDescent="0.3">
      <c r="A292" s="3">
        <v>7.6</v>
      </c>
      <c r="B292" s="3">
        <v>22.3</v>
      </c>
      <c r="E292">
        <v>263</v>
      </c>
      <c r="F292">
        <v>28.939049198673402</v>
      </c>
      <c r="G292">
        <v>19.860950801326595</v>
      </c>
      <c r="H292">
        <v>3.1984251427192287</v>
      </c>
      <c r="J292">
        <v>51.877470355731226</v>
      </c>
      <c r="K292">
        <v>21.5</v>
      </c>
    </row>
    <row r="293" spans="1:11" x14ac:dyDescent="0.3">
      <c r="A293" s="3">
        <v>9.51</v>
      </c>
      <c r="B293" s="3">
        <v>24.8</v>
      </c>
      <c r="E293">
        <v>264</v>
      </c>
      <c r="F293">
        <v>23.86578564960573</v>
      </c>
      <c r="G293">
        <v>7.1342143503942701</v>
      </c>
      <c r="H293">
        <v>1.1489002102721706</v>
      </c>
      <c r="J293">
        <v>52.07509881422925</v>
      </c>
      <c r="K293">
        <v>21.6</v>
      </c>
    </row>
    <row r="294" spans="1:11" x14ac:dyDescent="0.3">
      <c r="A294" s="3">
        <v>3.33</v>
      </c>
      <c r="B294" s="3">
        <v>28.5</v>
      </c>
      <c r="E294">
        <v>265</v>
      </c>
      <c r="F294">
        <v>26.858441113943403</v>
      </c>
      <c r="G294">
        <v>9.6415588860565968</v>
      </c>
      <c r="H294">
        <v>1.5526851994473312</v>
      </c>
      <c r="J294">
        <v>52.272727272727273</v>
      </c>
      <c r="K294">
        <v>21.6</v>
      </c>
    </row>
    <row r="295" spans="1:11" x14ac:dyDescent="0.3">
      <c r="A295" s="3">
        <v>3.56</v>
      </c>
      <c r="B295" s="3">
        <v>37.299999999999997</v>
      </c>
      <c r="E295">
        <v>266</v>
      </c>
      <c r="F295">
        <v>24.625825132612125</v>
      </c>
      <c r="G295">
        <v>-1.825825132612124</v>
      </c>
      <c r="H295">
        <v>-0.29403249969106338</v>
      </c>
      <c r="J295">
        <v>52.470355731225297</v>
      </c>
      <c r="K295">
        <v>21.7</v>
      </c>
    </row>
    <row r="296" spans="1:11" x14ac:dyDescent="0.3">
      <c r="A296" s="3">
        <v>4.7</v>
      </c>
      <c r="B296" s="3">
        <v>27.9</v>
      </c>
      <c r="E296">
        <v>267</v>
      </c>
      <c r="F296">
        <v>20.502610937302443</v>
      </c>
      <c r="G296">
        <v>10.197389062697557</v>
      </c>
      <c r="H296">
        <v>1.6421965843671191</v>
      </c>
      <c r="J296">
        <v>52.66798418972332</v>
      </c>
      <c r="K296">
        <v>21.7</v>
      </c>
    </row>
    <row r="297" spans="1:11" x14ac:dyDescent="0.3">
      <c r="A297" s="3">
        <v>8.58</v>
      </c>
      <c r="B297" s="3">
        <v>23.9</v>
      </c>
      <c r="E297">
        <v>268</v>
      </c>
      <c r="F297">
        <v>27.485473687423678</v>
      </c>
      <c r="G297">
        <v>22.514526312576322</v>
      </c>
      <c r="H297">
        <v>3.6257592979761992</v>
      </c>
      <c r="J297">
        <v>52.865612648221344</v>
      </c>
      <c r="K297">
        <v>21.7</v>
      </c>
    </row>
    <row r="298" spans="1:11" x14ac:dyDescent="0.3">
      <c r="A298" s="3">
        <v>10.4</v>
      </c>
      <c r="B298" s="3">
        <v>21.7</v>
      </c>
      <c r="E298">
        <v>269</v>
      </c>
      <c r="F298">
        <v>31.551684921507878</v>
      </c>
      <c r="G298">
        <v>11.948315078492122</v>
      </c>
      <c r="H298">
        <v>1.9241672638163871</v>
      </c>
      <c r="J298">
        <v>53.063241106719367</v>
      </c>
      <c r="K298">
        <v>21.7</v>
      </c>
    </row>
    <row r="299" spans="1:11" x14ac:dyDescent="0.3">
      <c r="A299" s="3">
        <v>6.27</v>
      </c>
      <c r="B299" s="3">
        <v>28.6</v>
      </c>
      <c r="E299">
        <v>270</v>
      </c>
      <c r="F299">
        <v>21.585667200586549</v>
      </c>
      <c r="G299">
        <v>-0.8856672005865498</v>
      </c>
      <c r="H299">
        <v>-0.14262863197106176</v>
      </c>
      <c r="J299">
        <v>53.260869565217391</v>
      </c>
      <c r="K299">
        <v>21.7</v>
      </c>
    </row>
    <row r="300" spans="1:11" x14ac:dyDescent="0.3">
      <c r="A300" s="3">
        <v>7.39</v>
      </c>
      <c r="B300" s="3">
        <v>27.1</v>
      </c>
      <c r="E300">
        <v>271</v>
      </c>
      <c r="F300">
        <v>22.203199280529248</v>
      </c>
      <c r="G300">
        <v>-1.1031992805292461</v>
      </c>
      <c r="H300">
        <v>-0.17766019117467532</v>
      </c>
      <c r="J300">
        <v>53.458498023715414</v>
      </c>
      <c r="K300">
        <v>21.7</v>
      </c>
    </row>
    <row r="301" spans="1:11" x14ac:dyDescent="0.3">
      <c r="A301" s="3">
        <v>15.84</v>
      </c>
      <c r="B301" s="3">
        <v>20.3</v>
      </c>
      <c r="E301">
        <v>272</v>
      </c>
      <c r="F301">
        <v>28.293015638117971</v>
      </c>
      <c r="G301">
        <v>-3.0930156381179721</v>
      </c>
      <c r="H301">
        <v>-0.49810198327058447</v>
      </c>
      <c r="J301">
        <v>53.656126482213445</v>
      </c>
      <c r="K301">
        <v>21.7</v>
      </c>
    </row>
    <row r="302" spans="1:11" x14ac:dyDescent="0.3">
      <c r="A302" s="3">
        <v>4.97</v>
      </c>
      <c r="B302" s="3">
        <v>22.5</v>
      </c>
      <c r="E302">
        <v>273</v>
      </c>
      <c r="F302">
        <v>27.209959374833858</v>
      </c>
      <c r="G302">
        <v>-2.8099593748338592</v>
      </c>
      <c r="H302">
        <v>-0.45251835143199243</v>
      </c>
      <c r="J302">
        <v>53.853754940711468</v>
      </c>
      <c r="K302">
        <v>21.8</v>
      </c>
    </row>
    <row r="303" spans="1:11" x14ac:dyDescent="0.3">
      <c r="A303" s="3">
        <v>4.74</v>
      </c>
      <c r="B303" s="3">
        <v>29</v>
      </c>
      <c r="E303">
        <v>274</v>
      </c>
      <c r="F303">
        <v>28.302516131655551</v>
      </c>
      <c r="G303">
        <v>6.8974838683444517</v>
      </c>
      <c r="H303">
        <v>1.1107769233555338</v>
      </c>
      <c r="J303">
        <v>54.051383399209492</v>
      </c>
      <c r="K303">
        <v>21.8</v>
      </c>
    </row>
    <row r="304" spans="1:11" x14ac:dyDescent="0.3">
      <c r="A304" s="3">
        <v>6.07</v>
      </c>
      <c r="B304" s="3">
        <v>24.8</v>
      </c>
      <c r="E304">
        <v>275</v>
      </c>
      <c r="F304">
        <v>31.200166660617423</v>
      </c>
      <c r="G304">
        <v>1.1998333393825753</v>
      </c>
      <c r="H304">
        <v>0.19322222577066522</v>
      </c>
      <c r="J304">
        <v>54.249011857707515</v>
      </c>
      <c r="K304">
        <v>21.9</v>
      </c>
    </row>
    <row r="305" spans="1:11" x14ac:dyDescent="0.3">
      <c r="A305" s="3">
        <v>9.5</v>
      </c>
      <c r="B305" s="3">
        <v>22</v>
      </c>
      <c r="E305">
        <v>276</v>
      </c>
      <c r="F305">
        <v>31.722693805184317</v>
      </c>
      <c r="G305">
        <v>0.27730619481568297</v>
      </c>
      <c r="H305">
        <v>4.4657635709516703E-2</v>
      </c>
      <c r="J305">
        <v>54.446640316205539</v>
      </c>
      <c r="K305">
        <v>21.9</v>
      </c>
    </row>
    <row r="306" spans="1:11" x14ac:dyDescent="0.3">
      <c r="A306" s="3">
        <v>8.67</v>
      </c>
      <c r="B306" s="3">
        <v>26.4</v>
      </c>
      <c r="E306">
        <v>277</v>
      </c>
      <c r="F306">
        <v>28.806042289147285</v>
      </c>
      <c r="G306">
        <v>4.3939577108527175</v>
      </c>
      <c r="H306">
        <v>0.70760684918959926</v>
      </c>
      <c r="J306">
        <v>54.644268774703562</v>
      </c>
      <c r="K306">
        <v>21.9</v>
      </c>
    </row>
    <row r="307" spans="1:11" x14ac:dyDescent="0.3">
      <c r="A307" s="3">
        <v>4.8600000000000003</v>
      </c>
      <c r="B307" s="3">
        <v>33.1</v>
      </c>
      <c r="E307">
        <v>278</v>
      </c>
      <c r="F307">
        <v>30.601635567749888</v>
      </c>
      <c r="G307">
        <v>2.4983644322501135</v>
      </c>
      <c r="H307">
        <v>0.40233882535223203</v>
      </c>
      <c r="J307">
        <v>54.841897233201585</v>
      </c>
      <c r="K307">
        <v>22</v>
      </c>
    </row>
    <row r="308" spans="1:11" x14ac:dyDescent="0.3">
      <c r="A308" s="3">
        <v>6.93</v>
      </c>
      <c r="B308" s="3">
        <v>36.1</v>
      </c>
      <c r="E308">
        <v>279</v>
      </c>
      <c r="F308">
        <v>27.722986025863175</v>
      </c>
      <c r="G308">
        <v>1.3770139741368261</v>
      </c>
      <c r="H308">
        <v>0.2217555524310936</v>
      </c>
      <c r="J308">
        <v>55.039525691699609</v>
      </c>
      <c r="K308">
        <v>22</v>
      </c>
    </row>
    <row r="309" spans="1:11" x14ac:dyDescent="0.3">
      <c r="A309" s="3">
        <v>8.93</v>
      </c>
      <c r="B309" s="3">
        <v>28.4</v>
      </c>
      <c r="E309">
        <v>280</v>
      </c>
      <c r="F309">
        <v>29.946101513656874</v>
      </c>
      <c r="G309">
        <v>5.1538984863431274</v>
      </c>
      <c r="H309">
        <v>0.82998838608680181</v>
      </c>
      <c r="J309">
        <v>55.237154150197632</v>
      </c>
      <c r="K309">
        <v>22</v>
      </c>
    </row>
    <row r="310" spans="1:11" x14ac:dyDescent="0.3">
      <c r="A310" s="3">
        <v>6.47</v>
      </c>
      <c r="B310" s="3">
        <v>33.4</v>
      </c>
      <c r="E310">
        <v>281</v>
      </c>
      <c r="F310">
        <v>30.981655309253085</v>
      </c>
      <c r="G310">
        <v>14.418344690746913</v>
      </c>
      <c r="H310">
        <v>2.3219430246107327</v>
      </c>
      <c r="J310">
        <v>55.434782608695656</v>
      </c>
      <c r="K310">
        <v>22</v>
      </c>
    </row>
    <row r="311" spans="1:11" x14ac:dyDescent="0.3">
      <c r="A311" s="3">
        <v>7.53</v>
      </c>
      <c r="B311" s="3">
        <v>28.2</v>
      </c>
      <c r="E311">
        <v>282</v>
      </c>
      <c r="F311">
        <v>30.193114345633951</v>
      </c>
      <c r="G311">
        <v>5.2068856543660473</v>
      </c>
      <c r="H311">
        <v>0.83852148664886927</v>
      </c>
      <c r="J311">
        <v>55.632411067193679</v>
      </c>
      <c r="K311">
        <v>22</v>
      </c>
    </row>
    <row r="312" spans="1:11" x14ac:dyDescent="0.3">
      <c r="A312" s="3">
        <v>4.54</v>
      </c>
      <c r="B312" s="3">
        <v>22.8</v>
      </c>
      <c r="E312">
        <v>283</v>
      </c>
      <c r="F312">
        <v>31.694192324571578</v>
      </c>
      <c r="G312">
        <v>14.305807675428422</v>
      </c>
      <c r="H312">
        <v>2.3038199637924559</v>
      </c>
      <c r="J312">
        <v>55.830039525691703</v>
      </c>
      <c r="K312">
        <v>22</v>
      </c>
    </row>
    <row r="313" spans="1:11" x14ac:dyDescent="0.3">
      <c r="A313" s="3">
        <v>9.9700000000000006</v>
      </c>
      <c r="B313" s="3">
        <v>20.3</v>
      </c>
      <c r="E313">
        <v>284</v>
      </c>
      <c r="F313">
        <v>31.551684921507878</v>
      </c>
      <c r="G313">
        <v>18.448315078492122</v>
      </c>
      <c r="H313">
        <v>2.9709330322652145</v>
      </c>
      <c r="J313">
        <v>56.027667984189726</v>
      </c>
      <c r="K313">
        <v>22</v>
      </c>
    </row>
    <row r="314" spans="1:11" x14ac:dyDescent="0.3">
      <c r="A314" s="3">
        <v>12.64</v>
      </c>
      <c r="B314" s="3">
        <v>16.100000000000001</v>
      </c>
      <c r="E314">
        <v>285</v>
      </c>
      <c r="F314">
        <v>27.095953452382901</v>
      </c>
      <c r="G314">
        <v>5.1040465476171022</v>
      </c>
      <c r="H314">
        <v>0.82196018563307693</v>
      </c>
      <c r="J314">
        <v>56.22529644268775</v>
      </c>
      <c r="K314">
        <v>22.1</v>
      </c>
    </row>
    <row r="315" spans="1:11" x14ac:dyDescent="0.3">
      <c r="A315" s="3">
        <v>5.98</v>
      </c>
      <c r="B315" s="3">
        <v>22.1</v>
      </c>
      <c r="E315">
        <v>286</v>
      </c>
      <c r="F315">
        <v>26.734934697954863</v>
      </c>
      <c r="G315">
        <v>-4.7349346979548628</v>
      </c>
      <c r="H315">
        <v>-0.76251808579380587</v>
      </c>
      <c r="J315">
        <v>56.422924901185773</v>
      </c>
      <c r="K315">
        <v>22.2</v>
      </c>
    </row>
    <row r="316" spans="1:11" x14ac:dyDescent="0.3">
      <c r="A316" s="3">
        <v>11.72</v>
      </c>
      <c r="B316" s="3">
        <v>19.399999999999999</v>
      </c>
      <c r="E316">
        <v>287</v>
      </c>
      <c r="F316">
        <v>22.269702735292306</v>
      </c>
      <c r="G316">
        <v>-2.1697027352923044</v>
      </c>
      <c r="H316">
        <v>-0.34941085400211869</v>
      </c>
      <c r="J316">
        <v>56.620553359683797</v>
      </c>
      <c r="K316">
        <v>22.2</v>
      </c>
    </row>
    <row r="317" spans="1:11" x14ac:dyDescent="0.3">
      <c r="A317" s="3">
        <v>7.9</v>
      </c>
      <c r="B317" s="3">
        <v>21.6</v>
      </c>
      <c r="E317">
        <v>288</v>
      </c>
      <c r="F317">
        <v>27.770488493551074</v>
      </c>
      <c r="G317">
        <v>-4.5704884935510748</v>
      </c>
      <c r="H317">
        <v>-0.73603552309823295</v>
      </c>
      <c r="J317">
        <v>56.81818181818182</v>
      </c>
      <c r="K317">
        <v>22.2</v>
      </c>
    </row>
    <row r="318" spans="1:11" x14ac:dyDescent="0.3">
      <c r="A318" s="3">
        <v>9.2799999999999994</v>
      </c>
      <c r="B318" s="3">
        <v>23.8</v>
      </c>
      <c r="E318">
        <v>289</v>
      </c>
      <c r="F318">
        <v>27.333465790822398</v>
      </c>
      <c r="G318">
        <v>-5.0334657908223974</v>
      </c>
      <c r="H318">
        <v>-0.81059379792170627</v>
      </c>
      <c r="J318">
        <v>57.015810276679844</v>
      </c>
      <c r="K318">
        <v>22.2</v>
      </c>
    </row>
    <row r="319" spans="1:11" x14ac:dyDescent="0.3">
      <c r="A319" s="3">
        <v>11.5</v>
      </c>
      <c r="B319" s="3">
        <v>16.2</v>
      </c>
      <c r="E319">
        <v>290</v>
      </c>
      <c r="F319">
        <v>25.518871525144633</v>
      </c>
      <c r="G319">
        <v>-0.71887152514463182</v>
      </c>
      <c r="H319">
        <v>-0.11576770837446169</v>
      </c>
      <c r="J319">
        <v>57.213438735177867</v>
      </c>
      <c r="K319">
        <v>22.2</v>
      </c>
    </row>
    <row r="320" spans="1:11" x14ac:dyDescent="0.3">
      <c r="A320" s="3">
        <v>18.329999999999998</v>
      </c>
      <c r="B320" s="3">
        <v>17.8</v>
      </c>
      <c r="E320">
        <v>291</v>
      </c>
      <c r="F320">
        <v>31.390176531369022</v>
      </c>
      <c r="G320">
        <v>-2.890176531369022</v>
      </c>
      <c r="H320">
        <v>-0.46543659350942468</v>
      </c>
      <c r="J320">
        <v>57.411067193675891</v>
      </c>
      <c r="K320">
        <v>22.3</v>
      </c>
    </row>
    <row r="321" spans="1:11" x14ac:dyDescent="0.3">
      <c r="A321" s="3">
        <v>15.94</v>
      </c>
      <c r="B321" s="3">
        <v>19.8</v>
      </c>
      <c r="E321">
        <v>292</v>
      </c>
      <c r="F321">
        <v>31.17166518000468</v>
      </c>
      <c r="G321">
        <v>6.1283348199953167</v>
      </c>
      <c r="H321">
        <v>0.98691247802524673</v>
      </c>
      <c r="J321">
        <v>57.608695652173914</v>
      </c>
      <c r="K321">
        <v>22.3</v>
      </c>
    </row>
    <row r="322" spans="1:11" x14ac:dyDescent="0.3">
      <c r="A322" s="3">
        <v>10.36</v>
      </c>
      <c r="B322" s="3">
        <v>23.1</v>
      </c>
      <c r="E322">
        <v>293</v>
      </c>
      <c r="F322">
        <v>30.088608916720574</v>
      </c>
      <c r="G322">
        <v>-2.1886089167205753</v>
      </c>
      <c r="H322">
        <v>-0.35245552223768745</v>
      </c>
      <c r="J322">
        <v>57.806324110671937</v>
      </c>
      <c r="K322">
        <v>22.4</v>
      </c>
    </row>
    <row r="323" spans="1:11" x14ac:dyDescent="0.3">
      <c r="A323" s="3">
        <v>12.73</v>
      </c>
      <c r="B323" s="3">
        <v>21</v>
      </c>
      <c r="E323">
        <v>294</v>
      </c>
      <c r="F323">
        <v>26.402417424139564</v>
      </c>
      <c r="G323">
        <v>-2.5024174241395656</v>
      </c>
      <c r="H323">
        <v>-0.40299152276295191</v>
      </c>
      <c r="J323">
        <v>58.003952569169961</v>
      </c>
      <c r="K323">
        <v>22.4</v>
      </c>
    </row>
    <row r="324" spans="1:11" x14ac:dyDescent="0.3">
      <c r="A324" s="3">
        <v>7.2</v>
      </c>
      <c r="B324" s="3">
        <v>23.8</v>
      </c>
      <c r="E324">
        <v>295</v>
      </c>
      <c r="F324">
        <v>24.67332760030002</v>
      </c>
      <c r="G324">
        <v>-2.9733276003000206</v>
      </c>
      <c r="H324">
        <v>-0.47882731544279367</v>
      </c>
      <c r="J324">
        <v>58.201581027667984</v>
      </c>
      <c r="K324">
        <v>22.5</v>
      </c>
    </row>
    <row r="325" spans="1:11" x14ac:dyDescent="0.3">
      <c r="A325" s="3">
        <v>6.87</v>
      </c>
      <c r="B325" s="3">
        <v>23.1</v>
      </c>
      <c r="E325">
        <v>296</v>
      </c>
      <c r="F325">
        <v>28.597031431320527</v>
      </c>
      <c r="G325">
        <v>2.9685686794742594E-3</v>
      </c>
      <c r="H325">
        <v>4.7806093460969133E-4</v>
      </c>
      <c r="J325">
        <v>58.399209486166008</v>
      </c>
      <c r="K325">
        <v>22.5</v>
      </c>
    </row>
    <row r="326" spans="1:11" x14ac:dyDescent="0.3">
      <c r="A326" s="3">
        <v>7.7</v>
      </c>
      <c r="B326" s="3">
        <v>20.399999999999999</v>
      </c>
      <c r="E326">
        <v>297</v>
      </c>
      <c r="F326">
        <v>27.532976155111577</v>
      </c>
      <c r="G326">
        <v>-0.43297615511157517</v>
      </c>
      <c r="H326">
        <v>-6.9726864265444097E-2</v>
      </c>
      <c r="J326">
        <v>58.596837944664031</v>
      </c>
      <c r="K326">
        <v>22.5</v>
      </c>
    </row>
    <row r="327" spans="1:11" x14ac:dyDescent="0.3">
      <c r="A327" s="3">
        <v>11.74</v>
      </c>
      <c r="B327" s="3">
        <v>18.5</v>
      </c>
      <c r="E327">
        <v>298</v>
      </c>
      <c r="F327">
        <v>19.50505911585655</v>
      </c>
      <c r="G327">
        <v>0.79494088414345043</v>
      </c>
      <c r="H327">
        <v>0.12801798545566292</v>
      </c>
      <c r="J327">
        <v>58.794466403162055</v>
      </c>
      <c r="K327">
        <v>22.6</v>
      </c>
    </row>
    <row r="328" spans="1:11" x14ac:dyDescent="0.3">
      <c r="A328" s="3">
        <v>6.12</v>
      </c>
      <c r="B328" s="3">
        <v>25</v>
      </c>
      <c r="E328">
        <v>299</v>
      </c>
      <c r="F328">
        <v>29.832095591205913</v>
      </c>
      <c r="G328">
        <v>-7.3320955912059134</v>
      </c>
      <c r="H328">
        <v>-1.1807671809029103</v>
      </c>
      <c r="J328">
        <v>58.992094861660078</v>
      </c>
      <c r="K328">
        <v>22.6</v>
      </c>
    </row>
    <row r="329" spans="1:11" x14ac:dyDescent="0.3">
      <c r="A329" s="3">
        <v>5.08</v>
      </c>
      <c r="B329" s="3">
        <v>24.6</v>
      </c>
      <c r="E329">
        <v>300</v>
      </c>
      <c r="F329">
        <v>30.050606942570251</v>
      </c>
      <c r="G329">
        <v>-1.0506069425702513</v>
      </c>
      <c r="H329">
        <v>-0.16919067439649571</v>
      </c>
      <c r="J329">
        <v>59.189723320158109</v>
      </c>
      <c r="K329">
        <v>22.6</v>
      </c>
    </row>
    <row r="330" spans="1:11" x14ac:dyDescent="0.3">
      <c r="A330" s="3">
        <v>6.15</v>
      </c>
      <c r="B330" s="3">
        <v>23</v>
      </c>
      <c r="E330">
        <v>301</v>
      </c>
      <c r="F330">
        <v>28.787041302072126</v>
      </c>
      <c r="G330">
        <v>-3.9870413020721251</v>
      </c>
      <c r="H330">
        <v>-0.642076669600114</v>
      </c>
      <c r="J330">
        <v>59.387351778656132</v>
      </c>
      <c r="K330">
        <v>22.6</v>
      </c>
    </row>
    <row r="331" spans="1:11" x14ac:dyDescent="0.3">
      <c r="A331" s="3">
        <v>12.79</v>
      </c>
      <c r="B331" s="3">
        <v>22.2</v>
      </c>
      <c r="E331">
        <v>302</v>
      </c>
      <c r="F331">
        <v>25.528372018682212</v>
      </c>
      <c r="G331">
        <v>-3.5283720186822123</v>
      </c>
      <c r="H331">
        <v>-0.56821216115526552</v>
      </c>
      <c r="J331">
        <v>59.584980237154156</v>
      </c>
      <c r="K331">
        <v>22.6</v>
      </c>
    </row>
    <row r="332" spans="1:11" x14ac:dyDescent="0.3">
      <c r="A332" s="3">
        <v>9.9700000000000006</v>
      </c>
      <c r="B332" s="3">
        <v>19.3</v>
      </c>
      <c r="E332">
        <v>303</v>
      </c>
      <c r="F332">
        <v>26.316912982301346</v>
      </c>
      <c r="G332">
        <v>8.3087017698652232E-2</v>
      </c>
      <c r="H332">
        <v>1.3380407066069388E-2</v>
      </c>
      <c r="J332">
        <v>59.782608695652179</v>
      </c>
      <c r="K332">
        <v>22.7</v>
      </c>
    </row>
    <row r="333" spans="1:11" x14ac:dyDescent="0.3">
      <c r="A333" s="3">
        <v>7.34</v>
      </c>
      <c r="B333" s="3">
        <v>22.6</v>
      </c>
      <c r="E333">
        <v>304</v>
      </c>
      <c r="F333">
        <v>29.936601020119294</v>
      </c>
      <c r="G333">
        <v>3.1633989798807072</v>
      </c>
      <c r="H333">
        <v>0.50943657909000994</v>
      </c>
      <c r="J333">
        <v>59.980237154150203</v>
      </c>
      <c r="K333">
        <v>22.7</v>
      </c>
    </row>
    <row r="334" spans="1:11" x14ac:dyDescent="0.3">
      <c r="A334" s="3">
        <v>9.09</v>
      </c>
      <c r="B334" s="3">
        <v>19.8</v>
      </c>
      <c r="E334">
        <v>305</v>
      </c>
      <c r="F334">
        <v>27.969998857840253</v>
      </c>
      <c r="G334">
        <v>8.1300011421597489</v>
      </c>
      <c r="H334">
        <v>1.309262598932722</v>
      </c>
      <c r="J334">
        <v>60.177865612648226</v>
      </c>
      <c r="K334">
        <v>22.8</v>
      </c>
    </row>
    <row r="335" spans="1:11" x14ac:dyDescent="0.3">
      <c r="A335" s="3">
        <v>12.43</v>
      </c>
      <c r="B335" s="3">
        <v>17.100000000000001</v>
      </c>
      <c r="E335">
        <v>306</v>
      </c>
      <c r="F335">
        <v>26.069900150324273</v>
      </c>
      <c r="G335">
        <v>2.3300998496757259</v>
      </c>
      <c r="H335">
        <v>0.37524134764743206</v>
      </c>
      <c r="J335">
        <v>60.37549407114625</v>
      </c>
      <c r="K335">
        <v>22.8</v>
      </c>
    </row>
    <row r="336" spans="1:11" x14ac:dyDescent="0.3">
      <c r="A336" s="3">
        <v>7.83</v>
      </c>
      <c r="B336" s="3">
        <v>19.399999999999999</v>
      </c>
      <c r="E336">
        <v>307</v>
      </c>
      <c r="F336">
        <v>28.407021560568928</v>
      </c>
      <c r="G336">
        <v>4.9929784394310701</v>
      </c>
      <c r="H336">
        <v>0.80407367892299852</v>
      </c>
      <c r="J336">
        <v>60.573122529644273</v>
      </c>
      <c r="K336">
        <v>22.8</v>
      </c>
    </row>
    <row r="337" spans="1:11" x14ac:dyDescent="0.3">
      <c r="A337" s="3">
        <v>5.68</v>
      </c>
      <c r="B337" s="3">
        <v>22.2</v>
      </c>
      <c r="E337">
        <v>308</v>
      </c>
      <c r="F337">
        <v>27.399969245585456</v>
      </c>
      <c r="G337">
        <v>0.80003075441454286</v>
      </c>
      <c r="H337">
        <v>0.12883766268114369</v>
      </c>
      <c r="J337">
        <v>60.770750988142296</v>
      </c>
      <c r="K337">
        <v>22.8</v>
      </c>
    </row>
    <row r="338" spans="1:11" x14ac:dyDescent="0.3">
      <c r="A338" s="3">
        <v>6.75</v>
      </c>
      <c r="B338" s="3">
        <v>20.7</v>
      </c>
      <c r="E338">
        <v>309</v>
      </c>
      <c r="F338">
        <v>30.24061681332185</v>
      </c>
      <c r="G338">
        <v>-7.4406168133218493</v>
      </c>
      <c r="H338">
        <v>-1.1982435348200169</v>
      </c>
      <c r="J338">
        <v>60.96837944664032</v>
      </c>
      <c r="K338">
        <v>22.9</v>
      </c>
    </row>
    <row r="339" spans="1:11" x14ac:dyDescent="0.3">
      <c r="A339" s="3">
        <v>8.01</v>
      </c>
      <c r="B339" s="3">
        <v>21.1</v>
      </c>
      <c r="E339">
        <v>310</v>
      </c>
      <c r="F339">
        <v>25.081848822415957</v>
      </c>
      <c r="G339">
        <v>-4.7818488224159559</v>
      </c>
      <c r="H339">
        <v>-0.77007317803113196</v>
      </c>
      <c r="J339">
        <v>61.166007905138343</v>
      </c>
      <c r="K339">
        <v>22.9</v>
      </c>
    </row>
    <row r="340" spans="1:11" x14ac:dyDescent="0.3">
      <c r="A340" s="3">
        <v>9.8000000000000007</v>
      </c>
      <c r="B340" s="3">
        <v>19.5</v>
      </c>
      <c r="E340">
        <v>311</v>
      </c>
      <c r="F340">
        <v>22.545217047882122</v>
      </c>
      <c r="G340">
        <v>-6.4452170478821209</v>
      </c>
      <c r="H340">
        <v>-1.0379434732224324</v>
      </c>
      <c r="J340">
        <v>61.363636363636367</v>
      </c>
      <c r="K340">
        <v>22.9</v>
      </c>
    </row>
    <row r="341" spans="1:11" x14ac:dyDescent="0.3">
      <c r="A341" s="3">
        <v>10.56</v>
      </c>
      <c r="B341" s="3">
        <v>18.5</v>
      </c>
      <c r="E341">
        <v>312</v>
      </c>
      <c r="F341">
        <v>28.872545743910344</v>
      </c>
      <c r="G341">
        <v>-6.7725457439103423</v>
      </c>
      <c r="H341">
        <v>-1.0906567769198683</v>
      </c>
      <c r="J341">
        <v>61.56126482213439</v>
      </c>
      <c r="K341">
        <v>22.9</v>
      </c>
    </row>
    <row r="342" spans="1:11" x14ac:dyDescent="0.3">
      <c r="A342" s="3">
        <v>8.51</v>
      </c>
      <c r="B342" s="3">
        <v>20.6</v>
      </c>
      <c r="E342">
        <v>313</v>
      </c>
      <c r="F342">
        <v>23.419262453339474</v>
      </c>
      <c r="G342">
        <v>-4.0192624533394756</v>
      </c>
      <c r="H342">
        <v>-0.64726559239498693</v>
      </c>
      <c r="J342">
        <v>61.758893280632414</v>
      </c>
      <c r="K342">
        <v>23</v>
      </c>
    </row>
    <row r="343" spans="1:11" x14ac:dyDescent="0.3">
      <c r="A343" s="3">
        <v>9.74</v>
      </c>
      <c r="B343" s="3">
        <v>19</v>
      </c>
      <c r="E343">
        <v>314</v>
      </c>
      <c r="F343">
        <v>27.048450984695002</v>
      </c>
      <c r="G343">
        <v>-5.4484509846950004</v>
      </c>
      <c r="H343">
        <v>-0.87742338182308188</v>
      </c>
      <c r="J343">
        <v>61.956521739130437</v>
      </c>
      <c r="K343">
        <v>23</v>
      </c>
    </row>
    <row r="344" spans="1:11" x14ac:dyDescent="0.3">
      <c r="A344" s="3">
        <v>9.2899999999999991</v>
      </c>
      <c r="B344" s="3">
        <v>18.7</v>
      </c>
      <c r="E344">
        <v>315</v>
      </c>
      <c r="F344">
        <v>25.737382876508974</v>
      </c>
      <c r="G344">
        <v>-1.9373828765089733</v>
      </c>
      <c r="H344">
        <v>-0.31199785777054079</v>
      </c>
      <c r="J344">
        <v>62.154150197628461</v>
      </c>
      <c r="K344">
        <v>23</v>
      </c>
    </row>
    <row r="345" spans="1:11" x14ac:dyDescent="0.3">
      <c r="A345" s="3">
        <v>5.49</v>
      </c>
      <c r="B345" s="3">
        <v>32.700000000000003</v>
      </c>
      <c r="E345">
        <v>316</v>
      </c>
      <c r="F345">
        <v>23.628273311166232</v>
      </c>
      <c r="G345">
        <v>-7.4282733111662331</v>
      </c>
      <c r="H345">
        <v>-1.1962557262785902</v>
      </c>
      <c r="J345">
        <v>62.351778656126484</v>
      </c>
      <c r="K345">
        <v>23</v>
      </c>
    </row>
    <row r="346" spans="1:11" x14ac:dyDescent="0.3">
      <c r="A346" s="3">
        <v>8.65</v>
      </c>
      <c r="B346" s="3">
        <v>16.5</v>
      </c>
      <c r="E346">
        <v>317</v>
      </c>
      <c r="F346">
        <v>17.139436224999155</v>
      </c>
      <c r="G346">
        <v>0.66056377500084551</v>
      </c>
      <c r="H346">
        <v>0.10637777654587974</v>
      </c>
      <c r="J346">
        <v>62.549407114624508</v>
      </c>
      <c r="K346">
        <v>23.1</v>
      </c>
    </row>
    <row r="347" spans="1:11" x14ac:dyDescent="0.3">
      <c r="A347" s="3">
        <v>7.18</v>
      </c>
      <c r="B347" s="3">
        <v>23.9</v>
      </c>
      <c r="E347">
        <v>318</v>
      </c>
      <c r="F347">
        <v>19.410054180480753</v>
      </c>
      <c r="G347">
        <v>0.389945819519248</v>
      </c>
      <c r="H347">
        <v>6.2797220834226675E-2</v>
      </c>
      <c r="J347">
        <v>62.747035573122531</v>
      </c>
      <c r="K347">
        <v>23.1</v>
      </c>
    </row>
    <row r="348" spans="1:11" x14ac:dyDescent="0.3">
      <c r="A348" s="3">
        <v>4.6100000000000003</v>
      </c>
      <c r="B348" s="3">
        <v>31.2</v>
      </c>
      <c r="E348">
        <v>319</v>
      </c>
      <c r="F348">
        <v>24.711329574450343</v>
      </c>
      <c r="G348">
        <v>-1.6113295744503411</v>
      </c>
      <c r="H348">
        <v>-0.2594899446498205</v>
      </c>
      <c r="J348">
        <v>62.944664031620555</v>
      </c>
      <c r="K348">
        <v>23.1</v>
      </c>
    </row>
    <row r="349" spans="1:11" x14ac:dyDescent="0.3">
      <c r="A349" s="3">
        <v>10.53</v>
      </c>
      <c r="B349" s="3">
        <v>17.5</v>
      </c>
      <c r="E349">
        <v>320</v>
      </c>
      <c r="F349">
        <v>22.459712606043901</v>
      </c>
      <c r="G349">
        <v>-1.459712606043901</v>
      </c>
      <c r="H349">
        <v>-0.23507341350461297</v>
      </c>
      <c r="J349">
        <v>63.142292490118578</v>
      </c>
      <c r="K349">
        <v>23.1</v>
      </c>
    </row>
    <row r="350" spans="1:11" x14ac:dyDescent="0.3">
      <c r="A350" s="3">
        <v>12.67</v>
      </c>
      <c r="B350" s="3">
        <v>17.2</v>
      </c>
      <c r="E350">
        <v>321</v>
      </c>
      <c r="F350">
        <v>27.713485532325596</v>
      </c>
      <c r="G350">
        <v>-3.9134855323255948</v>
      </c>
      <c r="H350">
        <v>-0.63023118316279525</v>
      </c>
      <c r="J350">
        <v>63.339920948616601</v>
      </c>
      <c r="K350">
        <v>23.1</v>
      </c>
    </row>
    <row r="351" spans="1:11" x14ac:dyDescent="0.3">
      <c r="A351" s="3">
        <v>6.36</v>
      </c>
      <c r="B351" s="3">
        <v>23.1</v>
      </c>
      <c r="E351">
        <v>322</v>
      </c>
      <c r="F351">
        <v>28.027001819065731</v>
      </c>
      <c r="G351">
        <v>-4.9270018190657296</v>
      </c>
      <c r="H351">
        <v>-0.79344874542817057</v>
      </c>
      <c r="J351">
        <v>63.537549407114625</v>
      </c>
      <c r="K351">
        <v>23.1</v>
      </c>
    </row>
    <row r="352" spans="1:11" x14ac:dyDescent="0.3">
      <c r="A352" s="3">
        <v>5.99</v>
      </c>
      <c r="B352" s="3">
        <v>24.5</v>
      </c>
      <c r="E352">
        <v>323</v>
      </c>
      <c r="F352">
        <v>27.238460855446597</v>
      </c>
      <c r="G352">
        <v>-6.8384608554465984</v>
      </c>
      <c r="H352">
        <v>-1.1012718049782744</v>
      </c>
      <c r="J352">
        <v>63.735177865612648</v>
      </c>
      <c r="K352">
        <v>23.1</v>
      </c>
    </row>
    <row r="353" spans="1:11" x14ac:dyDescent="0.3">
      <c r="A353" s="3">
        <v>5.89</v>
      </c>
      <c r="B353" s="3">
        <v>26.6</v>
      </c>
      <c r="E353">
        <v>324</v>
      </c>
      <c r="F353">
        <v>23.400261466264315</v>
      </c>
      <c r="G353">
        <v>-4.9002614662643147</v>
      </c>
      <c r="H353">
        <v>-0.7891424552822065</v>
      </c>
      <c r="J353">
        <v>63.932806324110672</v>
      </c>
      <c r="K353">
        <v>23.2</v>
      </c>
    </row>
    <row r="354" spans="1:11" x14ac:dyDescent="0.3">
      <c r="A354" s="3">
        <v>5.98</v>
      </c>
      <c r="B354" s="3">
        <v>22.9</v>
      </c>
      <c r="E354">
        <v>325</v>
      </c>
      <c r="F354">
        <v>28.739538834384227</v>
      </c>
      <c r="G354">
        <v>-3.7395388343842271</v>
      </c>
      <c r="H354">
        <v>-0.60221865255668272</v>
      </c>
      <c r="J354">
        <v>64.130434782608702</v>
      </c>
      <c r="K354">
        <v>23.2</v>
      </c>
    </row>
    <row r="355" spans="1:11" x14ac:dyDescent="0.3">
      <c r="A355" s="3">
        <v>5.49</v>
      </c>
      <c r="B355" s="3">
        <v>24.1</v>
      </c>
      <c r="E355">
        <v>326</v>
      </c>
      <c r="F355">
        <v>29.727590162292536</v>
      </c>
      <c r="G355">
        <v>-5.1275901622925346</v>
      </c>
      <c r="H355">
        <v>-0.82575167023427576</v>
      </c>
      <c r="J355">
        <v>64.328063241106719</v>
      </c>
      <c r="K355">
        <v>23.2</v>
      </c>
    </row>
    <row r="356" spans="1:11" x14ac:dyDescent="0.3">
      <c r="A356" s="3">
        <v>7.79</v>
      </c>
      <c r="B356" s="3">
        <v>18.600000000000001</v>
      </c>
      <c r="E356">
        <v>327</v>
      </c>
      <c r="F356">
        <v>28.711037353771484</v>
      </c>
      <c r="G356">
        <v>-5.7110373537714842</v>
      </c>
      <c r="H356">
        <v>-0.91971052373239459</v>
      </c>
      <c r="J356">
        <v>64.525691699604749</v>
      </c>
      <c r="K356">
        <v>23.2</v>
      </c>
    </row>
    <row r="357" spans="1:11" x14ac:dyDescent="0.3">
      <c r="A357" s="3">
        <v>4.5</v>
      </c>
      <c r="B357" s="3">
        <v>30.1</v>
      </c>
      <c r="E357">
        <v>328</v>
      </c>
      <c r="F357">
        <v>22.402709644818422</v>
      </c>
      <c r="G357">
        <v>-0.20270964481842313</v>
      </c>
      <c r="H357">
        <v>-3.2644541096976239E-2</v>
      </c>
      <c r="J357">
        <v>64.723320158102766</v>
      </c>
      <c r="K357">
        <v>23.3</v>
      </c>
    </row>
    <row r="358" spans="1:11" x14ac:dyDescent="0.3">
      <c r="A358" s="3">
        <v>8.0500000000000007</v>
      </c>
      <c r="B358" s="3">
        <v>18.2</v>
      </c>
      <c r="E358">
        <v>329</v>
      </c>
      <c r="F358">
        <v>25.081848822415957</v>
      </c>
      <c r="G358">
        <v>-5.7818488224159559</v>
      </c>
      <c r="H358">
        <v>-0.93111406548479769</v>
      </c>
      <c r="J358">
        <v>64.920948616600796</v>
      </c>
      <c r="K358">
        <v>23.3</v>
      </c>
    </row>
    <row r="359" spans="1:11" x14ac:dyDescent="0.3">
      <c r="A359" s="3">
        <v>5.57</v>
      </c>
      <c r="B359" s="3">
        <v>20.6</v>
      </c>
      <c r="E359">
        <v>330</v>
      </c>
      <c r="F359">
        <v>27.580478622799475</v>
      </c>
      <c r="G359">
        <v>-4.980478622799474</v>
      </c>
      <c r="H359">
        <v>-0.80206069735963825</v>
      </c>
      <c r="J359">
        <v>65.118577075098813</v>
      </c>
      <c r="K359">
        <v>23.3</v>
      </c>
    </row>
    <row r="360" spans="1:11" x14ac:dyDescent="0.3">
      <c r="A360" s="3">
        <v>17.600000000000001</v>
      </c>
      <c r="B360" s="3">
        <v>17.8</v>
      </c>
      <c r="E360">
        <v>331</v>
      </c>
      <c r="F360">
        <v>25.917892253722989</v>
      </c>
      <c r="G360">
        <v>-6.1178922537229887</v>
      </c>
      <c r="H360">
        <v>-0.98523079788545731</v>
      </c>
      <c r="J360">
        <v>65.316205533596843</v>
      </c>
      <c r="K360">
        <v>23.3</v>
      </c>
    </row>
    <row r="361" spans="1:11" x14ac:dyDescent="0.3">
      <c r="A361" s="3">
        <v>13.27</v>
      </c>
      <c r="B361" s="3">
        <v>21.7</v>
      </c>
      <c r="E361">
        <v>332</v>
      </c>
      <c r="F361">
        <v>22.744727412171301</v>
      </c>
      <c r="G361">
        <v>-5.6447274121712994</v>
      </c>
      <c r="H361">
        <v>-0.90903191189010002</v>
      </c>
      <c r="J361">
        <v>65.51383399209486</v>
      </c>
      <c r="K361">
        <v>23.4</v>
      </c>
    </row>
    <row r="362" spans="1:11" x14ac:dyDescent="0.3">
      <c r="A362" s="3">
        <v>11.48</v>
      </c>
      <c r="B362" s="3">
        <v>22.7</v>
      </c>
      <c r="E362">
        <v>333</v>
      </c>
      <c r="F362">
        <v>27.11495443945806</v>
      </c>
      <c r="G362">
        <v>-7.7149544394580616</v>
      </c>
      <c r="H362">
        <v>-1.2424231095949245</v>
      </c>
      <c r="J362">
        <v>65.71146245059289</v>
      </c>
      <c r="K362">
        <v>23.4</v>
      </c>
    </row>
    <row r="363" spans="1:11" x14ac:dyDescent="0.3">
      <c r="A363" s="3">
        <v>12.67</v>
      </c>
      <c r="B363" s="3">
        <v>22.6</v>
      </c>
      <c r="E363">
        <v>334</v>
      </c>
      <c r="F363">
        <v>29.157560550037743</v>
      </c>
      <c r="G363">
        <v>-6.9575605500377442</v>
      </c>
      <c r="H363">
        <v>-1.1204517254906932</v>
      </c>
      <c r="J363">
        <v>65.909090909090907</v>
      </c>
      <c r="K363">
        <v>23.5</v>
      </c>
    </row>
    <row r="364" spans="1:11" x14ac:dyDescent="0.3">
      <c r="A364" s="3">
        <v>7.79</v>
      </c>
      <c r="B364" s="3">
        <v>25</v>
      </c>
      <c r="E364">
        <v>335</v>
      </c>
      <c r="F364">
        <v>28.141007741516692</v>
      </c>
      <c r="G364">
        <v>-7.4410077415166924</v>
      </c>
      <c r="H364">
        <v>-1.198306490243445</v>
      </c>
      <c r="J364">
        <v>66.106719367588937</v>
      </c>
      <c r="K364">
        <v>23.6</v>
      </c>
    </row>
    <row r="365" spans="1:11" x14ac:dyDescent="0.3">
      <c r="A365" s="3">
        <v>14.19</v>
      </c>
      <c r="B365" s="3">
        <v>19.899999999999999</v>
      </c>
      <c r="E365">
        <v>336</v>
      </c>
      <c r="F365">
        <v>26.943945555781621</v>
      </c>
      <c r="G365">
        <v>-5.8439455557816196</v>
      </c>
      <c r="H365">
        <v>-0.94111417853397783</v>
      </c>
      <c r="J365">
        <v>66.304347826086953</v>
      </c>
      <c r="K365">
        <v>23.6</v>
      </c>
    </row>
    <row r="366" spans="1:11" x14ac:dyDescent="0.3">
      <c r="A366" s="3">
        <v>10.19</v>
      </c>
      <c r="B366" s="3">
        <v>20.8</v>
      </c>
      <c r="E366">
        <v>337</v>
      </c>
      <c r="F366">
        <v>25.243357212554816</v>
      </c>
      <c r="G366">
        <v>-5.743357212554816</v>
      </c>
      <c r="H366">
        <v>-0.92491534247323948</v>
      </c>
      <c r="J366">
        <v>66.501976284584984</v>
      </c>
      <c r="K366">
        <v>23.7</v>
      </c>
    </row>
    <row r="367" spans="1:11" x14ac:dyDescent="0.3">
      <c r="A367" s="3">
        <v>14.64</v>
      </c>
      <c r="B367" s="3">
        <v>16.8</v>
      </c>
      <c r="E367">
        <v>338</v>
      </c>
      <c r="F367">
        <v>24.521319703698744</v>
      </c>
      <c r="G367">
        <v>-6.0213197036987438</v>
      </c>
      <c r="H367">
        <v>-0.96967866872588937</v>
      </c>
      <c r="J367">
        <v>66.699604743083</v>
      </c>
      <c r="K367">
        <v>23.7</v>
      </c>
    </row>
    <row r="368" spans="1:11" x14ac:dyDescent="0.3">
      <c r="A368" s="3">
        <v>5.29</v>
      </c>
      <c r="B368" s="3">
        <v>21.9</v>
      </c>
      <c r="E368">
        <v>339</v>
      </c>
      <c r="F368">
        <v>26.468920878902626</v>
      </c>
      <c r="G368">
        <v>-5.8689208789026246</v>
      </c>
      <c r="H368">
        <v>-0.94513622673382658</v>
      </c>
      <c r="J368">
        <v>66.897233201581031</v>
      </c>
      <c r="K368">
        <v>23.7</v>
      </c>
    </row>
    <row r="369" spans="1:11" x14ac:dyDescent="0.3">
      <c r="A369" s="3">
        <v>7.12</v>
      </c>
      <c r="B369" s="3">
        <v>27.5</v>
      </c>
      <c r="E369">
        <v>340</v>
      </c>
      <c r="F369">
        <v>25.300360173780298</v>
      </c>
      <c r="G369">
        <v>-6.3003601737802981</v>
      </c>
      <c r="H369">
        <v>-1.014615593663311</v>
      </c>
      <c r="J369">
        <v>67.094861660079047</v>
      </c>
      <c r="K369">
        <v>23.7</v>
      </c>
    </row>
    <row r="370" spans="1:11" x14ac:dyDescent="0.3">
      <c r="A370" s="3">
        <v>14</v>
      </c>
      <c r="B370" s="3">
        <v>21.9</v>
      </c>
      <c r="E370">
        <v>341</v>
      </c>
      <c r="F370">
        <v>25.727882382971394</v>
      </c>
      <c r="G370">
        <v>-7.027882382971395</v>
      </c>
      <c r="H370">
        <v>-1.1317764158736967</v>
      </c>
      <c r="J370">
        <v>67.292490118577078</v>
      </c>
      <c r="K370">
        <v>23.8</v>
      </c>
    </row>
    <row r="371" spans="1:11" x14ac:dyDescent="0.3">
      <c r="A371" s="3">
        <v>13.33</v>
      </c>
      <c r="B371" s="3">
        <v>23.1</v>
      </c>
      <c r="E371">
        <v>342</v>
      </c>
      <c r="F371">
        <v>29.338069927251759</v>
      </c>
      <c r="G371">
        <v>3.361930072748244</v>
      </c>
      <c r="H371">
        <v>0.54140820247254418</v>
      </c>
      <c r="J371">
        <v>67.490118577075094</v>
      </c>
      <c r="K371">
        <v>23.8</v>
      </c>
    </row>
    <row r="372" spans="1:11" x14ac:dyDescent="0.3">
      <c r="A372" s="3">
        <v>3.26</v>
      </c>
      <c r="B372" s="3">
        <v>50</v>
      </c>
      <c r="E372">
        <v>343</v>
      </c>
      <c r="F372">
        <v>26.335913969376506</v>
      </c>
      <c r="G372">
        <v>-9.8359139693765059</v>
      </c>
      <c r="H372">
        <v>-1.5839843145463006</v>
      </c>
      <c r="J372">
        <v>67.687747035573125</v>
      </c>
      <c r="K372">
        <v>23.8</v>
      </c>
    </row>
    <row r="373" spans="1:11" x14ac:dyDescent="0.3">
      <c r="A373" s="3">
        <v>3.73</v>
      </c>
      <c r="B373" s="3">
        <v>50</v>
      </c>
      <c r="E373">
        <v>344</v>
      </c>
      <c r="F373">
        <v>27.732486519400755</v>
      </c>
      <c r="G373">
        <v>-3.8324865194007565</v>
      </c>
      <c r="H373">
        <v>-0.61718703023850841</v>
      </c>
      <c r="J373">
        <v>67.885375494071155</v>
      </c>
      <c r="K373">
        <v>23.8</v>
      </c>
    </row>
    <row r="374" spans="1:11" x14ac:dyDescent="0.3">
      <c r="A374" s="3">
        <v>2.96</v>
      </c>
      <c r="B374" s="3">
        <v>50</v>
      </c>
      <c r="E374">
        <v>345</v>
      </c>
      <c r="F374">
        <v>30.174113358558792</v>
      </c>
      <c r="G374">
        <v>1.0258866414412076</v>
      </c>
      <c r="H374">
        <v>0.16520969516455264</v>
      </c>
      <c r="J374">
        <v>68.083003952569172</v>
      </c>
      <c r="K374">
        <v>23.9</v>
      </c>
    </row>
    <row r="375" spans="1:11" x14ac:dyDescent="0.3">
      <c r="A375" s="3">
        <v>9.5299999999999994</v>
      </c>
      <c r="B375" s="3">
        <v>50</v>
      </c>
      <c r="E375">
        <v>346</v>
      </c>
      <c r="F375">
        <v>24.549821184311483</v>
      </c>
      <c r="G375">
        <v>-7.0498211843114831</v>
      </c>
      <c r="H375">
        <v>-1.1353094599111742</v>
      </c>
      <c r="J375">
        <v>68.280632411067202</v>
      </c>
      <c r="K375">
        <v>23.9</v>
      </c>
    </row>
    <row r="376" spans="1:11" x14ac:dyDescent="0.3">
      <c r="A376" s="3">
        <v>8.8800000000000008</v>
      </c>
      <c r="B376" s="3">
        <v>50</v>
      </c>
      <c r="E376">
        <v>347</v>
      </c>
      <c r="F376">
        <v>22.516715567269383</v>
      </c>
      <c r="G376">
        <v>-5.3167155672693838</v>
      </c>
      <c r="H376">
        <v>-0.85620859329178145</v>
      </c>
      <c r="J376">
        <v>68.478260869565219</v>
      </c>
      <c r="K376">
        <v>23.9</v>
      </c>
    </row>
    <row r="377" spans="1:11" x14ac:dyDescent="0.3">
      <c r="A377" s="3">
        <v>34.770000000000003</v>
      </c>
      <c r="B377" s="3">
        <v>13.8</v>
      </c>
      <c r="E377">
        <v>348</v>
      </c>
      <c r="F377">
        <v>28.511526989482306</v>
      </c>
      <c r="G377">
        <v>-5.4115269894823044</v>
      </c>
      <c r="H377">
        <v>-0.87147710886569441</v>
      </c>
      <c r="J377">
        <v>68.675889328063249</v>
      </c>
      <c r="K377">
        <v>23.9</v>
      </c>
    </row>
    <row r="378" spans="1:11" x14ac:dyDescent="0.3">
      <c r="A378" s="3">
        <v>37.97</v>
      </c>
      <c r="B378" s="3">
        <v>13.8</v>
      </c>
      <c r="E378">
        <v>349</v>
      </c>
      <c r="F378">
        <v>28.863045250372764</v>
      </c>
      <c r="G378">
        <v>-4.3630452503727639</v>
      </c>
      <c r="H378">
        <v>-0.70262867912053117</v>
      </c>
      <c r="J378">
        <v>68.873517786561266</v>
      </c>
      <c r="K378">
        <v>23.9</v>
      </c>
    </row>
    <row r="379" spans="1:11" x14ac:dyDescent="0.3">
      <c r="A379" s="3">
        <v>13.44</v>
      </c>
      <c r="B379" s="3">
        <v>15</v>
      </c>
      <c r="E379">
        <v>350</v>
      </c>
      <c r="F379">
        <v>28.958050185748561</v>
      </c>
      <c r="G379">
        <v>-2.3580501857485601</v>
      </c>
      <c r="H379">
        <v>-0.37974249457322945</v>
      </c>
      <c r="J379">
        <v>69.071146245059296</v>
      </c>
      <c r="K379">
        <v>24</v>
      </c>
    </row>
    <row r="380" spans="1:11" x14ac:dyDescent="0.3">
      <c r="A380" s="3">
        <v>23.24</v>
      </c>
      <c r="B380" s="3">
        <v>13.9</v>
      </c>
      <c r="E380">
        <v>351</v>
      </c>
      <c r="F380">
        <v>28.872545743910344</v>
      </c>
      <c r="G380">
        <v>-5.9725457439103451</v>
      </c>
      <c r="H380">
        <v>-0.96182406695693623</v>
      </c>
      <c r="J380">
        <v>69.268774703557312</v>
      </c>
      <c r="K380">
        <v>24</v>
      </c>
    </row>
    <row r="381" spans="1:11" x14ac:dyDescent="0.3">
      <c r="A381" s="3">
        <v>21.24</v>
      </c>
      <c r="B381" s="3">
        <v>13.3</v>
      </c>
      <c r="E381">
        <v>352</v>
      </c>
      <c r="F381">
        <v>29.338069927251759</v>
      </c>
      <c r="G381">
        <v>-5.2380699272517575</v>
      </c>
      <c r="H381">
        <v>-0.84354342962898132</v>
      </c>
      <c r="J381">
        <v>69.466403162055343</v>
      </c>
      <c r="K381">
        <v>24.1</v>
      </c>
    </row>
    <row r="382" spans="1:11" x14ac:dyDescent="0.3">
      <c r="A382" s="3">
        <v>23.69</v>
      </c>
      <c r="B382" s="3">
        <v>13.1</v>
      </c>
      <c r="E382">
        <v>353</v>
      </c>
      <c r="F382">
        <v>27.152956413608379</v>
      </c>
      <c r="G382">
        <v>-8.5529564136083778</v>
      </c>
      <c r="H382">
        <v>-1.3773756912000152</v>
      </c>
      <c r="J382">
        <v>69.664031620553359</v>
      </c>
      <c r="K382">
        <v>24.1</v>
      </c>
    </row>
    <row r="383" spans="1:11" x14ac:dyDescent="0.3">
      <c r="A383" s="3">
        <v>21.78</v>
      </c>
      <c r="B383" s="3">
        <v>10.199999999999999</v>
      </c>
      <c r="E383">
        <v>354</v>
      </c>
      <c r="F383">
        <v>30.278618787472169</v>
      </c>
      <c r="G383">
        <v>-0.17861878747216764</v>
      </c>
      <c r="H383">
        <v>-2.8764928050415587E-2</v>
      </c>
      <c r="J383">
        <v>69.86166007905139</v>
      </c>
      <c r="K383">
        <v>24.1</v>
      </c>
    </row>
    <row r="384" spans="1:11" x14ac:dyDescent="0.3">
      <c r="A384" s="3">
        <v>17.21</v>
      </c>
      <c r="B384" s="3">
        <v>10.4</v>
      </c>
      <c r="E384">
        <v>355</v>
      </c>
      <c r="F384">
        <v>26.905943581631302</v>
      </c>
      <c r="G384">
        <v>-8.7059435816313027</v>
      </c>
      <c r="H384">
        <v>-1.4020128805074501</v>
      </c>
      <c r="J384">
        <v>70.059288537549406</v>
      </c>
      <c r="K384">
        <v>24.2</v>
      </c>
    </row>
    <row r="385" spans="1:11" x14ac:dyDescent="0.3">
      <c r="A385" s="3">
        <v>21.08</v>
      </c>
      <c r="B385" s="3">
        <v>10.9</v>
      </c>
      <c r="E385">
        <v>356</v>
      </c>
      <c r="F385">
        <v>29.262065978951121</v>
      </c>
      <c r="G385">
        <v>-8.6620659789511194</v>
      </c>
      <c r="H385">
        <v>-1.3949467924324941</v>
      </c>
      <c r="J385">
        <v>70.256916996047437</v>
      </c>
      <c r="K385">
        <v>24.3</v>
      </c>
    </row>
    <row r="386" spans="1:11" x14ac:dyDescent="0.3">
      <c r="A386" s="3">
        <v>23.6</v>
      </c>
      <c r="B386" s="3">
        <v>11.3</v>
      </c>
      <c r="E386">
        <v>357</v>
      </c>
      <c r="F386">
        <v>17.832972253242485</v>
      </c>
      <c r="G386">
        <v>-3.2972253242483873E-2</v>
      </c>
      <c r="H386">
        <v>-5.3098809235166107E-3</v>
      </c>
      <c r="J386">
        <v>70.454545454545453</v>
      </c>
      <c r="K386">
        <v>24.3</v>
      </c>
    </row>
    <row r="387" spans="1:11" x14ac:dyDescent="0.3">
      <c r="A387" s="3">
        <v>24.56</v>
      </c>
      <c r="B387" s="3">
        <v>12.3</v>
      </c>
      <c r="E387">
        <v>358</v>
      </c>
      <c r="F387">
        <v>21.946685955014587</v>
      </c>
      <c r="G387">
        <v>-0.24668595501458768</v>
      </c>
      <c r="H387">
        <v>-3.9726525117904261E-2</v>
      </c>
      <c r="J387">
        <v>70.652173913043484</v>
      </c>
      <c r="K387">
        <v>24.3</v>
      </c>
    </row>
    <row r="388" spans="1:11" x14ac:dyDescent="0.3">
      <c r="A388" s="3">
        <v>30.63</v>
      </c>
      <c r="B388" s="3">
        <v>8.8000000000000007</v>
      </c>
      <c r="E388">
        <v>359</v>
      </c>
      <c r="F388">
        <v>23.647274298241392</v>
      </c>
      <c r="G388">
        <v>-0.94727429824139264</v>
      </c>
      <c r="H388">
        <v>-0.15254989365084232</v>
      </c>
      <c r="J388">
        <v>70.8498023715415</v>
      </c>
      <c r="K388">
        <v>24.4</v>
      </c>
    </row>
    <row r="389" spans="1:11" x14ac:dyDescent="0.3">
      <c r="A389" s="3">
        <v>30.81</v>
      </c>
      <c r="B389" s="3">
        <v>7.2</v>
      </c>
      <c r="E389">
        <v>360</v>
      </c>
      <c r="F389">
        <v>22.516715567269383</v>
      </c>
      <c r="G389">
        <v>8.3284432730618363E-2</v>
      </c>
      <c r="H389">
        <v>1.3412198958013906E-2</v>
      </c>
      <c r="J389">
        <v>71.047430830039531</v>
      </c>
      <c r="K389">
        <v>24.4</v>
      </c>
    </row>
    <row r="390" spans="1:11" x14ac:dyDescent="0.3">
      <c r="A390" s="3">
        <v>28.28</v>
      </c>
      <c r="B390" s="3">
        <v>10.5</v>
      </c>
      <c r="E390">
        <v>361</v>
      </c>
      <c r="F390">
        <v>27.152956413608379</v>
      </c>
      <c r="G390">
        <v>-2.1529564136083792</v>
      </c>
      <c r="H390">
        <v>-0.34671401149655484</v>
      </c>
      <c r="J390">
        <v>71.245059288537547</v>
      </c>
      <c r="K390">
        <v>24.4</v>
      </c>
    </row>
    <row r="391" spans="1:11" x14ac:dyDescent="0.3">
      <c r="A391" s="3">
        <v>31.99</v>
      </c>
      <c r="B391" s="3">
        <v>7.4</v>
      </c>
      <c r="E391">
        <v>362</v>
      </c>
      <c r="F391">
        <v>21.072640549557235</v>
      </c>
      <c r="G391">
        <v>-1.1726405495572365</v>
      </c>
      <c r="H391">
        <v>-0.18884307476485165</v>
      </c>
      <c r="J391">
        <v>71.442687747035578</v>
      </c>
      <c r="K391">
        <v>24.4</v>
      </c>
    </row>
    <row r="392" spans="1:11" x14ac:dyDescent="0.3">
      <c r="A392" s="3">
        <v>30.62</v>
      </c>
      <c r="B392" s="3">
        <v>10.199999999999999</v>
      </c>
      <c r="E392">
        <v>363</v>
      </c>
      <c r="F392">
        <v>24.872837964589202</v>
      </c>
      <c r="G392">
        <v>-4.0728379645892012</v>
      </c>
      <c r="H392">
        <v>-0.65589344027242658</v>
      </c>
      <c r="J392">
        <v>71.640316205533594</v>
      </c>
      <c r="K392">
        <v>24.5</v>
      </c>
    </row>
    <row r="393" spans="1:11" x14ac:dyDescent="0.3">
      <c r="A393" s="3">
        <v>20.85</v>
      </c>
      <c r="B393" s="3">
        <v>11.5</v>
      </c>
      <c r="E393">
        <v>364</v>
      </c>
      <c r="F393">
        <v>20.645118340366139</v>
      </c>
      <c r="G393">
        <v>-3.8451183403661382</v>
      </c>
      <c r="H393">
        <v>-0.61922126989692927</v>
      </c>
      <c r="J393">
        <v>71.837944664031625</v>
      </c>
      <c r="K393">
        <v>24.5</v>
      </c>
    </row>
    <row r="394" spans="1:11" x14ac:dyDescent="0.3">
      <c r="A394" s="3">
        <v>17.11</v>
      </c>
      <c r="B394" s="3">
        <v>15.1</v>
      </c>
      <c r="E394">
        <v>365</v>
      </c>
      <c r="F394">
        <v>29.528079798003358</v>
      </c>
      <c r="G394">
        <v>-7.628079798003359</v>
      </c>
      <c r="H394">
        <v>-1.2284327402378401</v>
      </c>
      <c r="J394">
        <v>72.035573122529641</v>
      </c>
      <c r="K394">
        <v>24.5</v>
      </c>
    </row>
    <row r="395" spans="1:11" x14ac:dyDescent="0.3">
      <c r="A395" s="3">
        <v>18.760000000000002</v>
      </c>
      <c r="B395" s="3">
        <v>23.2</v>
      </c>
      <c r="E395">
        <v>366</v>
      </c>
      <c r="F395">
        <v>27.789489480626234</v>
      </c>
      <c r="G395">
        <v>-0.28948948062623359</v>
      </c>
      <c r="H395">
        <v>-4.661964286854943E-2</v>
      </c>
      <c r="J395">
        <v>72.233201581027672</v>
      </c>
      <c r="K395">
        <v>24.6</v>
      </c>
    </row>
    <row r="396" spans="1:11" x14ac:dyDescent="0.3">
      <c r="A396" s="3">
        <v>25.68</v>
      </c>
      <c r="B396" s="3">
        <v>9.6999999999999993</v>
      </c>
      <c r="E396">
        <v>367</v>
      </c>
      <c r="F396">
        <v>21.253149926771254</v>
      </c>
      <c r="G396">
        <v>0.64685007322874455</v>
      </c>
      <c r="H396">
        <v>0.10416930984222569</v>
      </c>
      <c r="J396">
        <v>72.430830039525688</v>
      </c>
      <c r="K396">
        <v>24.6</v>
      </c>
    </row>
    <row r="397" spans="1:11" x14ac:dyDescent="0.3">
      <c r="A397" s="3">
        <v>15.17</v>
      </c>
      <c r="B397" s="3">
        <v>13.8</v>
      </c>
      <c r="E397">
        <v>368</v>
      </c>
      <c r="F397">
        <v>21.889682993789108</v>
      </c>
      <c r="G397">
        <v>1.210317006210893</v>
      </c>
      <c r="H397">
        <v>0.19491052478046608</v>
      </c>
      <c r="J397">
        <v>72.628458498023718</v>
      </c>
      <c r="K397">
        <v>24.7</v>
      </c>
    </row>
    <row r="398" spans="1:11" x14ac:dyDescent="0.3">
      <c r="A398" s="3">
        <v>16.350000000000001</v>
      </c>
      <c r="B398" s="3">
        <v>12.7</v>
      </c>
      <c r="E398">
        <v>369</v>
      </c>
      <c r="F398">
        <v>31.45667998613208</v>
      </c>
      <c r="G398">
        <v>18.54332001386792</v>
      </c>
      <c r="H398">
        <v>2.9862327113706111</v>
      </c>
      <c r="J398">
        <v>72.826086956521735</v>
      </c>
      <c r="K398">
        <v>24.7</v>
      </c>
    </row>
    <row r="399" spans="1:11" x14ac:dyDescent="0.3">
      <c r="A399" s="3">
        <v>17.12</v>
      </c>
      <c r="B399" s="3">
        <v>13.1</v>
      </c>
      <c r="E399">
        <v>370</v>
      </c>
      <c r="F399">
        <v>31.010156789865825</v>
      </c>
      <c r="G399">
        <v>18.989843210134175</v>
      </c>
      <c r="H399">
        <v>3.058141203165976</v>
      </c>
      <c r="J399">
        <v>73.023715415019765</v>
      </c>
      <c r="K399">
        <v>24.7</v>
      </c>
    </row>
    <row r="400" spans="1:11" x14ac:dyDescent="0.3">
      <c r="A400" s="3">
        <v>19.37</v>
      </c>
      <c r="B400" s="3">
        <v>12.5</v>
      </c>
      <c r="E400">
        <v>371</v>
      </c>
      <c r="F400">
        <v>31.741694792259477</v>
      </c>
      <c r="G400">
        <v>18.258305207740523</v>
      </c>
      <c r="H400">
        <v>2.9403336740544206</v>
      </c>
      <c r="J400">
        <v>73.221343873517796</v>
      </c>
      <c r="K400">
        <v>24.8</v>
      </c>
    </row>
    <row r="401" spans="1:11" x14ac:dyDescent="0.3">
      <c r="A401" s="3">
        <v>19.920000000000002</v>
      </c>
      <c r="B401" s="3">
        <v>8.5</v>
      </c>
      <c r="E401">
        <v>372</v>
      </c>
      <c r="F401">
        <v>25.499870538069477</v>
      </c>
      <c r="G401">
        <v>24.500129461930523</v>
      </c>
      <c r="H401">
        <v>3.9455225912789937</v>
      </c>
      <c r="J401">
        <v>73.418972332015812</v>
      </c>
      <c r="K401">
        <v>24.8</v>
      </c>
    </row>
    <row r="402" spans="1:11" x14ac:dyDescent="0.3">
      <c r="A402" s="3">
        <v>30.59</v>
      </c>
      <c r="B402" s="3">
        <v>5</v>
      </c>
      <c r="E402">
        <v>373</v>
      </c>
      <c r="F402">
        <v>26.117402618012168</v>
      </c>
      <c r="G402">
        <v>23.882597381987832</v>
      </c>
      <c r="H402">
        <v>3.8460746770939145</v>
      </c>
      <c r="J402">
        <v>73.616600790513843</v>
      </c>
      <c r="K402">
        <v>24.8</v>
      </c>
    </row>
    <row r="403" spans="1:11" x14ac:dyDescent="0.3">
      <c r="A403" s="3">
        <v>29.97</v>
      </c>
      <c r="B403" s="3">
        <v>6.3</v>
      </c>
      <c r="E403">
        <v>374</v>
      </c>
      <c r="F403">
        <v>1.520624849217775</v>
      </c>
      <c r="G403">
        <v>12.279375150782226</v>
      </c>
      <c r="H403">
        <v>1.9774814716584601</v>
      </c>
      <c r="J403">
        <v>73.814229249011859</v>
      </c>
      <c r="K403">
        <v>24.8</v>
      </c>
    </row>
    <row r="404" spans="1:11" x14ac:dyDescent="0.3">
      <c r="A404" s="3">
        <v>26.77</v>
      </c>
      <c r="B404" s="3">
        <v>5.6</v>
      </c>
      <c r="E404">
        <v>375</v>
      </c>
      <c r="F404">
        <v>-1.51953308280779</v>
      </c>
      <c r="G404">
        <v>15.319533082807791</v>
      </c>
      <c r="H404">
        <v>2.4670712030311583</v>
      </c>
      <c r="J404">
        <v>74.01185770750989</v>
      </c>
      <c r="K404">
        <v>25</v>
      </c>
    </row>
    <row r="405" spans="1:11" x14ac:dyDescent="0.3">
      <c r="A405" s="3">
        <v>20.32</v>
      </c>
      <c r="B405" s="3">
        <v>7.2</v>
      </c>
      <c r="E405">
        <v>376</v>
      </c>
      <c r="F405">
        <v>21.785177564875731</v>
      </c>
      <c r="G405">
        <v>-6.7851775648757311</v>
      </c>
      <c r="H405">
        <v>-1.0926910165782904</v>
      </c>
      <c r="J405">
        <v>74.209486166007906</v>
      </c>
      <c r="K405">
        <v>25</v>
      </c>
    </row>
    <row r="406" spans="1:11" x14ac:dyDescent="0.3">
      <c r="A406" s="3">
        <v>20.309999999999999</v>
      </c>
      <c r="B406" s="3">
        <v>12.1</v>
      </c>
      <c r="E406">
        <v>377</v>
      </c>
      <c r="F406">
        <v>12.474693898047416</v>
      </c>
      <c r="G406">
        <v>1.4253061019525841</v>
      </c>
      <c r="H406">
        <v>0.22953255955156912</v>
      </c>
      <c r="J406">
        <v>74.407114624505937</v>
      </c>
      <c r="K406">
        <v>25</v>
      </c>
    </row>
    <row r="407" spans="1:11" x14ac:dyDescent="0.3">
      <c r="A407" s="3">
        <v>19.77</v>
      </c>
      <c r="B407" s="3">
        <v>8.3000000000000007</v>
      </c>
      <c r="E407">
        <v>378</v>
      </c>
      <c r="F407">
        <v>14.3747926055634</v>
      </c>
      <c r="G407">
        <v>-1.074792605563399</v>
      </c>
      <c r="H407">
        <v>-0.17308555502856748</v>
      </c>
      <c r="J407">
        <v>74.604743083003953</v>
      </c>
      <c r="K407">
        <v>25</v>
      </c>
    </row>
    <row r="408" spans="1:11" x14ac:dyDescent="0.3">
      <c r="A408" s="3">
        <v>27.38</v>
      </c>
      <c r="B408" s="3">
        <v>8.5</v>
      </c>
      <c r="E408">
        <v>379</v>
      </c>
      <c r="F408">
        <v>12.04717168885632</v>
      </c>
      <c r="G408">
        <v>1.0528283111436796</v>
      </c>
      <c r="H408">
        <v>0.16954840556292228</v>
      </c>
      <c r="J408">
        <v>74.802371541501984</v>
      </c>
      <c r="K408">
        <v>25</v>
      </c>
    </row>
    <row r="409" spans="1:11" x14ac:dyDescent="0.3">
      <c r="A409" s="3">
        <v>22.98</v>
      </c>
      <c r="B409" s="3">
        <v>5</v>
      </c>
      <c r="E409">
        <v>380</v>
      </c>
      <c r="F409">
        <v>13.861765954534082</v>
      </c>
      <c r="G409">
        <v>-3.6617659545340828</v>
      </c>
      <c r="H409">
        <v>-0.58969403896578809</v>
      </c>
      <c r="J409">
        <v>75</v>
      </c>
      <c r="K409">
        <v>25</v>
      </c>
    </row>
    <row r="410" spans="1:11" x14ac:dyDescent="0.3">
      <c r="A410" s="3">
        <v>23.34</v>
      </c>
      <c r="B410" s="3">
        <v>11.9</v>
      </c>
      <c r="E410">
        <v>381</v>
      </c>
      <c r="F410">
        <v>18.203491501208102</v>
      </c>
      <c r="G410">
        <v>-7.8034915012081019</v>
      </c>
      <c r="H410">
        <v>-1.2566811965916911</v>
      </c>
      <c r="J410">
        <v>75.197628458498031</v>
      </c>
      <c r="K410">
        <v>25</v>
      </c>
    </row>
    <row r="411" spans="1:11" x14ac:dyDescent="0.3">
      <c r="A411" s="3">
        <v>12.13</v>
      </c>
      <c r="B411" s="3">
        <v>27.9</v>
      </c>
      <c r="E411">
        <v>382</v>
      </c>
      <c r="F411">
        <v>14.526800502164679</v>
      </c>
      <c r="G411">
        <v>-3.626800502164679</v>
      </c>
      <c r="H411">
        <v>-0.5840631714860004</v>
      </c>
      <c r="J411">
        <v>75.395256916996047</v>
      </c>
      <c r="K411">
        <v>25</v>
      </c>
    </row>
    <row r="412" spans="1:11" x14ac:dyDescent="0.3">
      <c r="A412" s="3">
        <v>26.4</v>
      </c>
      <c r="B412" s="3">
        <v>17.2</v>
      </c>
      <c r="E412">
        <v>383</v>
      </c>
      <c r="F412">
        <v>12.132676130694538</v>
      </c>
      <c r="G412">
        <v>-0.83267613069453716</v>
      </c>
      <c r="H412">
        <v>-0.13409490304853283</v>
      </c>
      <c r="J412">
        <v>75.592885375494077</v>
      </c>
      <c r="K412">
        <v>25.1</v>
      </c>
    </row>
    <row r="413" spans="1:11" x14ac:dyDescent="0.3">
      <c r="A413" s="3">
        <v>19.78</v>
      </c>
      <c r="B413" s="3">
        <v>27.5</v>
      </c>
      <c r="E413">
        <v>384</v>
      </c>
      <c r="F413">
        <v>11.220628751086871</v>
      </c>
      <c r="G413">
        <v>1.0793712489131302</v>
      </c>
      <c r="H413">
        <v>0.17382290381694201</v>
      </c>
      <c r="J413">
        <v>75.790513833992094</v>
      </c>
      <c r="K413">
        <v>25.2</v>
      </c>
    </row>
    <row r="414" spans="1:11" x14ac:dyDescent="0.3">
      <c r="A414" s="3">
        <v>10.11</v>
      </c>
      <c r="B414" s="3">
        <v>15</v>
      </c>
      <c r="E414">
        <v>385</v>
      </c>
      <c r="F414">
        <v>5.453829173775862</v>
      </c>
      <c r="G414">
        <v>3.3461708262241388</v>
      </c>
      <c r="H414">
        <v>0.53887031942670127</v>
      </c>
      <c r="J414">
        <v>75.988142292490124</v>
      </c>
      <c r="K414">
        <v>25.3</v>
      </c>
    </row>
    <row r="415" spans="1:11" x14ac:dyDescent="0.3">
      <c r="A415" s="3">
        <v>21.22</v>
      </c>
      <c r="B415" s="3">
        <v>17.2</v>
      </c>
      <c r="E415">
        <v>386</v>
      </c>
      <c r="F415">
        <v>5.2828202900994263</v>
      </c>
      <c r="G415">
        <v>1.9171797099005738</v>
      </c>
      <c r="H415">
        <v>0.30874432189054984</v>
      </c>
      <c r="J415">
        <v>76.185770750988141</v>
      </c>
      <c r="K415">
        <v>26.2</v>
      </c>
    </row>
    <row r="416" spans="1:11" x14ac:dyDescent="0.3">
      <c r="A416" s="3">
        <v>34.369999999999997</v>
      </c>
      <c r="B416" s="3">
        <v>17.899999999999999</v>
      </c>
      <c r="E416">
        <v>387</v>
      </c>
      <c r="F416">
        <v>7.6864451551071404</v>
      </c>
      <c r="G416">
        <v>2.8135548448928596</v>
      </c>
      <c r="H416">
        <v>0.45309736912110699</v>
      </c>
      <c r="J416">
        <v>76.383399209486171</v>
      </c>
      <c r="K416">
        <v>26.4</v>
      </c>
    </row>
    <row r="417" spans="1:11" x14ac:dyDescent="0.3">
      <c r="A417" s="3">
        <v>20.079999999999998</v>
      </c>
      <c r="B417" s="3">
        <v>16.3</v>
      </c>
      <c r="E417">
        <v>388</v>
      </c>
      <c r="F417">
        <v>4.1617620526649937</v>
      </c>
      <c r="G417">
        <v>3.2382379473350067</v>
      </c>
      <c r="H417">
        <v>0.52148871282496634</v>
      </c>
      <c r="J417">
        <v>76.581027667984188</v>
      </c>
      <c r="K417">
        <v>26.4</v>
      </c>
    </row>
    <row r="418" spans="1:11" x14ac:dyDescent="0.3">
      <c r="A418" s="3">
        <v>36.979999999999997</v>
      </c>
      <c r="B418" s="3">
        <v>7</v>
      </c>
      <c r="E418">
        <v>389</v>
      </c>
      <c r="F418">
        <v>5.4633296673134417</v>
      </c>
      <c r="G418">
        <v>4.7366703326865576</v>
      </c>
      <c r="H418">
        <v>0.76279759395129332</v>
      </c>
      <c r="J418">
        <v>76.778656126482218</v>
      </c>
      <c r="K418">
        <v>26.5</v>
      </c>
    </row>
    <row r="419" spans="1:11" x14ac:dyDescent="0.3">
      <c r="A419" s="3">
        <v>29.05</v>
      </c>
      <c r="B419" s="3">
        <v>7.2</v>
      </c>
      <c r="E419">
        <v>390</v>
      </c>
      <c r="F419">
        <v>14.745311853529014</v>
      </c>
      <c r="G419">
        <v>-3.2453118535290137</v>
      </c>
      <c r="H419">
        <v>-0.52262790095621325</v>
      </c>
      <c r="J419">
        <v>76.976284584980235</v>
      </c>
      <c r="K419">
        <v>26.6</v>
      </c>
    </row>
    <row r="420" spans="1:11" x14ac:dyDescent="0.3">
      <c r="A420" s="3">
        <v>25.79</v>
      </c>
      <c r="B420" s="3">
        <v>7.5</v>
      </c>
      <c r="E420">
        <v>391</v>
      </c>
      <c r="F420">
        <v>18.298496436583903</v>
      </c>
      <c r="G420">
        <v>-3.1984964365839037</v>
      </c>
      <c r="H420">
        <v>-0.51508870466485934</v>
      </c>
      <c r="J420">
        <v>77.173913043478265</v>
      </c>
      <c r="K420">
        <v>26.6</v>
      </c>
    </row>
    <row r="421" spans="1:11" x14ac:dyDescent="0.3">
      <c r="A421" s="3">
        <v>26.64</v>
      </c>
      <c r="B421" s="3">
        <v>10.4</v>
      </c>
      <c r="E421">
        <v>392</v>
      </c>
      <c r="F421">
        <v>16.730915002883215</v>
      </c>
      <c r="G421">
        <v>6.4690849971167843</v>
      </c>
      <c r="H421">
        <v>1.0417871889488817</v>
      </c>
      <c r="J421">
        <v>77.371541501976282</v>
      </c>
      <c r="K421">
        <v>26.6</v>
      </c>
    </row>
    <row r="422" spans="1:11" x14ac:dyDescent="0.3">
      <c r="A422" s="3">
        <v>20.62</v>
      </c>
      <c r="B422" s="3">
        <v>8.8000000000000007</v>
      </c>
      <c r="E422">
        <v>393</v>
      </c>
      <c r="F422">
        <v>10.15657347487792</v>
      </c>
      <c r="G422">
        <v>-0.45657347487792066</v>
      </c>
      <c r="H422">
        <v>-7.3526997582144302E-2</v>
      </c>
      <c r="J422">
        <v>77.569169960474312</v>
      </c>
      <c r="K422">
        <v>26.7</v>
      </c>
    </row>
    <row r="423" spans="1:11" x14ac:dyDescent="0.3">
      <c r="A423" s="3">
        <v>22.74</v>
      </c>
      <c r="B423" s="3">
        <v>8.4</v>
      </c>
      <c r="E423">
        <v>394</v>
      </c>
      <c r="F423">
        <v>20.141592182874405</v>
      </c>
      <c r="G423">
        <v>-6.341592182874404</v>
      </c>
      <c r="H423">
        <v>-1.0212556329993234</v>
      </c>
      <c r="J423">
        <v>77.766798418972328</v>
      </c>
      <c r="K423">
        <v>27</v>
      </c>
    </row>
    <row r="424" spans="1:11" x14ac:dyDescent="0.3">
      <c r="A424" s="3">
        <v>15.02</v>
      </c>
      <c r="B424" s="3">
        <v>16.7</v>
      </c>
      <c r="E424">
        <v>395</v>
      </c>
      <c r="F424">
        <v>19.020533945439972</v>
      </c>
      <c r="G424">
        <v>-6.3205339454399727</v>
      </c>
      <c r="H424">
        <v>-1.0178643957546725</v>
      </c>
      <c r="J424">
        <v>77.964426877470359</v>
      </c>
      <c r="K424">
        <v>27.1</v>
      </c>
    </row>
    <row r="425" spans="1:11" x14ac:dyDescent="0.3">
      <c r="A425" s="3">
        <v>15.7</v>
      </c>
      <c r="B425" s="3">
        <v>14.2</v>
      </c>
      <c r="E425">
        <v>396</v>
      </c>
      <c r="F425">
        <v>18.28899594304632</v>
      </c>
      <c r="G425">
        <v>-5.1889959430463204</v>
      </c>
      <c r="H425">
        <v>-0.83564051166165054</v>
      </c>
      <c r="J425">
        <v>78.162055335968375</v>
      </c>
      <c r="K425">
        <v>27.1</v>
      </c>
    </row>
    <row r="426" spans="1:11" x14ac:dyDescent="0.3">
      <c r="A426" s="3">
        <v>14.1</v>
      </c>
      <c r="B426" s="3">
        <v>20.8</v>
      </c>
      <c r="E426">
        <v>397</v>
      </c>
      <c r="F426">
        <v>16.151384897090843</v>
      </c>
      <c r="G426">
        <v>-3.6513848970908427</v>
      </c>
      <c r="H426">
        <v>-0.58802226426242121</v>
      </c>
      <c r="J426">
        <v>78.359683794466406</v>
      </c>
      <c r="K426">
        <v>27.5</v>
      </c>
    </row>
    <row r="427" spans="1:11" x14ac:dyDescent="0.3">
      <c r="A427" s="3">
        <v>23.29</v>
      </c>
      <c r="B427" s="3">
        <v>13.4</v>
      </c>
      <c r="E427">
        <v>398</v>
      </c>
      <c r="F427">
        <v>15.628857752523945</v>
      </c>
      <c r="G427">
        <v>-7.1288577525239454</v>
      </c>
      <c r="H427">
        <v>-1.1480375789974011</v>
      </c>
      <c r="J427">
        <v>78.557312252964422</v>
      </c>
      <c r="K427">
        <v>27.5</v>
      </c>
    </row>
    <row r="428" spans="1:11" x14ac:dyDescent="0.3">
      <c r="A428" s="3">
        <v>17.16</v>
      </c>
      <c r="B428" s="3">
        <v>11.7</v>
      </c>
      <c r="E428">
        <v>399</v>
      </c>
      <c r="F428">
        <v>5.491831147926181</v>
      </c>
      <c r="G428">
        <v>-0.49183114792618099</v>
      </c>
      <c r="H428">
        <v>-7.9204924539387336E-2</v>
      </c>
      <c r="J428">
        <v>78.754940711462453</v>
      </c>
      <c r="K428">
        <v>27.5</v>
      </c>
    </row>
    <row r="429" spans="1:11" x14ac:dyDescent="0.3">
      <c r="A429" s="3">
        <v>24.39</v>
      </c>
      <c r="B429" s="3">
        <v>8.3000000000000007</v>
      </c>
      <c r="E429">
        <v>400</v>
      </c>
      <c r="F429">
        <v>6.0808617472561366</v>
      </c>
      <c r="G429">
        <v>0.21913825274386323</v>
      </c>
      <c r="H429">
        <v>3.5290218696917432E-2</v>
      </c>
      <c r="J429">
        <v>78.952569169960483</v>
      </c>
      <c r="K429">
        <v>27.5</v>
      </c>
    </row>
    <row r="430" spans="1:11" x14ac:dyDescent="0.3">
      <c r="A430" s="3">
        <v>15.69</v>
      </c>
      <c r="B430" s="3">
        <v>10.199999999999999</v>
      </c>
      <c r="E430">
        <v>401</v>
      </c>
      <c r="F430">
        <v>9.1210196792817086</v>
      </c>
      <c r="G430">
        <v>-3.521019679281709</v>
      </c>
      <c r="H430">
        <v>-0.56702813389334794</v>
      </c>
      <c r="J430">
        <v>79.1501976284585</v>
      </c>
      <c r="K430">
        <v>27.9</v>
      </c>
    </row>
    <row r="431" spans="1:11" x14ac:dyDescent="0.3">
      <c r="A431" s="3">
        <v>14.52</v>
      </c>
      <c r="B431" s="3">
        <v>10.9</v>
      </c>
      <c r="E431">
        <v>402</v>
      </c>
      <c r="F431">
        <v>15.248838011020752</v>
      </c>
      <c r="G431">
        <v>-8.0488380110207522</v>
      </c>
      <c r="H431">
        <v>-1.2961920162655798</v>
      </c>
      <c r="J431">
        <v>79.34782608695653</v>
      </c>
      <c r="K431">
        <v>27.9</v>
      </c>
    </row>
    <row r="432" spans="1:11" x14ac:dyDescent="0.3">
      <c r="A432" s="3">
        <v>21.52</v>
      </c>
      <c r="B432" s="3">
        <v>11</v>
      </c>
      <c r="E432">
        <v>403</v>
      </c>
      <c r="F432">
        <v>15.258338504558331</v>
      </c>
      <c r="G432">
        <v>-3.1583385045583316</v>
      </c>
      <c r="H432">
        <v>-0.50862163565315721</v>
      </c>
      <c r="J432">
        <v>79.545454545454547</v>
      </c>
      <c r="K432">
        <v>28</v>
      </c>
    </row>
    <row r="433" spans="1:11" x14ac:dyDescent="0.3">
      <c r="A433" s="3">
        <v>24.08</v>
      </c>
      <c r="B433" s="3">
        <v>9.5</v>
      </c>
      <c r="E433">
        <v>404</v>
      </c>
      <c r="F433">
        <v>15.771365155587645</v>
      </c>
      <c r="G433">
        <v>-7.4713651555876446</v>
      </c>
      <c r="H433">
        <v>-1.2031952751462296</v>
      </c>
      <c r="J433">
        <v>79.743083003952577</v>
      </c>
      <c r="K433">
        <v>28.1</v>
      </c>
    </row>
    <row r="434" spans="1:11" x14ac:dyDescent="0.3">
      <c r="A434" s="3">
        <v>17.64</v>
      </c>
      <c r="B434" s="3">
        <v>14.5</v>
      </c>
      <c r="E434">
        <v>405</v>
      </c>
      <c r="F434">
        <v>8.5414895734893328</v>
      </c>
      <c r="G434">
        <v>-4.1489573489332798E-2</v>
      </c>
      <c r="H434">
        <v>-6.6815177347962365E-3</v>
      </c>
      <c r="J434">
        <v>79.940711462450594</v>
      </c>
      <c r="K434">
        <v>28.2</v>
      </c>
    </row>
    <row r="435" spans="1:11" x14ac:dyDescent="0.3">
      <c r="A435" s="3">
        <v>19.690000000000001</v>
      </c>
      <c r="B435" s="3">
        <v>14.1</v>
      </c>
      <c r="E435">
        <v>406</v>
      </c>
      <c r="F435">
        <v>12.721706730024493</v>
      </c>
      <c r="G435">
        <v>-7.7217067300244935</v>
      </c>
      <c r="H435">
        <v>-1.2435105044600878</v>
      </c>
      <c r="J435">
        <v>80.138339920948624</v>
      </c>
      <c r="K435">
        <v>28.4</v>
      </c>
    </row>
    <row r="436" spans="1:11" x14ac:dyDescent="0.3">
      <c r="A436" s="3">
        <v>12.03</v>
      </c>
      <c r="B436" s="3">
        <v>16.100000000000001</v>
      </c>
      <c r="E436">
        <v>407</v>
      </c>
      <c r="F436">
        <v>12.379688962671619</v>
      </c>
      <c r="G436">
        <v>-0.47968896267161831</v>
      </c>
      <c r="H436">
        <v>-7.724953625036575E-2</v>
      </c>
      <c r="J436">
        <v>80.335968379446641</v>
      </c>
      <c r="K436">
        <v>28.4</v>
      </c>
    </row>
    <row r="437" spans="1:11" x14ac:dyDescent="0.3">
      <c r="A437" s="3">
        <v>16.22</v>
      </c>
      <c r="B437" s="3">
        <v>14.3</v>
      </c>
      <c r="E437">
        <v>408</v>
      </c>
      <c r="F437">
        <v>23.029742218298697</v>
      </c>
      <c r="G437">
        <v>4.8702577817013015</v>
      </c>
      <c r="H437">
        <v>0.78431063529329903</v>
      </c>
      <c r="J437">
        <v>80.533596837944671</v>
      </c>
      <c r="K437">
        <v>28.5</v>
      </c>
    </row>
    <row r="438" spans="1:11" x14ac:dyDescent="0.3">
      <c r="A438" s="3">
        <v>15.17</v>
      </c>
      <c r="B438" s="3">
        <v>11.7</v>
      </c>
      <c r="E438">
        <v>409</v>
      </c>
      <c r="F438">
        <v>9.4725379401721668</v>
      </c>
      <c r="G438">
        <v>7.7274620598278325</v>
      </c>
      <c r="H438">
        <v>1.2444373478792059</v>
      </c>
      <c r="J438">
        <v>80.731225296442688</v>
      </c>
      <c r="K438">
        <v>28.6</v>
      </c>
    </row>
    <row r="439" spans="1:11" x14ac:dyDescent="0.3">
      <c r="A439" s="3">
        <v>23.27</v>
      </c>
      <c r="B439" s="3">
        <v>13.4</v>
      </c>
      <c r="E439">
        <v>410</v>
      </c>
      <c r="F439">
        <v>15.761864662050066</v>
      </c>
      <c r="G439">
        <v>11.738135337949934</v>
      </c>
      <c r="H439">
        <v>1.890319731874692</v>
      </c>
      <c r="J439">
        <v>80.928853754940718</v>
      </c>
      <c r="K439">
        <v>28.7</v>
      </c>
    </row>
    <row r="440" spans="1:11" x14ac:dyDescent="0.3">
      <c r="A440" s="3">
        <v>18.05</v>
      </c>
      <c r="B440" s="3">
        <v>9.6</v>
      </c>
      <c r="E440">
        <v>411</v>
      </c>
      <c r="F440">
        <v>24.94884191288984</v>
      </c>
      <c r="G440">
        <v>-9.94884191288984</v>
      </c>
      <c r="H440">
        <v>-1.6021703307880053</v>
      </c>
      <c r="J440">
        <v>81.126482213438734</v>
      </c>
      <c r="K440">
        <v>28.7</v>
      </c>
    </row>
    <row r="441" spans="1:11" x14ac:dyDescent="0.3">
      <c r="A441" s="3">
        <v>26.45</v>
      </c>
      <c r="B441" s="3">
        <v>8.6999999999999993</v>
      </c>
      <c r="E441">
        <v>412</v>
      </c>
      <c r="F441">
        <v>14.393793592638559</v>
      </c>
      <c r="G441">
        <v>2.8062064073614401</v>
      </c>
      <c r="H441">
        <v>0.45191397021964935</v>
      </c>
      <c r="J441">
        <v>81.324110671936765</v>
      </c>
      <c r="K441">
        <v>28.7</v>
      </c>
    </row>
    <row r="442" spans="1:11" x14ac:dyDescent="0.3">
      <c r="A442" s="3">
        <v>34.020000000000003</v>
      </c>
      <c r="B442" s="3">
        <v>8.4</v>
      </c>
      <c r="E442">
        <v>413</v>
      </c>
      <c r="F442">
        <v>1.9006445907209795</v>
      </c>
      <c r="G442">
        <v>15.999355409279019</v>
      </c>
      <c r="H442">
        <v>2.5765503937969005</v>
      </c>
      <c r="J442">
        <v>81.521739130434781</v>
      </c>
      <c r="K442">
        <v>29</v>
      </c>
    </row>
    <row r="443" spans="1:11" x14ac:dyDescent="0.3">
      <c r="A443" s="3">
        <v>22.88</v>
      </c>
      <c r="B443" s="3">
        <v>12.8</v>
      </c>
      <c r="E443">
        <v>414</v>
      </c>
      <c r="F443">
        <v>15.476849855922669</v>
      </c>
      <c r="G443">
        <v>0.82315014407733145</v>
      </c>
      <c r="H443">
        <v>0.13256082970982627</v>
      </c>
      <c r="J443">
        <v>81.719367588932812</v>
      </c>
      <c r="K443">
        <v>29</v>
      </c>
    </row>
    <row r="444" spans="1:11" x14ac:dyDescent="0.3">
      <c r="A444" s="3">
        <v>22.11</v>
      </c>
      <c r="B444" s="3">
        <v>10.5</v>
      </c>
      <c r="E444">
        <v>415</v>
      </c>
      <c r="F444">
        <v>-0.5789842225873798</v>
      </c>
      <c r="G444">
        <v>7.5789842225873798</v>
      </c>
      <c r="H444">
        <v>1.2205263452028026</v>
      </c>
      <c r="J444">
        <v>81.916996047430828</v>
      </c>
      <c r="K444">
        <v>29.1</v>
      </c>
    </row>
    <row r="445" spans="1:11" x14ac:dyDescent="0.3">
      <c r="A445" s="3">
        <v>19.52</v>
      </c>
      <c r="B445" s="3">
        <v>17.100000000000001</v>
      </c>
      <c r="E445">
        <v>416</v>
      </c>
      <c r="F445">
        <v>6.9549071527134885</v>
      </c>
      <c r="G445">
        <v>0.24509284728651171</v>
      </c>
      <c r="H445">
        <v>3.9469969635565615E-2</v>
      </c>
      <c r="J445">
        <v>82.114624505928859</v>
      </c>
      <c r="K445">
        <v>29.1</v>
      </c>
    </row>
    <row r="446" spans="1:11" x14ac:dyDescent="0.3">
      <c r="A446" s="3">
        <v>16.59</v>
      </c>
      <c r="B446" s="3">
        <v>18.399999999999999</v>
      </c>
      <c r="E446">
        <v>417</v>
      </c>
      <c r="F446">
        <v>10.052068045964539</v>
      </c>
      <c r="G446">
        <v>-2.5520680459645391</v>
      </c>
      <c r="H446">
        <v>-0.41098730296427199</v>
      </c>
      <c r="J446">
        <v>82.312252964426875</v>
      </c>
      <c r="K446">
        <v>29.4</v>
      </c>
    </row>
    <row r="447" spans="1:11" x14ac:dyDescent="0.3">
      <c r="A447" s="3">
        <v>18.850000000000001</v>
      </c>
      <c r="B447" s="3">
        <v>15.4</v>
      </c>
      <c r="E447">
        <v>418</v>
      </c>
      <c r="F447">
        <v>9.2445260952702455</v>
      </c>
      <c r="G447">
        <v>1.1554739047297549</v>
      </c>
      <c r="H447">
        <v>0.18607854304723215</v>
      </c>
      <c r="J447">
        <v>82.509881422924906</v>
      </c>
      <c r="K447">
        <v>29.6</v>
      </c>
    </row>
    <row r="448" spans="1:11" x14ac:dyDescent="0.3">
      <c r="A448" s="3">
        <v>23.79</v>
      </c>
      <c r="B448" s="3">
        <v>10.8</v>
      </c>
      <c r="E448">
        <v>419</v>
      </c>
      <c r="F448">
        <v>14.963823204893352</v>
      </c>
      <c r="G448">
        <v>-6.163823204893351</v>
      </c>
      <c r="H448">
        <v>-0.9926275590235234</v>
      </c>
      <c r="J448">
        <v>82.707509881422922</v>
      </c>
      <c r="K448">
        <v>29.6</v>
      </c>
    </row>
    <row r="449" spans="1:11" x14ac:dyDescent="0.3">
      <c r="A449" s="3">
        <v>23.98</v>
      </c>
      <c r="B449" s="3">
        <v>11.8</v>
      </c>
      <c r="E449">
        <v>420</v>
      </c>
      <c r="F449">
        <v>12.949718574926415</v>
      </c>
      <c r="G449">
        <v>-4.5497185749264144</v>
      </c>
      <c r="H449">
        <v>-0.73269071697057719</v>
      </c>
      <c r="J449">
        <v>82.905138339920953</v>
      </c>
      <c r="K449">
        <v>29.8</v>
      </c>
    </row>
    <row r="450" spans="1:11" x14ac:dyDescent="0.3">
      <c r="A450" s="3">
        <v>17.79</v>
      </c>
      <c r="B450" s="3">
        <v>14.9</v>
      </c>
      <c r="E450">
        <v>421</v>
      </c>
      <c r="F450">
        <v>20.284099585938105</v>
      </c>
      <c r="G450">
        <v>-3.5840995859381053</v>
      </c>
      <c r="H450">
        <v>-0.57718657804178841</v>
      </c>
      <c r="J450">
        <v>83.102766798418969</v>
      </c>
      <c r="K450">
        <v>29.8</v>
      </c>
    </row>
    <row r="451" spans="1:11" x14ac:dyDescent="0.3">
      <c r="A451" s="3">
        <v>16.440000000000001</v>
      </c>
      <c r="B451" s="3">
        <v>12.6</v>
      </c>
      <c r="E451">
        <v>422</v>
      </c>
      <c r="F451">
        <v>19.63806602538267</v>
      </c>
      <c r="G451">
        <v>-5.4380660253826711</v>
      </c>
      <c r="H451">
        <v>-0.87575097875925412</v>
      </c>
      <c r="J451">
        <v>83.300395256917</v>
      </c>
      <c r="K451">
        <v>29.9</v>
      </c>
    </row>
    <row r="452" spans="1:11" x14ac:dyDescent="0.3">
      <c r="A452" s="3">
        <v>18.13</v>
      </c>
      <c r="B452" s="3">
        <v>14.1</v>
      </c>
      <c r="E452">
        <v>423</v>
      </c>
      <c r="F452">
        <v>21.158144991395456</v>
      </c>
      <c r="G452">
        <v>-0.35814499139545575</v>
      </c>
      <c r="H452">
        <v>-5.7675987251409676E-2</v>
      </c>
      <c r="J452">
        <v>83.498023715415016</v>
      </c>
      <c r="K452">
        <v>30.1</v>
      </c>
    </row>
    <row r="453" spans="1:11" x14ac:dyDescent="0.3">
      <c r="A453" s="3">
        <v>19.309999999999999</v>
      </c>
      <c r="B453" s="3">
        <v>13</v>
      </c>
      <c r="E453">
        <v>424</v>
      </c>
      <c r="F453">
        <v>12.427191430359517</v>
      </c>
      <c r="G453">
        <v>0.9728085696404829</v>
      </c>
      <c r="H453">
        <v>0.15666195537743455</v>
      </c>
      <c r="J453">
        <v>83.695652173913047</v>
      </c>
      <c r="K453">
        <v>30.1</v>
      </c>
    </row>
    <row r="454" spans="1:11" x14ac:dyDescent="0.3">
      <c r="A454" s="3">
        <v>17.440000000000001</v>
      </c>
      <c r="B454" s="3">
        <v>13.4</v>
      </c>
      <c r="E454">
        <v>425</v>
      </c>
      <c r="F454">
        <v>18.250993968896001</v>
      </c>
      <c r="G454">
        <v>-6.5509939688960017</v>
      </c>
      <c r="H454">
        <v>-1.0549778824546241</v>
      </c>
      <c r="J454">
        <v>83.893280632411063</v>
      </c>
      <c r="K454">
        <v>30.1</v>
      </c>
    </row>
    <row r="455" spans="1:11" x14ac:dyDescent="0.3">
      <c r="A455" s="3">
        <v>17.73</v>
      </c>
      <c r="B455" s="3">
        <v>15.2</v>
      </c>
      <c r="E455">
        <v>426</v>
      </c>
      <c r="F455">
        <v>11.382137141225726</v>
      </c>
      <c r="G455">
        <v>-3.0821371412257257</v>
      </c>
      <c r="H455">
        <v>-0.49635010047689515</v>
      </c>
      <c r="J455">
        <v>84.090909090909093</v>
      </c>
      <c r="K455">
        <v>30.3</v>
      </c>
    </row>
    <row r="456" spans="1:11" x14ac:dyDescent="0.3">
      <c r="A456" s="3">
        <v>17.27</v>
      </c>
      <c r="B456" s="3">
        <v>16.100000000000001</v>
      </c>
      <c r="E456">
        <v>427</v>
      </c>
      <c r="F456">
        <v>19.64756651892025</v>
      </c>
      <c r="G456">
        <v>-9.4475665189202509</v>
      </c>
      <c r="H456">
        <v>-1.5214444964844567</v>
      </c>
      <c r="J456">
        <v>84.28853754940711</v>
      </c>
      <c r="K456">
        <v>30.5</v>
      </c>
    </row>
    <row r="457" spans="1:11" x14ac:dyDescent="0.3">
      <c r="A457" s="3">
        <v>16.739999999999998</v>
      </c>
      <c r="B457" s="3">
        <v>17.8</v>
      </c>
      <c r="E457">
        <v>428</v>
      </c>
      <c r="F457">
        <v>20.7591242628171</v>
      </c>
      <c r="G457">
        <v>-9.8591242628170992</v>
      </c>
      <c r="H457">
        <v>-1.5877221208000336</v>
      </c>
      <c r="J457">
        <v>84.48616600790514</v>
      </c>
      <c r="K457">
        <v>30.7</v>
      </c>
    </row>
    <row r="458" spans="1:11" x14ac:dyDescent="0.3">
      <c r="A458" s="3">
        <v>18.71</v>
      </c>
      <c r="B458" s="3">
        <v>14.9</v>
      </c>
      <c r="E458">
        <v>429</v>
      </c>
      <c r="F458">
        <v>14.108778786511163</v>
      </c>
      <c r="G458">
        <v>-3.1087787865111629</v>
      </c>
      <c r="H458">
        <v>-0.50064049467688776</v>
      </c>
      <c r="J458">
        <v>84.683794466403171</v>
      </c>
      <c r="K458">
        <v>30.8</v>
      </c>
    </row>
    <row r="459" spans="1:11" x14ac:dyDescent="0.3">
      <c r="A459" s="3">
        <v>18.13</v>
      </c>
      <c r="B459" s="3">
        <v>14.1</v>
      </c>
      <c r="E459">
        <v>430</v>
      </c>
      <c r="F459">
        <v>11.676652440890706</v>
      </c>
      <c r="G459">
        <v>-2.176652440890706</v>
      </c>
      <c r="H459">
        <v>-0.350530040759227</v>
      </c>
      <c r="J459">
        <v>84.881422924901187</v>
      </c>
      <c r="K459">
        <v>31</v>
      </c>
    </row>
    <row r="460" spans="1:11" x14ac:dyDescent="0.3">
      <c r="A460" s="3">
        <v>19.010000000000002</v>
      </c>
      <c r="B460" s="3">
        <v>12.7</v>
      </c>
      <c r="E460">
        <v>431</v>
      </c>
      <c r="F460">
        <v>17.794970279092166</v>
      </c>
      <c r="G460">
        <v>-3.2949702790921656</v>
      </c>
      <c r="H460">
        <v>-0.53062493787845499</v>
      </c>
      <c r="J460">
        <v>85.079051383399218</v>
      </c>
      <c r="K460">
        <v>31.1</v>
      </c>
    </row>
    <row r="461" spans="1:11" x14ac:dyDescent="0.3">
      <c r="A461" s="3">
        <v>16.940000000000001</v>
      </c>
      <c r="B461" s="3">
        <v>13.5</v>
      </c>
      <c r="E461">
        <v>432</v>
      </c>
      <c r="F461">
        <v>15.847369103888283</v>
      </c>
      <c r="G461">
        <v>-1.7473691038882837</v>
      </c>
      <c r="H461">
        <v>-0.28139787119928583</v>
      </c>
      <c r="J461">
        <v>85.276679841897234</v>
      </c>
      <c r="K461">
        <v>31.2</v>
      </c>
    </row>
    <row r="462" spans="1:11" x14ac:dyDescent="0.3">
      <c r="A462" s="3">
        <v>16.23</v>
      </c>
      <c r="B462" s="3">
        <v>14.9</v>
      </c>
      <c r="E462">
        <v>433</v>
      </c>
      <c r="F462">
        <v>23.124747153674498</v>
      </c>
      <c r="G462">
        <v>-7.0247471536744968</v>
      </c>
      <c r="H462">
        <v>-1.1312715157653535</v>
      </c>
      <c r="J462">
        <v>85.474308300395265</v>
      </c>
      <c r="K462">
        <v>31.5</v>
      </c>
    </row>
    <row r="463" spans="1:11" x14ac:dyDescent="0.3">
      <c r="A463" s="3">
        <v>14.7</v>
      </c>
      <c r="B463" s="3">
        <v>20</v>
      </c>
      <c r="E463">
        <v>434</v>
      </c>
      <c r="F463">
        <v>19.144040361428516</v>
      </c>
      <c r="G463">
        <v>-4.8440403614285152</v>
      </c>
      <c r="H463">
        <v>-0.78008855866582383</v>
      </c>
      <c r="J463">
        <v>85.671936758893281</v>
      </c>
      <c r="K463">
        <v>31.5</v>
      </c>
    </row>
    <row r="464" spans="1:11" x14ac:dyDescent="0.3">
      <c r="A464" s="3">
        <v>16.420000000000002</v>
      </c>
      <c r="B464" s="3">
        <v>16.399999999999999</v>
      </c>
      <c r="E464">
        <v>435</v>
      </c>
      <c r="F464">
        <v>20.141592182874405</v>
      </c>
      <c r="G464">
        <v>-8.4415921828744054</v>
      </c>
      <c r="H464">
        <v>-1.3594414966520216</v>
      </c>
      <c r="J464">
        <v>85.869565217391312</v>
      </c>
      <c r="K464">
        <v>31.6</v>
      </c>
    </row>
    <row r="465" spans="1:11" x14ac:dyDescent="0.3">
      <c r="A465" s="3">
        <v>14.65</v>
      </c>
      <c r="B465" s="3">
        <v>17.7</v>
      </c>
      <c r="E465">
        <v>436</v>
      </c>
      <c r="F465">
        <v>12.446192417434677</v>
      </c>
      <c r="G465">
        <v>0.95380758256532339</v>
      </c>
      <c r="H465">
        <v>0.15360201955635525</v>
      </c>
      <c r="J465">
        <v>86.067193675889328</v>
      </c>
      <c r="K465">
        <v>31.6</v>
      </c>
    </row>
    <row r="466" spans="1:11" x14ac:dyDescent="0.3">
      <c r="A466" s="3">
        <v>13.99</v>
      </c>
      <c r="B466" s="3">
        <v>19.5</v>
      </c>
      <c r="E466">
        <v>437</v>
      </c>
      <c r="F466">
        <v>17.405450044051388</v>
      </c>
      <c r="G466">
        <v>-7.8054500440513888</v>
      </c>
      <c r="H466">
        <v>-1.25699660206929</v>
      </c>
      <c r="J466">
        <v>86.264822134387359</v>
      </c>
      <c r="K466">
        <v>31.7</v>
      </c>
    </row>
    <row r="467" spans="1:11" x14ac:dyDescent="0.3">
      <c r="A467" s="3">
        <v>10.29</v>
      </c>
      <c r="B467" s="3">
        <v>20.2</v>
      </c>
      <c r="E467">
        <v>438</v>
      </c>
      <c r="F467">
        <v>9.4250354724842644</v>
      </c>
      <c r="G467">
        <v>-0.72503547248426514</v>
      </c>
      <c r="H467">
        <v>-0.11676035592425391</v>
      </c>
      <c r="J467">
        <v>86.462450592885375</v>
      </c>
      <c r="K467">
        <v>32</v>
      </c>
    </row>
    <row r="468" spans="1:11" x14ac:dyDescent="0.3">
      <c r="A468" s="3">
        <v>13.22</v>
      </c>
      <c r="B468" s="3">
        <v>21.4</v>
      </c>
      <c r="E468">
        <v>439</v>
      </c>
      <c r="F468">
        <v>2.233161864536271</v>
      </c>
      <c r="G468">
        <v>6.1668381354637294</v>
      </c>
      <c r="H468">
        <v>0.99311308611818827</v>
      </c>
      <c r="J468">
        <v>86.660079051383406</v>
      </c>
      <c r="K468">
        <v>32</v>
      </c>
    </row>
    <row r="469" spans="1:11" x14ac:dyDescent="0.3">
      <c r="A469" s="3">
        <v>14.13</v>
      </c>
      <c r="B469" s="3">
        <v>19.899999999999999</v>
      </c>
      <c r="E469">
        <v>440</v>
      </c>
      <c r="F469">
        <v>12.816711665400295</v>
      </c>
      <c r="G469">
        <v>-1.6711665400293896E-2</v>
      </c>
      <c r="H469">
        <v>-2.691261426892049E-3</v>
      </c>
      <c r="J469">
        <v>86.857707509881422</v>
      </c>
      <c r="K469">
        <v>32.200000000000003</v>
      </c>
    </row>
    <row r="470" spans="1:11" x14ac:dyDescent="0.3">
      <c r="A470" s="3">
        <v>17.149999999999999</v>
      </c>
      <c r="B470" s="3">
        <v>19</v>
      </c>
      <c r="E470">
        <v>441</v>
      </c>
      <c r="F470">
        <v>13.548249667793947</v>
      </c>
      <c r="G470">
        <v>-3.0482496677939466</v>
      </c>
      <c r="H470">
        <v>-0.49089283168187892</v>
      </c>
      <c r="J470">
        <v>87.055335968379453</v>
      </c>
      <c r="K470">
        <v>32.4</v>
      </c>
    </row>
    <row r="471" spans="1:11" x14ac:dyDescent="0.3">
      <c r="A471" s="3">
        <v>21.32</v>
      </c>
      <c r="B471" s="3">
        <v>19.100000000000001</v>
      </c>
      <c r="E471">
        <v>442</v>
      </c>
      <c r="F471">
        <v>16.008877494027143</v>
      </c>
      <c r="G471">
        <v>1.0911225059728586</v>
      </c>
      <c r="H471">
        <v>0.17571533668253686</v>
      </c>
      <c r="J471">
        <v>87.252964426877469</v>
      </c>
      <c r="K471">
        <v>32.5</v>
      </c>
    </row>
    <row r="472" spans="1:11" x14ac:dyDescent="0.3">
      <c r="A472" s="3">
        <v>18.13</v>
      </c>
      <c r="B472" s="3">
        <v>19.100000000000001</v>
      </c>
      <c r="E472">
        <v>443</v>
      </c>
      <c r="F472">
        <v>18.792522100538058</v>
      </c>
      <c r="G472">
        <v>-0.39252210053805925</v>
      </c>
      <c r="H472">
        <v>-6.3212107415826072E-2</v>
      </c>
      <c r="J472">
        <v>87.450592885375499</v>
      </c>
      <c r="K472">
        <v>32.700000000000003</v>
      </c>
    </row>
    <row r="473" spans="1:11" x14ac:dyDescent="0.3">
      <c r="A473" s="3">
        <v>14.76</v>
      </c>
      <c r="B473" s="3">
        <v>20.100000000000001</v>
      </c>
      <c r="E473">
        <v>444</v>
      </c>
      <c r="F473">
        <v>16.645410561044997</v>
      </c>
      <c r="G473">
        <v>-1.2454105610449968</v>
      </c>
      <c r="H473">
        <v>-0.20056202199485404</v>
      </c>
      <c r="J473">
        <v>87.648221343873516</v>
      </c>
      <c r="K473">
        <v>32.9</v>
      </c>
    </row>
    <row r="474" spans="1:11" x14ac:dyDescent="0.3">
      <c r="A474" s="3">
        <v>16.29</v>
      </c>
      <c r="B474" s="3">
        <v>19.899999999999999</v>
      </c>
      <c r="E474">
        <v>445</v>
      </c>
      <c r="F474">
        <v>11.952166753480522</v>
      </c>
      <c r="G474">
        <v>-1.1521667534805218</v>
      </c>
      <c r="H474">
        <v>-0.18554595647511216</v>
      </c>
      <c r="J474">
        <v>87.845849802371546</v>
      </c>
      <c r="K474">
        <v>33</v>
      </c>
    </row>
    <row r="475" spans="1:11" x14ac:dyDescent="0.3">
      <c r="A475" s="3">
        <v>12.87</v>
      </c>
      <c r="B475" s="3">
        <v>19.600000000000001</v>
      </c>
      <c r="E475">
        <v>446</v>
      </c>
      <c r="F475">
        <v>11.771657376266504</v>
      </c>
      <c r="G475">
        <v>2.8342623733497163E-2</v>
      </c>
      <c r="H475">
        <v>4.5643212788077118E-3</v>
      </c>
      <c r="J475">
        <v>88.043478260869563</v>
      </c>
      <c r="K475">
        <v>33.1</v>
      </c>
    </row>
    <row r="476" spans="1:11" x14ac:dyDescent="0.3">
      <c r="A476" s="3">
        <v>14.36</v>
      </c>
      <c r="B476" s="3">
        <v>23.2</v>
      </c>
      <c r="E476">
        <v>447</v>
      </c>
      <c r="F476">
        <v>17.652462876028469</v>
      </c>
      <c r="G476">
        <v>-2.7524628760284688</v>
      </c>
      <c r="H476">
        <v>-0.44325906423889377</v>
      </c>
      <c r="J476">
        <v>88.241106719367593</v>
      </c>
      <c r="K476">
        <v>33.1</v>
      </c>
    </row>
    <row r="477" spans="1:11" x14ac:dyDescent="0.3">
      <c r="A477" s="3">
        <v>11.66</v>
      </c>
      <c r="B477" s="3">
        <v>29.8</v>
      </c>
      <c r="E477">
        <v>448</v>
      </c>
      <c r="F477">
        <v>18.935029503601754</v>
      </c>
      <c r="G477">
        <v>-6.3350295036017545</v>
      </c>
      <c r="H477">
        <v>-1.020198773305182</v>
      </c>
      <c r="J477">
        <v>88.43873517786561</v>
      </c>
      <c r="K477">
        <v>33.200000000000003</v>
      </c>
    </row>
    <row r="478" spans="1:11" x14ac:dyDescent="0.3">
      <c r="A478" s="3">
        <v>18.14</v>
      </c>
      <c r="B478" s="3">
        <v>13.8</v>
      </c>
      <c r="E478">
        <v>449</v>
      </c>
      <c r="F478">
        <v>17.329446095750754</v>
      </c>
      <c r="G478">
        <v>-3.2294460957507543</v>
      </c>
      <c r="H478">
        <v>-0.5200728652434774</v>
      </c>
      <c r="J478">
        <v>88.63636363636364</v>
      </c>
      <c r="K478">
        <v>33.200000000000003</v>
      </c>
    </row>
    <row r="479" spans="1:11" x14ac:dyDescent="0.3">
      <c r="A479" s="3">
        <v>24.1</v>
      </c>
      <c r="B479" s="3">
        <v>13.3</v>
      </c>
      <c r="E479">
        <v>450</v>
      </c>
      <c r="F479">
        <v>16.208387858316321</v>
      </c>
      <c r="G479">
        <v>-3.2083878583163212</v>
      </c>
      <c r="H479">
        <v>-0.51668162799882633</v>
      </c>
      <c r="J479">
        <v>88.833992094861657</v>
      </c>
      <c r="K479">
        <v>33.299999999999997</v>
      </c>
    </row>
    <row r="480" spans="1:11" x14ac:dyDescent="0.3">
      <c r="A480" s="3">
        <v>18.68</v>
      </c>
      <c r="B480" s="3">
        <v>16.7</v>
      </c>
      <c r="E480">
        <v>451</v>
      </c>
      <c r="F480">
        <v>17.984980149843764</v>
      </c>
      <c r="G480">
        <v>-4.5849801498437639</v>
      </c>
      <c r="H480">
        <v>-0.73836927228828109</v>
      </c>
      <c r="J480">
        <v>89.031620553359687</v>
      </c>
      <c r="K480">
        <v>33.4</v>
      </c>
    </row>
    <row r="481" spans="1:11" x14ac:dyDescent="0.3">
      <c r="A481" s="3">
        <v>24.91</v>
      </c>
      <c r="B481" s="3">
        <v>12</v>
      </c>
      <c r="E481">
        <v>452</v>
      </c>
      <c r="F481">
        <v>17.709465837253948</v>
      </c>
      <c r="G481">
        <v>-2.5094658372539485</v>
      </c>
      <c r="H481">
        <v>-0.40412660546603218</v>
      </c>
      <c r="J481">
        <v>89.229249011857704</v>
      </c>
      <c r="K481">
        <v>33.4</v>
      </c>
    </row>
    <row r="482" spans="1:11" x14ac:dyDescent="0.3">
      <c r="A482" s="3">
        <v>18.03</v>
      </c>
      <c r="B482" s="3">
        <v>14.6</v>
      </c>
      <c r="E482">
        <v>453</v>
      </c>
      <c r="F482">
        <v>18.146488539982624</v>
      </c>
      <c r="G482">
        <v>-2.0464885399826223</v>
      </c>
      <c r="H482">
        <v>-0.32956833064255819</v>
      </c>
      <c r="J482">
        <v>89.426877470355734</v>
      </c>
      <c r="K482">
        <v>33.799999999999997</v>
      </c>
    </row>
    <row r="483" spans="1:11" x14ac:dyDescent="0.3">
      <c r="A483" s="3">
        <v>13.11</v>
      </c>
      <c r="B483" s="3">
        <v>21.4</v>
      </c>
      <c r="E483">
        <v>454</v>
      </c>
      <c r="F483">
        <v>18.650014697474361</v>
      </c>
      <c r="G483">
        <v>-0.85001469747436076</v>
      </c>
      <c r="H483">
        <v>-0.13688712122993027</v>
      </c>
      <c r="J483">
        <v>89.62450592885375</v>
      </c>
      <c r="K483">
        <v>34.6</v>
      </c>
    </row>
    <row r="484" spans="1:11" x14ac:dyDescent="0.3">
      <c r="A484" s="3">
        <v>10.74</v>
      </c>
      <c r="B484" s="3">
        <v>23</v>
      </c>
      <c r="E484">
        <v>455</v>
      </c>
      <c r="F484">
        <v>16.778417470571117</v>
      </c>
      <c r="G484">
        <v>-1.878417470571117</v>
      </c>
      <c r="H484">
        <v>-0.30250201646924274</v>
      </c>
      <c r="J484">
        <v>89.822134387351781</v>
      </c>
      <c r="K484">
        <v>34.700000000000003</v>
      </c>
    </row>
    <row r="485" spans="1:11" x14ac:dyDescent="0.3">
      <c r="A485" s="3">
        <v>7.74</v>
      </c>
      <c r="B485" s="3">
        <v>23.7</v>
      </c>
      <c r="E485">
        <v>456</v>
      </c>
      <c r="F485">
        <v>17.329446095750754</v>
      </c>
      <c r="G485">
        <v>-3.2294460957507543</v>
      </c>
      <c r="H485">
        <v>-0.5200728652434774</v>
      </c>
      <c r="J485">
        <v>90.019762845849797</v>
      </c>
      <c r="K485">
        <v>34.9</v>
      </c>
    </row>
    <row r="486" spans="1:11" x14ac:dyDescent="0.3">
      <c r="A486" s="3">
        <v>7.01</v>
      </c>
      <c r="B486" s="3">
        <v>25</v>
      </c>
      <c r="E486">
        <v>457</v>
      </c>
      <c r="F486">
        <v>16.493402664443717</v>
      </c>
      <c r="G486">
        <v>-3.7934026644437182</v>
      </c>
      <c r="H486">
        <v>-0.61089293155111657</v>
      </c>
      <c r="J486">
        <v>90.217391304347828</v>
      </c>
      <c r="K486">
        <v>34.9</v>
      </c>
    </row>
    <row r="487" spans="1:11" x14ac:dyDescent="0.3">
      <c r="A487" s="3">
        <v>10.42</v>
      </c>
      <c r="B487" s="3">
        <v>21.8</v>
      </c>
      <c r="E487">
        <v>458</v>
      </c>
      <c r="F487">
        <v>18.460004826722759</v>
      </c>
      <c r="G487">
        <v>-4.9600048267227592</v>
      </c>
      <c r="H487">
        <v>-0.7987635790698987</v>
      </c>
      <c r="J487">
        <v>90.415019762845859</v>
      </c>
      <c r="K487">
        <v>34.9</v>
      </c>
    </row>
    <row r="488" spans="1:11" x14ac:dyDescent="0.3">
      <c r="A488" s="3">
        <v>13.34</v>
      </c>
      <c r="B488" s="3">
        <v>20.6</v>
      </c>
      <c r="E488">
        <v>459</v>
      </c>
      <c r="F488">
        <v>19.134539867890936</v>
      </c>
      <c r="G488">
        <v>-4.2345398678909358</v>
      </c>
      <c r="H488">
        <v>-0.68193405828308473</v>
      </c>
      <c r="J488">
        <v>90.612648221343875</v>
      </c>
      <c r="K488">
        <v>35.1</v>
      </c>
    </row>
    <row r="489" spans="1:11" x14ac:dyDescent="0.3">
      <c r="A489" s="3">
        <v>10.58</v>
      </c>
      <c r="B489" s="3">
        <v>21.2</v>
      </c>
      <c r="E489">
        <v>460</v>
      </c>
      <c r="F489">
        <v>20.58811537914066</v>
      </c>
      <c r="G489">
        <v>-0.58811537914066037</v>
      </c>
      <c r="H489">
        <v>-9.4710622581961043E-2</v>
      </c>
      <c r="J489">
        <v>90.810276679841905</v>
      </c>
      <c r="K489">
        <v>35.200000000000003</v>
      </c>
    </row>
    <row r="490" spans="1:11" x14ac:dyDescent="0.3">
      <c r="A490" s="3">
        <v>14.98</v>
      </c>
      <c r="B490" s="3">
        <v>19.100000000000001</v>
      </c>
      <c r="E490">
        <v>461</v>
      </c>
      <c r="F490">
        <v>18.954030490676914</v>
      </c>
      <c r="G490">
        <v>-2.5540304906769151</v>
      </c>
      <c r="H490">
        <v>-0.41130333680233178</v>
      </c>
      <c r="J490">
        <v>91.007905138339922</v>
      </c>
      <c r="K490">
        <v>35.4</v>
      </c>
    </row>
    <row r="491" spans="1:11" x14ac:dyDescent="0.3">
      <c r="A491" s="3">
        <v>11.45</v>
      </c>
      <c r="B491" s="3">
        <v>20.6</v>
      </c>
      <c r="E491">
        <v>462</v>
      </c>
      <c r="F491">
        <v>20.635617846828559</v>
      </c>
      <c r="G491">
        <v>-2.9356178468285599</v>
      </c>
      <c r="H491">
        <v>-0.47275450327809065</v>
      </c>
      <c r="J491">
        <v>91.205533596837952</v>
      </c>
      <c r="K491">
        <v>35.4</v>
      </c>
    </row>
    <row r="492" spans="1:11" x14ac:dyDescent="0.3">
      <c r="A492" s="3">
        <v>18.059999999999999</v>
      </c>
      <c r="B492" s="3">
        <v>15.2</v>
      </c>
      <c r="E492">
        <v>463</v>
      </c>
      <c r="F492">
        <v>21.262650420308834</v>
      </c>
      <c r="G492">
        <v>-1.7626504203088338</v>
      </c>
      <c r="H492">
        <v>-0.2838587879571115</v>
      </c>
      <c r="J492">
        <v>91.403162055335969</v>
      </c>
      <c r="K492">
        <v>36</v>
      </c>
    </row>
    <row r="493" spans="1:11" x14ac:dyDescent="0.3">
      <c r="A493" s="3">
        <v>23.97</v>
      </c>
      <c r="B493" s="3">
        <v>7</v>
      </c>
      <c r="E493">
        <v>464</v>
      </c>
      <c r="F493">
        <v>24.777833029213404</v>
      </c>
      <c r="G493">
        <v>-4.5778330292134051</v>
      </c>
      <c r="H493">
        <v>-0.73721829363922964</v>
      </c>
      <c r="J493">
        <v>91.600790513833999</v>
      </c>
      <c r="K493">
        <v>36.1</v>
      </c>
    </row>
    <row r="494" spans="1:11" x14ac:dyDescent="0.3">
      <c r="A494" s="3">
        <v>29.68</v>
      </c>
      <c r="B494" s="3">
        <v>8.1</v>
      </c>
      <c r="E494">
        <v>465</v>
      </c>
      <c r="F494">
        <v>21.994188422702486</v>
      </c>
      <c r="G494">
        <v>-0.59418842270248717</v>
      </c>
      <c r="H494">
        <v>-9.5688630906702404E-2</v>
      </c>
      <c r="J494">
        <v>91.798418972332016</v>
      </c>
      <c r="K494">
        <v>36.200000000000003</v>
      </c>
    </row>
    <row r="495" spans="1:11" x14ac:dyDescent="0.3">
      <c r="A495" s="3">
        <v>18.07</v>
      </c>
      <c r="B495" s="3">
        <v>13.6</v>
      </c>
      <c r="E495">
        <v>466</v>
      </c>
      <c r="F495">
        <v>21.129643510782714</v>
      </c>
      <c r="G495">
        <v>-1.2296435107827151</v>
      </c>
      <c r="H495">
        <v>-0.19802288222808961</v>
      </c>
      <c r="J495">
        <v>91.996047430830046</v>
      </c>
      <c r="K495">
        <v>36.200000000000003</v>
      </c>
    </row>
    <row r="496" spans="1:11" x14ac:dyDescent="0.3">
      <c r="A496" s="3">
        <v>13.35</v>
      </c>
      <c r="B496" s="3">
        <v>20.100000000000001</v>
      </c>
      <c r="E496">
        <v>467</v>
      </c>
      <c r="F496">
        <v>18.260494462433584</v>
      </c>
      <c r="G496">
        <v>0.73950553756641568</v>
      </c>
      <c r="H496">
        <v>0.11909062804659573</v>
      </c>
      <c r="J496">
        <v>92.193675889328063</v>
      </c>
      <c r="K496">
        <v>36.4</v>
      </c>
    </row>
    <row r="497" spans="1:11" x14ac:dyDescent="0.3">
      <c r="A497" s="3">
        <v>12.01</v>
      </c>
      <c r="B497" s="3">
        <v>21.8</v>
      </c>
      <c r="E497">
        <v>468</v>
      </c>
      <c r="F497">
        <v>14.298788657262758</v>
      </c>
      <c r="G497">
        <v>4.8012113427372434</v>
      </c>
      <c r="H497">
        <v>0.7731913354870118</v>
      </c>
      <c r="J497">
        <v>92.391304347826093</v>
      </c>
      <c r="K497">
        <v>36.5</v>
      </c>
    </row>
    <row r="498" spans="1:11" x14ac:dyDescent="0.3">
      <c r="A498" s="3">
        <v>13.59</v>
      </c>
      <c r="B498" s="3">
        <v>24.5</v>
      </c>
      <c r="E498">
        <v>469</v>
      </c>
      <c r="F498">
        <v>17.329446095750754</v>
      </c>
      <c r="G498">
        <v>1.7705539042492475</v>
      </c>
      <c r="H498">
        <v>0.28513157202485151</v>
      </c>
      <c r="J498">
        <v>92.588932806324109</v>
      </c>
      <c r="K498">
        <v>37</v>
      </c>
    </row>
    <row r="499" spans="1:11" x14ac:dyDescent="0.3">
      <c r="A499" s="3">
        <v>17.600000000000001</v>
      </c>
      <c r="B499" s="3">
        <v>23.1</v>
      </c>
      <c r="E499">
        <v>470</v>
      </c>
      <c r="F499">
        <v>20.531112417915182</v>
      </c>
      <c r="G499">
        <v>-0.4311124179151804</v>
      </c>
      <c r="H499">
        <v>-6.9426726373356271E-2</v>
      </c>
      <c r="J499">
        <v>92.78656126482214</v>
      </c>
      <c r="K499">
        <v>37.200000000000003</v>
      </c>
    </row>
    <row r="500" spans="1:11" x14ac:dyDescent="0.3">
      <c r="A500" s="3">
        <v>21.14</v>
      </c>
      <c r="B500" s="3">
        <v>19.7</v>
      </c>
      <c r="E500">
        <v>471</v>
      </c>
      <c r="F500">
        <v>19.077536906665458</v>
      </c>
      <c r="G500">
        <v>0.82246309333454093</v>
      </c>
      <c r="H500">
        <v>0.13245018644848158</v>
      </c>
      <c r="J500">
        <v>92.984189723320156</v>
      </c>
      <c r="K500">
        <v>37.299999999999997</v>
      </c>
    </row>
    <row r="501" spans="1:11" x14ac:dyDescent="0.3">
      <c r="A501" s="3">
        <v>14.1</v>
      </c>
      <c r="B501" s="3">
        <v>18.3</v>
      </c>
      <c r="E501">
        <v>472</v>
      </c>
      <c r="F501">
        <v>22.326705696517784</v>
      </c>
      <c r="G501">
        <v>-2.7267056965177829</v>
      </c>
      <c r="H501">
        <v>-0.43911110519218954</v>
      </c>
      <c r="J501">
        <v>93.181818181818187</v>
      </c>
      <c r="K501">
        <v>37.6</v>
      </c>
    </row>
    <row r="502" spans="1:11" x14ac:dyDescent="0.3">
      <c r="A502" s="3">
        <v>12.92</v>
      </c>
      <c r="B502" s="3">
        <v>21.2</v>
      </c>
      <c r="E502">
        <v>473</v>
      </c>
      <c r="F502">
        <v>20.911132159418379</v>
      </c>
      <c r="G502">
        <v>2.2888678405816201</v>
      </c>
      <c r="H502">
        <v>0.36860130831141963</v>
      </c>
      <c r="J502">
        <v>93.379446640316203</v>
      </c>
      <c r="K502">
        <v>37.9</v>
      </c>
    </row>
    <row r="503" spans="1:11" x14ac:dyDescent="0.3">
      <c r="A503" s="3">
        <v>15.1</v>
      </c>
      <c r="B503" s="3">
        <v>17.5</v>
      </c>
      <c r="E503">
        <v>474</v>
      </c>
      <c r="F503">
        <v>23.476265414564956</v>
      </c>
      <c r="G503">
        <v>6.3237345854350444</v>
      </c>
      <c r="H503">
        <v>1.0183798296598985</v>
      </c>
      <c r="J503">
        <v>93.577075098814234</v>
      </c>
      <c r="K503">
        <v>38.700000000000003</v>
      </c>
    </row>
    <row r="504" spans="1:11" x14ac:dyDescent="0.3">
      <c r="A504" s="3">
        <v>14.33</v>
      </c>
      <c r="B504" s="3">
        <v>16.8</v>
      </c>
      <c r="E504">
        <v>475</v>
      </c>
      <c r="F504">
        <v>17.319945602213171</v>
      </c>
      <c r="G504">
        <v>-3.5199456022131699</v>
      </c>
      <c r="H504">
        <v>-0.56685516356903676</v>
      </c>
      <c r="J504">
        <v>93.77470355731225</v>
      </c>
      <c r="K504">
        <v>39.799999999999997</v>
      </c>
    </row>
    <row r="505" spans="1:11" x14ac:dyDescent="0.3">
      <c r="A505" s="3">
        <v>9.67</v>
      </c>
      <c r="B505" s="3">
        <v>22.4</v>
      </c>
      <c r="E505">
        <v>476</v>
      </c>
      <c r="F505">
        <v>11.657651453815543</v>
      </c>
      <c r="G505">
        <v>1.6423485461844578</v>
      </c>
      <c r="H505">
        <v>0.26448526738578282</v>
      </c>
      <c r="J505">
        <v>93.972332015810281</v>
      </c>
      <c r="K505">
        <v>41.3</v>
      </c>
    </row>
    <row r="506" spans="1:11" x14ac:dyDescent="0.3">
      <c r="A506" s="3">
        <v>9.08</v>
      </c>
      <c r="B506" s="3">
        <v>20.6</v>
      </c>
      <c r="E506">
        <v>477</v>
      </c>
      <c r="F506">
        <v>16.806918951183857</v>
      </c>
      <c r="G506">
        <v>-0.1069189511838573</v>
      </c>
      <c r="H506">
        <v>-1.7218322784263544E-2</v>
      </c>
      <c r="J506">
        <v>94.169960474308297</v>
      </c>
      <c r="K506">
        <v>41.7</v>
      </c>
    </row>
    <row r="507" spans="1:11" x14ac:dyDescent="0.3">
      <c r="A507" s="3">
        <v>5.64</v>
      </c>
      <c r="B507" s="3">
        <v>23.9</v>
      </c>
      <c r="E507">
        <v>478</v>
      </c>
      <c r="F507">
        <v>10.888111477271572</v>
      </c>
      <c r="G507">
        <v>1.1118885227284281</v>
      </c>
      <c r="H507">
        <v>0.17905951444973145</v>
      </c>
      <c r="J507">
        <v>94.367588932806328</v>
      </c>
      <c r="K507">
        <v>42.3</v>
      </c>
    </row>
    <row r="508" spans="1:11" x14ac:dyDescent="0.3">
      <c r="A508" s="3">
        <v>6.48</v>
      </c>
      <c r="B508" s="3">
        <v>22</v>
      </c>
      <c r="E508">
        <v>479</v>
      </c>
      <c r="F508">
        <v>17.424451031126548</v>
      </c>
      <c r="G508">
        <v>-2.8244510311265483</v>
      </c>
      <c r="H508">
        <v>-0.45485210062204062</v>
      </c>
      <c r="J508">
        <v>94.565217391304344</v>
      </c>
      <c r="K508">
        <v>42.8</v>
      </c>
    </row>
    <row r="509" spans="1:11" x14ac:dyDescent="0.3">
      <c r="A509" s="3">
        <v>7.88</v>
      </c>
      <c r="B509" s="3">
        <v>11.9</v>
      </c>
      <c r="E509">
        <v>480</v>
      </c>
      <c r="F509">
        <v>22.098693851615867</v>
      </c>
      <c r="G509">
        <v>-0.69869385161586806</v>
      </c>
      <c r="H509">
        <v>-0.11251827792263924</v>
      </c>
      <c r="J509">
        <v>94.762845849802375</v>
      </c>
      <c r="K509">
        <v>43.1</v>
      </c>
    </row>
    <row r="510" spans="1:11" x14ac:dyDescent="0.3">
      <c r="E510">
        <v>481</v>
      </c>
      <c r="F510">
        <v>24.350310820022308</v>
      </c>
      <c r="G510">
        <v>-1.3503108200223082</v>
      </c>
      <c r="H510">
        <v>-0.21745525279467962</v>
      </c>
      <c r="J510">
        <v>94.960474308300391</v>
      </c>
      <c r="K510">
        <v>43.5</v>
      </c>
    </row>
    <row r="511" spans="1:11" x14ac:dyDescent="0.3">
      <c r="E511">
        <v>482</v>
      </c>
      <c r="F511">
        <v>27.200458881296278</v>
      </c>
      <c r="G511">
        <v>-3.5004588812962787</v>
      </c>
      <c r="H511">
        <v>-0.56371700473901865</v>
      </c>
      <c r="J511">
        <v>95.158102766798422</v>
      </c>
      <c r="K511">
        <v>43.8</v>
      </c>
    </row>
    <row r="512" spans="1:11" x14ac:dyDescent="0.3">
      <c r="E512">
        <v>483</v>
      </c>
      <c r="F512">
        <v>27.893994909539614</v>
      </c>
      <c r="G512">
        <v>-2.8939949095396145</v>
      </c>
      <c r="H512">
        <v>-0.46605150851865063</v>
      </c>
      <c r="J512">
        <v>95.355731225296438</v>
      </c>
      <c r="K512">
        <v>44</v>
      </c>
    </row>
    <row r="513" spans="5:11" x14ac:dyDescent="0.3">
      <c r="E513">
        <v>484</v>
      </c>
      <c r="F513">
        <v>24.654326613224864</v>
      </c>
      <c r="G513">
        <v>-2.8543266132248633</v>
      </c>
      <c r="H513">
        <v>-0.45966329087634811</v>
      </c>
      <c r="J513">
        <v>95.553359683794469</v>
      </c>
      <c r="K513">
        <v>44.8</v>
      </c>
    </row>
    <row r="514" spans="5:11" x14ac:dyDescent="0.3">
      <c r="E514">
        <v>485</v>
      </c>
      <c r="F514">
        <v>21.880182500251529</v>
      </c>
      <c r="G514">
        <v>-1.2801825002515272</v>
      </c>
      <c r="H514">
        <v>-0.2061617259431586</v>
      </c>
      <c r="J514">
        <v>95.750988142292499</v>
      </c>
      <c r="K514">
        <v>45.4</v>
      </c>
    </row>
    <row r="515" spans="5:11" x14ac:dyDescent="0.3">
      <c r="E515">
        <v>486</v>
      </c>
      <c r="F515">
        <v>24.502318716623584</v>
      </c>
      <c r="G515">
        <v>-3.302318716623585</v>
      </c>
      <c r="H515">
        <v>-0.53180833677991268</v>
      </c>
      <c r="J515">
        <v>95.948616600790515</v>
      </c>
      <c r="K515">
        <v>46</v>
      </c>
    </row>
    <row r="516" spans="5:11" x14ac:dyDescent="0.3">
      <c r="E516">
        <v>487</v>
      </c>
      <c r="F516">
        <v>20.322101560088424</v>
      </c>
      <c r="G516">
        <v>-1.2221015600884222</v>
      </c>
      <c r="H516">
        <v>-0.1968083197951489</v>
      </c>
      <c r="J516">
        <v>96.146245059288546</v>
      </c>
      <c r="K516">
        <v>46.7</v>
      </c>
    </row>
    <row r="517" spans="5:11" x14ac:dyDescent="0.3">
      <c r="E517">
        <v>488</v>
      </c>
      <c r="F517">
        <v>23.675775778854131</v>
      </c>
      <c r="G517">
        <v>-3.0757757788541298</v>
      </c>
      <c r="H517">
        <v>-0.49532566103515902</v>
      </c>
      <c r="J517">
        <v>96.343873517786562</v>
      </c>
      <c r="K517">
        <v>48.3</v>
      </c>
    </row>
    <row r="518" spans="5:11" x14ac:dyDescent="0.3">
      <c r="E518">
        <v>489</v>
      </c>
      <c r="F518">
        <v>17.395949550513812</v>
      </c>
      <c r="G518">
        <v>-2.1959495505138129</v>
      </c>
      <c r="H518">
        <v>-0.35363766441822281</v>
      </c>
      <c r="J518">
        <v>96.541501976284593</v>
      </c>
      <c r="K518">
        <v>48.5</v>
      </c>
    </row>
    <row r="519" spans="5:11" x14ac:dyDescent="0.3">
      <c r="E519">
        <v>490</v>
      </c>
      <c r="F519">
        <v>11.781157869804083</v>
      </c>
      <c r="G519">
        <v>-4.7811578698040833</v>
      </c>
      <c r="H519">
        <v>-0.7699619064093276</v>
      </c>
      <c r="J519">
        <v>96.739130434782609</v>
      </c>
      <c r="K519">
        <v>48.8</v>
      </c>
    </row>
    <row r="520" spans="5:11" x14ac:dyDescent="0.3">
      <c r="E520">
        <v>491</v>
      </c>
      <c r="F520">
        <v>6.3563760598459531</v>
      </c>
      <c r="G520">
        <v>1.7436239401540465</v>
      </c>
      <c r="H520">
        <v>0.28079474670786503</v>
      </c>
      <c r="J520">
        <v>96.93675889328064</v>
      </c>
      <c r="K520">
        <v>50</v>
      </c>
    </row>
    <row r="521" spans="5:11" x14ac:dyDescent="0.3">
      <c r="E521">
        <v>492</v>
      </c>
      <c r="F521">
        <v>17.386449056976229</v>
      </c>
      <c r="G521">
        <v>-3.7864490569762292</v>
      </c>
      <c r="H521">
        <v>-0.6097731164335477</v>
      </c>
      <c r="J521">
        <v>97.134387351778656</v>
      </c>
      <c r="K521">
        <v>50</v>
      </c>
    </row>
    <row r="522" spans="5:11" x14ac:dyDescent="0.3">
      <c r="E522">
        <v>493</v>
      </c>
      <c r="F522">
        <v>21.870682006713949</v>
      </c>
      <c r="G522">
        <v>-1.7706820067139475</v>
      </c>
      <c r="H522">
        <v>-0.28515220175945183</v>
      </c>
      <c r="J522">
        <v>97.332015810276687</v>
      </c>
      <c r="K522">
        <v>50</v>
      </c>
    </row>
    <row r="523" spans="5:11" x14ac:dyDescent="0.3">
      <c r="E523">
        <v>494</v>
      </c>
      <c r="F523">
        <v>23.143748140749658</v>
      </c>
      <c r="G523">
        <v>-1.343748140749657</v>
      </c>
      <c r="H523">
        <v>-0.2163983931005381</v>
      </c>
      <c r="J523">
        <v>97.529644268774703</v>
      </c>
      <c r="K523">
        <v>50</v>
      </c>
    </row>
    <row r="524" spans="5:11" x14ac:dyDescent="0.3">
      <c r="E524">
        <v>495</v>
      </c>
      <c r="F524">
        <v>21.642670161812031</v>
      </c>
      <c r="G524">
        <v>2.8573298381879688</v>
      </c>
      <c r="H524">
        <v>0.4601469328896296</v>
      </c>
      <c r="J524">
        <v>97.727272727272734</v>
      </c>
      <c r="K524">
        <v>50</v>
      </c>
    </row>
    <row r="525" spans="5:11" x14ac:dyDescent="0.3">
      <c r="E525">
        <v>496</v>
      </c>
      <c r="F525">
        <v>17.832972253242485</v>
      </c>
      <c r="G525">
        <v>5.2670277467575168</v>
      </c>
      <c r="H525">
        <v>0.84820682258091196</v>
      </c>
      <c r="J525">
        <v>97.92490118577075</v>
      </c>
      <c r="K525">
        <v>50</v>
      </c>
    </row>
    <row r="526" spans="5:11" x14ac:dyDescent="0.3">
      <c r="E526">
        <v>497</v>
      </c>
      <c r="F526">
        <v>14.469797540939197</v>
      </c>
      <c r="G526">
        <v>5.2302024590608021</v>
      </c>
      <c r="H526">
        <v>0.84227644556949643</v>
      </c>
      <c r="J526">
        <v>98.122529644268781</v>
      </c>
      <c r="K526">
        <v>50</v>
      </c>
    </row>
    <row r="527" spans="5:11" x14ac:dyDescent="0.3">
      <c r="E527">
        <v>498</v>
      </c>
      <c r="F527">
        <v>21.158144991395456</v>
      </c>
      <c r="G527">
        <v>-2.8581449913954557</v>
      </c>
      <c r="H527">
        <v>-0.460278205885574</v>
      </c>
      <c r="J527">
        <v>98.320158102766797</v>
      </c>
      <c r="K527">
        <v>50</v>
      </c>
    </row>
    <row r="528" spans="5:11" x14ac:dyDescent="0.3">
      <c r="E528">
        <v>499</v>
      </c>
      <c r="F528">
        <v>22.279203228829886</v>
      </c>
      <c r="G528">
        <v>-1.0792032288298863</v>
      </c>
      <c r="H528">
        <v>-0.17379584571362638</v>
      </c>
      <c r="J528">
        <v>98.517786561264828</v>
      </c>
      <c r="K528">
        <v>50</v>
      </c>
    </row>
    <row r="529" spans="5:11" x14ac:dyDescent="0.3">
      <c r="E529">
        <v>500</v>
      </c>
      <c r="F529">
        <v>20.208095637637463</v>
      </c>
      <c r="G529">
        <v>-2.708095637637463</v>
      </c>
      <c r="H529">
        <v>-0.43611412479453782</v>
      </c>
      <c r="J529">
        <v>98.715415019762844</v>
      </c>
      <c r="K529">
        <v>50</v>
      </c>
    </row>
    <row r="530" spans="5:11" x14ac:dyDescent="0.3">
      <c r="E530">
        <v>501</v>
      </c>
      <c r="F530">
        <v>20.939633640031118</v>
      </c>
      <c r="G530">
        <v>-4.1396336400311178</v>
      </c>
      <c r="H530">
        <v>-0.66665027512365982</v>
      </c>
      <c r="J530">
        <v>98.913043478260875</v>
      </c>
      <c r="K530">
        <v>50</v>
      </c>
    </row>
    <row r="531" spans="5:11" x14ac:dyDescent="0.3">
      <c r="E531">
        <v>502</v>
      </c>
      <c r="F531">
        <v>25.366863628543356</v>
      </c>
      <c r="G531">
        <v>-2.9668636285433578</v>
      </c>
      <c r="H531">
        <v>-0.47778635169462524</v>
      </c>
      <c r="J531">
        <v>99.110671936758891</v>
      </c>
      <c r="K531">
        <v>50</v>
      </c>
    </row>
    <row r="532" spans="5:11" x14ac:dyDescent="0.3">
      <c r="E532">
        <v>503</v>
      </c>
      <c r="F532">
        <v>25.927392747260569</v>
      </c>
      <c r="G532">
        <v>-5.3273927472605678</v>
      </c>
      <c r="H532">
        <v>-0.8579280558330642</v>
      </c>
      <c r="J532">
        <v>99.308300395256921</v>
      </c>
      <c r="K532">
        <v>50</v>
      </c>
    </row>
    <row r="533" spans="5:11" x14ac:dyDescent="0.3">
      <c r="E533">
        <v>504</v>
      </c>
      <c r="F533">
        <v>29.195562524188063</v>
      </c>
      <c r="G533">
        <v>-5.2955625241880639</v>
      </c>
      <c r="H533">
        <v>-0.85280208846162009</v>
      </c>
      <c r="J533">
        <v>99.505928853754938</v>
      </c>
      <c r="K533">
        <v>50</v>
      </c>
    </row>
    <row r="534" spans="5:11" x14ac:dyDescent="0.3">
      <c r="E534">
        <v>505</v>
      </c>
      <c r="F534">
        <v>28.397521067031349</v>
      </c>
      <c r="G534">
        <v>-6.3975210670313487</v>
      </c>
      <c r="H534">
        <v>-1.030262470138251</v>
      </c>
      <c r="J534">
        <v>99.703557312252968</v>
      </c>
      <c r="K534">
        <v>50</v>
      </c>
    </row>
    <row r="535" spans="5:11" ht="15" thickBot="1" x14ac:dyDescent="0.35">
      <c r="E535" s="4">
        <v>506</v>
      </c>
      <c r="F535" s="4">
        <v>27.067451971770161</v>
      </c>
      <c r="G535" s="4">
        <v>-15.167451971770161</v>
      </c>
      <c r="H535" s="4">
        <v>-2.442579925944719</v>
      </c>
      <c r="J535" s="4">
        <v>99.901185770750985</v>
      </c>
      <c r="K535" s="4">
        <v>50</v>
      </c>
    </row>
  </sheetData>
  <sortState xmlns:xlrd2="http://schemas.microsoft.com/office/spreadsheetml/2017/richdata2" ref="K30:K535">
    <sortCondition ref="K30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4F6F-255D-4C33-ABA7-CB0AFAA90CFC}">
  <dimension ref="A1:N509"/>
  <sheetViews>
    <sheetView topLeftCell="A39" workbookViewId="0">
      <selection activeCell="F49" sqref="F49:G51"/>
    </sheetView>
  </sheetViews>
  <sheetFormatPr defaultRowHeight="14.4" x14ac:dyDescent="0.3"/>
  <cols>
    <col min="1" max="1" width="10.88671875" bestFit="1" customWidth="1"/>
    <col min="2" max="2" width="6" bestFit="1" customWidth="1"/>
    <col min="3" max="3" width="10.21875" bestFit="1" customWidth="1"/>
    <col min="6" max="6" width="17.44140625" bestFit="1" customWidth="1"/>
    <col min="7" max="7" width="16.5546875" bestFit="1" customWidth="1"/>
    <col min="8" max="8" width="13.44140625" bestFit="1" customWidth="1"/>
    <col min="9" max="9" width="12.6640625" bestFit="1" customWidth="1"/>
    <col min="10" max="10" width="12" bestFit="1" customWidth="1"/>
    <col min="11" max="14" width="12.6640625" bestFit="1" customWidth="1"/>
  </cols>
  <sheetData>
    <row r="1" spans="1:11" ht="15" thickBot="1" x14ac:dyDescent="0.35">
      <c r="A1" s="44" t="s">
        <v>57</v>
      </c>
      <c r="B1" s="45"/>
      <c r="C1" s="46"/>
    </row>
    <row r="3" spans="1:11" ht="15" thickBot="1" x14ac:dyDescent="0.35">
      <c r="A3" s="3" t="s">
        <v>8</v>
      </c>
      <c r="B3" s="3" t="s">
        <v>5</v>
      </c>
      <c r="C3" s="3" t="s">
        <v>9</v>
      </c>
    </row>
    <row r="4" spans="1:11" ht="15" thickBot="1" x14ac:dyDescent="0.35">
      <c r="A4" s="3">
        <v>6.5750000000000002</v>
      </c>
      <c r="B4" s="3">
        <v>4.9800000000000004</v>
      </c>
      <c r="C4" s="3">
        <v>24</v>
      </c>
      <c r="F4" s="12" t="s">
        <v>27</v>
      </c>
    </row>
    <row r="5" spans="1:11" ht="15" thickBot="1" x14ac:dyDescent="0.35">
      <c r="A5" s="3">
        <v>6.4210000000000003</v>
      </c>
      <c r="B5" s="3">
        <v>9.14</v>
      </c>
      <c r="C5" s="3">
        <v>21.6</v>
      </c>
    </row>
    <row r="6" spans="1:11" x14ac:dyDescent="0.3">
      <c r="A6" s="3">
        <v>7.1849999999999996</v>
      </c>
      <c r="B6" s="3">
        <v>4.03</v>
      </c>
      <c r="C6" s="3">
        <v>34.700000000000003</v>
      </c>
      <c r="F6" s="6" t="s">
        <v>28</v>
      </c>
      <c r="G6" s="6"/>
    </row>
    <row r="7" spans="1:11" x14ac:dyDescent="0.3">
      <c r="A7" s="3">
        <v>6.9980000000000002</v>
      </c>
      <c r="B7" s="3">
        <v>2.94</v>
      </c>
      <c r="C7" s="3">
        <v>33.4</v>
      </c>
      <c r="F7" t="s">
        <v>29</v>
      </c>
      <c r="G7">
        <v>0.79910049822305862</v>
      </c>
    </row>
    <row r="8" spans="1:11" x14ac:dyDescent="0.3">
      <c r="A8" s="3">
        <v>7.1470000000000002</v>
      </c>
      <c r="B8" s="3">
        <v>5.33</v>
      </c>
      <c r="C8" s="3">
        <v>36.200000000000003</v>
      </c>
      <c r="F8" t="s">
        <v>30</v>
      </c>
      <c r="G8">
        <v>0.63856160626034053</v>
      </c>
    </row>
    <row r="9" spans="1:11" x14ac:dyDescent="0.3">
      <c r="A9" s="3">
        <v>6.43</v>
      </c>
      <c r="B9" s="3">
        <v>5.21</v>
      </c>
      <c r="C9" s="3">
        <v>28.7</v>
      </c>
      <c r="F9" t="s">
        <v>31</v>
      </c>
      <c r="G9">
        <v>0.63712447547012296</v>
      </c>
    </row>
    <row r="10" spans="1:11" x14ac:dyDescent="0.3">
      <c r="A10" s="3">
        <v>6.0119999999999996</v>
      </c>
      <c r="B10" s="3">
        <v>12.43</v>
      </c>
      <c r="C10" s="3">
        <v>22.9</v>
      </c>
      <c r="F10" t="s">
        <v>12</v>
      </c>
      <c r="G10">
        <v>5.5402573669886701</v>
      </c>
    </row>
    <row r="11" spans="1:11" ht="15" thickBot="1" x14ac:dyDescent="0.35">
      <c r="A11" s="3">
        <v>6.1719999999999997</v>
      </c>
      <c r="B11" s="3">
        <v>19.149999999999999</v>
      </c>
      <c r="C11" s="3">
        <v>27.1</v>
      </c>
      <c r="F11" s="4" t="s">
        <v>32</v>
      </c>
      <c r="G11" s="4">
        <v>506</v>
      </c>
    </row>
    <row r="12" spans="1:11" x14ac:dyDescent="0.3">
      <c r="A12" s="3">
        <v>5.6310000000000002</v>
      </c>
      <c r="B12" s="3">
        <v>29.93</v>
      </c>
      <c r="C12" s="3">
        <v>16.5</v>
      </c>
    </row>
    <row r="13" spans="1:11" ht="15" thickBot="1" x14ac:dyDescent="0.35">
      <c r="A13" s="3">
        <v>6.0039999999999996</v>
      </c>
      <c r="B13" s="3">
        <v>17.100000000000001</v>
      </c>
      <c r="C13" s="3">
        <v>18.899999999999999</v>
      </c>
      <c r="F13" t="s">
        <v>33</v>
      </c>
    </row>
    <row r="14" spans="1:11" x14ac:dyDescent="0.3">
      <c r="A14" s="3">
        <v>6.3769999999999998</v>
      </c>
      <c r="B14" s="3">
        <v>20.45</v>
      </c>
      <c r="C14" s="3">
        <v>15</v>
      </c>
      <c r="F14" s="5"/>
      <c r="G14" s="5" t="s">
        <v>38</v>
      </c>
      <c r="H14" s="5" t="s">
        <v>39</v>
      </c>
      <c r="I14" s="5" t="s">
        <v>40</v>
      </c>
      <c r="J14" s="5" t="s">
        <v>41</v>
      </c>
      <c r="K14" s="5" t="s">
        <v>42</v>
      </c>
    </row>
    <row r="15" spans="1:11" x14ac:dyDescent="0.3">
      <c r="A15" s="3">
        <v>6.0090000000000003</v>
      </c>
      <c r="B15" s="3">
        <v>13.27</v>
      </c>
      <c r="C15" s="3">
        <v>18.899999999999999</v>
      </c>
      <c r="F15" t="s">
        <v>34</v>
      </c>
      <c r="G15">
        <v>2</v>
      </c>
      <c r="H15">
        <v>27276.986213706259</v>
      </c>
      <c r="I15">
        <v>13638.49310685313</v>
      </c>
      <c r="J15">
        <v>444.33089222434126</v>
      </c>
      <c r="K15">
        <v>7.0084553498656265E-112</v>
      </c>
    </row>
    <row r="16" spans="1:11" x14ac:dyDescent="0.3">
      <c r="A16" s="3">
        <v>5.8890000000000002</v>
      </c>
      <c r="B16" s="3">
        <v>15.71</v>
      </c>
      <c r="C16" s="3">
        <v>21.7</v>
      </c>
      <c r="F16" t="s">
        <v>35</v>
      </c>
      <c r="G16">
        <v>503</v>
      </c>
      <c r="H16">
        <v>15439.309201313534</v>
      </c>
      <c r="I16">
        <v>30.694451692472235</v>
      </c>
    </row>
    <row r="17" spans="1:14" ht="15" thickBot="1" x14ac:dyDescent="0.35">
      <c r="A17" s="3">
        <v>5.9489999999999998</v>
      </c>
      <c r="B17" s="3">
        <v>8.26</v>
      </c>
      <c r="C17" s="3">
        <v>20.399999999999999</v>
      </c>
      <c r="F17" s="4" t="s">
        <v>36</v>
      </c>
      <c r="G17" s="4">
        <v>505</v>
      </c>
      <c r="H17" s="4">
        <v>42716.295415019791</v>
      </c>
      <c r="I17" s="4"/>
      <c r="J17" s="4"/>
      <c r="K17" s="4"/>
    </row>
    <row r="18" spans="1:14" ht="15" thickBot="1" x14ac:dyDescent="0.35">
      <c r="A18" s="3">
        <v>6.0960000000000001</v>
      </c>
      <c r="B18" s="3">
        <v>10.26</v>
      </c>
      <c r="C18" s="3">
        <v>18.2</v>
      </c>
    </row>
    <row r="19" spans="1:14" x14ac:dyDescent="0.3">
      <c r="A19" s="3">
        <v>5.8339999999999996</v>
      </c>
      <c r="B19" s="3">
        <v>8.4700000000000006</v>
      </c>
      <c r="C19" s="3">
        <v>19.899999999999999</v>
      </c>
      <c r="F19" s="5"/>
      <c r="G19" s="5" t="s">
        <v>43</v>
      </c>
      <c r="H19" s="5" t="s">
        <v>12</v>
      </c>
      <c r="I19" s="5" t="s">
        <v>44</v>
      </c>
      <c r="J19" s="5" t="s">
        <v>45</v>
      </c>
      <c r="K19" s="5" t="s">
        <v>46</v>
      </c>
      <c r="L19" s="5" t="s">
        <v>47</v>
      </c>
      <c r="M19" s="5" t="s">
        <v>48</v>
      </c>
      <c r="N19" s="5" t="s">
        <v>49</v>
      </c>
    </row>
    <row r="20" spans="1:14" x14ac:dyDescent="0.3">
      <c r="A20" s="3">
        <v>5.9349999999999996</v>
      </c>
      <c r="B20" s="3">
        <v>6.58</v>
      </c>
      <c r="C20" s="3">
        <v>23.1</v>
      </c>
      <c r="F20" t="s">
        <v>37</v>
      </c>
      <c r="G20">
        <v>-1.3582728118745564</v>
      </c>
      <c r="H20">
        <v>3.1728277799470259</v>
      </c>
      <c r="I20">
        <v>-0.42809534777120312</v>
      </c>
      <c r="J20">
        <v>0.66876494076619819</v>
      </c>
      <c r="K20">
        <v>-7.5919002818329648</v>
      </c>
      <c r="L20">
        <v>4.875354658083852</v>
      </c>
      <c r="M20">
        <v>-7.5919002818329648</v>
      </c>
      <c r="N20">
        <v>4.875354658083852</v>
      </c>
    </row>
    <row r="21" spans="1:14" x14ac:dyDescent="0.3">
      <c r="A21" s="3">
        <v>5.99</v>
      </c>
      <c r="B21" s="3">
        <v>14.67</v>
      </c>
      <c r="C21" s="3">
        <v>17.5</v>
      </c>
      <c r="F21" t="s">
        <v>8</v>
      </c>
      <c r="G21">
        <v>5.0947879843365511</v>
      </c>
      <c r="H21">
        <v>0.44446550037718507</v>
      </c>
      <c r="I21">
        <v>11.462729908199805</v>
      </c>
      <c r="J21">
        <v>3.4722576039980228E-27</v>
      </c>
      <c r="K21">
        <v>4.2215504357651978</v>
      </c>
      <c r="L21">
        <v>5.9680255329079044</v>
      </c>
      <c r="M21">
        <v>4.2215504357651978</v>
      </c>
      <c r="N21">
        <v>5.9680255329079044</v>
      </c>
    </row>
    <row r="22" spans="1:14" ht="15" thickBot="1" x14ac:dyDescent="0.35">
      <c r="A22" s="3">
        <v>5.4560000000000004</v>
      </c>
      <c r="B22" s="3">
        <v>11.69</v>
      </c>
      <c r="C22" s="3">
        <v>20.2</v>
      </c>
      <c r="F22" s="4" t="s">
        <v>5</v>
      </c>
      <c r="G22" s="4">
        <v>-0.64235833424412891</v>
      </c>
      <c r="H22" s="4">
        <v>4.3731464814494379E-2</v>
      </c>
      <c r="I22" s="4">
        <v>-14.688699245931167</v>
      </c>
      <c r="J22" s="4">
        <v>6.6693654802182096E-41</v>
      </c>
      <c r="K22" s="4">
        <v>-0.72827716730909386</v>
      </c>
      <c r="L22" s="4">
        <v>-0.55643950117916396</v>
      </c>
      <c r="M22" s="4">
        <v>-0.72827716730909386</v>
      </c>
      <c r="N22" s="4">
        <v>-0.55643950117916396</v>
      </c>
    </row>
    <row r="23" spans="1:14" x14ac:dyDescent="0.3">
      <c r="A23" s="3">
        <v>5.7270000000000003</v>
      </c>
      <c r="B23" s="3">
        <v>11.28</v>
      </c>
      <c r="C23" s="3">
        <v>18.2</v>
      </c>
    </row>
    <row r="24" spans="1:14" x14ac:dyDescent="0.3">
      <c r="A24" s="3">
        <v>5.57</v>
      </c>
      <c r="B24" s="3">
        <v>21.02</v>
      </c>
      <c r="C24" s="3">
        <v>13.6</v>
      </c>
    </row>
    <row r="25" spans="1:14" x14ac:dyDescent="0.3">
      <c r="A25" s="3">
        <v>5.9649999999999999</v>
      </c>
      <c r="B25" s="3">
        <v>13.83</v>
      </c>
      <c r="C25" s="3">
        <v>19.600000000000001</v>
      </c>
    </row>
    <row r="26" spans="1:14" x14ac:dyDescent="0.3">
      <c r="A26" s="3">
        <v>6.1420000000000003</v>
      </c>
      <c r="B26" s="3">
        <v>18.72</v>
      </c>
      <c r="C26" s="3">
        <v>15.2</v>
      </c>
    </row>
    <row r="27" spans="1:14" x14ac:dyDescent="0.3">
      <c r="A27" s="3">
        <v>5.8129999999999997</v>
      </c>
      <c r="B27" s="3">
        <v>19.88</v>
      </c>
      <c r="C27" s="3">
        <v>14.5</v>
      </c>
      <c r="F27" s="47" t="s">
        <v>58</v>
      </c>
      <c r="G27" s="47"/>
      <c r="H27" s="47"/>
      <c r="I27" s="48" t="s">
        <v>59</v>
      </c>
      <c r="J27" s="48"/>
      <c r="K27" s="48"/>
      <c r="L27" s="48"/>
    </row>
    <row r="28" spans="1:14" x14ac:dyDescent="0.3">
      <c r="A28" s="3">
        <v>5.9240000000000004</v>
      </c>
      <c r="B28" s="3">
        <v>16.3</v>
      </c>
      <c r="C28" s="3">
        <v>15.6</v>
      </c>
    </row>
    <row r="29" spans="1:14" x14ac:dyDescent="0.3">
      <c r="A29" s="3">
        <v>5.5990000000000002</v>
      </c>
      <c r="B29" s="3">
        <v>16.510000000000002</v>
      </c>
      <c r="C29" s="3">
        <v>13.9</v>
      </c>
      <c r="I29" s="14" t="s">
        <v>60</v>
      </c>
      <c r="J29" s="14" t="s">
        <v>61</v>
      </c>
    </row>
    <row r="30" spans="1:14" x14ac:dyDescent="0.3">
      <c r="A30" s="3">
        <v>5.8129999999999997</v>
      </c>
      <c r="B30" s="3">
        <v>14.81</v>
      </c>
      <c r="C30" s="3">
        <v>16.600000000000001</v>
      </c>
      <c r="I30" s="13" t="s">
        <v>62</v>
      </c>
      <c r="J30" s="13" t="s">
        <v>65</v>
      </c>
    </row>
    <row r="31" spans="1:14" x14ac:dyDescent="0.3">
      <c r="A31" s="3">
        <v>6.0469999999999997</v>
      </c>
      <c r="B31" s="3">
        <v>17.28</v>
      </c>
      <c r="C31" s="3">
        <v>14.8</v>
      </c>
      <c r="I31" s="13" t="s">
        <v>63</v>
      </c>
      <c r="J31" s="13" t="s">
        <v>5</v>
      </c>
    </row>
    <row r="32" spans="1:14" x14ac:dyDescent="0.3">
      <c r="A32" s="3">
        <v>6.4950000000000001</v>
      </c>
      <c r="B32" s="3">
        <v>12.8</v>
      </c>
      <c r="C32" s="3">
        <v>18.399999999999999</v>
      </c>
      <c r="I32" s="13" t="s">
        <v>64</v>
      </c>
      <c r="J32" s="13" t="s">
        <v>66</v>
      </c>
    </row>
    <row r="33" spans="1:8" x14ac:dyDescent="0.3">
      <c r="A33" s="3">
        <v>6.6740000000000004</v>
      </c>
      <c r="B33" s="3">
        <v>11.98</v>
      </c>
      <c r="C33" s="3">
        <v>21</v>
      </c>
      <c r="F33" s="18" t="s">
        <v>71</v>
      </c>
    </row>
    <row r="34" spans="1:8" x14ac:dyDescent="0.3">
      <c r="A34" s="3">
        <v>5.7130000000000001</v>
      </c>
      <c r="B34" s="3">
        <v>22.6</v>
      </c>
      <c r="C34" s="3">
        <v>12.7</v>
      </c>
      <c r="F34" t="s">
        <v>67</v>
      </c>
      <c r="G34">
        <v>7</v>
      </c>
    </row>
    <row r="35" spans="1:8" x14ac:dyDescent="0.3">
      <c r="A35" s="3">
        <v>6.0720000000000001</v>
      </c>
      <c r="B35" s="3">
        <v>13.04</v>
      </c>
      <c r="C35" s="3">
        <v>14.5</v>
      </c>
      <c r="F35" t="s">
        <v>68</v>
      </c>
      <c r="G35">
        <v>20</v>
      </c>
    </row>
    <row r="36" spans="1:8" ht="15" thickBot="1" x14ac:dyDescent="0.35">
      <c r="A36" s="3">
        <v>5.95</v>
      </c>
      <c r="B36" s="3">
        <v>27.71</v>
      </c>
      <c r="C36" s="3">
        <v>13.2</v>
      </c>
      <c r="F36" t="s">
        <v>69</v>
      </c>
      <c r="G36">
        <f>G21*G34+G22*G35+G20</f>
        <v>21.458076393598724</v>
      </c>
    </row>
    <row r="37" spans="1:8" ht="43.8" thickBot="1" x14ac:dyDescent="0.35">
      <c r="A37" s="3">
        <v>5.7009999999999996</v>
      </c>
      <c r="B37" s="3">
        <v>18.350000000000001</v>
      </c>
      <c r="C37" s="3">
        <v>13.1</v>
      </c>
      <c r="F37" s="16" t="s">
        <v>70</v>
      </c>
      <c r="G37" s="17">
        <f>G36*1000</f>
        <v>21458.076393598723</v>
      </c>
      <c r="H37" s="15"/>
    </row>
    <row r="38" spans="1:8" x14ac:dyDescent="0.3">
      <c r="A38" s="3">
        <v>6.0960000000000001</v>
      </c>
      <c r="B38" s="3">
        <v>20.34</v>
      </c>
      <c r="C38" s="3">
        <v>13.5</v>
      </c>
    </row>
    <row r="39" spans="1:8" x14ac:dyDescent="0.3">
      <c r="A39" s="3">
        <v>5.9329999999999998</v>
      </c>
      <c r="B39" s="3">
        <v>9.68</v>
      </c>
      <c r="C39" s="3">
        <v>18.899999999999999</v>
      </c>
    </row>
    <row r="40" spans="1:8" x14ac:dyDescent="0.3">
      <c r="A40" s="3">
        <v>5.8410000000000002</v>
      </c>
      <c r="B40" s="3">
        <v>11.41</v>
      </c>
      <c r="C40" s="3">
        <v>20</v>
      </c>
    </row>
    <row r="41" spans="1:8" x14ac:dyDescent="0.3">
      <c r="A41" s="3">
        <v>5.85</v>
      </c>
      <c r="B41" s="3">
        <v>8.77</v>
      </c>
      <c r="C41" s="3">
        <v>21</v>
      </c>
    </row>
    <row r="42" spans="1:8" x14ac:dyDescent="0.3">
      <c r="A42" s="3">
        <v>5.9660000000000002</v>
      </c>
      <c r="B42" s="3">
        <v>10.130000000000001</v>
      </c>
      <c r="C42" s="3">
        <v>24.7</v>
      </c>
    </row>
    <row r="43" spans="1:8" x14ac:dyDescent="0.3">
      <c r="A43" s="3">
        <v>6.5949999999999998</v>
      </c>
      <c r="B43" s="3">
        <v>4.32</v>
      </c>
      <c r="C43" s="3">
        <v>30.8</v>
      </c>
    </row>
    <row r="44" spans="1:8" x14ac:dyDescent="0.3">
      <c r="A44" s="3">
        <v>7.024</v>
      </c>
      <c r="B44" s="3">
        <v>1.98</v>
      </c>
      <c r="C44" s="3">
        <v>34.9</v>
      </c>
    </row>
    <row r="45" spans="1:8" x14ac:dyDescent="0.3">
      <c r="A45" s="3">
        <v>6.77</v>
      </c>
      <c r="B45" s="3">
        <v>4.84</v>
      </c>
      <c r="C45" s="3">
        <v>26.6</v>
      </c>
    </row>
    <row r="46" spans="1:8" x14ac:dyDescent="0.3">
      <c r="A46" s="3">
        <v>6.1689999999999996</v>
      </c>
      <c r="B46" s="3">
        <v>5.81</v>
      </c>
      <c r="C46" s="3">
        <v>25.3</v>
      </c>
    </row>
    <row r="47" spans="1:8" x14ac:dyDescent="0.3">
      <c r="A47" s="3">
        <v>6.2110000000000003</v>
      </c>
      <c r="B47" s="3">
        <v>7.44</v>
      </c>
      <c r="C47" s="3">
        <v>24.7</v>
      </c>
      <c r="F47" s="28" t="s">
        <v>72</v>
      </c>
    </row>
    <row r="48" spans="1:8" ht="15" thickBot="1" x14ac:dyDescent="0.35">
      <c r="A48" s="3">
        <v>6.069</v>
      </c>
      <c r="B48" s="3">
        <v>9.5500000000000007</v>
      </c>
      <c r="C48" s="3">
        <v>21.2</v>
      </c>
    </row>
    <row r="49" spans="1:7" x14ac:dyDescent="0.3">
      <c r="A49" s="3">
        <v>5.6820000000000004</v>
      </c>
      <c r="B49" s="3">
        <v>10.210000000000001</v>
      </c>
      <c r="C49" s="3">
        <v>19.3</v>
      </c>
      <c r="F49" s="19"/>
      <c r="G49" s="20" t="s">
        <v>31</v>
      </c>
    </row>
    <row r="50" spans="1:7" x14ac:dyDescent="0.3">
      <c r="A50" s="3">
        <v>5.7859999999999996</v>
      </c>
      <c r="B50" s="3">
        <v>14.15</v>
      </c>
      <c r="C50" s="3">
        <v>20</v>
      </c>
      <c r="F50" s="21" t="s">
        <v>73</v>
      </c>
      <c r="G50" s="23">
        <v>0.54324182595470705</v>
      </c>
    </row>
    <row r="51" spans="1:7" ht="15" thickBot="1" x14ac:dyDescent="0.35">
      <c r="A51" s="3">
        <v>6.03</v>
      </c>
      <c r="B51" s="3">
        <v>18.8</v>
      </c>
      <c r="C51" s="3">
        <v>16.600000000000001</v>
      </c>
      <c r="F51" s="22" t="s">
        <v>74</v>
      </c>
      <c r="G51" s="24">
        <v>0.63712447547012296</v>
      </c>
    </row>
    <row r="52" spans="1:7" x14ac:dyDescent="0.3">
      <c r="A52" s="3">
        <v>5.399</v>
      </c>
      <c r="B52" s="3">
        <v>30.81</v>
      </c>
      <c r="C52" s="3">
        <v>14.4</v>
      </c>
    </row>
    <row r="53" spans="1:7" x14ac:dyDescent="0.3">
      <c r="A53" s="3">
        <v>5.6020000000000003</v>
      </c>
      <c r="B53" s="3">
        <v>16.2</v>
      </c>
      <c r="C53" s="3">
        <v>19.399999999999999</v>
      </c>
    </row>
    <row r="54" spans="1:7" x14ac:dyDescent="0.3">
      <c r="A54" s="3">
        <v>5.9630000000000001</v>
      </c>
      <c r="B54" s="3">
        <v>13.45</v>
      </c>
      <c r="C54" s="3">
        <v>19.7</v>
      </c>
    </row>
    <row r="55" spans="1:7" x14ac:dyDescent="0.3">
      <c r="A55" s="3">
        <v>6.1150000000000002</v>
      </c>
      <c r="B55" s="3">
        <v>9.43</v>
      </c>
      <c r="C55" s="3">
        <v>20.5</v>
      </c>
    </row>
    <row r="56" spans="1:7" x14ac:dyDescent="0.3">
      <c r="A56" s="3">
        <v>6.5110000000000001</v>
      </c>
      <c r="B56" s="3">
        <v>5.28</v>
      </c>
      <c r="C56" s="3">
        <v>25</v>
      </c>
    </row>
    <row r="57" spans="1:7" x14ac:dyDescent="0.3">
      <c r="A57" s="3">
        <v>5.9980000000000002</v>
      </c>
      <c r="B57" s="3">
        <v>8.43</v>
      </c>
      <c r="C57" s="3">
        <v>23.4</v>
      </c>
    </row>
    <row r="58" spans="1:7" x14ac:dyDescent="0.3">
      <c r="A58" s="3">
        <v>5.8879999999999999</v>
      </c>
      <c r="B58" s="3">
        <v>14.8</v>
      </c>
      <c r="C58" s="3">
        <v>18.899999999999999</v>
      </c>
    </row>
    <row r="59" spans="1:7" x14ac:dyDescent="0.3">
      <c r="A59" s="3">
        <v>7.2489999999999997</v>
      </c>
      <c r="B59" s="3">
        <v>4.8099999999999996</v>
      </c>
      <c r="C59" s="3">
        <v>35.4</v>
      </c>
    </row>
    <row r="60" spans="1:7" x14ac:dyDescent="0.3">
      <c r="A60" s="3">
        <v>6.383</v>
      </c>
      <c r="B60" s="3">
        <v>5.77</v>
      </c>
      <c r="C60" s="3">
        <v>24.7</v>
      </c>
    </row>
    <row r="61" spans="1:7" x14ac:dyDescent="0.3">
      <c r="A61" s="3">
        <v>6.8159999999999998</v>
      </c>
      <c r="B61" s="3">
        <v>3.95</v>
      </c>
      <c r="C61" s="3">
        <v>31.6</v>
      </c>
    </row>
    <row r="62" spans="1:7" x14ac:dyDescent="0.3">
      <c r="A62" s="3">
        <v>6.1449999999999996</v>
      </c>
      <c r="B62" s="3">
        <v>6.86</v>
      </c>
      <c r="C62" s="3">
        <v>23.3</v>
      </c>
    </row>
    <row r="63" spans="1:7" x14ac:dyDescent="0.3">
      <c r="A63" s="3">
        <v>5.9269999999999996</v>
      </c>
      <c r="B63" s="3">
        <v>9.2200000000000006</v>
      </c>
      <c r="C63" s="3">
        <v>19.600000000000001</v>
      </c>
    </row>
    <row r="64" spans="1:7" x14ac:dyDescent="0.3">
      <c r="A64" s="3">
        <v>5.7409999999999997</v>
      </c>
      <c r="B64" s="3">
        <v>13.15</v>
      </c>
      <c r="C64" s="3">
        <v>18.7</v>
      </c>
    </row>
    <row r="65" spans="1:3" x14ac:dyDescent="0.3">
      <c r="A65" s="3">
        <v>5.9660000000000002</v>
      </c>
      <c r="B65" s="3">
        <v>14.44</v>
      </c>
      <c r="C65" s="3">
        <v>16</v>
      </c>
    </row>
    <row r="66" spans="1:3" x14ac:dyDescent="0.3">
      <c r="A66" s="3">
        <v>6.4560000000000004</v>
      </c>
      <c r="B66" s="3">
        <v>6.73</v>
      </c>
      <c r="C66" s="3">
        <v>22.2</v>
      </c>
    </row>
    <row r="67" spans="1:3" x14ac:dyDescent="0.3">
      <c r="A67" s="3">
        <v>6.7619999999999996</v>
      </c>
      <c r="B67" s="3">
        <v>9.5</v>
      </c>
      <c r="C67" s="3">
        <v>25</v>
      </c>
    </row>
    <row r="68" spans="1:3" x14ac:dyDescent="0.3">
      <c r="A68" s="3">
        <v>7.1040000000000001</v>
      </c>
      <c r="B68" s="3">
        <v>8.0500000000000007</v>
      </c>
      <c r="C68" s="3">
        <v>33</v>
      </c>
    </row>
    <row r="69" spans="1:3" x14ac:dyDescent="0.3">
      <c r="A69" s="3">
        <v>6.29</v>
      </c>
      <c r="B69" s="3">
        <v>4.67</v>
      </c>
      <c r="C69" s="3">
        <v>23.5</v>
      </c>
    </row>
    <row r="70" spans="1:3" x14ac:dyDescent="0.3">
      <c r="A70" s="3">
        <v>5.7869999999999999</v>
      </c>
      <c r="B70" s="3">
        <v>10.24</v>
      </c>
      <c r="C70" s="3">
        <v>19.399999999999999</v>
      </c>
    </row>
    <row r="71" spans="1:3" x14ac:dyDescent="0.3">
      <c r="A71" s="3">
        <v>5.8780000000000001</v>
      </c>
      <c r="B71" s="3">
        <v>8.1</v>
      </c>
      <c r="C71" s="3">
        <v>22</v>
      </c>
    </row>
    <row r="72" spans="1:3" x14ac:dyDescent="0.3">
      <c r="A72" s="3">
        <v>5.5940000000000003</v>
      </c>
      <c r="B72" s="3">
        <v>13.09</v>
      </c>
      <c r="C72" s="3">
        <v>17.399999999999999</v>
      </c>
    </row>
    <row r="73" spans="1:3" x14ac:dyDescent="0.3">
      <c r="A73" s="3">
        <v>5.8849999999999998</v>
      </c>
      <c r="B73" s="3">
        <v>8.7899999999999991</v>
      </c>
      <c r="C73" s="3">
        <v>20.9</v>
      </c>
    </row>
    <row r="74" spans="1:3" x14ac:dyDescent="0.3">
      <c r="A74" s="3">
        <v>6.4169999999999998</v>
      </c>
      <c r="B74" s="3">
        <v>6.72</v>
      </c>
      <c r="C74" s="3">
        <v>24.2</v>
      </c>
    </row>
    <row r="75" spans="1:3" x14ac:dyDescent="0.3">
      <c r="A75" s="3">
        <v>5.9610000000000003</v>
      </c>
      <c r="B75" s="3">
        <v>9.8800000000000008</v>
      </c>
      <c r="C75" s="3">
        <v>21.7</v>
      </c>
    </row>
    <row r="76" spans="1:3" x14ac:dyDescent="0.3">
      <c r="A76" s="3">
        <v>6.0650000000000004</v>
      </c>
      <c r="B76" s="3">
        <v>5.52</v>
      </c>
      <c r="C76" s="3">
        <v>22.8</v>
      </c>
    </row>
    <row r="77" spans="1:3" x14ac:dyDescent="0.3">
      <c r="A77" s="3">
        <v>6.2450000000000001</v>
      </c>
      <c r="B77" s="3">
        <v>7.54</v>
      </c>
      <c r="C77" s="3">
        <v>23.4</v>
      </c>
    </row>
    <row r="78" spans="1:3" x14ac:dyDescent="0.3">
      <c r="A78" s="3">
        <v>6.2729999999999997</v>
      </c>
      <c r="B78" s="3">
        <v>6.78</v>
      </c>
      <c r="C78" s="3">
        <v>24.1</v>
      </c>
    </row>
    <row r="79" spans="1:3" x14ac:dyDescent="0.3">
      <c r="A79" s="3">
        <v>6.2859999999999996</v>
      </c>
      <c r="B79" s="3">
        <v>8.94</v>
      </c>
      <c r="C79" s="3">
        <v>21.4</v>
      </c>
    </row>
    <row r="80" spans="1:3" x14ac:dyDescent="0.3">
      <c r="A80" s="3">
        <v>6.2789999999999999</v>
      </c>
      <c r="B80" s="3">
        <v>11.97</v>
      </c>
      <c r="C80" s="3">
        <v>20</v>
      </c>
    </row>
    <row r="81" spans="1:3" x14ac:dyDescent="0.3">
      <c r="A81" s="3">
        <v>6.14</v>
      </c>
      <c r="B81" s="3">
        <v>10.27</v>
      </c>
      <c r="C81" s="3">
        <v>20.8</v>
      </c>
    </row>
    <row r="82" spans="1:3" x14ac:dyDescent="0.3">
      <c r="A82" s="3">
        <v>6.2320000000000002</v>
      </c>
      <c r="B82" s="3">
        <v>12.34</v>
      </c>
      <c r="C82" s="3">
        <v>21.2</v>
      </c>
    </row>
    <row r="83" spans="1:3" x14ac:dyDescent="0.3">
      <c r="A83" s="3">
        <v>5.8739999999999997</v>
      </c>
      <c r="B83" s="3">
        <v>9.1</v>
      </c>
      <c r="C83" s="3">
        <v>20.3</v>
      </c>
    </row>
    <row r="84" spans="1:3" x14ac:dyDescent="0.3">
      <c r="A84" s="3">
        <v>6.7270000000000003</v>
      </c>
      <c r="B84" s="3">
        <v>5.29</v>
      </c>
      <c r="C84" s="3">
        <v>28</v>
      </c>
    </row>
    <row r="85" spans="1:3" x14ac:dyDescent="0.3">
      <c r="A85" s="3">
        <v>6.6189999999999998</v>
      </c>
      <c r="B85" s="3">
        <v>7.22</v>
      </c>
      <c r="C85" s="3">
        <v>23.9</v>
      </c>
    </row>
    <row r="86" spans="1:3" x14ac:dyDescent="0.3">
      <c r="A86" s="3">
        <v>6.3019999999999996</v>
      </c>
      <c r="B86" s="3">
        <v>6.72</v>
      </c>
      <c r="C86" s="3">
        <v>24.8</v>
      </c>
    </row>
    <row r="87" spans="1:3" x14ac:dyDescent="0.3">
      <c r="A87" s="3">
        <v>6.1669999999999998</v>
      </c>
      <c r="B87" s="3">
        <v>7.51</v>
      </c>
      <c r="C87" s="3">
        <v>22.9</v>
      </c>
    </row>
    <row r="88" spans="1:3" x14ac:dyDescent="0.3">
      <c r="A88" s="3">
        <v>6.3890000000000002</v>
      </c>
      <c r="B88" s="3">
        <v>9.6199999999999992</v>
      </c>
      <c r="C88" s="3">
        <v>23.9</v>
      </c>
    </row>
    <row r="89" spans="1:3" x14ac:dyDescent="0.3">
      <c r="A89" s="3">
        <v>6.63</v>
      </c>
      <c r="B89" s="3">
        <v>6.53</v>
      </c>
      <c r="C89" s="3">
        <v>26.6</v>
      </c>
    </row>
    <row r="90" spans="1:3" x14ac:dyDescent="0.3">
      <c r="A90" s="3">
        <v>6.0149999999999997</v>
      </c>
      <c r="B90" s="3">
        <v>12.86</v>
      </c>
      <c r="C90" s="3">
        <v>22.5</v>
      </c>
    </row>
    <row r="91" spans="1:3" x14ac:dyDescent="0.3">
      <c r="A91" s="3">
        <v>6.1210000000000004</v>
      </c>
      <c r="B91" s="3">
        <v>8.44</v>
      </c>
      <c r="C91" s="3">
        <v>22.2</v>
      </c>
    </row>
    <row r="92" spans="1:3" x14ac:dyDescent="0.3">
      <c r="A92" s="3">
        <v>7.0069999999999997</v>
      </c>
      <c r="B92" s="3">
        <v>5.5</v>
      </c>
      <c r="C92" s="3">
        <v>23.6</v>
      </c>
    </row>
    <row r="93" spans="1:3" x14ac:dyDescent="0.3">
      <c r="A93" s="3">
        <v>7.0789999999999997</v>
      </c>
      <c r="B93" s="3">
        <v>5.7</v>
      </c>
      <c r="C93" s="3">
        <v>28.7</v>
      </c>
    </row>
    <row r="94" spans="1:3" x14ac:dyDescent="0.3">
      <c r="A94" s="3">
        <v>6.4169999999999998</v>
      </c>
      <c r="B94" s="3">
        <v>8.81</v>
      </c>
      <c r="C94" s="3">
        <v>22.6</v>
      </c>
    </row>
    <row r="95" spans="1:3" x14ac:dyDescent="0.3">
      <c r="A95" s="3">
        <v>6.4050000000000002</v>
      </c>
      <c r="B95" s="3">
        <v>8.1999999999999993</v>
      </c>
      <c r="C95" s="3">
        <v>22</v>
      </c>
    </row>
    <row r="96" spans="1:3" x14ac:dyDescent="0.3">
      <c r="A96" s="3">
        <v>6.4420000000000002</v>
      </c>
      <c r="B96" s="3">
        <v>8.16</v>
      </c>
      <c r="C96" s="3">
        <v>22.9</v>
      </c>
    </row>
    <row r="97" spans="1:3" x14ac:dyDescent="0.3">
      <c r="A97" s="3">
        <v>6.2110000000000003</v>
      </c>
      <c r="B97" s="3">
        <v>6.21</v>
      </c>
      <c r="C97" s="3">
        <v>25</v>
      </c>
    </row>
    <row r="98" spans="1:3" x14ac:dyDescent="0.3">
      <c r="A98" s="3">
        <v>6.2489999999999997</v>
      </c>
      <c r="B98" s="3">
        <v>10.59</v>
      </c>
      <c r="C98" s="3">
        <v>20.6</v>
      </c>
    </row>
    <row r="99" spans="1:3" x14ac:dyDescent="0.3">
      <c r="A99" s="3">
        <v>6.625</v>
      </c>
      <c r="B99" s="3">
        <v>6.65</v>
      </c>
      <c r="C99" s="3">
        <v>28.4</v>
      </c>
    </row>
    <row r="100" spans="1:3" x14ac:dyDescent="0.3">
      <c r="A100" s="3">
        <v>6.1630000000000003</v>
      </c>
      <c r="B100" s="3">
        <v>11.34</v>
      </c>
      <c r="C100" s="3">
        <v>21.4</v>
      </c>
    </row>
    <row r="101" spans="1:3" x14ac:dyDescent="0.3">
      <c r="A101" s="3">
        <v>8.0690000000000008</v>
      </c>
      <c r="B101" s="3">
        <v>4.21</v>
      </c>
      <c r="C101" s="3">
        <v>38.700000000000003</v>
      </c>
    </row>
    <row r="102" spans="1:3" x14ac:dyDescent="0.3">
      <c r="A102" s="3">
        <v>7.82</v>
      </c>
      <c r="B102" s="3">
        <v>3.57</v>
      </c>
      <c r="C102" s="3">
        <v>43.8</v>
      </c>
    </row>
    <row r="103" spans="1:3" x14ac:dyDescent="0.3">
      <c r="A103" s="3">
        <v>7.4160000000000004</v>
      </c>
      <c r="B103" s="3">
        <v>6.19</v>
      </c>
      <c r="C103" s="3">
        <v>33.200000000000003</v>
      </c>
    </row>
    <row r="104" spans="1:3" x14ac:dyDescent="0.3">
      <c r="A104" s="3">
        <v>6.7270000000000003</v>
      </c>
      <c r="B104" s="3">
        <v>9.42</v>
      </c>
      <c r="C104" s="3">
        <v>27.5</v>
      </c>
    </row>
    <row r="105" spans="1:3" x14ac:dyDescent="0.3">
      <c r="A105" s="3">
        <v>6.7809999999999997</v>
      </c>
      <c r="B105" s="3">
        <v>7.67</v>
      </c>
      <c r="C105" s="3">
        <v>26.5</v>
      </c>
    </row>
    <row r="106" spans="1:3" x14ac:dyDescent="0.3">
      <c r="A106" s="3">
        <v>6.4050000000000002</v>
      </c>
      <c r="B106" s="3">
        <v>10.63</v>
      </c>
      <c r="C106" s="3">
        <v>18.600000000000001</v>
      </c>
    </row>
    <row r="107" spans="1:3" x14ac:dyDescent="0.3">
      <c r="A107" s="3">
        <v>6.1369999999999996</v>
      </c>
      <c r="B107" s="3">
        <v>13.44</v>
      </c>
      <c r="C107" s="3">
        <v>19.3</v>
      </c>
    </row>
    <row r="108" spans="1:3" x14ac:dyDescent="0.3">
      <c r="A108" s="3">
        <v>6.1669999999999998</v>
      </c>
      <c r="B108" s="3">
        <v>12.33</v>
      </c>
      <c r="C108" s="3">
        <v>20.100000000000001</v>
      </c>
    </row>
    <row r="109" spans="1:3" x14ac:dyDescent="0.3">
      <c r="A109" s="3">
        <v>5.851</v>
      </c>
      <c r="B109" s="3">
        <v>16.47</v>
      </c>
      <c r="C109" s="3">
        <v>19.5</v>
      </c>
    </row>
    <row r="110" spans="1:3" x14ac:dyDescent="0.3">
      <c r="A110" s="3">
        <v>5.8360000000000003</v>
      </c>
      <c r="B110" s="3">
        <v>18.66</v>
      </c>
      <c r="C110" s="3">
        <v>19.5</v>
      </c>
    </row>
    <row r="111" spans="1:3" x14ac:dyDescent="0.3">
      <c r="A111" s="3">
        <v>6.1269999999999998</v>
      </c>
      <c r="B111" s="3">
        <v>14.09</v>
      </c>
      <c r="C111" s="3">
        <v>20.399999999999999</v>
      </c>
    </row>
    <row r="112" spans="1:3" x14ac:dyDescent="0.3">
      <c r="A112" s="3">
        <v>6.4740000000000002</v>
      </c>
      <c r="B112" s="3">
        <v>12.27</v>
      </c>
      <c r="C112" s="3">
        <v>19.8</v>
      </c>
    </row>
    <row r="113" spans="1:3" x14ac:dyDescent="0.3">
      <c r="A113" s="3">
        <v>6.2290000000000001</v>
      </c>
      <c r="B113" s="3">
        <v>15.55</v>
      </c>
      <c r="C113" s="3">
        <v>19.399999999999999</v>
      </c>
    </row>
    <row r="114" spans="1:3" x14ac:dyDescent="0.3">
      <c r="A114" s="3">
        <v>6.1950000000000003</v>
      </c>
      <c r="B114" s="3">
        <v>13</v>
      </c>
      <c r="C114" s="3">
        <v>21.7</v>
      </c>
    </row>
    <row r="115" spans="1:3" x14ac:dyDescent="0.3">
      <c r="A115" s="3">
        <v>6.7149999999999999</v>
      </c>
      <c r="B115" s="3">
        <v>10.16</v>
      </c>
      <c r="C115" s="3">
        <v>22.8</v>
      </c>
    </row>
    <row r="116" spans="1:3" x14ac:dyDescent="0.3">
      <c r="A116" s="3">
        <v>5.9130000000000003</v>
      </c>
      <c r="B116" s="3">
        <v>16.21</v>
      </c>
      <c r="C116" s="3">
        <v>18.8</v>
      </c>
    </row>
    <row r="117" spans="1:3" x14ac:dyDescent="0.3">
      <c r="A117" s="3">
        <v>6.0919999999999996</v>
      </c>
      <c r="B117" s="3">
        <v>17.09</v>
      </c>
      <c r="C117" s="3">
        <v>18.7</v>
      </c>
    </row>
    <row r="118" spans="1:3" x14ac:dyDescent="0.3">
      <c r="A118" s="3">
        <v>6.2539999999999996</v>
      </c>
      <c r="B118" s="3">
        <v>10.45</v>
      </c>
      <c r="C118" s="3">
        <v>18.5</v>
      </c>
    </row>
    <row r="119" spans="1:3" x14ac:dyDescent="0.3">
      <c r="A119" s="3">
        <v>5.9279999999999999</v>
      </c>
      <c r="B119" s="3">
        <v>15.76</v>
      </c>
      <c r="C119" s="3">
        <v>18.3</v>
      </c>
    </row>
    <row r="120" spans="1:3" x14ac:dyDescent="0.3">
      <c r="A120" s="3">
        <v>6.1760000000000002</v>
      </c>
      <c r="B120" s="3">
        <v>12.04</v>
      </c>
      <c r="C120" s="3">
        <v>21.2</v>
      </c>
    </row>
    <row r="121" spans="1:3" x14ac:dyDescent="0.3">
      <c r="A121" s="3">
        <v>6.0209999999999999</v>
      </c>
      <c r="B121" s="3">
        <v>10.3</v>
      </c>
      <c r="C121" s="3">
        <v>19.2</v>
      </c>
    </row>
    <row r="122" spans="1:3" x14ac:dyDescent="0.3">
      <c r="A122" s="3">
        <v>5.8719999999999999</v>
      </c>
      <c r="B122" s="3">
        <v>15.37</v>
      </c>
      <c r="C122" s="3">
        <v>20.399999999999999</v>
      </c>
    </row>
    <row r="123" spans="1:3" x14ac:dyDescent="0.3">
      <c r="A123" s="3">
        <v>5.7309999999999999</v>
      </c>
      <c r="B123" s="3">
        <v>13.61</v>
      </c>
      <c r="C123" s="3">
        <v>19.3</v>
      </c>
    </row>
    <row r="124" spans="1:3" x14ac:dyDescent="0.3">
      <c r="A124" s="3">
        <v>5.87</v>
      </c>
      <c r="B124" s="3">
        <v>14.37</v>
      </c>
      <c r="C124" s="3">
        <v>22</v>
      </c>
    </row>
    <row r="125" spans="1:3" x14ac:dyDescent="0.3">
      <c r="A125" s="3">
        <v>6.0039999999999996</v>
      </c>
      <c r="B125" s="3">
        <v>14.27</v>
      </c>
      <c r="C125" s="3">
        <v>20.3</v>
      </c>
    </row>
    <row r="126" spans="1:3" x14ac:dyDescent="0.3">
      <c r="A126" s="3">
        <v>5.9610000000000003</v>
      </c>
      <c r="B126" s="3">
        <v>17.93</v>
      </c>
      <c r="C126" s="3">
        <v>20.5</v>
      </c>
    </row>
    <row r="127" spans="1:3" x14ac:dyDescent="0.3">
      <c r="A127" s="3">
        <v>5.8559999999999999</v>
      </c>
      <c r="B127" s="3">
        <v>25.41</v>
      </c>
      <c r="C127" s="3">
        <v>17.3</v>
      </c>
    </row>
    <row r="128" spans="1:3" x14ac:dyDescent="0.3">
      <c r="A128" s="3">
        <v>5.8789999999999996</v>
      </c>
      <c r="B128" s="3">
        <v>17.579999999999998</v>
      </c>
      <c r="C128" s="3">
        <v>18.8</v>
      </c>
    </row>
    <row r="129" spans="1:3" x14ac:dyDescent="0.3">
      <c r="A129" s="3">
        <v>5.9859999999999998</v>
      </c>
      <c r="B129" s="3">
        <v>14.81</v>
      </c>
      <c r="C129" s="3">
        <v>21.4</v>
      </c>
    </row>
    <row r="130" spans="1:3" x14ac:dyDescent="0.3">
      <c r="A130" s="3">
        <v>5.6130000000000004</v>
      </c>
      <c r="B130" s="3">
        <v>27.26</v>
      </c>
      <c r="C130" s="3">
        <v>15.7</v>
      </c>
    </row>
    <row r="131" spans="1:3" x14ac:dyDescent="0.3">
      <c r="A131" s="3">
        <v>5.6929999999999996</v>
      </c>
      <c r="B131" s="3">
        <v>17.190000000000001</v>
      </c>
      <c r="C131" s="3">
        <v>16.2</v>
      </c>
    </row>
    <row r="132" spans="1:3" x14ac:dyDescent="0.3">
      <c r="A132" s="3">
        <v>6.431</v>
      </c>
      <c r="B132" s="3">
        <v>15.39</v>
      </c>
      <c r="C132" s="3">
        <v>18</v>
      </c>
    </row>
    <row r="133" spans="1:3" x14ac:dyDescent="0.3">
      <c r="A133" s="3">
        <v>5.6369999999999996</v>
      </c>
      <c r="B133" s="3">
        <v>18.34</v>
      </c>
      <c r="C133" s="3">
        <v>14.3</v>
      </c>
    </row>
    <row r="134" spans="1:3" x14ac:dyDescent="0.3">
      <c r="A134" s="3">
        <v>6.4580000000000002</v>
      </c>
      <c r="B134" s="3">
        <v>12.6</v>
      </c>
      <c r="C134" s="3">
        <v>19.2</v>
      </c>
    </row>
    <row r="135" spans="1:3" x14ac:dyDescent="0.3">
      <c r="A135" s="3">
        <v>6.3259999999999996</v>
      </c>
      <c r="B135" s="3">
        <v>12.26</v>
      </c>
      <c r="C135" s="3">
        <v>19.600000000000001</v>
      </c>
    </row>
    <row r="136" spans="1:3" x14ac:dyDescent="0.3">
      <c r="A136" s="3">
        <v>6.3719999999999999</v>
      </c>
      <c r="B136" s="3">
        <v>11.12</v>
      </c>
      <c r="C136" s="3">
        <v>23</v>
      </c>
    </row>
    <row r="137" spans="1:3" x14ac:dyDescent="0.3">
      <c r="A137" s="3">
        <v>5.8220000000000001</v>
      </c>
      <c r="B137" s="3">
        <v>15.03</v>
      </c>
      <c r="C137" s="3">
        <v>18.399999999999999</v>
      </c>
    </row>
    <row r="138" spans="1:3" x14ac:dyDescent="0.3">
      <c r="A138" s="3">
        <v>5.7569999999999997</v>
      </c>
      <c r="B138" s="3">
        <v>17.309999999999999</v>
      </c>
      <c r="C138" s="3">
        <v>15.6</v>
      </c>
    </row>
    <row r="139" spans="1:3" x14ac:dyDescent="0.3">
      <c r="A139" s="3">
        <v>6.335</v>
      </c>
      <c r="B139" s="3">
        <v>16.96</v>
      </c>
      <c r="C139" s="3">
        <v>18.100000000000001</v>
      </c>
    </row>
    <row r="140" spans="1:3" x14ac:dyDescent="0.3">
      <c r="A140" s="3">
        <v>5.9420000000000002</v>
      </c>
      <c r="B140" s="3">
        <v>16.899999999999999</v>
      </c>
      <c r="C140" s="3">
        <v>17.399999999999999</v>
      </c>
    </row>
    <row r="141" spans="1:3" x14ac:dyDescent="0.3">
      <c r="A141" s="3">
        <v>6.4539999999999997</v>
      </c>
      <c r="B141" s="3">
        <v>14.59</v>
      </c>
      <c r="C141" s="3">
        <v>17.100000000000001</v>
      </c>
    </row>
    <row r="142" spans="1:3" x14ac:dyDescent="0.3">
      <c r="A142" s="3">
        <v>5.8570000000000002</v>
      </c>
      <c r="B142" s="3">
        <v>21.32</v>
      </c>
      <c r="C142" s="3">
        <v>13.3</v>
      </c>
    </row>
    <row r="143" spans="1:3" x14ac:dyDescent="0.3">
      <c r="A143" s="3">
        <v>6.1509999999999998</v>
      </c>
      <c r="B143" s="3">
        <v>18.46</v>
      </c>
      <c r="C143" s="3">
        <v>17.8</v>
      </c>
    </row>
    <row r="144" spans="1:3" x14ac:dyDescent="0.3">
      <c r="A144" s="3">
        <v>6.1740000000000004</v>
      </c>
      <c r="B144" s="3">
        <v>24.16</v>
      </c>
      <c r="C144" s="3">
        <v>14</v>
      </c>
    </row>
    <row r="145" spans="1:3" x14ac:dyDescent="0.3">
      <c r="A145" s="3">
        <v>5.0190000000000001</v>
      </c>
      <c r="B145" s="3">
        <v>34.409999999999997</v>
      </c>
      <c r="C145" s="3">
        <v>14.4</v>
      </c>
    </row>
    <row r="146" spans="1:3" x14ac:dyDescent="0.3">
      <c r="A146" s="3">
        <v>5.4029999999999996</v>
      </c>
      <c r="B146" s="3">
        <v>26.82</v>
      </c>
      <c r="C146" s="3">
        <v>13.4</v>
      </c>
    </row>
    <row r="147" spans="1:3" x14ac:dyDescent="0.3">
      <c r="A147" s="3">
        <v>5.468</v>
      </c>
      <c r="B147" s="3">
        <v>26.42</v>
      </c>
      <c r="C147" s="3">
        <v>15.6</v>
      </c>
    </row>
    <row r="148" spans="1:3" x14ac:dyDescent="0.3">
      <c r="A148" s="3">
        <v>4.9029999999999996</v>
      </c>
      <c r="B148" s="3">
        <v>29.29</v>
      </c>
      <c r="C148" s="3">
        <v>11.8</v>
      </c>
    </row>
    <row r="149" spans="1:3" x14ac:dyDescent="0.3">
      <c r="A149" s="3">
        <v>6.13</v>
      </c>
      <c r="B149" s="3">
        <v>27.8</v>
      </c>
      <c r="C149" s="3">
        <v>13.8</v>
      </c>
    </row>
    <row r="150" spans="1:3" x14ac:dyDescent="0.3">
      <c r="A150" s="3">
        <v>5.6280000000000001</v>
      </c>
      <c r="B150" s="3">
        <v>16.649999999999999</v>
      </c>
      <c r="C150" s="3">
        <v>15.6</v>
      </c>
    </row>
    <row r="151" spans="1:3" x14ac:dyDescent="0.3">
      <c r="A151" s="3">
        <v>4.9260000000000002</v>
      </c>
      <c r="B151" s="3">
        <v>29.53</v>
      </c>
      <c r="C151" s="3">
        <v>14.6</v>
      </c>
    </row>
    <row r="152" spans="1:3" x14ac:dyDescent="0.3">
      <c r="A152" s="3">
        <v>5.1859999999999999</v>
      </c>
      <c r="B152" s="3">
        <v>28.32</v>
      </c>
      <c r="C152" s="3">
        <v>17.8</v>
      </c>
    </row>
    <row r="153" spans="1:3" x14ac:dyDescent="0.3">
      <c r="A153" s="3">
        <v>5.5970000000000004</v>
      </c>
      <c r="B153" s="3">
        <v>21.45</v>
      </c>
      <c r="C153" s="3">
        <v>15.4</v>
      </c>
    </row>
    <row r="154" spans="1:3" x14ac:dyDescent="0.3">
      <c r="A154" s="3">
        <v>6.1219999999999999</v>
      </c>
      <c r="B154" s="3">
        <v>14.1</v>
      </c>
      <c r="C154" s="3">
        <v>21.5</v>
      </c>
    </row>
    <row r="155" spans="1:3" x14ac:dyDescent="0.3">
      <c r="A155" s="3">
        <v>5.4039999999999999</v>
      </c>
      <c r="B155" s="3">
        <v>13.28</v>
      </c>
      <c r="C155" s="3">
        <v>19.600000000000001</v>
      </c>
    </row>
    <row r="156" spans="1:3" x14ac:dyDescent="0.3">
      <c r="A156" s="3">
        <v>5.0119999999999996</v>
      </c>
      <c r="B156" s="3">
        <v>12.12</v>
      </c>
      <c r="C156" s="3">
        <v>15.3</v>
      </c>
    </row>
    <row r="157" spans="1:3" x14ac:dyDescent="0.3">
      <c r="A157" s="3">
        <v>5.7089999999999996</v>
      </c>
      <c r="B157" s="3">
        <v>15.79</v>
      </c>
      <c r="C157" s="3">
        <v>19.399999999999999</v>
      </c>
    </row>
    <row r="158" spans="1:3" x14ac:dyDescent="0.3">
      <c r="A158" s="3">
        <v>6.1289999999999996</v>
      </c>
      <c r="B158" s="3">
        <v>15.12</v>
      </c>
      <c r="C158" s="3">
        <v>17</v>
      </c>
    </row>
    <row r="159" spans="1:3" x14ac:dyDescent="0.3">
      <c r="A159" s="3">
        <v>6.1520000000000001</v>
      </c>
      <c r="B159" s="3">
        <v>15.02</v>
      </c>
      <c r="C159" s="3">
        <v>15.6</v>
      </c>
    </row>
    <row r="160" spans="1:3" x14ac:dyDescent="0.3">
      <c r="A160" s="3">
        <v>5.2720000000000002</v>
      </c>
      <c r="B160" s="3">
        <v>16.14</v>
      </c>
      <c r="C160" s="3">
        <v>13.1</v>
      </c>
    </row>
    <row r="161" spans="1:3" x14ac:dyDescent="0.3">
      <c r="A161" s="3">
        <v>6.9429999999999996</v>
      </c>
      <c r="B161" s="3">
        <v>4.59</v>
      </c>
      <c r="C161" s="3">
        <v>41.3</v>
      </c>
    </row>
    <row r="162" spans="1:3" x14ac:dyDescent="0.3">
      <c r="A162" s="3">
        <v>6.0659999999999998</v>
      </c>
      <c r="B162" s="3">
        <v>6.43</v>
      </c>
      <c r="C162" s="3">
        <v>24.3</v>
      </c>
    </row>
    <row r="163" spans="1:3" x14ac:dyDescent="0.3">
      <c r="A163" s="3">
        <v>6.51</v>
      </c>
      <c r="B163" s="3">
        <v>7.39</v>
      </c>
      <c r="C163" s="3">
        <v>23.3</v>
      </c>
    </row>
    <row r="164" spans="1:3" x14ac:dyDescent="0.3">
      <c r="A164" s="3">
        <v>6.25</v>
      </c>
      <c r="B164" s="3">
        <v>5.5</v>
      </c>
      <c r="C164" s="3">
        <v>27</v>
      </c>
    </row>
    <row r="165" spans="1:3" x14ac:dyDescent="0.3">
      <c r="A165" s="3">
        <v>7.4889999999999999</v>
      </c>
      <c r="B165" s="3">
        <v>1.73</v>
      </c>
      <c r="C165" s="3">
        <v>50</v>
      </c>
    </row>
    <row r="166" spans="1:3" x14ac:dyDescent="0.3">
      <c r="A166" s="3">
        <v>7.8019999999999996</v>
      </c>
      <c r="B166" s="3">
        <v>1.92</v>
      </c>
      <c r="C166" s="3">
        <v>50</v>
      </c>
    </row>
    <row r="167" spans="1:3" x14ac:dyDescent="0.3">
      <c r="A167" s="3">
        <v>8.375</v>
      </c>
      <c r="B167" s="3">
        <v>3.32</v>
      </c>
      <c r="C167" s="3">
        <v>50</v>
      </c>
    </row>
    <row r="168" spans="1:3" x14ac:dyDescent="0.3">
      <c r="A168" s="3">
        <v>5.8540000000000001</v>
      </c>
      <c r="B168" s="3">
        <v>11.64</v>
      </c>
      <c r="C168" s="3">
        <v>22.7</v>
      </c>
    </row>
    <row r="169" spans="1:3" x14ac:dyDescent="0.3">
      <c r="A169" s="3">
        <v>6.101</v>
      </c>
      <c r="B169" s="3">
        <v>9.81</v>
      </c>
      <c r="C169" s="3">
        <v>25</v>
      </c>
    </row>
    <row r="170" spans="1:3" x14ac:dyDescent="0.3">
      <c r="A170" s="3">
        <v>7.9290000000000003</v>
      </c>
      <c r="B170" s="3">
        <v>3.7</v>
      </c>
      <c r="C170" s="3">
        <v>50</v>
      </c>
    </row>
    <row r="171" spans="1:3" x14ac:dyDescent="0.3">
      <c r="A171" s="3">
        <v>5.8769999999999998</v>
      </c>
      <c r="B171" s="3">
        <v>12.14</v>
      </c>
      <c r="C171" s="3">
        <v>23.8</v>
      </c>
    </row>
    <row r="172" spans="1:3" x14ac:dyDescent="0.3">
      <c r="A172" s="3">
        <v>6.319</v>
      </c>
      <c r="B172" s="3">
        <v>11.1</v>
      </c>
      <c r="C172" s="3">
        <v>23.8</v>
      </c>
    </row>
    <row r="173" spans="1:3" x14ac:dyDescent="0.3">
      <c r="A173" s="3">
        <v>6.4020000000000001</v>
      </c>
      <c r="B173" s="3">
        <v>11.32</v>
      </c>
      <c r="C173" s="3">
        <v>22.3</v>
      </c>
    </row>
    <row r="174" spans="1:3" x14ac:dyDescent="0.3">
      <c r="A174" s="3">
        <v>5.875</v>
      </c>
      <c r="B174" s="3">
        <v>14.43</v>
      </c>
      <c r="C174" s="3">
        <v>17.399999999999999</v>
      </c>
    </row>
    <row r="175" spans="1:3" x14ac:dyDescent="0.3">
      <c r="A175" s="3">
        <v>5.88</v>
      </c>
      <c r="B175" s="3">
        <v>12.03</v>
      </c>
      <c r="C175" s="3">
        <v>19.100000000000001</v>
      </c>
    </row>
    <row r="176" spans="1:3" x14ac:dyDescent="0.3">
      <c r="A176" s="3">
        <v>5.5720000000000001</v>
      </c>
      <c r="B176" s="3">
        <v>14.69</v>
      </c>
      <c r="C176" s="3">
        <v>23.1</v>
      </c>
    </row>
    <row r="177" spans="1:3" x14ac:dyDescent="0.3">
      <c r="A177" s="3">
        <v>6.4160000000000004</v>
      </c>
      <c r="B177" s="3">
        <v>9.0399999999999991</v>
      </c>
      <c r="C177" s="3">
        <v>23.6</v>
      </c>
    </row>
    <row r="178" spans="1:3" x14ac:dyDescent="0.3">
      <c r="A178" s="3">
        <v>5.859</v>
      </c>
      <c r="B178" s="3">
        <v>9.64</v>
      </c>
      <c r="C178" s="3">
        <v>22.6</v>
      </c>
    </row>
    <row r="179" spans="1:3" x14ac:dyDescent="0.3">
      <c r="A179" s="3">
        <v>6.5460000000000003</v>
      </c>
      <c r="B179" s="3">
        <v>5.33</v>
      </c>
      <c r="C179" s="3">
        <v>29.4</v>
      </c>
    </row>
    <row r="180" spans="1:3" x14ac:dyDescent="0.3">
      <c r="A180" s="3">
        <v>6.02</v>
      </c>
      <c r="B180" s="3">
        <v>10.11</v>
      </c>
      <c r="C180" s="3">
        <v>23.2</v>
      </c>
    </row>
    <row r="181" spans="1:3" x14ac:dyDescent="0.3">
      <c r="A181" s="3">
        <v>6.3150000000000004</v>
      </c>
      <c r="B181" s="3">
        <v>6.29</v>
      </c>
      <c r="C181" s="3">
        <v>24.6</v>
      </c>
    </row>
    <row r="182" spans="1:3" x14ac:dyDescent="0.3">
      <c r="A182" s="3">
        <v>6.86</v>
      </c>
      <c r="B182" s="3">
        <v>6.92</v>
      </c>
      <c r="C182" s="3">
        <v>29.9</v>
      </c>
    </row>
    <row r="183" spans="1:3" x14ac:dyDescent="0.3">
      <c r="A183" s="3">
        <v>6.98</v>
      </c>
      <c r="B183" s="3">
        <v>5.04</v>
      </c>
      <c r="C183" s="3">
        <v>37.200000000000003</v>
      </c>
    </row>
    <row r="184" spans="1:3" x14ac:dyDescent="0.3">
      <c r="A184" s="3">
        <v>7.7649999999999997</v>
      </c>
      <c r="B184" s="3">
        <v>7.56</v>
      </c>
      <c r="C184" s="3">
        <v>39.799999999999997</v>
      </c>
    </row>
    <row r="185" spans="1:3" x14ac:dyDescent="0.3">
      <c r="A185" s="3">
        <v>6.1440000000000001</v>
      </c>
      <c r="B185" s="3">
        <v>9.4499999999999993</v>
      </c>
      <c r="C185" s="3">
        <v>36.200000000000003</v>
      </c>
    </row>
    <row r="186" spans="1:3" x14ac:dyDescent="0.3">
      <c r="A186" s="3">
        <v>7.1550000000000002</v>
      </c>
      <c r="B186" s="3">
        <v>4.82</v>
      </c>
      <c r="C186" s="3">
        <v>37.9</v>
      </c>
    </row>
    <row r="187" spans="1:3" x14ac:dyDescent="0.3">
      <c r="A187" s="3">
        <v>6.5629999999999997</v>
      </c>
      <c r="B187" s="3">
        <v>5.68</v>
      </c>
      <c r="C187" s="3">
        <v>32.5</v>
      </c>
    </row>
    <row r="188" spans="1:3" x14ac:dyDescent="0.3">
      <c r="A188" s="3">
        <v>5.6040000000000001</v>
      </c>
      <c r="B188" s="3">
        <v>13.98</v>
      </c>
      <c r="C188" s="3">
        <v>26.4</v>
      </c>
    </row>
    <row r="189" spans="1:3" x14ac:dyDescent="0.3">
      <c r="A189" s="3">
        <v>6.1529999999999996</v>
      </c>
      <c r="B189" s="3">
        <v>13.15</v>
      </c>
      <c r="C189" s="3">
        <v>29.6</v>
      </c>
    </row>
    <row r="190" spans="1:3" x14ac:dyDescent="0.3">
      <c r="A190" s="3">
        <v>7.8310000000000004</v>
      </c>
      <c r="B190" s="3">
        <v>4.45</v>
      </c>
      <c r="C190" s="3">
        <v>50</v>
      </c>
    </row>
    <row r="191" spans="1:3" x14ac:dyDescent="0.3">
      <c r="A191" s="3">
        <v>6.782</v>
      </c>
      <c r="B191" s="3">
        <v>6.68</v>
      </c>
      <c r="C191" s="3">
        <v>32</v>
      </c>
    </row>
    <row r="192" spans="1:3" x14ac:dyDescent="0.3">
      <c r="A192" s="3">
        <v>6.556</v>
      </c>
      <c r="B192" s="3">
        <v>4.5599999999999996</v>
      </c>
      <c r="C192" s="3">
        <v>29.8</v>
      </c>
    </row>
    <row r="193" spans="1:3" x14ac:dyDescent="0.3">
      <c r="A193" s="3">
        <v>7.1849999999999996</v>
      </c>
      <c r="B193" s="3">
        <v>5.39</v>
      </c>
      <c r="C193" s="3">
        <v>34.9</v>
      </c>
    </row>
    <row r="194" spans="1:3" x14ac:dyDescent="0.3">
      <c r="A194" s="3">
        <v>6.9509999999999996</v>
      </c>
      <c r="B194" s="3">
        <v>5.0999999999999996</v>
      </c>
      <c r="C194" s="3">
        <v>37</v>
      </c>
    </row>
    <row r="195" spans="1:3" x14ac:dyDescent="0.3">
      <c r="A195" s="3">
        <v>6.7389999999999999</v>
      </c>
      <c r="B195" s="3">
        <v>4.6900000000000004</v>
      </c>
      <c r="C195" s="3">
        <v>30.5</v>
      </c>
    </row>
    <row r="196" spans="1:3" x14ac:dyDescent="0.3">
      <c r="A196" s="3">
        <v>7.1779999999999999</v>
      </c>
      <c r="B196" s="3">
        <v>2.87</v>
      </c>
      <c r="C196" s="3">
        <v>36.4</v>
      </c>
    </row>
    <row r="197" spans="1:3" x14ac:dyDescent="0.3">
      <c r="A197" s="3">
        <v>6.8</v>
      </c>
      <c r="B197" s="3">
        <v>5.03</v>
      </c>
      <c r="C197" s="3">
        <v>31.1</v>
      </c>
    </row>
    <row r="198" spans="1:3" x14ac:dyDescent="0.3">
      <c r="A198" s="3">
        <v>6.6040000000000001</v>
      </c>
      <c r="B198" s="3">
        <v>4.38</v>
      </c>
      <c r="C198" s="3">
        <v>29.1</v>
      </c>
    </row>
    <row r="199" spans="1:3" x14ac:dyDescent="0.3">
      <c r="A199" s="3">
        <v>7.875</v>
      </c>
      <c r="B199" s="3">
        <v>2.97</v>
      </c>
      <c r="C199" s="3">
        <v>50</v>
      </c>
    </row>
    <row r="200" spans="1:3" x14ac:dyDescent="0.3">
      <c r="A200" s="3">
        <v>7.2869999999999999</v>
      </c>
      <c r="B200" s="3">
        <v>4.08</v>
      </c>
      <c r="C200" s="3">
        <v>33.299999999999997</v>
      </c>
    </row>
    <row r="201" spans="1:3" x14ac:dyDescent="0.3">
      <c r="A201" s="3">
        <v>7.1070000000000002</v>
      </c>
      <c r="B201" s="3">
        <v>8.61</v>
      </c>
      <c r="C201" s="3">
        <v>30.3</v>
      </c>
    </row>
    <row r="202" spans="1:3" x14ac:dyDescent="0.3">
      <c r="A202" s="3">
        <v>7.274</v>
      </c>
      <c r="B202" s="3">
        <v>6.62</v>
      </c>
      <c r="C202" s="3">
        <v>34.6</v>
      </c>
    </row>
    <row r="203" spans="1:3" x14ac:dyDescent="0.3">
      <c r="A203" s="3">
        <v>6.9749999999999996</v>
      </c>
      <c r="B203" s="3">
        <v>4.5599999999999996</v>
      </c>
      <c r="C203" s="3">
        <v>34.9</v>
      </c>
    </row>
    <row r="204" spans="1:3" x14ac:dyDescent="0.3">
      <c r="A204" s="3">
        <v>7.1349999999999998</v>
      </c>
      <c r="B204" s="3">
        <v>4.45</v>
      </c>
      <c r="C204" s="3">
        <v>32.9</v>
      </c>
    </row>
    <row r="205" spans="1:3" x14ac:dyDescent="0.3">
      <c r="A205" s="3">
        <v>6.1619999999999999</v>
      </c>
      <c r="B205" s="3">
        <v>7.43</v>
      </c>
      <c r="C205" s="3">
        <v>24.1</v>
      </c>
    </row>
    <row r="206" spans="1:3" x14ac:dyDescent="0.3">
      <c r="A206" s="3">
        <v>7.61</v>
      </c>
      <c r="B206" s="3">
        <v>3.11</v>
      </c>
      <c r="C206" s="3">
        <v>42.3</v>
      </c>
    </row>
    <row r="207" spans="1:3" x14ac:dyDescent="0.3">
      <c r="A207" s="3">
        <v>7.8529999999999998</v>
      </c>
      <c r="B207" s="3">
        <v>3.81</v>
      </c>
      <c r="C207" s="3">
        <v>48.5</v>
      </c>
    </row>
    <row r="208" spans="1:3" x14ac:dyDescent="0.3">
      <c r="A208" s="3">
        <v>8.0340000000000007</v>
      </c>
      <c r="B208" s="3">
        <v>2.88</v>
      </c>
      <c r="C208" s="3">
        <v>50</v>
      </c>
    </row>
    <row r="209" spans="1:3" x14ac:dyDescent="0.3">
      <c r="A209" s="3">
        <v>5.891</v>
      </c>
      <c r="B209" s="3">
        <v>10.87</v>
      </c>
      <c r="C209" s="3">
        <v>22.6</v>
      </c>
    </row>
    <row r="210" spans="1:3" x14ac:dyDescent="0.3">
      <c r="A210" s="3">
        <v>6.3259999999999996</v>
      </c>
      <c r="B210" s="3">
        <v>10.97</v>
      </c>
      <c r="C210" s="3">
        <v>24.4</v>
      </c>
    </row>
    <row r="211" spans="1:3" x14ac:dyDescent="0.3">
      <c r="A211" s="3">
        <v>5.7830000000000004</v>
      </c>
      <c r="B211" s="3">
        <v>18.059999999999999</v>
      </c>
      <c r="C211" s="3">
        <v>22.5</v>
      </c>
    </row>
    <row r="212" spans="1:3" x14ac:dyDescent="0.3">
      <c r="A212" s="3">
        <v>6.0640000000000001</v>
      </c>
      <c r="B212" s="3">
        <v>14.66</v>
      </c>
      <c r="C212" s="3">
        <v>24.4</v>
      </c>
    </row>
    <row r="213" spans="1:3" x14ac:dyDescent="0.3">
      <c r="A213" s="3">
        <v>5.3440000000000003</v>
      </c>
      <c r="B213" s="3">
        <v>23.09</v>
      </c>
      <c r="C213" s="3">
        <v>20</v>
      </c>
    </row>
    <row r="214" spans="1:3" x14ac:dyDescent="0.3">
      <c r="A214" s="3">
        <v>5.96</v>
      </c>
      <c r="B214" s="3">
        <v>17.27</v>
      </c>
      <c r="C214" s="3">
        <v>21.7</v>
      </c>
    </row>
    <row r="215" spans="1:3" x14ac:dyDescent="0.3">
      <c r="A215" s="3">
        <v>5.4039999999999999</v>
      </c>
      <c r="B215" s="3">
        <v>23.98</v>
      </c>
      <c r="C215" s="3">
        <v>19.3</v>
      </c>
    </row>
    <row r="216" spans="1:3" x14ac:dyDescent="0.3">
      <c r="A216" s="3">
        <v>5.8070000000000004</v>
      </c>
      <c r="B216" s="3">
        <v>16.03</v>
      </c>
      <c r="C216" s="3">
        <v>22.4</v>
      </c>
    </row>
    <row r="217" spans="1:3" x14ac:dyDescent="0.3">
      <c r="A217" s="3">
        <v>6.375</v>
      </c>
      <c r="B217" s="3">
        <v>9.3800000000000008</v>
      </c>
      <c r="C217" s="3">
        <v>28.1</v>
      </c>
    </row>
    <row r="218" spans="1:3" x14ac:dyDescent="0.3">
      <c r="A218" s="3">
        <v>5.4119999999999999</v>
      </c>
      <c r="B218" s="3">
        <v>29.55</v>
      </c>
      <c r="C218" s="3">
        <v>23.7</v>
      </c>
    </row>
    <row r="219" spans="1:3" x14ac:dyDescent="0.3">
      <c r="A219" s="3">
        <v>6.1820000000000004</v>
      </c>
      <c r="B219" s="3">
        <v>9.4700000000000006</v>
      </c>
      <c r="C219" s="3">
        <v>25</v>
      </c>
    </row>
    <row r="220" spans="1:3" x14ac:dyDescent="0.3">
      <c r="A220" s="3">
        <v>5.8879999999999999</v>
      </c>
      <c r="B220" s="3">
        <v>13.51</v>
      </c>
      <c r="C220" s="3">
        <v>23.3</v>
      </c>
    </row>
    <row r="221" spans="1:3" x14ac:dyDescent="0.3">
      <c r="A221" s="3">
        <v>6.6420000000000003</v>
      </c>
      <c r="B221" s="3">
        <v>9.69</v>
      </c>
      <c r="C221" s="3">
        <v>28.7</v>
      </c>
    </row>
    <row r="222" spans="1:3" x14ac:dyDescent="0.3">
      <c r="A222" s="3">
        <v>5.9509999999999996</v>
      </c>
      <c r="B222" s="3">
        <v>17.920000000000002</v>
      </c>
      <c r="C222" s="3">
        <v>21.5</v>
      </c>
    </row>
    <row r="223" spans="1:3" x14ac:dyDescent="0.3">
      <c r="A223" s="3">
        <v>6.3730000000000002</v>
      </c>
      <c r="B223" s="3">
        <v>10.5</v>
      </c>
      <c r="C223" s="3">
        <v>23</v>
      </c>
    </row>
    <row r="224" spans="1:3" x14ac:dyDescent="0.3">
      <c r="A224" s="3">
        <v>6.9509999999999996</v>
      </c>
      <c r="B224" s="3">
        <v>9.7100000000000009</v>
      </c>
      <c r="C224" s="3">
        <v>26.7</v>
      </c>
    </row>
    <row r="225" spans="1:3" x14ac:dyDescent="0.3">
      <c r="A225" s="3">
        <v>6.1639999999999997</v>
      </c>
      <c r="B225" s="3">
        <v>21.46</v>
      </c>
      <c r="C225" s="3">
        <v>21.7</v>
      </c>
    </row>
    <row r="226" spans="1:3" x14ac:dyDescent="0.3">
      <c r="A226" s="3">
        <v>6.8789999999999996</v>
      </c>
      <c r="B226" s="3">
        <v>9.93</v>
      </c>
      <c r="C226" s="3">
        <v>27.5</v>
      </c>
    </row>
    <row r="227" spans="1:3" x14ac:dyDescent="0.3">
      <c r="A227" s="3">
        <v>6.6180000000000003</v>
      </c>
      <c r="B227" s="3">
        <v>7.6</v>
      </c>
      <c r="C227" s="3">
        <v>30.1</v>
      </c>
    </row>
    <row r="228" spans="1:3" x14ac:dyDescent="0.3">
      <c r="A228" s="3">
        <v>8.266</v>
      </c>
      <c r="B228" s="3">
        <v>4.1399999999999997</v>
      </c>
      <c r="C228" s="3">
        <v>44.8</v>
      </c>
    </row>
    <row r="229" spans="1:3" x14ac:dyDescent="0.3">
      <c r="A229" s="3">
        <v>8.7249999999999996</v>
      </c>
      <c r="B229" s="3">
        <v>4.63</v>
      </c>
      <c r="C229" s="3">
        <v>50</v>
      </c>
    </row>
    <row r="230" spans="1:3" x14ac:dyDescent="0.3">
      <c r="A230" s="3">
        <v>8.0399999999999991</v>
      </c>
      <c r="B230" s="3">
        <v>3.13</v>
      </c>
      <c r="C230" s="3">
        <v>37.6</v>
      </c>
    </row>
    <row r="231" spans="1:3" x14ac:dyDescent="0.3">
      <c r="A231" s="3">
        <v>7.1630000000000003</v>
      </c>
      <c r="B231" s="3">
        <v>6.36</v>
      </c>
      <c r="C231" s="3">
        <v>31.6</v>
      </c>
    </row>
    <row r="232" spans="1:3" x14ac:dyDescent="0.3">
      <c r="A232" s="3">
        <v>7.6859999999999999</v>
      </c>
      <c r="B232" s="3">
        <v>3.92</v>
      </c>
      <c r="C232" s="3">
        <v>46.7</v>
      </c>
    </row>
    <row r="233" spans="1:3" x14ac:dyDescent="0.3">
      <c r="A233" s="3">
        <v>6.5519999999999996</v>
      </c>
      <c r="B233" s="3">
        <v>3.76</v>
      </c>
      <c r="C233" s="3">
        <v>31.5</v>
      </c>
    </row>
    <row r="234" spans="1:3" x14ac:dyDescent="0.3">
      <c r="A234" s="3">
        <v>5.9809999999999999</v>
      </c>
      <c r="B234" s="3">
        <v>11.65</v>
      </c>
      <c r="C234" s="3">
        <v>24.3</v>
      </c>
    </row>
    <row r="235" spans="1:3" x14ac:dyDescent="0.3">
      <c r="A235" s="3">
        <v>7.4119999999999999</v>
      </c>
      <c r="B235" s="3">
        <v>5.25</v>
      </c>
      <c r="C235" s="3">
        <v>31.7</v>
      </c>
    </row>
    <row r="236" spans="1:3" x14ac:dyDescent="0.3">
      <c r="A236" s="3">
        <v>8.3369999999999997</v>
      </c>
      <c r="B236" s="3">
        <v>2.4700000000000002</v>
      </c>
      <c r="C236" s="3">
        <v>41.7</v>
      </c>
    </row>
    <row r="237" spans="1:3" x14ac:dyDescent="0.3">
      <c r="A237" s="3">
        <v>8.2469999999999999</v>
      </c>
      <c r="B237" s="3">
        <v>3.95</v>
      </c>
      <c r="C237" s="3">
        <v>48.3</v>
      </c>
    </row>
    <row r="238" spans="1:3" x14ac:dyDescent="0.3">
      <c r="A238" s="3">
        <v>6.726</v>
      </c>
      <c r="B238" s="3">
        <v>8.0500000000000007</v>
      </c>
      <c r="C238" s="3">
        <v>29</v>
      </c>
    </row>
    <row r="239" spans="1:3" x14ac:dyDescent="0.3">
      <c r="A239" s="3">
        <v>6.0860000000000003</v>
      </c>
      <c r="B239" s="3">
        <v>10.88</v>
      </c>
      <c r="C239" s="3">
        <v>24</v>
      </c>
    </row>
    <row r="240" spans="1:3" x14ac:dyDescent="0.3">
      <c r="A240" s="3">
        <v>6.6310000000000002</v>
      </c>
      <c r="B240" s="3">
        <v>9.5399999999999991</v>
      </c>
      <c r="C240" s="3">
        <v>25.1</v>
      </c>
    </row>
    <row r="241" spans="1:3" x14ac:dyDescent="0.3">
      <c r="A241" s="3">
        <v>7.3579999999999997</v>
      </c>
      <c r="B241" s="3">
        <v>4.7300000000000004</v>
      </c>
      <c r="C241" s="3">
        <v>31.5</v>
      </c>
    </row>
    <row r="242" spans="1:3" x14ac:dyDescent="0.3">
      <c r="A242" s="3">
        <v>6.4809999999999999</v>
      </c>
      <c r="B242" s="3">
        <v>6.36</v>
      </c>
      <c r="C242" s="3">
        <v>23.7</v>
      </c>
    </row>
    <row r="243" spans="1:3" x14ac:dyDescent="0.3">
      <c r="A243" s="3">
        <v>6.6059999999999999</v>
      </c>
      <c r="B243" s="3">
        <v>7.37</v>
      </c>
      <c r="C243" s="3">
        <v>23.3</v>
      </c>
    </row>
    <row r="244" spans="1:3" x14ac:dyDescent="0.3">
      <c r="A244" s="3">
        <v>6.8970000000000002</v>
      </c>
      <c r="B244" s="3">
        <v>11.38</v>
      </c>
      <c r="C244" s="3">
        <v>22</v>
      </c>
    </row>
    <row r="245" spans="1:3" x14ac:dyDescent="0.3">
      <c r="A245" s="3">
        <v>6.0949999999999998</v>
      </c>
      <c r="B245" s="3">
        <v>12.4</v>
      </c>
      <c r="C245" s="3">
        <v>20.100000000000001</v>
      </c>
    </row>
    <row r="246" spans="1:3" x14ac:dyDescent="0.3">
      <c r="A246" s="3">
        <v>6.3579999999999997</v>
      </c>
      <c r="B246" s="3">
        <v>11.22</v>
      </c>
      <c r="C246" s="3">
        <v>22.2</v>
      </c>
    </row>
    <row r="247" spans="1:3" x14ac:dyDescent="0.3">
      <c r="A247" s="3">
        <v>6.3929999999999998</v>
      </c>
      <c r="B247" s="3">
        <v>5.19</v>
      </c>
      <c r="C247" s="3">
        <v>23.7</v>
      </c>
    </row>
    <row r="248" spans="1:3" x14ac:dyDescent="0.3">
      <c r="A248" s="3">
        <v>5.593</v>
      </c>
      <c r="B248" s="3">
        <v>12.5</v>
      </c>
      <c r="C248" s="3">
        <v>17.600000000000001</v>
      </c>
    </row>
    <row r="249" spans="1:3" x14ac:dyDescent="0.3">
      <c r="A249" s="3">
        <v>5.6050000000000004</v>
      </c>
      <c r="B249" s="3">
        <v>18.46</v>
      </c>
      <c r="C249" s="3">
        <v>18.5</v>
      </c>
    </row>
    <row r="250" spans="1:3" x14ac:dyDescent="0.3">
      <c r="A250" s="3">
        <v>6.1079999999999997</v>
      </c>
      <c r="B250" s="3">
        <v>9.16</v>
      </c>
      <c r="C250" s="3">
        <v>24.3</v>
      </c>
    </row>
    <row r="251" spans="1:3" x14ac:dyDescent="0.3">
      <c r="A251" s="3">
        <v>6.226</v>
      </c>
      <c r="B251" s="3">
        <v>10.15</v>
      </c>
      <c r="C251" s="3">
        <v>20.5</v>
      </c>
    </row>
    <row r="252" spans="1:3" x14ac:dyDescent="0.3">
      <c r="A252" s="3">
        <v>6.4329999999999998</v>
      </c>
      <c r="B252" s="3">
        <v>9.52</v>
      </c>
      <c r="C252" s="3">
        <v>24.5</v>
      </c>
    </row>
    <row r="253" spans="1:3" x14ac:dyDescent="0.3">
      <c r="A253" s="3">
        <v>6.718</v>
      </c>
      <c r="B253" s="3">
        <v>6.56</v>
      </c>
      <c r="C253" s="3">
        <v>26.2</v>
      </c>
    </row>
    <row r="254" spans="1:3" x14ac:dyDescent="0.3">
      <c r="A254" s="3">
        <v>6.4870000000000001</v>
      </c>
      <c r="B254" s="3">
        <v>5.9</v>
      </c>
      <c r="C254" s="3">
        <v>24.4</v>
      </c>
    </row>
    <row r="255" spans="1:3" x14ac:dyDescent="0.3">
      <c r="A255" s="3">
        <v>6.4379999999999997</v>
      </c>
      <c r="B255" s="3">
        <v>3.59</v>
      </c>
      <c r="C255" s="3">
        <v>24.8</v>
      </c>
    </row>
    <row r="256" spans="1:3" x14ac:dyDescent="0.3">
      <c r="A256" s="3">
        <v>6.9569999999999999</v>
      </c>
      <c r="B256" s="3">
        <v>3.53</v>
      </c>
      <c r="C256" s="3">
        <v>29.6</v>
      </c>
    </row>
    <row r="257" spans="1:3" x14ac:dyDescent="0.3">
      <c r="A257" s="3">
        <v>8.2590000000000003</v>
      </c>
      <c r="B257" s="3">
        <v>3.54</v>
      </c>
      <c r="C257" s="3">
        <v>42.8</v>
      </c>
    </row>
    <row r="258" spans="1:3" x14ac:dyDescent="0.3">
      <c r="A258" s="3">
        <v>6.1079999999999997</v>
      </c>
      <c r="B258" s="3">
        <v>6.57</v>
      </c>
      <c r="C258" s="3">
        <v>21.9</v>
      </c>
    </row>
    <row r="259" spans="1:3" x14ac:dyDescent="0.3">
      <c r="A259" s="3">
        <v>5.8760000000000003</v>
      </c>
      <c r="B259" s="3">
        <v>9.25</v>
      </c>
      <c r="C259" s="3">
        <v>20.9</v>
      </c>
    </row>
    <row r="260" spans="1:3" x14ac:dyDescent="0.3">
      <c r="A260" s="3">
        <v>7.4539999999999997</v>
      </c>
      <c r="B260" s="3">
        <v>3.11</v>
      </c>
      <c r="C260" s="3">
        <v>44</v>
      </c>
    </row>
    <row r="261" spans="1:3" x14ac:dyDescent="0.3">
      <c r="A261" s="3">
        <v>8.7040000000000006</v>
      </c>
      <c r="B261" s="3">
        <v>5.12</v>
      </c>
      <c r="C261" s="3">
        <v>50</v>
      </c>
    </row>
    <row r="262" spans="1:3" x14ac:dyDescent="0.3">
      <c r="A262" s="3">
        <v>7.3330000000000002</v>
      </c>
      <c r="B262" s="3">
        <v>7.79</v>
      </c>
      <c r="C262" s="3">
        <v>36</v>
      </c>
    </row>
    <row r="263" spans="1:3" x14ac:dyDescent="0.3">
      <c r="A263" s="3">
        <v>6.8419999999999996</v>
      </c>
      <c r="B263" s="3">
        <v>6.9</v>
      </c>
      <c r="C263" s="3">
        <v>30.1</v>
      </c>
    </row>
    <row r="264" spans="1:3" x14ac:dyDescent="0.3">
      <c r="A264" s="3">
        <v>7.2030000000000003</v>
      </c>
      <c r="B264" s="3">
        <v>9.59</v>
      </c>
      <c r="C264" s="3">
        <v>33.799999999999997</v>
      </c>
    </row>
    <row r="265" spans="1:3" x14ac:dyDescent="0.3">
      <c r="A265" s="3">
        <v>7.52</v>
      </c>
      <c r="B265" s="3">
        <v>7.26</v>
      </c>
      <c r="C265" s="3">
        <v>43.1</v>
      </c>
    </row>
    <row r="266" spans="1:3" x14ac:dyDescent="0.3">
      <c r="A266" s="3">
        <v>8.3979999999999997</v>
      </c>
      <c r="B266" s="3">
        <v>5.91</v>
      </c>
      <c r="C266" s="3">
        <v>48.8</v>
      </c>
    </row>
    <row r="267" spans="1:3" x14ac:dyDescent="0.3">
      <c r="A267" s="3">
        <v>7.327</v>
      </c>
      <c r="B267" s="3">
        <v>11.25</v>
      </c>
      <c r="C267" s="3">
        <v>31</v>
      </c>
    </row>
    <row r="268" spans="1:3" x14ac:dyDescent="0.3">
      <c r="A268" s="3">
        <v>7.2060000000000004</v>
      </c>
      <c r="B268" s="3">
        <v>8.1</v>
      </c>
      <c r="C268" s="3">
        <v>36.5</v>
      </c>
    </row>
    <row r="269" spans="1:3" x14ac:dyDescent="0.3">
      <c r="A269" s="3">
        <v>5.56</v>
      </c>
      <c r="B269" s="3">
        <v>10.45</v>
      </c>
      <c r="C269" s="3">
        <v>22.8</v>
      </c>
    </row>
    <row r="270" spans="1:3" x14ac:dyDescent="0.3">
      <c r="A270" s="3">
        <v>7.0140000000000002</v>
      </c>
      <c r="B270" s="3">
        <v>14.79</v>
      </c>
      <c r="C270" s="3">
        <v>30.7</v>
      </c>
    </row>
    <row r="271" spans="1:3" x14ac:dyDescent="0.3">
      <c r="A271" s="3">
        <v>8.2970000000000006</v>
      </c>
      <c r="B271" s="3">
        <v>7.44</v>
      </c>
      <c r="C271" s="3">
        <v>50</v>
      </c>
    </row>
    <row r="272" spans="1:3" x14ac:dyDescent="0.3">
      <c r="A272" s="3">
        <v>7.47</v>
      </c>
      <c r="B272" s="3">
        <v>3.16</v>
      </c>
      <c r="C272" s="3">
        <v>43.5</v>
      </c>
    </row>
    <row r="273" spans="1:3" x14ac:dyDescent="0.3">
      <c r="A273" s="3">
        <v>5.92</v>
      </c>
      <c r="B273" s="3">
        <v>13.65</v>
      </c>
      <c r="C273" s="3">
        <v>20.7</v>
      </c>
    </row>
    <row r="274" spans="1:3" x14ac:dyDescent="0.3">
      <c r="A274" s="3">
        <v>5.8559999999999999</v>
      </c>
      <c r="B274" s="3">
        <v>13</v>
      </c>
      <c r="C274" s="3">
        <v>21.1</v>
      </c>
    </row>
    <row r="275" spans="1:3" x14ac:dyDescent="0.3">
      <c r="A275" s="3">
        <v>6.24</v>
      </c>
      <c r="B275" s="3">
        <v>6.59</v>
      </c>
      <c r="C275" s="3">
        <v>25.2</v>
      </c>
    </row>
    <row r="276" spans="1:3" x14ac:dyDescent="0.3">
      <c r="A276" s="3">
        <v>6.5380000000000003</v>
      </c>
      <c r="B276" s="3">
        <v>7.73</v>
      </c>
      <c r="C276" s="3">
        <v>24.4</v>
      </c>
    </row>
    <row r="277" spans="1:3" x14ac:dyDescent="0.3">
      <c r="A277" s="3">
        <v>7.6909999999999998</v>
      </c>
      <c r="B277" s="3">
        <v>6.58</v>
      </c>
      <c r="C277" s="3">
        <v>35.200000000000003</v>
      </c>
    </row>
    <row r="278" spans="1:3" x14ac:dyDescent="0.3">
      <c r="A278" s="3">
        <v>6.758</v>
      </c>
      <c r="B278" s="3">
        <v>3.53</v>
      </c>
      <c r="C278" s="3">
        <v>32.4</v>
      </c>
    </row>
    <row r="279" spans="1:3" x14ac:dyDescent="0.3">
      <c r="A279" s="3">
        <v>6.8540000000000001</v>
      </c>
      <c r="B279" s="3">
        <v>2.98</v>
      </c>
      <c r="C279" s="3">
        <v>32</v>
      </c>
    </row>
    <row r="280" spans="1:3" x14ac:dyDescent="0.3">
      <c r="A280" s="3">
        <v>7.2670000000000003</v>
      </c>
      <c r="B280" s="3">
        <v>6.05</v>
      </c>
      <c r="C280" s="3">
        <v>33.200000000000003</v>
      </c>
    </row>
    <row r="281" spans="1:3" x14ac:dyDescent="0.3">
      <c r="A281" s="3">
        <v>6.8259999999999996</v>
      </c>
      <c r="B281" s="3">
        <v>4.16</v>
      </c>
      <c r="C281" s="3">
        <v>33.1</v>
      </c>
    </row>
    <row r="282" spans="1:3" x14ac:dyDescent="0.3">
      <c r="A282" s="3">
        <v>6.4820000000000002</v>
      </c>
      <c r="B282" s="3">
        <v>7.19</v>
      </c>
      <c r="C282" s="3">
        <v>29.1</v>
      </c>
    </row>
    <row r="283" spans="1:3" x14ac:dyDescent="0.3">
      <c r="A283" s="3">
        <v>6.8120000000000003</v>
      </c>
      <c r="B283" s="3">
        <v>4.8499999999999996</v>
      </c>
      <c r="C283" s="3">
        <v>35.1</v>
      </c>
    </row>
    <row r="284" spans="1:3" x14ac:dyDescent="0.3">
      <c r="A284" s="3">
        <v>7.82</v>
      </c>
      <c r="B284" s="3">
        <v>3.76</v>
      </c>
      <c r="C284" s="3">
        <v>45.4</v>
      </c>
    </row>
    <row r="285" spans="1:3" x14ac:dyDescent="0.3">
      <c r="A285" s="3">
        <v>6.968</v>
      </c>
      <c r="B285" s="3">
        <v>4.59</v>
      </c>
      <c r="C285" s="3">
        <v>35.4</v>
      </c>
    </row>
    <row r="286" spans="1:3" x14ac:dyDescent="0.3">
      <c r="A286" s="3">
        <v>7.6449999999999996</v>
      </c>
      <c r="B286" s="3">
        <v>3.01</v>
      </c>
      <c r="C286" s="3">
        <v>46</v>
      </c>
    </row>
    <row r="287" spans="1:3" x14ac:dyDescent="0.3">
      <c r="A287" s="3">
        <v>7.923</v>
      </c>
      <c r="B287" s="3">
        <v>3.16</v>
      </c>
      <c r="C287" s="3">
        <v>50</v>
      </c>
    </row>
    <row r="288" spans="1:3" x14ac:dyDescent="0.3">
      <c r="A288" s="3">
        <v>7.0880000000000001</v>
      </c>
      <c r="B288" s="3">
        <v>7.85</v>
      </c>
      <c r="C288" s="3">
        <v>32.200000000000003</v>
      </c>
    </row>
    <row r="289" spans="1:3" x14ac:dyDescent="0.3">
      <c r="A289" s="3">
        <v>6.4530000000000003</v>
      </c>
      <c r="B289" s="3">
        <v>8.23</v>
      </c>
      <c r="C289" s="3">
        <v>22</v>
      </c>
    </row>
    <row r="290" spans="1:3" x14ac:dyDescent="0.3">
      <c r="A290" s="3">
        <v>6.23</v>
      </c>
      <c r="B290" s="3">
        <v>12.93</v>
      </c>
      <c r="C290" s="3">
        <v>20.100000000000001</v>
      </c>
    </row>
    <row r="291" spans="1:3" x14ac:dyDescent="0.3">
      <c r="A291" s="3">
        <v>6.2089999999999996</v>
      </c>
      <c r="B291" s="3">
        <v>7.14</v>
      </c>
      <c r="C291" s="3">
        <v>23.2</v>
      </c>
    </row>
    <row r="292" spans="1:3" x14ac:dyDescent="0.3">
      <c r="A292" s="3">
        <v>6.3150000000000004</v>
      </c>
      <c r="B292" s="3">
        <v>7.6</v>
      </c>
      <c r="C292" s="3">
        <v>22.3</v>
      </c>
    </row>
    <row r="293" spans="1:3" x14ac:dyDescent="0.3">
      <c r="A293" s="3">
        <v>6.5650000000000004</v>
      </c>
      <c r="B293" s="3">
        <v>9.51</v>
      </c>
      <c r="C293" s="3">
        <v>24.8</v>
      </c>
    </row>
    <row r="294" spans="1:3" x14ac:dyDescent="0.3">
      <c r="A294" s="3">
        <v>6.8609999999999998</v>
      </c>
      <c r="B294" s="3">
        <v>3.33</v>
      </c>
      <c r="C294" s="3">
        <v>28.5</v>
      </c>
    </row>
    <row r="295" spans="1:3" x14ac:dyDescent="0.3">
      <c r="A295" s="3">
        <v>7.1479999999999997</v>
      </c>
      <c r="B295" s="3">
        <v>3.56</v>
      </c>
      <c r="C295" s="3">
        <v>37.299999999999997</v>
      </c>
    </row>
    <row r="296" spans="1:3" x14ac:dyDescent="0.3">
      <c r="A296" s="3">
        <v>6.63</v>
      </c>
      <c r="B296" s="3">
        <v>4.7</v>
      </c>
      <c r="C296" s="3">
        <v>27.9</v>
      </c>
    </row>
    <row r="297" spans="1:3" x14ac:dyDescent="0.3">
      <c r="A297" s="3">
        <v>6.1269999999999998</v>
      </c>
      <c r="B297" s="3">
        <v>8.58</v>
      </c>
      <c r="C297" s="3">
        <v>23.9</v>
      </c>
    </row>
    <row r="298" spans="1:3" x14ac:dyDescent="0.3">
      <c r="A298" s="3">
        <v>6.0090000000000003</v>
      </c>
      <c r="B298" s="3">
        <v>10.4</v>
      </c>
      <c r="C298" s="3">
        <v>21.7</v>
      </c>
    </row>
    <row r="299" spans="1:3" x14ac:dyDescent="0.3">
      <c r="A299" s="3">
        <v>6.6779999999999999</v>
      </c>
      <c r="B299" s="3">
        <v>6.27</v>
      </c>
      <c r="C299" s="3">
        <v>28.6</v>
      </c>
    </row>
    <row r="300" spans="1:3" x14ac:dyDescent="0.3">
      <c r="A300" s="3">
        <v>6.5490000000000004</v>
      </c>
      <c r="B300" s="3">
        <v>7.39</v>
      </c>
      <c r="C300" s="3">
        <v>27.1</v>
      </c>
    </row>
    <row r="301" spans="1:3" x14ac:dyDescent="0.3">
      <c r="A301" s="3">
        <v>5.79</v>
      </c>
      <c r="B301" s="3">
        <v>15.84</v>
      </c>
      <c r="C301" s="3">
        <v>20.3</v>
      </c>
    </row>
    <row r="302" spans="1:3" x14ac:dyDescent="0.3">
      <c r="A302" s="3">
        <v>6.3449999999999998</v>
      </c>
      <c r="B302" s="3">
        <v>4.97</v>
      </c>
      <c r="C302" s="3">
        <v>22.5</v>
      </c>
    </row>
    <row r="303" spans="1:3" x14ac:dyDescent="0.3">
      <c r="A303" s="3">
        <v>7.0410000000000004</v>
      </c>
      <c r="B303" s="3">
        <v>4.74</v>
      </c>
      <c r="C303" s="3">
        <v>29</v>
      </c>
    </row>
    <row r="304" spans="1:3" x14ac:dyDescent="0.3">
      <c r="A304" s="3">
        <v>6.8710000000000004</v>
      </c>
      <c r="B304" s="3">
        <v>6.07</v>
      </c>
      <c r="C304" s="3">
        <v>24.8</v>
      </c>
    </row>
    <row r="305" spans="1:3" x14ac:dyDescent="0.3">
      <c r="A305" s="3">
        <v>6.59</v>
      </c>
      <c r="B305" s="3">
        <v>9.5</v>
      </c>
      <c r="C305" s="3">
        <v>22</v>
      </c>
    </row>
    <row r="306" spans="1:3" x14ac:dyDescent="0.3">
      <c r="A306" s="3">
        <v>6.4950000000000001</v>
      </c>
      <c r="B306" s="3">
        <v>8.67</v>
      </c>
      <c r="C306" s="3">
        <v>26.4</v>
      </c>
    </row>
    <row r="307" spans="1:3" x14ac:dyDescent="0.3">
      <c r="A307" s="3">
        <v>6.9820000000000002</v>
      </c>
      <c r="B307" s="3">
        <v>4.8600000000000003</v>
      </c>
      <c r="C307" s="3">
        <v>33.1</v>
      </c>
    </row>
    <row r="308" spans="1:3" x14ac:dyDescent="0.3">
      <c r="A308" s="3">
        <v>7.2359999999999998</v>
      </c>
      <c r="B308" s="3">
        <v>6.93</v>
      </c>
      <c r="C308" s="3">
        <v>36.1</v>
      </c>
    </row>
    <row r="309" spans="1:3" x14ac:dyDescent="0.3">
      <c r="A309" s="3">
        <v>6.6159999999999997</v>
      </c>
      <c r="B309" s="3">
        <v>8.93</v>
      </c>
      <c r="C309" s="3">
        <v>28.4</v>
      </c>
    </row>
    <row r="310" spans="1:3" x14ac:dyDescent="0.3">
      <c r="A310" s="3">
        <v>7.42</v>
      </c>
      <c r="B310" s="3">
        <v>6.47</v>
      </c>
      <c r="C310" s="3">
        <v>33.4</v>
      </c>
    </row>
    <row r="311" spans="1:3" x14ac:dyDescent="0.3">
      <c r="A311" s="3">
        <v>6.8490000000000002</v>
      </c>
      <c r="B311" s="3">
        <v>7.53</v>
      </c>
      <c r="C311" s="3">
        <v>28.2</v>
      </c>
    </row>
    <row r="312" spans="1:3" x14ac:dyDescent="0.3">
      <c r="A312" s="3">
        <v>6.6349999999999998</v>
      </c>
      <c r="B312" s="3">
        <v>4.54</v>
      </c>
      <c r="C312" s="3">
        <v>22.8</v>
      </c>
    </row>
    <row r="313" spans="1:3" x14ac:dyDescent="0.3">
      <c r="A313" s="3">
        <v>5.9720000000000004</v>
      </c>
      <c r="B313" s="3">
        <v>9.9700000000000006</v>
      </c>
      <c r="C313" s="3">
        <v>20.3</v>
      </c>
    </row>
    <row r="314" spans="1:3" x14ac:dyDescent="0.3">
      <c r="A314" s="3">
        <v>4.9729999999999999</v>
      </c>
      <c r="B314" s="3">
        <v>12.64</v>
      </c>
      <c r="C314" s="3">
        <v>16.100000000000001</v>
      </c>
    </row>
    <row r="315" spans="1:3" x14ac:dyDescent="0.3">
      <c r="A315" s="3">
        <v>6.1219999999999999</v>
      </c>
      <c r="B315" s="3">
        <v>5.98</v>
      </c>
      <c r="C315" s="3">
        <v>22.1</v>
      </c>
    </row>
    <row r="316" spans="1:3" x14ac:dyDescent="0.3">
      <c r="A316" s="3">
        <v>6.0229999999999997</v>
      </c>
      <c r="B316" s="3">
        <v>11.72</v>
      </c>
      <c r="C316" s="3">
        <v>19.399999999999999</v>
      </c>
    </row>
    <row r="317" spans="1:3" x14ac:dyDescent="0.3">
      <c r="A317" s="3">
        <v>6.266</v>
      </c>
      <c r="B317" s="3">
        <v>7.9</v>
      </c>
      <c r="C317" s="3">
        <v>21.6</v>
      </c>
    </row>
    <row r="318" spans="1:3" x14ac:dyDescent="0.3">
      <c r="A318" s="3">
        <v>6.5670000000000002</v>
      </c>
      <c r="B318" s="3">
        <v>9.2799999999999994</v>
      </c>
      <c r="C318" s="3">
        <v>23.8</v>
      </c>
    </row>
    <row r="319" spans="1:3" x14ac:dyDescent="0.3">
      <c r="A319" s="3">
        <v>5.7050000000000001</v>
      </c>
      <c r="B319" s="3">
        <v>11.5</v>
      </c>
      <c r="C319" s="3">
        <v>16.2</v>
      </c>
    </row>
    <row r="320" spans="1:3" x14ac:dyDescent="0.3">
      <c r="A320" s="3">
        <v>5.9139999999999997</v>
      </c>
      <c r="B320" s="3">
        <v>18.329999999999998</v>
      </c>
      <c r="C320" s="3">
        <v>17.8</v>
      </c>
    </row>
    <row r="321" spans="1:3" x14ac:dyDescent="0.3">
      <c r="A321" s="3">
        <v>5.782</v>
      </c>
      <c r="B321" s="3">
        <v>15.94</v>
      </c>
      <c r="C321" s="3">
        <v>19.8</v>
      </c>
    </row>
    <row r="322" spans="1:3" x14ac:dyDescent="0.3">
      <c r="A322" s="3">
        <v>6.3819999999999997</v>
      </c>
      <c r="B322" s="3">
        <v>10.36</v>
      </c>
      <c r="C322" s="3">
        <v>23.1</v>
      </c>
    </row>
    <row r="323" spans="1:3" x14ac:dyDescent="0.3">
      <c r="A323" s="3">
        <v>6.1130000000000004</v>
      </c>
      <c r="B323" s="3">
        <v>12.73</v>
      </c>
      <c r="C323" s="3">
        <v>21</v>
      </c>
    </row>
    <row r="324" spans="1:3" x14ac:dyDescent="0.3">
      <c r="A324" s="3">
        <v>6.4260000000000002</v>
      </c>
      <c r="B324" s="3">
        <v>7.2</v>
      </c>
      <c r="C324" s="3">
        <v>23.8</v>
      </c>
    </row>
    <row r="325" spans="1:3" x14ac:dyDescent="0.3">
      <c r="A325" s="3">
        <v>6.3760000000000003</v>
      </c>
      <c r="B325" s="3">
        <v>6.87</v>
      </c>
      <c r="C325" s="3">
        <v>23.1</v>
      </c>
    </row>
    <row r="326" spans="1:3" x14ac:dyDescent="0.3">
      <c r="A326" s="3">
        <v>6.0410000000000004</v>
      </c>
      <c r="B326" s="3">
        <v>7.7</v>
      </c>
      <c r="C326" s="3">
        <v>20.399999999999999</v>
      </c>
    </row>
    <row r="327" spans="1:3" x14ac:dyDescent="0.3">
      <c r="A327" s="3">
        <v>5.7080000000000002</v>
      </c>
      <c r="B327" s="3">
        <v>11.74</v>
      </c>
      <c r="C327" s="3">
        <v>18.5</v>
      </c>
    </row>
    <row r="328" spans="1:3" x14ac:dyDescent="0.3">
      <c r="A328" s="3">
        <v>6.415</v>
      </c>
      <c r="B328" s="3">
        <v>6.12</v>
      </c>
      <c r="C328" s="3">
        <v>25</v>
      </c>
    </row>
    <row r="329" spans="1:3" x14ac:dyDescent="0.3">
      <c r="A329" s="3">
        <v>6.431</v>
      </c>
      <c r="B329" s="3">
        <v>5.08</v>
      </c>
      <c r="C329" s="3">
        <v>24.6</v>
      </c>
    </row>
    <row r="330" spans="1:3" x14ac:dyDescent="0.3">
      <c r="A330" s="3">
        <v>6.3120000000000003</v>
      </c>
      <c r="B330" s="3">
        <v>6.15</v>
      </c>
      <c r="C330" s="3">
        <v>23</v>
      </c>
    </row>
    <row r="331" spans="1:3" x14ac:dyDescent="0.3">
      <c r="A331" s="3">
        <v>6.0830000000000002</v>
      </c>
      <c r="B331" s="3">
        <v>12.79</v>
      </c>
      <c r="C331" s="3">
        <v>22.2</v>
      </c>
    </row>
    <row r="332" spans="1:3" x14ac:dyDescent="0.3">
      <c r="A332" s="3">
        <v>5.8680000000000003</v>
      </c>
      <c r="B332" s="3">
        <v>9.9700000000000006</v>
      </c>
      <c r="C332" s="3">
        <v>19.3</v>
      </c>
    </row>
    <row r="333" spans="1:3" x14ac:dyDescent="0.3">
      <c r="A333" s="3">
        <v>6.3330000000000002</v>
      </c>
      <c r="B333" s="3">
        <v>7.34</v>
      </c>
      <c r="C333" s="3">
        <v>22.6</v>
      </c>
    </row>
    <row r="334" spans="1:3" x14ac:dyDescent="0.3">
      <c r="A334" s="3">
        <v>6.1440000000000001</v>
      </c>
      <c r="B334" s="3">
        <v>9.09</v>
      </c>
      <c r="C334" s="3">
        <v>19.8</v>
      </c>
    </row>
    <row r="335" spans="1:3" x14ac:dyDescent="0.3">
      <c r="A335" s="3">
        <v>5.7060000000000004</v>
      </c>
      <c r="B335" s="3">
        <v>12.43</v>
      </c>
      <c r="C335" s="3">
        <v>17.100000000000001</v>
      </c>
    </row>
    <row r="336" spans="1:3" x14ac:dyDescent="0.3">
      <c r="A336" s="3">
        <v>6.0309999999999997</v>
      </c>
      <c r="B336" s="3">
        <v>7.83</v>
      </c>
      <c r="C336" s="3">
        <v>19.399999999999999</v>
      </c>
    </row>
    <row r="337" spans="1:3" x14ac:dyDescent="0.3">
      <c r="A337" s="3">
        <v>6.3159999999999998</v>
      </c>
      <c r="B337" s="3">
        <v>5.68</v>
      </c>
      <c r="C337" s="3">
        <v>22.2</v>
      </c>
    </row>
    <row r="338" spans="1:3" x14ac:dyDescent="0.3">
      <c r="A338" s="3">
        <v>6.31</v>
      </c>
      <c r="B338" s="3">
        <v>6.75</v>
      </c>
      <c r="C338" s="3">
        <v>20.7</v>
      </c>
    </row>
    <row r="339" spans="1:3" x14ac:dyDescent="0.3">
      <c r="A339" s="3">
        <v>6.0369999999999999</v>
      </c>
      <c r="B339" s="3">
        <v>8.01</v>
      </c>
      <c r="C339" s="3">
        <v>21.1</v>
      </c>
    </row>
    <row r="340" spans="1:3" x14ac:dyDescent="0.3">
      <c r="A340" s="3">
        <v>5.8689999999999998</v>
      </c>
      <c r="B340" s="3">
        <v>9.8000000000000007</v>
      </c>
      <c r="C340" s="3">
        <v>19.5</v>
      </c>
    </row>
    <row r="341" spans="1:3" x14ac:dyDescent="0.3">
      <c r="A341" s="3">
        <v>5.8949999999999996</v>
      </c>
      <c r="B341" s="3">
        <v>10.56</v>
      </c>
      <c r="C341" s="3">
        <v>18.5</v>
      </c>
    </row>
    <row r="342" spans="1:3" x14ac:dyDescent="0.3">
      <c r="A342" s="3">
        <v>6.0590000000000002</v>
      </c>
      <c r="B342" s="3">
        <v>8.51</v>
      </c>
      <c r="C342" s="3">
        <v>20.6</v>
      </c>
    </row>
    <row r="343" spans="1:3" x14ac:dyDescent="0.3">
      <c r="A343" s="3">
        <v>5.9850000000000003</v>
      </c>
      <c r="B343" s="3">
        <v>9.74</v>
      </c>
      <c r="C343" s="3">
        <v>19</v>
      </c>
    </row>
    <row r="344" spans="1:3" x14ac:dyDescent="0.3">
      <c r="A344" s="3">
        <v>5.968</v>
      </c>
      <c r="B344" s="3">
        <v>9.2899999999999991</v>
      </c>
      <c r="C344" s="3">
        <v>18.7</v>
      </c>
    </row>
    <row r="345" spans="1:3" x14ac:dyDescent="0.3">
      <c r="A345" s="3">
        <v>7.2409999999999997</v>
      </c>
      <c r="B345" s="3">
        <v>5.49</v>
      </c>
      <c r="C345" s="3">
        <v>32.700000000000003</v>
      </c>
    </row>
    <row r="346" spans="1:3" x14ac:dyDescent="0.3">
      <c r="A346" s="3">
        <v>6.54</v>
      </c>
      <c r="B346" s="3">
        <v>8.65</v>
      </c>
      <c r="C346" s="3">
        <v>16.5</v>
      </c>
    </row>
    <row r="347" spans="1:3" x14ac:dyDescent="0.3">
      <c r="A347" s="3">
        <v>6.6959999999999997</v>
      </c>
      <c r="B347" s="3">
        <v>7.18</v>
      </c>
      <c r="C347" s="3">
        <v>23.9</v>
      </c>
    </row>
    <row r="348" spans="1:3" x14ac:dyDescent="0.3">
      <c r="A348" s="3">
        <v>6.8739999999999997</v>
      </c>
      <c r="B348" s="3">
        <v>4.6100000000000003</v>
      </c>
      <c r="C348" s="3">
        <v>31.2</v>
      </c>
    </row>
    <row r="349" spans="1:3" x14ac:dyDescent="0.3">
      <c r="A349" s="3">
        <v>6.0140000000000002</v>
      </c>
      <c r="B349" s="3">
        <v>10.53</v>
      </c>
      <c r="C349" s="3">
        <v>17.5</v>
      </c>
    </row>
    <row r="350" spans="1:3" x14ac:dyDescent="0.3">
      <c r="A350" s="3">
        <v>5.8979999999999997</v>
      </c>
      <c r="B350" s="3">
        <v>12.67</v>
      </c>
      <c r="C350" s="3">
        <v>17.2</v>
      </c>
    </row>
    <row r="351" spans="1:3" x14ac:dyDescent="0.3">
      <c r="A351" s="3">
        <v>6.516</v>
      </c>
      <c r="B351" s="3">
        <v>6.36</v>
      </c>
      <c r="C351" s="3">
        <v>23.1</v>
      </c>
    </row>
    <row r="352" spans="1:3" x14ac:dyDescent="0.3">
      <c r="A352" s="3">
        <v>6.6349999999999998</v>
      </c>
      <c r="B352" s="3">
        <v>5.99</v>
      </c>
      <c r="C352" s="3">
        <v>24.5</v>
      </c>
    </row>
    <row r="353" spans="1:3" x14ac:dyDescent="0.3">
      <c r="A353" s="3">
        <v>6.9390000000000001</v>
      </c>
      <c r="B353" s="3">
        <v>5.89</v>
      </c>
      <c r="C353" s="3">
        <v>26.6</v>
      </c>
    </row>
    <row r="354" spans="1:3" x14ac:dyDescent="0.3">
      <c r="A354" s="3">
        <v>6.49</v>
      </c>
      <c r="B354" s="3">
        <v>5.98</v>
      </c>
      <c r="C354" s="3">
        <v>22.9</v>
      </c>
    </row>
    <row r="355" spans="1:3" x14ac:dyDescent="0.3">
      <c r="A355" s="3">
        <v>6.5789999999999997</v>
      </c>
      <c r="B355" s="3">
        <v>5.49</v>
      </c>
      <c r="C355" s="3">
        <v>24.1</v>
      </c>
    </row>
    <row r="356" spans="1:3" x14ac:dyDescent="0.3">
      <c r="A356" s="3">
        <v>5.8840000000000003</v>
      </c>
      <c r="B356" s="3">
        <v>7.79</v>
      </c>
      <c r="C356" s="3">
        <v>18.600000000000001</v>
      </c>
    </row>
    <row r="357" spans="1:3" x14ac:dyDescent="0.3">
      <c r="A357" s="3">
        <v>6.7279999999999998</v>
      </c>
      <c r="B357" s="3">
        <v>4.5</v>
      </c>
      <c r="C357" s="3">
        <v>30.1</v>
      </c>
    </row>
    <row r="358" spans="1:3" x14ac:dyDescent="0.3">
      <c r="A358" s="3">
        <v>5.6630000000000003</v>
      </c>
      <c r="B358" s="3">
        <v>8.0500000000000007</v>
      </c>
      <c r="C358" s="3">
        <v>18.2</v>
      </c>
    </row>
    <row r="359" spans="1:3" x14ac:dyDescent="0.3">
      <c r="A359" s="3">
        <v>5.9359999999999999</v>
      </c>
      <c r="B359" s="3">
        <v>5.57</v>
      </c>
      <c r="C359" s="3">
        <v>20.6</v>
      </c>
    </row>
    <row r="360" spans="1:3" x14ac:dyDescent="0.3">
      <c r="A360" s="3">
        <v>6.2119999999999997</v>
      </c>
      <c r="B360" s="3">
        <v>17.600000000000001</v>
      </c>
      <c r="C360" s="3">
        <v>17.8</v>
      </c>
    </row>
    <row r="361" spans="1:3" x14ac:dyDescent="0.3">
      <c r="A361" s="3">
        <v>6.3949999999999996</v>
      </c>
      <c r="B361" s="3">
        <v>13.27</v>
      </c>
      <c r="C361" s="3">
        <v>21.7</v>
      </c>
    </row>
    <row r="362" spans="1:3" x14ac:dyDescent="0.3">
      <c r="A362" s="3">
        <v>6.1269999999999998</v>
      </c>
      <c r="B362" s="3">
        <v>11.48</v>
      </c>
      <c r="C362" s="3">
        <v>22.7</v>
      </c>
    </row>
    <row r="363" spans="1:3" x14ac:dyDescent="0.3">
      <c r="A363" s="3">
        <v>6.1120000000000001</v>
      </c>
      <c r="B363" s="3">
        <v>12.67</v>
      </c>
      <c r="C363" s="3">
        <v>22.6</v>
      </c>
    </row>
    <row r="364" spans="1:3" x14ac:dyDescent="0.3">
      <c r="A364" s="3">
        <v>6.3979999999999997</v>
      </c>
      <c r="B364" s="3">
        <v>7.79</v>
      </c>
      <c r="C364" s="3">
        <v>25</v>
      </c>
    </row>
    <row r="365" spans="1:3" x14ac:dyDescent="0.3">
      <c r="A365" s="3">
        <v>6.2510000000000003</v>
      </c>
      <c r="B365" s="3">
        <v>14.19</v>
      </c>
      <c r="C365" s="3">
        <v>19.899999999999999</v>
      </c>
    </row>
    <row r="366" spans="1:3" x14ac:dyDescent="0.3">
      <c r="A366" s="3">
        <v>5.3620000000000001</v>
      </c>
      <c r="B366" s="3">
        <v>10.19</v>
      </c>
      <c r="C366" s="3">
        <v>20.8</v>
      </c>
    </row>
    <row r="367" spans="1:3" x14ac:dyDescent="0.3">
      <c r="A367" s="3">
        <v>5.8029999999999999</v>
      </c>
      <c r="B367" s="3">
        <v>14.64</v>
      </c>
      <c r="C367" s="3">
        <v>16.8</v>
      </c>
    </row>
    <row r="368" spans="1:3" x14ac:dyDescent="0.3">
      <c r="A368" s="3">
        <v>8.7799999999999994</v>
      </c>
      <c r="B368" s="3">
        <v>5.29</v>
      </c>
      <c r="C368" s="3">
        <v>21.9</v>
      </c>
    </row>
    <row r="369" spans="1:3" x14ac:dyDescent="0.3">
      <c r="A369" s="3">
        <v>3.5609999999999999</v>
      </c>
      <c r="B369" s="3">
        <v>7.12</v>
      </c>
      <c r="C369" s="3">
        <v>27.5</v>
      </c>
    </row>
    <row r="370" spans="1:3" x14ac:dyDescent="0.3">
      <c r="A370" s="3">
        <v>4.9630000000000001</v>
      </c>
      <c r="B370" s="3">
        <v>14</v>
      </c>
      <c r="C370" s="3">
        <v>21.9</v>
      </c>
    </row>
    <row r="371" spans="1:3" x14ac:dyDescent="0.3">
      <c r="A371" s="3">
        <v>3.863</v>
      </c>
      <c r="B371" s="3">
        <v>13.33</v>
      </c>
      <c r="C371" s="3">
        <v>23.1</v>
      </c>
    </row>
    <row r="372" spans="1:3" x14ac:dyDescent="0.3">
      <c r="A372" s="3">
        <v>4.97</v>
      </c>
      <c r="B372" s="3">
        <v>3.26</v>
      </c>
      <c r="C372" s="3">
        <v>50</v>
      </c>
    </row>
    <row r="373" spans="1:3" x14ac:dyDescent="0.3">
      <c r="A373" s="3">
        <v>6.6829999999999998</v>
      </c>
      <c r="B373" s="3">
        <v>3.73</v>
      </c>
      <c r="C373" s="3">
        <v>50</v>
      </c>
    </row>
    <row r="374" spans="1:3" x14ac:dyDescent="0.3">
      <c r="A374" s="3">
        <v>7.016</v>
      </c>
      <c r="B374" s="3">
        <v>2.96</v>
      </c>
      <c r="C374" s="3">
        <v>50</v>
      </c>
    </row>
    <row r="375" spans="1:3" x14ac:dyDescent="0.3">
      <c r="A375" s="3">
        <v>6.2160000000000002</v>
      </c>
      <c r="B375" s="3">
        <v>9.5299999999999994</v>
      </c>
      <c r="C375" s="3">
        <v>50</v>
      </c>
    </row>
    <row r="376" spans="1:3" x14ac:dyDescent="0.3">
      <c r="A376" s="3">
        <v>5.875</v>
      </c>
      <c r="B376" s="3">
        <v>8.8800000000000008</v>
      </c>
      <c r="C376" s="3">
        <v>50</v>
      </c>
    </row>
    <row r="377" spans="1:3" x14ac:dyDescent="0.3">
      <c r="A377" s="3">
        <v>4.9059999999999997</v>
      </c>
      <c r="B377" s="3">
        <v>34.770000000000003</v>
      </c>
      <c r="C377" s="3">
        <v>13.8</v>
      </c>
    </row>
    <row r="378" spans="1:3" x14ac:dyDescent="0.3">
      <c r="A378" s="3">
        <v>4.1379999999999999</v>
      </c>
      <c r="B378" s="3">
        <v>37.97</v>
      </c>
      <c r="C378" s="3">
        <v>13.8</v>
      </c>
    </row>
    <row r="379" spans="1:3" x14ac:dyDescent="0.3">
      <c r="A379" s="3">
        <v>7.3129999999999997</v>
      </c>
      <c r="B379" s="3">
        <v>13.44</v>
      </c>
      <c r="C379" s="3">
        <v>15</v>
      </c>
    </row>
    <row r="380" spans="1:3" x14ac:dyDescent="0.3">
      <c r="A380" s="3">
        <v>6.649</v>
      </c>
      <c r="B380" s="3">
        <v>23.24</v>
      </c>
      <c r="C380" s="3">
        <v>13.9</v>
      </c>
    </row>
    <row r="381" spans="1:3" x14ac:dyDescent="0.3">
      <c r="A381" s="3">
        <v>6.7939999999999996</v>
      </c>
      <c r="B381" s="3">
        <v>21.24</v>
      </c>
      <c r="C381" s="3">
        <v>13.3</v>
      </c>
    </row>
    <row r="382" spans="1:3" x14ac:dyDescent="0.3">
      <c r="A382" s="3">
        <v>6.38</v>
      </c>
      <c r="B382" s="3">
        <v>23.69</v>
      </c>
      <c r="C382" s="3">
        <v>13.1</v>
      </c>
    </row>
    <row r="383" spans="1:3" x14ac:dyDescent="0.3">
      <c r="A383" s="3">
        <v>6.2229999999999999</v>
      </c>
      <c r="B383" s="3">
        <v>21.78</v>
      </c>
      <c r="C383" s="3">
        <v>10.199999999999999</v>
      </c>
    </row>
    <row r="384" spans="1:3" x14ac:dyDescent="0.3">
      <c r="A384" s="3">
        <v>6.968</v>
      </c>
      <c r="B384" s="3">
        <v>17.21</v>
      </c>
      <c r="C384" s="3">
        <v>10.4</v>
      </c>
    </row>
    <row r="385" spans="1:3" x14ac:dyDescent="0.3">
      <c r="A385" s="3">
        <v>6.5449999999999999</v>
      </c>
      <c r="B385" s="3">
        <v>21.08</v>
      </c>
      <c r="C385" s="3">
        <v>10.9</v>
      </c>
    </row>
    <row r="386" spans="1:3" x14ac:dyDescent="0.3">
      <c r="A386" s="3">
        <v>5.5359999999999996</v>
      </c>
      <c r="B386" s="3">
        <v>23.6</v>
      </c>
      <c r="C386" s="3">
        <v>11.3</v>
      </c>
    </row>
    <row r="387" spans="1:3" x14ac:dyDescent="0.3">
      <c r="A387" s="3">
        <v>5.52</v>
      </c>
      <c r="B387" s="3">
        <v>24.56</v>
      </c>
      <c r="C387" s="3">
        <v>12.3</v>
      </c>
    </row>
    <row r="388" spans="1:3" x14ac:dyDescent="0.3">
      <c r="A388" s="3">
        <v>4.3680000000000003</v>
      </c>
      <c r="B388" s="3">
        <v>30.63</v>
      </c>
      <c r="C388" s="3">
        <v>8.8000000000000007</v>
      </c>
    </row>
    <row r="389" spans="1:3" x14ac:dyDescent="0.3">
      <c r="A389" s="3">
        <v>5.2770000000000001</v>
      </c>
      <c r="B389" s="3">
        <v>30.81</v>
      </c>
      <c r="C389" s="3">
        <v>7.2</v>
      </c>
    </row>
    <row r="390" spans="1:3" x14ac:dyDescent="0.3">
      <c r="A390" s="3">
        <v>4.6520000000000001</v>
      </c>
      <c r="B390" s="3">
        <v>28.28</v>
      </c>
      <c r="C390" s="3">
        <v>10.5</v>
      </c>
    </row>
    <row r="391" spans="1:3" x14ac:dyDescent="0.3">
      <c r="A391" s="3">
        <v>5</v>
      </c>
      <c r="B391" s="3">
        <v>31.99</v>
      </c>
      <c r="C391" s="3">
        <v>7.4</v>
      </c>
    </row>
    <row r="392" spans="1:3" x14ac:dyDescent="0.3">
      <c r="A392" s="3">
        <v>4.88</v>
      </c>
      <c r="B392" s="3">
        <v>30.62</v>
      </c>
      <c r="C392" s="3">
        <v>10.199999999999999</v>
      </c>
    </row>
    <row r="393" spans="1:3" x14ac:dyDescent="0.3">
      <c r="A393" s="3">
        <v>5.39</v>
      </c>
      <c r="B393" s="3">
        <v>20.85</v>
      </c>
      <c r="C393" s="3">
        <v>11.5</v>
      </c>
    </row>
    <row r="394" spans="1:3" x14ac:dyDescent="0.3">
      <c r="A394" s="3">
        <v>5.7130000000000001</v>
      </c>
      <c r="B394" s="3">
        <v>17.11</v>
      </c>
      <c r="C394" s="3">
        <v>15.1</v>
      </c>
    </row>
    <row r="395" spans="1:3" x14ac:dyDescent="0.3">
      <c r="A395" s="3">
        <v>6.0510000000000002</v>
      </c>
      <c r="B395" s="3">
        <v>18.760000000000002</v>
      </c>
      <c r="C395" s="3">
        <v>23.2</v>
      </c>
    </row>
    <row r="396" spans="1:3" x14ac:dyDescent="0.3">
      <c r="A396" s="3">
        <v>5.0359999999999996</v>
      </c>
      <c r="B396" s="3">
        <v>25.68</v>
      </c>
      <c r="C396" s="3">
        <v>9.6999999999999993</v>
      </c>
    </row>
    <row r="397" spans="1:3" x14ac:dyDescent="0.3">
      <c r="A397" s="3">
        <v>6.1929999999999996</v>
      </c>
      <c r="B397" s="3">
        <v>15.17</v>
      </c>
      <c r="C397" s="3">
        <v>13.8</v>
      </c>
    </row>
    <row r="398" spans="1:3" x14ac:dyDescent="0.3">
      <c r="A398" s="3">
        <v>5.8869999999999996</v>
      </c>
      <c r="B398" s="3">
        <v>16.350000000000001</v>
      </c>
      <c r="C398" s="3">
        <v>12.7</v>
      </c>
    </row>
    <row r="399" spans="1:3" x14ac:dyDescent="0.3">
      <c r="A399" s="3">
        <v>6.4710000000000001</v>
      </c>
      <c r="B399" s="3">
        <v>17.12</v>
      </c>
      <c r="C399" s="3">
        <v>13.1</v>
      </c>
    </row>
    <row r="400" spans="1:3" x14ac:dyDescent="0.3">
      <c r="A400" s="3">
        <v>6.4050000000000002</v>
      </c>
      <c r="B400" s="3">
        <v>19.37</v>
      </c>
      <c r="C400" s="3">
        <v>12.5</v>
      </c>
    </row>
    <row r="401" spans="1:3" x14ac:dyDescent="0.3">
      <c r="A401" s="3">
        <v>5.7469999999999999</v>
      </c>
      <c r="B401" s="3">
        <v>19.920000000000002</v>
      </c>
      <c r="C401" s="3">
        <v>8.5</v>
      </c>
    </row>
    <row r="402" spans="1:3" x14ac:dyDescent="0.3">
      <c r="A402" s="3">
        <v>5.4530000000000003</v>
      </c>
      <c r="B402" s="3">
        <v>30.59</v>
      </c>
      <c r="C402" s="3">
        <v>5</v>
      </c>
    </row>
    <row r="403" spans="1:3" x14ac:dyDescent="0.3">
      <c r="A403" s="3">
        <v>5.8520000000000003</v>
      </c>
      <c r="B403" s="3">
        <v>29.97</v>
      </c>
      <c r="C403" s="3">
        <v>6.3</v>
      </c>
    </row>
    <row r="404" spans="1:3" x14ac:dyDescent="0.3">
      <c r="A404" s="3">
        <v>5.9870000000000001</v>
      </c>
      <c r="B404" s="3">
        <v>26.77</v>
      </c>
      <c r="C404" s="3">
        <v>5.6</v>
      </c>
    </row>
    <row r="405" spans="1:3" x14ac:dyDescent="0.3">
      <c r="A405" s="3">
        <v>6.343</v>
      </c>
      <c r="B405" s="3">
        <v>20.32</v>
      </c>
      <c r="C405" s="3">
        <v>7.2</v>
      </c>
    </row>
    <row r="406" spans="1:3" x14ac:dyDescent="0.3">
      <c r="A406" s="3">
        <v>6.4039999999999999</v>
      </c>
      <c r="B406" s="3">
        <v>20.309999999999999</v>
      </c>
      <c r="C406" s="3">
        <v>12.1</v>
      </c>
    </row>
    <row r="407" spans="1:3" x14ac:dyDescent="0.3">
      <c r="A407" s="3">
        <v>5.3490000000000002</v>
      </c>
      <c r="B407" s="3">
        <v>19.77</v>
      </c>
      <c r="C407" s="3">
        <v>8.3000000000000007</v>
      </c>
    </row>
    <row r="408" spans="1:3" x14ac:dyDescent="0.3">
      <c r="A408" s="3">
        <v>5.5309999999999997</v>
      </c>
      <c r="B408" s="3">
        <v>27.38</v>
      </c>
      <c r="C408" s="3">
        <v>8.5</v>
      </c>
    </row>
    <row r="409" spans="1:3" x14ac:dyDescent="0.3">
      <c r="A409" s="3">
        <v>5.6829999999999998</v>
      </c>
      <c r="B409" s="3">
        <v>22.98</v>
      </c>
      <c r="C409" s="3">
        <v>5</v>
      </c>
    </row>
    <row r="410" spans="1:3" x14ac:dyDescent="0.3">
      <c r="A410" s="3">
        <v>4.1379999999999999</v>
      </c>
      <c r="B410" s="3">
        <v>23.34</v>
      </c>
      <c r="C410" s="3">
        <v>11.9</v>
      </c>
    </row>
    <row r="411" spans="1:3" x14ac:dyDescent="0.3">
      <c r="A411" s="3">
        <v>5.6079999999999997</v>
      </c>
      <c r="B411" s="3">
        <v>12.13</v>
      </c>
      <c r="C411" s="3">
        <v>27.9</v>
      </c>
    </row>
    <row r="412" spans="1:3" x14ac:dyDescent="0.3">
      <c r="A412" s="3">
        <v>5.617</v>
      </c>
      <c r="B412" s="3">
        <v>26.4</v>
      </c>
      <c r="C412" s="3">
        <v>17.2</v>
      </c>
    </row>
    <row r="413" spans="1:3" x14ac:dyDescent="0.3">
      <c r="A413" s="3">
        <v>6.8520000000000003</v>
      </c>
      <c r="B413" s="3">
        <v>19.78</v>
      </c>
      <c r="C413" s="3">
        <v>27.5</v>
      </c>
    </row>
    <row r="414" spans="1:3" x14ac:dyDescent="0.3">
      <c r="A414" s="3">
        <v>5.7569999999999997</v>
      </c>
      <c r="B414" s="3">
        <v>10.11</v>
      </c>
      <c r="C414" s="3">
        <v>15</v>
      </c>
    </row>
    <row r="415" spans="1:3" x14ac:dyDescent="0.3">
      <c r="A415" s="3">
        <v>6.657</v>
      </c>
      <c r="B415" s="3">
        <v>21.22</v>
      </c>
      <c r="C415" s="3">
        <v>17.2</v>
      </c>
    </row>
    <row r="416" spans="1:3" x14ac:dyDescent="0.3">
      <c r="A416" s="3">
        <v>4.6280000000000001</v>
      </c>
      <c r="B416" s="3">
        <v>34.369999999999997</v>
      </c>
      <c r="C416" s="3">
        <v>17.899999999999999</v>
      </c>
    </row>
    <row r="417" spans="1:3" x14ac:dyDescent="0.3">
      <c r="A417" s="3">
        <v>5.1550000000000002</v>
      </c>
      <c r="B417" s="3">
        <v>20.079999999999998</v>
      </c>
      <c r="C417" s="3">
        <v>16.3</v>
      </c>
    </row>
    <row r="418" spans="1:3" x14ac:dyDescent="0.3">
      <c r="A418" s="3">
        <v>4.5190000000000001</v>
      </c>
      <c r="B418" s="3">
        <v>36.979999999999997</v>
      </c>
      <c r="C418" s="3">
        <v>7</v>
      </c>
    </row>
    <row r="419" spans="1:3" x14ac:dyDescent="0.3">
      <c r="A419" s="3">
        <v>6.4340000000000002</v>
      </c>
      <c r="B419" s="3">
        <v>29.05</v>
      </c>
      <c r="C419" s="3">
        <v>7.2</v>
      </c>
    </row>
    <row r="420" spans="1:3" x14ac:dyDescent="0.3">
      <c r="A420" s="3">
        <v>6.782</v>
      </c>
      <c r="B420" s="3">
        <v>25.79</v>
      </c>
      <c r="C420" s="3">
        <v>7.5</v>
      </c>
    </row>
    <row r="421" spans="1:3" x14ac:dyDescent="0.3">
      <c r="A421" s="3">
        <v>5.3040000000000003</v>
      </c>
      <c r="B421" s="3">
        <v>26.64</v>
      </c>
      <c r="C421" s="3">
        <v>10.4</v>
      </c>
    </row>
    <row r="422" spans="1:3" x14ac:dyDescent="0.3">
      <c r="A422" s="3">
        <v>5.9569999999999999</v>
      </c>
      <c r="B422" s="3">
        <v>20.62</v>
      </c>
      <c r="C422" s="3">
        <v>8.8000000000000007</v>
      </c>
    </row>
    <row r="423" spans="1:3" x14ac:dyDescent="0.3">
      <c r="A423" s="3">
        <v>6.8239999999999998</v>
      </c>
      <c r="B423" s="3">
        <v>22.74</v>
      </c>
      <c r="C423" s="3">
        <v>8.4</v>
      </c>
    </row>
    <row r="424" spans="1:3" x14ac:dyDescent="0.3">
      <c r="A424" s="3">
        <v>6.4109999999999996</v>
      </c>
      <c r="B424" s="3">
        <v>15.02</v>
      </c>
      <c r="C424" s="3">
        <v>16.7</v>
      </c>
    </row>
    <row r="425" spans="1:3" x14ac:dyDescent="0.3">
      <c r="A425" s="3">
        <v>6.0060000000000002</v>
      </c>
      <c r="B425" s="3">
        <v>15.7</v>
      </c>
      <c r="C425" s="3">
        <v>14.2</v>
      </c>
    </row>
    <row r="426" spans="1:3" x14ac:dyDescent="0.3">
      <c r="A426" s="3">
        <v>5.6479999999999997</v>
      </c>
      <c r="B426" s="3">
        <v>14.1</v>
      </c>
      <c r="C426" s="3">
        <v>20.8</v>
      </c>
    </row>
    <row r="427" spans="1:3" x14ac:dyDescent="0.3">
      <c r="A427" s="3">
        <v>6.1029999999999998</v>
      </c>
      <c r="B427" s="3">
        <v>23.29</v>
      </c>
      <c r="C427" s="3">
        <v>13.4</v>
      </c>
    </row>
    <row r="428" spans="1:3" x14ac:dyDescent="0.3">
      <c r="A428" s="3">
        <v>5.5650000000000004</v>
      </c>
      <c r="B428" s="3">
        <v>17.16</v>
      </c>
      <c r="C428" s="3">
        <v>11.7</v>
      </c>
    </row>
    <row r="429" spans="1:3" x14ac:dyDescent="0.3">
      <c r="A429" s="3">
        <v>5.8959999999999999</v>
      </c>
      <c r="B429" s="3">
        <v>24.39</v>
      </c>
      <c r="C429" s="3">
        <v>8.3000000000000007</v>
      </c>
    </row>
    <row r="430" spans="1:3" x14ac:dyDescent="0.3">
      <c r="A430" s="3">
        <v>5.8369999999999997</v>
      </c>
      <c r="B430" s="3">
        <v>15.69</v>
      </c>
      <c r="C430" s="3">
        <v>10.199999999999999</v>
      </c>
    </row>
    <row r="431" spans="1:3" x14ac:dyDescent="0.3">
      <c r="A431" s="3">
        <v>6.202</v>
      </c>
      <c r="B431" s="3">
        <v>14.52</v>
      </c>
      <c r="C431" s="3">
        <v>10.9</v>
      </c>
    </row>
    <row r="432" spans="1:3" x14ac:dyDescent="0.3">
      <c r="A432" s="3">
        <v>6.1929999999999996</v>
      </c>
      <c r="B432" s="3">
        <v>21.52</v>
      </c>
      <c r="C432" s="3">
        <v>11</v>
      </c>
    </row>
    <row r="433" spans="1:3" x14ac:dyDescent="0.3">
      <c r="A433" s="3">
        <v>6.38</v>
      </c>
      <c r="B433" s="3">
        <v>24.08</v>
      </c>
      <c r="C433" s="3">
        <v>9.5</v>
      </c>
    </row>
    <row r="434" spans="1:3" x14ac:dyDescent="0.3">
      <c r="A434" s="3">
        <v>6.3479999999999999</v>
      </c>
      <c r="B434" s="3">
        <v>17.64</v>
      </c>
      <c r="C434" s="3">
        <v>14.5</v>
      </c>
    </row>
    <row r="435" spans="1:3" x14ac:dyDescent="0.3">
      <c r="A435" s="3">
        <v>6.8330000000000002</v>
      </c>
      <c r="B435" s="3">
        <v>19.690000000000001</v>
      </c>
      <c r="C435" s="3">
        <v>14.1</v>
      </c>
    </row>
    <row r="436" spans="1:3" x14ac:dyDescent="0.3">
      <c r="A436" s="3">
        <v>6.4249999999999998</v>
      </c>
      <c r="B436" s="3">
        <v>12.03</v>
      </c>
      <c r="C436" s="3">
        <v>16.100000000000001</v>
      </c>
    </row>
    <row r="437" spans="1:3" x14ac:dyDescent="0.3">
      <c r="A437" s="3">
        <v>6.4359999999999999</v>
      </c>
      <c r="B437" s="3">
        <v>16.22</v>
      </c>
      <c r="C437" s="3">
        <v>14.3</v>
      </c>
    </row>
    <row r="438" spans="1:3" x14ac:dyDescent="0.3">
      <c r="A438" s="3">
        <v>6.2080000000000002</v>
      </c>
      <c r="B438" s="3">
        <v>15.17</v>
      </c>
      <c r="C438" s="3">
        <v>11.7</v>
      </c>
    </row>
    <row r="439" spans="1:3" x14ac:dyDescent="0.3">
      <c r="A439" s="3">
        <v>6.6289999999999996</v>
      </c>
      <c r="B439" s="3">
        <v>23.27</v>
      </c>
      <c r="C439" s="3">
        <v>13.4</v>
      </c>
    </row>
    <row r="440" spans="1:3" x14ac:dyDescent="0.3">
      <c r="A440" s="3">
        <v>6.4610000000000003</v>
      </c>
      <c r="B440" s="3">
        <v>18.05</v>
      </c>
      <c r="C440" s="3">
        <v>9.6</v>
      </c>
    </row>
    <row r="441" spans="1:3" x14ac:dyDescent="0.3">
      <c r="A441" s="3">
        <v>6.1520000000000001</v>
      </c>
      <c r="B441" s="3">
        <v>26.45</v>
      </c>
      <c r="C441" s="3">
        <v>8.6999999999999993</v>
      </c>
    </row>
    <row r="442" spans="1:3" x14ac:dyDescent="0.3">
      <c r="A442" s="3">
        <v>5.9349999999999996</v>
      </c>
      <c r="B442" s="3">
        <v>34.020000000000003</v>
      </c>
      <c r="C442" s="3">
        <v>8.4</v>
      </c>
    </row>
    <row r="443" spans="1:3" x14ac:dyDescent="0.3">
      <c r="A443" s="3">
        <v>5.6269999999999998</v>
      </c>
      <c r="B443" s="3">
        <v>22.88</v>
      </c>
      <c r="C443" s="3">
        <v>12.8</v>
      </c>
    </row>
    <row r="444" spans="1:3" x14ac:dyDescent="0.3">
      <c r="A444" s="3">
        <v>5.8179999999999996</v>
      </c>
      <c r="B444" s="3">
        <v>22.11</v>
      </c>
      <c r="C444" s="3">
        <v>10.5</v>
      </c>
    </row>
    <row r="445" spans="1:3" x14ac:dyDescent="0.3">
      <c r="A445" s="3">
        <v>6.4059999999999997</v>
      </c>
      <c r="B445" s="3">
        <v>19.52</v>
      </c>
      <c r="C445" s="3">
        <v>17.100000000000001</v>
      </c>
    </row>
    <row r="446" spans="1:3" x14ac:dyDescent="0.3">
      <c r="A446" s="3">
        <v>6.2190000000000003</v>
      </c>
      <c r="B446" s="3">
        <v>16.59</v>
      </c>
      <c r="C446" s="3">
        <v>18.399999999999999</v>
      </c>
    </row>
    <row r="447" spans="1:3" x14ac:dyDescent="0.3">
      <c r="A447" s="3">
        <v>6.4850000000000003</v>
      </c>
      <c r="B447" s="3">
        <v>18.850000000000001</v>
      </c>
      <c r="C447" s="3">
        <v>15.4</v>
      </c>
    </row>
    <row r="448" spans="1:3" x14ac:dyDescent="0.3">
      <c r="A448" s="3">
        <v>5.8540000000000001</v>
      </c>
      <c r="B448" s="3">
        <v>23.79</v>
      </c>
      <c r="C448" s="3">
        <v>10.8</v>
      </c>
    </row>
    <row r="449" spans="1:3" x14ac:dyDescent="0.3">
      <c r="A449" s="3">
        <v>6.4589999999999996</v>
      </c>
      <c r="B449" s="3">
        <v>23.98</v>
      </c>
      <c r="C449" s="3">
        <v>11.8</v>
      </c>
    </row>
    <row r="450" spans="1:3" x14ac:dyDescent="0.3">
      <c r="A450" s="3">
        <v>6.3410000000000002</v>
      </c>
      <c r="B450" s="3">
        <v>17.79</v>
      </c>
      <c r="C450" s="3">
        <v>14.9</v>
      </c>
    </row>
    <row r="451" spans="1:3" x14ac:dyDescent="0.3">
      <c r="A451" s="3">
        <v>6.2510000000000003</v>
      </c>
      <c r="B451" s="3">
        <v>16.440000000000001</v>
      </c>
      <c r="C451" s="3">
        <v>12.6</v>
      </c>
    </row>
    <row r="452" spans="1:3" x14ac:dyDescent="0.3">
      <c r="A452" s="3">
        <v>6.1849999999999996</v>
      </c>
      <c r="B452" s="3">
        <v>18.13</v>
      </c>
      <c r="C452" s="3">
        <v>14.1</v>
      </c>
    </row>
    <row r="453" spans="1:3" x14ac:dyDescent="0.3">
      <c r="A453" s="3">
        <v>6.4169999999999998</v>
      </c>
      <c r="B453" s="3">
        <v>19.309999999999999</v>
      </c>
      <c r="C453" s="3">
        <v>13</v>
      </c>
    </row>
    <row r="454" spans="1:3" x14ac:dyDescent="0.3">
      <c r="A454" s="3">
        <v>6.7489999999999997</v>
      </c>
      <c r="B454" s="3">
        <v>17.440000000000001</v>
      </c>
      <c r="C454" s="3">
        <v>13.4</v>
      </c>
    </row>
    <row r="455" spans="1:3" x14ac:dyDescent="0.3">
      <c r="A455" s="3">
        <v>6.6550000000000002</v>
      </c>
      <c r="B455" s="3">
        <v>17.73</v>
      </c>
      <c r="C455" s="3">
        <v>15.2</v>
      </c>
    </row>
    <row r="456" spans="1:3" x14ac:dyDescent="0.3">
      <c r="A456" s="3">
        <v>6.2969999999999997</v>
      </c>
      <c r="B456" s="3">
        <v>17.27</v>
      </c>
      <c r="C456" s="3">
        <v>16.100000000000001</v>
      </c>
    </row>
    <row r="457" spans="1:3" x14ac:dyDescent="0.3">
      <c r="A457" s="3">
        <v>7.3929999999999998</v>
      </c>
      <c r="B457" s="3">
        <v>16.739999999999998</v>
      </c>
      <c r="C457" s="3">
        <v>17.8</v>
      </c>
    </row>
    <row r="458" spans="1:3" x14ac:dyDescent="0.3">
      <c r="A458" s="3">
        <v>6.7279999999999998</v>
      </c>
      <c r="B458" s="3">
        <v>18.71</v>
      </c>
      <c r="C458" s="3">
        <v>14.9</v>
      </c>
    </row>
    <row r="459" spans="1:3" x14ac:dyDescent="0.3">
      <c r="A459" s="3">
        <v>6.5250000000000004</v>
      </c>
      <c r="B459" s="3">
        <v>18.13</v>
      </c>
      <c r="C459" s="3">
        <v>14.1</v>
      </c>
    </row>
    <row r="460" spans="1:3" x14ac:dyDescent="0.3">
      <c r="A460" s="3">
        <v>5.976</v>
      </c>
      <c r="B460" s="3">
        <v>19.010000000000002</v>
      </c>
      <c r="C460" s="3">
        <v>12.7</v>
      </c>
    </row>
    <row r="461" spans="1:3" x14ac:dyDescent="0.3">
      <c r="A461" s="3">
        <v>5.9359999999999999</v>
      </c>
      <c r="B461" s="3">
        <v>16.940000000000001</v>
      </c>
      <c r="C461" s="3">
        <v>13.5</v>
      </c>
    </row>
    <row r="462" spans="1:3" x14ac:dyDescent="0.3">
      <c r="A462" s="3">
        <v>6.3010000000000002</v>
      </c>
      <c r="B462" s="3">
        <v>16.23</v>
      </c>
      <c r="C462" s="3">
        <v>14.9</v>
      </c>
    </row>
    <row r="463" spans="1:3" x14ac:dyDescent="0.3">
      <c r="A463" s="3">
        <v>6.0810000000000004</v>
      </c>
      <c r="B463" s="3">
        <v>14.7</v>
      </c>
      <c r="C463" s="3">
        <v>20</v>
      </c>
    </row>
    <row r="464" spans="1:3" x14ac:dyDescent="0.3">
      <c r="A464" s="3">
        <v>6.7009999999999996</v>
      </c>
      <c r="B464" s="3">
        <v>16.420000000000002</v>
      </c>
      <c r="C464" s="3">
        <v>16.399999999999999</v>
      </c>
    </row>
    <row r="465" spans="1:3" x14ac:dyDescent="0.3">
      <c r="A465" s="3">
        <v>6.3760000000000003</v>
      </c>
      <c r="B465" s="3">
        <v>14.65</v>
      </c>
      <c r="C465" s="3">
        <v>17.7</v>
      </c>
    </row>
    <row r="466" spans="1:3" x14ac:dyDescent="0.3">
      <c r="A466" s="3">
        <v>6.3170000000000002</v>
      </c>
      <c r="B466" s="3">
        <v>13.99</v>
      </c>
      <c r="C466" s="3">
        <v>19.5</v>
      </c>
    </row>
    <row r="467" spans="1:3" x14ac:dyDescent="0.3">
      <c r="A467" s="3">
        <v>6.5129999999999999</v>
      </c>
      <c r="B467" s="3">
        <v>10.29</v>
      </c>
      <c r="C467" s="3">
        <v>20.2</v>
      </c>
    </row>
    <row r="468" spans="1:3" x14ac:dyDescent="0.3">
      <c r="A468" s="3">
        <v>6.2089999999999996</v>
      </c>
      <c r="B468" s="3">
        <v>13.22</v>
      </c>
      <c r="C468" s="3">
        <v>21.4</v>
      </c>
    </row>
    <row r="469" spans="1:3" x14ac:dyDescent="0.3">
      <c r="A469" s="3">
        <v>5.7590000000000003</v>
      </c>
      <c r="B469" s="3">
        <v>14.13</v>
      </c>
      <c r="C469" s="3">
        <v>19.899999999999999</v>
      </c>
    </row>
    <row r="470" spans="1:3" x14ac:dyDescent="0.3">
      <c r="A470" s="3">
        <v>5.952</v>
      </c>
      <c r="B470" s="3">
        <v>17.149999999999999</v>
      </c>
      <c r="C470" s="3">
        <v>19</v>
      </c>
    </row>
    <row r="471" spans="1:3" x14ac:dyDescent="0.3">
      <c r="A471" s="3">
        <v>6.0030000000000001</v>
      </c>
      <c r="B471" s="3">
        <v>21.32</v>
      </c>
      <c r="C471" s="3">
        <v>19.100000000000001</v>
      </c>
    </row>
    <row r="472" spans="1:3" x14ac:dyDescent="0.3">
      <c r="A472" s="3">
        <v>5.9260000000000002</v>
      </c>
      <c r="B472" s="3">
        <v>18.13</v>
      </c>
      <c r="C472" s="3">
        <v>19.100000000000001</v>
      </c>
    </row>
    <row r="473" spans="1:3" x14ac:dyDescent="0.3">
      <c r="A473" s="3">
        <v>5.7130000000000001</v>
      </c>
      <c r="B473" s="3">
        <v>14.76</v>
      </c>
      <c r="C473" s="3">
        <v>20.100000000000001</v>
      </c>
    </row>
    <row r="474" spans="1:3" x14ac:dyDescent="0.3">
      <c r="A474" s="3">
        <v>6.1669999999999998</v>
      </c>
      <c r="B474" s="3">
        <v>16.29</v>
      </c>
      <c r="C474" s="3">
        <v>19.899999999999999</v>
      </c>
    </row>
    <row r="475" spans="1:3" x14ac:dyDescent="0.3">
      <c r="A475" s="3">
        <v>6.2290000000000001</v>
      </c>
      <c r="B475" s="3">
        <v>12.87</v>
      </c>
      <c r="C475" s="3">
        <v>19.600000000000001</v>
      </c>
    </row>
    <row r="476" spans="1:3" x14ac:dyDescent="0.3">
      <c r="A476" s="3">
        <v>6.4370000000000003</v>
      </c>
      <c r="B476" s="3">
        <v>14.36</v>
      </c>
      <c r="C476" s="3">
        <v>23.2</v>
      </c>
    </row>
    <row r="477" spans="1:3" x14ac:dyDescent="0.3">
      <c r="A477" s="3">
        <v>6.98</v>
      </c>
      <c r="B477" s="3">
        <v>11.66</v>
      </c>
      <c r="C477" s="3">
        <v>29.8</v>
      </c>
    </row>
    <row r="478" spans="1:3" x14ac:dyDescent="0.3">
      <c r="A478" s="3">
        <v>5.4269999999999996</v>
      </c>
      <c r="B478" s="3">
        <v>18.14</v>
      </c>
      <c r="C478" s="3">
        <v>13.8</v>
      </c>
    </row>
    <row r="479" spans="1:3" x14ac:dyDescent="0.3">
      <c r="A479" s="3">
        <v>6.1619999999999999</v>
      </c>
      <c r="B479" s="3">
        <v>24.1</v>
      </c>
      <c r="C479" s="3">
        <v>13.3</v>
      </c>
    </row>
    <row r="480" spans="1:3" x14ac:dyDescent="0.3">
      <c r="A480" s="3">
        <v>6.484</v>
      </c>
      <c r="B480" s="3">
        <v>18.68</v>
      </c>
      <c r="C480" s="3">
        <v>16.7</v>
      </c>
    </row>
    <row r="481" spans="1:3" x14ac:dyDescent="0.3">
      <c r="A481" s="3">
        <v>5.3040000000000003</v>
      </c>
      <c r="B481" s="3">
        <v>24.91</v>
      </c>
      <c r="C481" s="3">
        <v>12</v>
      </c>
    </row>
    <row r="482" spans="1:3" x14ac:dyDescent="0.3">
      <c r="A482" s="3">
        <v>6.1849999999999996</v>
      </c>
      <c r="B482" s="3">
        <v>18.03</v>
      </c>
      <c r="C482" s="3">
        <v>14.6</v>
      </c>
    </row>
    <row r="483" spans="1:3" x14ac:dyDescent="0.3">
      <c r="A483" s="3">
        <v>6.2290000000000001</v>
      </c>
      <c r="B483" s="3">
        <v>13.11</v>
      </c>
      <c r="C483" s="3">
        <v>21.4</v>
      </c>
    </row>
    <row r="484" spans="1:3" x14ac:dyDescent="0.3">
      <c r="A484" s="3">
        <v>6.242</v>
      </c>
      <c r="B484" s="3">
        <v>10.74</v>
      </c>
      <c r="C484" s="3">
        <v>23</v>
      </c>
    </row>
    <row r="485" spans="1:3" x14ac:dyDescent="0.3">
      <c r="A485" s="3">
        <v>6.75</v>
      </c>
      <c r="B485" s="3">
        <v>7.74</v>
      </c>
      <c r="C485" s="3">
        <v>23.7</v>
      </c>
    </row>
    <row r="486" spans="1:3" x14ac:dyDescent="0.3">
      <c r="A486" s="3">
        <v>7.0609999999999999</v>
      </c>
      <c r="B486" s="3">
        <v>7.01</v>
      </c>
      <c r="C486" s="3">
        <v>25</v>
      </c>
    </row>
    <row r="487" spans="1:3" x14ac:dyDescent="0.3">
      <c r="A487" s="3">
        <v>5.7619999999999996</v>
      </c>
      <c r="B487" s="3">
        <v>10.42</v>
      </c>
      <c r="C487" s="3">
        <v>21.8</v>
      </c>
    </row>
    <row r="488" spans="1:3" x14ac:dyDescent="0.3">
      <c r="A488" s="3">
        <v>5.8710000000000004</v>
      </c>
      <c r="B488" s="3">
        <v>13.34</v>
      </c>
      <c r="C488" s="3">
        <v>20.6</v>
      </c>
    </row>
    <row r="489" spans="1:3" x14ac:dyDescent="0.3">
      <c r="A489" s="3">
        <v>6.3120000000000003</v>
      </c>
      <c r="B489" s="3">
        <v>10.58</v>
      </c>
      <c r="C489" s="3">
        <v>21.2</v>
      </c>
    </row>
    <row r="490" spans="1:3" x14ac:dyDescent="0.3">
      <c r="A490" s="3">
        <v>6.1139999999999999</v>
      </c>
      <c r="B490" s="3">
        <v>14.98</v>
      </c>
      <c r="C490" s="3">
        <v>19.100000000000001</v>
      </c>
    </row>
    <row r="491" spans="1:3" x14ac:dyDescent="0.3">
      <c r="A491" s="3">
        <v>5.9050000000000002</v>
      </c>
      <c r="B491" s="3">
        <v>11.45</v>
      </c>
      <c r="C491" s="3">
        <v>20.6</v>
      </c>
    </row>
    <row r="492" spans="1:3" x14ac:dyDescent="0.3">
      <c r="A492" s="3">
        <v>5.4539999999999997</v>
      </c>
      <c r="B492" s="3">
        <v>18.059999999999999</v>
      </c>
      <c r="C492" s="3">
        <v>15.2</v>
      </c>
    </row>
    <row r="493" spans="1:3" x14ac:dyDescent="0.3">
      <c r="A493" s="3">
        <v>5.4139999999999997</v>
      </c>
      <c r="B493" s="3">
        <v>23.97</v>
      </c>
      <c r="C493" s="3">
        <v>7</v>
      </c>
    </row>
    <row r="494" spans="1:3" x14ac:dyDescent="0.3">
      <c r="A494" s="3">
        <v>5.093</v>
      </c>
      <c r="B494" s="3">
        <v>29.68</v>
      </c>
      <c r="C494" s="3">
        <v>8.1</v>
      </c>
    </row>
    <row r="495" spans="1:3" x14ac:dyDescent="0.3">
      <c r="A495" s="3">
        <v>5.9829999999999997</v>
      </c>
      <c r="B495" s="3">
        <v>18.07</v>
      </c>
      <c r="C495" s="3">
        <v>13.6</v>
      </c>
    </row>
    <row r="496" spans="1:3" x14ac:dyDescent="0.3">
      <c r="A496" s="3">
        <v>5.9829999999999997</v>
      </c>
      <c r="B496" s="3">
        <v>13.35</v>
      </c>
      <c r="C496" s="3">
        <v>20.100000000000001</v>
      </c>
    </row>
    <row r="497" spans="1:3" x14ac:dyDescent="0.3">
      <c r="A497" s="3">
        <v>5.7069999999999999</v>
      </c>
      <c r="B497" s="3">
        <v>12.01</v>
      </c>
      <c r="C497" s="3">
        <v>21.8</v>
      </c>
    </row>
    <row r="498" spans="1:3" x14ac:dyDescent="0.3">
      <c r="A498" s="3">
        <v>5.9260000000000002</v>
      </c>
      <c r="B498" s="3">
        <v>13.59</v>
      </c>
      <c r="C498" s="3">
        <v>24.5</v>
      </c>
    </row>
    <row r="499" spans="1:3" x14ac:dyDescent="0.3">
      <c r="A499" s="3">
        <v>5.67</v>
      </c>
      <c r="B499" s="3">
        <v>17.600000000000001</v>
      </c>
      <c r="C499" s="3">
        <v>23.1</v>
      </c>
    </row>
    <row r="500" spans="1:3" x14ac:dyDescent="0.3">
      <c r="A500" s="3">
        <v>5.39</v>
      </c>
      <c r="B500" s="3">
        <v>21.14</v>
      </c>
      <c r="C500" s="3">
        <v>19.7</v>
      </c>
    </row>
    <row r="501" spans="1:3" x14ac:dyDescent="0.3">
      <c r="A501" s="3">
        <v>5.7939999999999996</v>
      </c>
      <c r="B501" s="3">
        <v>14.1</v>
      </c>
      <c r="C501" s="3">
        <v>18.3</v>
      </c>
    </row>
    <row r="502" spans="1:3" x14ac:dyDescent="0.3">
      <c r="A502" s="3">
        <v>6.0190000000000001</v>
      </c>
      <c r="B502" s="3">
        <v>12.92</v>
      </c>
      <c r="C502" s="3">
        <v>21.2</v>
      </c>
    </row>
    <row r="503" spans="1:3" x14ac:dyDescent="0.3">
      <c r="A503" s="3">
        <v>5.569</v>
      </c>
      <c r="B503" s="3">
        <v>15.1</v>
      </c>
      <c r="C503" s="3">
        <v>17.5</v>
      </c>
    </row>
    <row r="504" spans="1:3" x14ac:dyDescent="0.3">
      <c r="A504" s="3">
        <v>6.0270000000000001</v>
      </c>
      <c r="B504" s="3">
        <v>14.33</v>
      </c>
      <c r="C504" s="3">
        <v>16.8</v>
      </c>
    </row>
    <row r="505" spans="1:3" x14ac:dyDescent="0.3">
      <c r="A505" s="3">
        <v>6.593</v>
      </c>
      <c r="B505" s="3">
        <v>9.67</v>
      </c>
      <c r="C505" s="3">
        <v>22.4</v>
      </c>
    </row>
    <row r="506" spans="1:3" x14ac:dyDescent="0.3">
      <c r="A506" s="3">
        <v>6.12</v>
      </c>
      <c r="B506" s="3">
        <v>9.08</v>
      </c>
      <c r="C506" s="3">
        <v>20.6</v>
      </c>
    </row>
    <row r="507" spans="1:3" x14ac:dyDescent="0.3">
      <c r="A507" s="3">
        <v>6.976</v>
      </c>
      <c r="B507" s="3">
        <v>5.64</v>
      </c>
      <c r="C507" s="3">
        <v>23.9</v>
      </c>
    </row>
    <row r="508" spans="1:3" x14ac:dyDescent="0.3">
      <c r="A508" s="3">
        <v>6.7939999999999996</v>
      </c>
      <c r="B508" s="3">
        <v>6.48</v>
      </c>
      <c r="C508" s="3">
        <v>22</v>
      </c>
    </row>
    <row r="509" spans="1:3" x14ac:dyDescent="0.3">
      <c r="A509" s="3">
        <v>6.03</v>
      </c>
      <c r="B509" s="3">
        <v>7.88</v>
      </c>
      <c r="C509" s="3">
        <v>11.9</v>
      </c>
    </row>
  </sheetData>
  <mergeCells count="3">
    <mergeCell ref="A1:C1"/>
    <mergeCell ref="F27:H27"/>
    <mergeCell ref="I27:L2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7C53-9968-47D7-9F01-EC129D499E3F}">
  <dimension ref="A1:P26"/>
  <sheetViews>
    <sheetView workbookViewId="0">
      <selection activeCell="H77" sqref="H7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13" x14ac:dyDescent="0.3">
      <c r="A1" s="29" t="s">
        <v>27</v>
      </c>
    </row>
    <row r="2" spans="1:13" ht="15" thickBot="1" x14ac:dyDescent="0.35"/>
    <row r="3" spans="1:13" x14ac:dyDescent="0.3">
      <c r="A3" s="6" t="s">
        <v>28</v>
      </c>
      <c r="B3" s="6"/>
    </row>
    <row r="4" spans="1:13" x14ac:dyDescent="0.3">
      <c r="A4" t="s">
        <v>29</v>
      </c>
      <c r="B4">
        <v>0.83297882354603825</v>
      </c>
    </row>
    <row r="5" spans="1:13" x14ac:dyDescent="0.3">
      <c r="A5" t="s">
        <v>30</v>
      </c>
      <c r="B5">
        <v>0.69385372047614191</v>
      </c>
    </row>
    <row r="6" spans="1:13" x14ac:dyDescent="0.3">
      <c r="A6" s="33" t="s">
        <v>31</v>
      </c>
      <c r="B6" s="36">
        <v>0.68829864685574926</v>
      </c>
    </row>
    <row r="7" spans="1:13" x14ac:dyDescent="0.3">
      <c r="A7" t="s">
        <v>12</v>
      </c>
      <c r="B7">
        <v>5.13476350013506</v>
      </c>
    </row>
    <row r="8" spans="1:13" ht="15" thickBot="1" x14ac:dyDescent="0.35">
      <c r="A8" s="4" t="s">
        <v>32</v>
      </c>
      <c r="B8" s="4">
        <v>506</v>
      </c>
    </row>
    <row r="10" spans="1:13" ht="15" thickBot="1" x14ac:dyDescent="0.35">
      <c r="A10" t="s">
        <v>33</v>
      </c>
    </row>
    <row r="11" spans="1:13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</row>
    <row r="12" spans="1:13" x14ac:dyDescent="0.3">
      <c r="A12" t="s">
        <v>34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3" x14ac:dyDescent="0.3">
      <c r="A13" t="s">
        <v>35</v>
      </c>
      <c r="B13">
        <v>496</v>
      </c>
      <c r="C13">
        <v>13077.434916350347</v>
      </c>
      <c r="D13">
        <v>26.365796202319249</v>
      </c>
    </row>
    <row r="14" spans="1:13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</row>
    <row r="15" spans="1:13" ht="15" thickBot="1" x14ac:dyDescent="0.35"/>
    <row r="16" spans="1:13" x14ac:dyDescent="0.3">
      <c r="A16" s="5"/>
      <c r="B16" s="34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M16" s="30"/>
    </row>
    <row r="17" spans="1:16" ht="15" thickBot="1" x14ac:dyDescent="0.35">
      <c r="A17" t="s">
        <v>37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  <c r="M17" s="30"/>
      <c r="P17" s="4"/>
    </row>
    <row r="18" spans="1:16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  <c r="M18" s="30"/>
    </row>
    <row r="19" spans="1:16" ht="15" thickBot="1" x14ac:dyDescent="0.3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  <c r="M19" s="30"/>
      <c r="O19" s="4"/>
    </row>
    <row r="20" spans="1:16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  <c r="M20" s="30"/>
    </row>
    <row r="21" spans="1:16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  <c r="M21" s="30"/>
    </row>
    <row r="22" spans="1:16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  <c r="M22" s="30"/>
    </row>
    <row r="23" spans="1:16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  <c r="M23" s="30"/>
    </row>
    <row r="24" spans="1:16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  <c r="M24" s="30"/>
    </row>
    <row r="25" spans="1:16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16" ht="15" thickBot="1" x14ac:dyDescent="0.35">
      <c r="A26" s="4" t="s">
        <v>5</v>
      </c>
      <c r="B26" s="4">
        <v>-0.60348658908834441</v>
      </c>
      <c r="C26" s="4">
        <v>5.3081161221286026E-2</v>
      </c>
      <c r="D26" s="4">
        <v>-11.369129371011967</v>
      </c>
      <c r="E26" s="4">
        <v>8.9107126714390647E-27</v>
      </c>
      <c r="F26" s="4">
        <v>-0.70777824028170644</v>
      </c>
      <c r="G26" s="4">
        <v>-0.49919493789498237</v>
      </c>
      <c r="H26" s="4">
        <v>-0.70777824028170644</v>
      </c>
      <c r="I26" s="4">
        <v>-0.49919493789498237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BDB0-02A3-4E06-97EC-66224846C7BA}">
  <dimension ref="A1:X510"/>
  <sheetViews>
    <sheetView topLeftCell="I480" workbookViewId="0">
      <selection activeCell="X511" sqref="X511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4.33203125" bestFit="1" customWidth="1"/>
    <col min="4" max="4" width="12.6640625" bestFit="1" customWidth="1"/>
    <col min="5" max="5" width="12" bestFit="1" customWidth="1"/>
    <col min="6" max="9" width="12.6640625" bestFit="1" customWidth="1"/>
    <col min="23" max="23" width="12.6640625" bestFit="1" customWidth="1"/>
  </cols>
  <sheetData>
    <row r="1" spans="1:24" x14ac:dyDescent="0.3">
      <c r="A1" t="s">
        <v>27</v>
      </c>
      <c r="N1" t="s">
        <v>0</v>
      </c>
      <c r="O1" t="s">
        <v>1</v>
      </c>
      <c r="P1" t="s">
        <v>2</v>
      </c>
      <c r="Q1" t="s">
        <v>3</v>
      </c>
      <c r="R1" t="s">
        <v>7</v>
      </c>
      <c r="S1" t="s">
        <v>4</v>
      </c>
      <c r="T1" t="s">
        <v>8</v>
      </c>
      <c r="U1" t="s">
        <v>5</v>
      </c>
      <c r="V1" t="s">
        <v>9</v>
      </c>
      <c r="W1" t="s">
        <v>87</v>
      </c>
      <c r="X1" t="s">
        <v>88</v>
      </c>
    </row>
    <row r="2" spans="1:24" ht="15" thickBot="1" x14ac:dyDescent="0.35">
      <c r="N2">
        <v>65.2</v>
      </c>
      <c r="O2">
        <v>2.31</v>
      </c>
      <c r="P2">
        <v>0.53800000000000003</v>
      </c>
      <c r="Q2">
        <v>296</v>
      </c>
      <c r="R2">
        <v>1</v>
      </c>
      <c r="S2">
        <v>15.3</v>
      </c>
      <c r="T2">
        <v>6.5750000000000002</v>
      </c>
      <c r="U2">
        <v>4.9800000000000004</v>
      </c>
      <c r="V2">
        <v>24</v>
      </c>
      <c r="W2">
        <f>$B$18*N2+$B$19*O2+$B$20*P2+$B$21*Q2+$B$22*R2+$B$23*S2+$B$24*T2+$B$25*U2+$B$17</f>
        <v>30.048887336899554</v>
      </c>
      <c r="X2">
        <f>ABS((V2-W2)/V2)</f>
        <v>0.25203697237081474</v>
      </c>
    </row>
    <row r="3" spans="1:24" x14ac:dyDescent="0.3">
      <c r="A3" s="6" t="s">
        <v>28</v>
      </c>
      <c r="B3" s="6"/>
      <c r="N3">
        <v>78.900000000000006</v>
      </c>
      <c r="O3">
        <v>7.07</v>
      </c>
      <c r="P3">
        <v>0.46899999999999997</v>
      </c>
      <c r="Q3">
        <v>242</v>
      </c>
      <c r="R3">
        <v>2</v>
      </c>
      <c r="S3">
        <v>17.8</v>
      </c>
      <c r="T3">
        <v>6.4210000000000003</v>
      </c>
      <c r="U3">
        <v>9.14</v>
      </c>
      <c r="V3">
        <v>21.6</v>
      </c>
      <c r="W3">
        <f t="shared" ref="W3:W66" si="0">$B$18*N3+$B$19*O3+$B$20*P3+$B$21*Q3+$B$22*R3+$B$23*S3+$B$24*T3+$B$25*U3+$B$17</f>
        <v>27.040984617472393</v>
      </c>
      <c r="X3">
        <f t="shared" ref="X3:X66" si="1">ABS((V3-W3)/V3)</f>
        <v>0.2518974359940922</v>
      </c>
    </row>
    <row r="4" spans="1:24" x14ac:dyDescent="0.3">
      <c r="A4" t="s">
        <v>29</v>
      </c>
      <c r="B4">
        <v>0.83283577344273507</v>
      </c>
      <c r="N4">
        <v>61.1</v>
      </c>
      <c r="O4">
        <v>7.07</v>
      </c>
      <c r="P4">
        <v>0.46899999999999997</v>
      </c>
      <c r="Q4">
        <v>242</v>
      </c>
      <c r="R4">
        <v>2</v>
      </c>
      <c r="S4">
        <v>17.8</v>
      </c>
      <c r="T4">
        <v>7.1849999999999996</v>
      </c>
      <c r="U4">
        <v>4.03</v>
      </c>
      <c r="V4">
        <v>34.700000000000003</v>
      </c>
      <c r="W4">
        <f t="shared" si="0"/>
        <v>32.698964537784434</v>
      </c>
      <c r="X4">
        <f t="shared" si="1"/>
        <v>5.7666728017739734E-2</v>
      </c>
    </row>
    <row r="5" spans="1:24" x14ac:dyDescent="0.3">
      <c r="A5" t="s">
        <v>30</v>
      </c>
      <c r="B5">
        <v>0.69361542552595867</v>
      </c>
      <c r="N5">
        <v>45.8</v>
      </c>
      <c r="O5">
        <v>2.1800000000000002</v>
      </c>
      <c r="P5">
        <v>0.45800000000000002</v>
      </c>
      <c r="Q5">
        <v>222</v>
      </c>
      <c r="R5">
        <v>3</v>
      </c>
      <c r="S5">
        <v>18.7</v>
      </c>
      <c r="T5">
        <v>6.9980000000000002</v>
      </c>
      <c r="U5">
        <v>2.94</v>
      </c>
      <c r="V5">
        <v>33.4</v>
      </c>
      <c r="W5">
        <f t="shared" si="0"/>
        <v>31.14306948682329</v>
      </c>
      <c r="X5">
        <f t="shared" si="1"/>
        <v>6.757276985559009E-2</v>
      </c>
    </row>
    <row r="6" spans="1:24" x14ac:dyDescent="0.3">
      <c r="A6" t="s">
        <v>31</v>
      </c>
      <c r="B6" s="38">
        <v>0.68868368187245299</v>
      </c>
      <c r="N6">
        <v>54.2</v>
      </c>
      <c r="O6">
        <v>2.1800000000000002</v>
      </c>
      <c r="P6">
        <v>0.45800000000000002</v>
      </c>
      <c r="Q6">
        <v>222</v>
      </c>
      <c r="R6">
        <v>3</v>
      </c>
      <c r="S6">
        <v>18.7</v>
      </c>
      <c r="T6">
        <v>7.1470000000000002</v>
      </c>
      <c r="U6">
        <v>5.33</v>
      </c>
      <c r="V6">
        <v>36.200000000000003</v>
      </c>
      <c r="W6">
        <f t="shared" si="0"/>
        <v>30.588087345262789</v>
      </c>
      <c r="X6">
        <f t="shared" si="1"/>
        <v>0.1550252114568291</v>
      </c>
    </row>
    <row r="7" spans="1:24" x14ac:dyDescent="0.3">
      <c r="A7" t="s">
        <v>12</v>
      </c>
      <c r="B7">
        <v>5.1315911130747045</v>
      </c>
      <c r="N7">
        <v>58.7</v>
      </c>
      <c r="O7">
        <v>2.1800000000000002</v>
      </c>
      <c r="P7">
        <v>0.45800000000000002</v>
      </c>
      <c r="Q7">
        <v>222</v>
      </c>
      <c r="R7">
        <v>3</v>
      </c>
      <c r="S7">
        <v>18.7</v>
      </c>
      <c r="T7">
        <v>6.43</v>
      </c>
      <c r="U7">
        <v>5.21</v>
      </c>
      <c r="V7">
        <v>28.7</v>
      </c>
      <c r="W7">
        <f t="shared" si="0"/>
        <v>27.850952537372113</v>
      </c>
      <c r="X7">
        <f t="shared" si="1"/>
        <v>2.958353528320163E-2</v>
      </c>
    </row>
    <row r="8" spans="1:24" ht="15" thickBot="1" x14ac:dyDescent="0.35">
      <c r="A8" s="4" t="s">
        <v>32</v>
      </c>
      <c r="B8" s="4">
        <v>506</v>
      </c>
      <c r="N8">
        <v>66.599999999999994</v>
      </c>
      <c r="O8">
        <v>7.87</v>
      </c>
      <c r="P8">
        <v>0.52400000000000002</v>
      </c>
      <c r="Q8">
        <v>311</v>
      </c>
      <c r="R8">
        <v>5</v>
      </c>
      <c r="S8">
        <v>15.2</v>
      </c>
      <c r="T8">
        <v>6.0119999999999996</v>
      </c>
      <c r="U8">
        <v>12.43</v>
      </c>
      <c r="V8">
        <v>22.9</v>
      </c>
      <c r="W8">
        <f t="shared" si="0"/>
        <v>25.070896878394713</v>
      </c>
      <c r="X8">
        <f t="shared" si="1"/>
        <v>9.4798990322913293E-2</v>
      </c>
    </row>
    <row r="9" spans="1:24" x14ac:dyDescent="0.3">
      <c r="N9">
        <v>96.1</v>
      </c>
      <c r="O9">
        <v>7.87</v>
      </c>
      <c r="P9">
        <v>0.52400000000000002</v>
      </c>
      <c r="Q9">
        <v>311</v>
      </c>
      <c r="R9">
        <v>5</v>
      </c>
      <c r="S9">
        <v>15.2</v>
      </c>
      <c r="T9">
        <v>6.1719999999999997</v>
      </c>
      <c r="U9">
        <v>19.149999999999999</v>
      </c>
      <c r="V9">
        <v>27.1</v>
      </c>
      <c r="W9">
        <f t="shared" si="0"/>
        <v>22.635882869214939</v>
      </c>
      <c r="X9">
        <f t="shared" si="1"/>
        <v>0.16472756940166283</v>
      </c>
    </row>
    <row r="10" spans="1:24" ht="15" thickBot="1" x14ac:dyDescent="0.35">
      <c r="A10" t="s">
        <v>33</v>
      </c>
      <c r="N10">
        <v>100</v>
      </c>
      <c r="O10">
        <v>7.87</v>
      </c>
      <c r="P10">
        <v>0.52400000000000002</v>
      </c>
      <c r="Q10">
        <v>311</v>
      </c>
      <c r="R10">
        <v>5</v>
      </c>
      <c r="S10">
        <v>15.2</v>
      </c>
      <c r="T10">
        <v>5.6310000000000002</v>
      </c>
      <c r="U10">
        <v>29.93</v>
      </c>
      <c r="V10">
        <v>16.5</v>
      </c>
      <c r="W10">
        <f t="shared" si="0"/>
        <v>14.00883344768009</v>
      </c>
      <c r="X10">
        <f t="shared" si="1"/>
        <v>0.15097979104969153</v>
      </c>
    </row>
    <row r="11" spans="1:24" x14ac:dyDescent="0.3">
      <c r="A11" s="5"/>
      <c r="B11" s="5" t="s">
        <v>38</v>
      </c>
      <c r="C11" s="5" t="s">
        <v>39</v>
      </c>
      <c r="D11" s="5" t="s">
        <v>40</v>
      </c>
      <c r="E11" s="5" t="s">
        <v>41</v>
      </c>
      <c r="F11" s="5" t="s">
        <v>42</v>
      </c>
      <c r="N11">
        <v>85.9</v>
      </c>
      <c r="O11">
        <v>7.87</v>
      </c>
      <c r="P11">
        <v>0.52400000000000002</v>
      </c>
      <c r="Q11">
        <v>311</v>
      </c>
      <c r="R11">
        <v>5</v>
      </c>
      <c r="S11">
        <v>15.2</v>
      </c>
      <c r="T11">
        <v>6.0039999999999996</v>
      </c>
      <c r="U11">
        <v>17.100000000000001</v>
      </c>
      <c r="V11">
        <v>18.899999999999999</v>
      </c>
      <c r="W11">
        <f t="shared" si="0"/>
        <v>22.847444015889259</v>
      </c>
      <c r="X11">
        <f t="shared" si="1"/>
        <v>0.20885947174017253</v>
      </c>
    </row>
    <row r="12" spans="1:24" x14ac:dyDescent="0.3">
      <c r="A12" t="s">
        <v>34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  <c r="N12">
        <v>94.3</v>
      </c>
      <c r="O12">
        <v>7.87</v>
      </c>
      <c r="P12">
        <v>0.52400000000000002</v>
      </c>
      <c r="Q12">
        <v>311</v>
      </c>
      <c r="R12">
        <v>5</v>
      </c>
      <c r="S12">
        <v>15.2</v>
      </c>
      <c r="T12">
        <v>6.3769999999999998</v>
      </c>
      <c r="U12">
        <v>20.45</v>
      </c>
      <c r="V12">
        <v>15</v>
      </c>
      <c r="W12">
        <f t="shared" si="0"/>
        <v>22.635614010409753</v>
      </c>
      <c r="X12">
        <f t="shared" si="1"/>
        <v>0.50904093402731687</v>
      </c>
    </row>
    <row r="13" spans="1:24" x14ac:dyDescent="0.3">
      <c r="A13" t="s">
        <v>35</v>
      </c>
      <c r="B13">
        <v>497</v>
      </c>
      <c r="C13">
        <v>13087.61399383828</v>
      </c>
      <c r="D13">
        <v>26.333227351787283</v>
      </c>
      <c r="N13">
        <v>82.9</v>
      </c>
      <c r="O13">
        <v>7.87</v>
      </c>
      <c r="P13">
        <v>0.52400000000000002</v>
      </c>
      <c r="Q13">
        <v>311</v>
      </c>
      <c r="R13">
        <v>5</v>
      </c>
      <c r="S13">
        <v>15.2</v>
      </c>
      <c r="T13">
        <v>6.0090000000000003</v>
      </c>
      <c r="U13">
        <v>13.27</v>
      </c>
      <c r="V13">
        <v>18.899999999999999</v>
      </c>
      <c r="W13">
        <f t="shared" si="0"/>
        <v>25.087026529594397</v>
      </c>
      <c r="X13">
        <f t="shared" si="1"/>
        <v>0.32735590103674067</v>
      </c>
    </row>
    <row r="14" spans="1:24" ht="15" thickBot="1" x14ac:dyDescent="0.35">
      <c r="A14" s="4" t="s">
        <v>36</v>
      </c>
      <c r="B14" s="4">
        <v>505</v>
      </c>
      <c r="C14" s="4">
        <v>42716.295415019791</v>
      </c>
      <c r="D14" s="4"/>
      <c r="E14" s="4"/>
      <c r="F14" s="4"/>
      <c r="N14">
        <v>39</v>
      </c>
      <c r="O14">
        <v>7.87</v>
      </c>
      <c r="P14">
        <v>0.52400000000000002</v>
      </c>
      <c r="Q14">
        <v>311</v>
      </c>
      <c r="R14">
        <v>5</v>
      </c>
      <c r="S14">
        <v>15.2</v>
      </c>
      <c r="T14">
        <v>5.8890000000000002</v>
      </c>
      <c r="U14">
        <v>15.71</v>
      </c>
      <c r="V14">
        <v>21.7</v>
      </c>
      <c r="W14">
        <f t="shared" si="0"/>
        <v>21.669536843520969</v>
      </c>
      <c r="X14">
        <f t="shared" si="1"/>
        <v>1.4038320958078279E-3</v>
      </c>
    </row>
    <row r="15" spans="1:24" ht="15" thickBot="1" x14ac:dyDescent="0.35">
      <c r="N15">
        <v>61.8</v>
      </c>
      <c r="O15">
        <v>8.14</v>
      </c>
      <c r="P15">
        <v>0.53800000000000003</v>
      </c>
      <c r="Q15">
        <v>307</v>
      </c>
      <c r="R15">
        <v>4</v>
      </c>
      <c r="S15">
        <v>21</v>
      </c>
      <c r="T15">
        <v>5.9489999999999998</v>
      </c>
      <c r="U15">
        <v>8.26</v>
      </c>
      <c r="V15">
        <v>20.399999999999999</v>
      </c>
      <c r="W15">
        <f t="shared" si="0"/>
        <v>20.648321176181703</v>
      </c>
      <c r="X15">
        <f t="shared" si="1"/>
        <v>1.2172606675573754E-2</v>
      </c>
    </row>
    <row r="16" spans="1:24" x14ac:dyDescent="0.3">
      <c r="A16" s="5"/>
      <c r="B16" s="5" t="s">
        <v>43</v>
      </c>
      <c r="C16" s="5" t="s">
        <v>12</v>
      </c>
      <c r="D16" s="5" t="s">
        <v>44</v>
      </c>
      <c r="E16" s="5" t="s">
        <v>45</v>
      </c>
      <c r="F16" s="5" t="s">
        <v>46</v>
      </c>
      <c r="G16" s="5" t="s">
        <v>47</v>
      </c>
      <c r="H16" s="5" t="s">
        <v>48</v>
      </c>
      <c r="I16" s="5" t="s">
        <v>49</v>
      </c>
      <c r="K16" s="35"/>
      <c r="N16">
        <v>84.5</v>
      </c>
      <c r="O16">
        <v>8.14</v>
      </c>
      <c r="P16">
        <v>0.53800000000000003</v>
      </c>
      <c r="Q16">
        <v>307</v>
      </c>
      <c r="R16">
        <v>4</v>
      </c>
      <c r="S16">
        <v>21</v>
      </c>
      <c r="T16">
        <v>6.0960000000000001</v>
      </c>
      <c r="U16">
        <v>10.26</v>
      </c>
      <c r="V16">
        <v>18.2</v>
      </c>
      <c r="W16">
        <f t="shared" si="0"/>
        <v>20.792070150826255</v>
      </c>
      <c r="X16">
        <f t="shared" si="1"/>
        <v>0.14242143685858549</v>
      </c>
    </row>
    <row r="17" spans="1:24" x14ac:dyDescent="0.3">
      <c r="A17" t="s">
        <v>37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  <c r="N17">
        <v>56.5</v>
      </c>
      <c r="O17">
        <v>8.14</v>
      </c>
      <c r="P17">
        <v>0.53800000000000003</v>
      </c>
      <c r="Q17">
        <v>307</v>
      </c>
      <c r="R17">
        <v>4</v>
      </c>
      <c r="S17">
        <v>21</v>
      </c>
      <c r="T17">
        <v>5.8339999999999996</v>
      </c>
      <c r="U17">
        <v>8.4700000000000006</v>
      </c>
      <c r="V17">
        <v>19.899999999999999</v>
      </c>
      <c r="W17">
        <f t="shared" si="0"/>
        <v>19.872253506387779</v>
      </c>
      <c r="X17">
        <f t="shared" si="1"/>
        <v>1.3942961614180924E-3</v>
      </c>
    </row>
    <row r="18" spans="1:24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  <c r="N18">
        <v>29.3</v>
      </c>
      <c r="O18">
        <v>8.14</v>
      </c>
      <c r="P18">
        <v>0.53800000000000003</v>
      </c>
      <c r="Q18">
        <v>307</v>
      </c>
      <c r="R18">
        <v>4</v>
      </c>
      <c r="S18">
        <v>21</v>
      </c>
      <c r="T18">
        <v>5.9349999999999996</v>
      </c>
      <c r="U18">
        <v>6.58</v>
      </c>
      <c r="V18">
        <v>23.1</v>
      </c>
      <c r="W18">
        <f t="shared" si="0"/>
        <v>20.536845990643506</v>
      </c>
      <c r="X18">
        <f t="shared" si="1"/>
        <v>0.11095904802409069</v>
      </c>
    </row>
    <row r="19" spans="1:24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  <c r="N19">
        <v>81.7</v>
      </c>
      <c r="O19">
        <v>8.14</v>
      </c>
      <c r="P19">
        <v>0.53800000000000003</v>
      </c>
      <c r="Q19">
        <v>307</v>
      </c>
      <c r="R19">
        <v>4</v>
      </c>
      <c r="S19">
        <v>21</v>
      </c>
      <c r="T19">
        <v>5.99</v>
      </c>
      <c r="U19">
        <v>14.67</v>
      </c>
      <c r="V19">
        <v>17.5</v>
      </c>
      <c r="W19">
        <f t="shared" si="0"/>
        <v>17.593800118186973</v>
      </c>
      <c r="X19">
        <f t="shared" si="1"/>
        <v>5.3600067535413132E-3</v>
      </c>
    </row>
    <row r="20" spans="1:24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  <c r="N20">
        <v>36.6</v>
      </c>
      <c r="O20">
        <v>8.14</v>
      </c>
      <c r="P20">
        <v>0.53800000000000003</v>
      </c>
      <c r="Q20">
        <v>307</v>
      </c>
      <c r="R20">
        <v>4</v>
      </c>
      <c r="S20">
        <v>21</v>
      </c>
      <c r="T20">
        <v>5.4560000000000004</v>
      </c>
      <c r="U20">
        <v>11.69</v>
      </c>
      <c r="V20">
        <v>20.2</v>
      </c>
      <c r="W20">
        <f t="shared" si="0"/>
        <v>15.708807639169999</v>
      </c>
      <c r="X20">
        <f t="shared" si="1"/>
        <v>0.22233625548663369</v>
      </c>
    </row>
    <row r="21" spans="1:24" x14ac:dyDescent="0.3">
      <c r="A21" t="s">
        <v>3</v>
      </c>
      <c r="B21">
        <v>-1.4452345036481897E-2</v>
      </c>
      <c r="C21">
        <v>3.9018774717523206E-3</v>
      </c>
      <c r="D21">
        <v>-3.7039464055726476</v>
      </c>
      <c r="E21">
        <v>2.360718130931446E-4</v>
      </c>
      <c r="F21">
        <v>-2.2118553389696056E-2</v>
      </c>
      <c r="G21">
        <v>-6.7861366832677383E-3</v>
      </c>
      <c r="H21">
        <v>-2.2118553389696056E-2</v>
      </c>
      <c r="I21">
        <v>-6.7861366832677383E-3</v>
      </c>
      <c r="N21">
        <v>69.5</v>
      </c>
      <c r="O21">
        <v>8.14</v>
      </c>
      <c r="P21">
        <v>0.53800000000000003</v>
      </c>
      <c r="Q21">
        <v>307</v>
      </c>
      <c r="R21">
        <v>4</v>
      </c>
      <c r="S21">
        <v>21</v>
      </c>
      <c r="T21">
        <v>5.7270000000000003</v>
      </c>
      <c r="U21">
        <v>11.28</v>
      </c>
      <c r="V21">
        <v>18.2</v>
      </c>
      <c r="W21">
        <f t="shared" si="0"/>
        <v>18.158485230818417</v>
      </c>
      <c r="X21">
        <f t="shared" si="1"/>
        <v>2.2810312737132866E-3</v>
      </c>
    </row>
    <row r="22" spans="1:24" x14ac:dyDescent="0.3">
      <c r="A22" t="s">
        <v>7</v>
      </c>
      <c r="B22">
        <v>0.26150642300181948</v>
      </c>
      <c r="C22">
        <v>6.7901840853028084E-2</v>
      </c>
      <c r="D22">
        <v>3.8512420240247081</v>
      </c>
      <c r="E22">
        <v>1.3288674405347533E-4</v>
      </c>
      <c r="F22">
        <v>0.12809637532230453</v>
      </c>
      <c r="G22">
        <v>0.3949164706813344</v>
      </c>
      <c r="H22">
        <v>0.12809637532230453</v>
      </c>
      <c r="I22">
        <v>0.3949164706813344</v>
      </c>
      <c r="N22">
        <v>98.1</v>
      </c>
      <c r="O22">
        <v>8.14</v>
      </c>
      <c r="P22">
        <v>0.53800000000000003</v>
      </c>
      <c r="Q22">
        <v>307</v>
      </c>
      <c r="R22">
        <v>4</v>
      </c>
      <c r="S22">
        <v>21</v>
      </c>
      <c r="T22">
        <v>5.57</v>
      </c>
      <c r="U22">
        <v>21.02</v>
      </c>
      <c r="V22">
        <v>13.6</v>
      </c>
      <c r="W22">
        <f t="shared" si="0"/>
        <v>12.558475065476088</v>
      </c>
      <c r="X22">
        <f t="shared" si="1"/>
        <v>7.658271577381702E-2</v>
      </c>
    </row>
    <row r="23" spans="1:24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  <c r="N23">
        <v>89.2</v>
      </c>
      <c r="O23">
        <v>8.14</v>
      </c>
      <c r="P23">
        <v>0.53800000000000003</v>
      </c>
      <c r="Q23">
        <v>307</v>
      </c>
      <c r="R23">
        <v>4</v>
      </c>
      <c r="S23">
        <v>21</v>
      </c>
      <c r="T23">
        <v>5.9649999999999999</v>
      </c>
      <c r="U23">
        <v>13.83</v>
      </c>
      <c r="V23">
        <v>19.600000000000001</v>
      </c>
      <c r="W23">
        <f t="shared" si="0"/>
        <v>18.246009394334315</v>
      </c>
      <c r="X23">
        <f t="shared" si="1"/>
        <v>6.9081153350290095E-2</v>
      </c>
    </row>
    <row r="24" spans="1:24" ht="15" thickBot="1" x14ac:dyDescent="0.35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  <c r="K24" s="4"/>
      <c r="N24">
        <v>91.7</v>
      </c>
      <c r="O24">
        <v>8.14</v>
      </c>
      <c r="P24">
        <v>0.53800000000000003</v>
      </c>
      <c r="Q24">
        <v>307</v>
      </c>
      <c r="R24">
        <v>4</v>
      </c>
      <c r="S24">
        <v>21</v>
      </c>
      <c r="T24">
        <v>6.1420000000000003</v>
      </c>
      <c r="U24">
        <v>18.72</v>
      </c>
      <c r="V24">
        <v>15.2</v>
      </c>
      <c r="W24">
        <f t="shared" si="0"/>
        <v>16.099325912010762</v>
      </c>
      <c r="X24">
        <f t="shared" si="1"/>
        <v>5.916617842176073E-2</v>
      </c>
    </row>
    <row r="25" spans="1:24" ht="15" thickBot="1" x14ac:dyDescent="0.35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  <c r="N25">
        <v>100</v>
      </c>
      <c r="O25">
        <v>8.14</v>
      </c>
      <c r="P25">
        <v>0.53800000000000003</v>
      </c>
      <c r="Q25">
        <v>307</v>
      </c>
      <c r="R25">
        <v>4</v>
      </c>
      <c r="S25">
        <v>21</v>
      </c>
      <c r="T25">
        <v>5.8129999999999997</v>
      </c>
      <c r="U25">
        <v>19.88</v>
      </c>
      <c r="V25">
        <v>14.5</v>
      </c>
      <c r="W25">
        <f t="shared" si="0"/>
        <v>14.313422028868443</v>
      </c>
      <c r="X25">
        <f t="shared" si="1"/>
        <v>1.2867446284934976E-2</v>
      </c>
    </row>
    <row r="26" spans="1:24" x14ac:dyDescent="0.3">
      <c r="N26">
        <v>94.1</v>
      </c>
      <c r="O26">
        <v>8.14</v>
      </c>
      <c r="P26">
        <v>0.53800000000000003</v>
      </c>
      <c r="Q26">
        <v>307</v>
      </c>
      <c r="R26">
        <v>4</v>
      </c>
      <c r="S26">
        <v>21</v>
      </c>
      <c r="T26">
        <v>5.9240000000000004</v>
      </c>
      <c r="U26">
        <v>16.3</v>
      </c>
      <c r="V26">
        <v>15.6</v>
      </c>
      <c r="W26">
        <f t="shared" si="0"/>
        <v>16.743503046484683</v>
      </c>
      <c r="X26">
        <f t="shared" si="1"/>
        <v>7.3301477338761772E-2</v>
      </c>
    </row>
    <row r="27" spans="1:24" x14ac:dyDescent="0.3">
      <c r="N27">
        <v>85.7</v>
      </c>
      <c r="O27">
        <v>8.14</v>
      </c>
      <c r="P27">
        <v>0.53800000000000003</v>
      </c>
      <c r="Q27">
        <v>307</v>
      </c>
      <c r="R27">
        <v>4</v>
      </c>
      <c r="S27">
        <v>21</v>
      </c>
      <c r="T27">
        <v>5.5990000000000002</v>
      </c>
      <c r="U27">
        <v>16.510000000000002</v>
      </c>
      <c r="V27">
        <v>13.9</v>
      </c>
      <c r="W27">
        <f t="shared" si="0"/>
        <v>14.99898851795421</v>
      </c>
      <c r="X27">
        <f t="shared" si="1"/>
        <v>7.9063922154979108E-2</v>
      </c>
    </row>
    <row r="28" spans="1:24" x14ac:dyDescent="0.3">
      <c r="N28">
        <v>90.3</v>
      </c>
      <c r="O28">
        <v>8.14</v>
      </c>
      <c r="P28">
        <v>0.53800000000000003</v>
      </c>
      <c r="Q28">
        <v>307</v>
      </c>
      <c r="R28">
        <v>4</v>
      </c>
      <c r="S28">
        <v>21</v>
      </c>
      <c r="T28">
        <v>5.8129999999999997</v>
      </c>
      <c r="U28">
        <v>14.81</v>
      </c>
      <c r="V28">
        <v>16.600000000000001</v>
      </c>
      <c r="W28">
        <f t="shared" si="0"/>
        <v>17.062110472630231</v>
      </c>
      <c r="X28">
        <f t="shared" si="1"/>
        <v>2.7837980278929468E-2</v>
      </c>
    </row>
    <row r="29" spans="1:24" x14ac:dyDescent="0.3">
      <c r="N29">
        <v>88.8</v>
      </c>
      <c r="O29">
        <v>8.14</v>
      </c>
      <c r="P29">
        <v>0.53800000000000003</v>
      </c>
      <c r="Q29">
        <v>307</v>
      </c>
      <c r="R29">
        <v>4</v>
      </c>
      <c r="S29">
        <v>21</v>
      </c>
      <c r="T29">
        <v>6.0469999999999997</v>
      </c>
      <c r="U29">
        <v>17.28</v>
      </c>
      <c r="V29">
        <v>14.8</v>
      </c>
      <c r="W29">
        <f t="shared" si="0"/>
        <v>16.483324341785661</v>
      </c>
      <c r="X29">
        <f t="shared" si="1"/>
        <v>0.11373813120173377</v>
      </c>
    </row>
    <row r="30" spans="1:24" x14ac:dyDescent="0.3">
      <c r="N30">
        <v>94.4</v>
      </c>
      <c r="O30">
        <v>8.14</v>
      </c>
      <c r="P30">
        <v>0.53800000000000003</v>
      </c>
      <c r="Q30">
        <v>307</v>
      </c>
      <c r="R30">
        <v>4</v>
      </c>
      <c r="S30">
        <v>21</v>
      </c>
      <c r="T30">
        <v>6.4950000000000001</v>
      </c>
      <c r="U30">
        <v>12.8</v>
      </c>
      <c r="V30">
        <v>18.399999999999999</v>
      </c>
      <c r="W30">
        <f t="shared" si="0"/>
        <v>21.227083797374576</v>
      </c>
      <c r="X30">
        <f t="shared" si="1"/>
        <v>0.15364585855296617</v>
      </c>
    </row>
    <row r="31" spans="1:24" x14ac:dyDescent="0.3">
      <c r="N31">
        <v>87.3</v>
      </c>
      <c r="O31">
        <v>8.14</v>
      </c>
      <c r="P31">
        <v>0.53800000000000003</v>
      </c>
      <c r="Q31">
        <v>307</v>
      </c>
      <c r="R31">
        <v>4</v>
      </c>
      <c r="S31">
        <v>21</v>
      </c>
      <c r="T31">
        <v>6.6740000000000004</v>
      </c>
      <c r="U31">
        <v>11.98</v>
      </c>
      <c r="V31">
        <v>21</v>
      </c>
      <c r="W31">
        <f t="shared" si="0"/>
        <v>22.227935133276503</v>
      </c>
      <c r="X31">
        <f t="shared" si="1"/>
        <v>5.8473101584595386E-2</v>
      </c>
    </row>
    <row r="32" spans="1:24" x14ac:dyDescent="0.3">
      <c r="N32">
        <v>94.1</v>
      </c>
      <c r="O32">
        <v>8.14</v>
      </c>
      <c r="P32">
        <v>0.53800000000000003</v>
      </c>
      <c r="Q32">
        <v>307</v>
      </c>
      <c r="R32">
        <v>4</v>
      </c>
      <c r="S32">
        <v>21</v>
      </c>
      <c r="T32">
        <v>5.7130000000000001</v>
      </c>
      <c r="U32">
        <v>22.6</v>
      </c>
      <c r="V32">
        <v>12.7</v>
      </c>
      <c r="W32">
        <f t="shared" si="0"/>
        <v>12.060525619294744</v>
      </c>
      <c r="X32">
        <f t="shared" si="1"/>
        <v>5.0352313441358716E-2</v>
      </c>
    </row>
    <row r="33" spans="14:24" x14ac:dyDescent="0.3">
      <c r="N33">
        <v>100</v>
      </c>
      <c r="O33">
        <v>8.14</v>
      </c>
      <c r="P33">
        <v>0.53800000000000003</v>
      </c>
      <c r="Q33">
        <v>307</v>
      </c>
      <c r="R33">
        <v>4</v>
      </c>
      <c r="S33">
        <v>21</v>
      </c>
      <c r="T33">
        <v>6.0720000000000001</v>
      </c>
      <c r="U33">
        <v>13.04</v>
      </c>
      <c r="V33">
        <v>14.5</v>
      </c>
      <c r="W33">
        <f t="shared" si="0"/>
        <v>19.521207978393566</v>
      </c>
      <c r="X33">
        <f t="shared" si="1"/>
        <v>0.34629020540645283</v>
      </c>
    </row>
    <row r="34" spans="14:24" x14ac:dyDescent="0.3">
      <c r="N34">
        <v>82</v>
      </c>
      <c r="O34">
        <v>8.14</v>
      </c>
      <c r="P34">
        <v>0.53800000000000003</v>
      </c>
      <c r="Q34">
        <v>307</v>
      </c>
      <c r="R34">
        <v>4</v>
      </c>
      <c r="S34">
        <v>21</v>
      </c>
      <c r="T34">
        <v>5.95</v>
      </c>
      <c r="U34">
        <v>27.71</v>
      </c>
      <c r="V34">
        <v>13.2</v>
      </c>
      <c r="W34">
        <f t="shared" si="0"/>
        <v>9.547384810210481</v>
      </c>
      <c r="X34">
        <f t="shared" si="1"/>
        <v>0.27671327195375139</v>
      </c>
    </row>
    <row r="35" spans="14:24" x14ac:dyDescent="0.3">
      <c r="N35">
        <v>95</v>
      </c>
      <c r="O35">
        <v>8.14</v>
      </c>
      <c r="P35">
        <v>0.53800000000000003</v>
      </c>
      <c r="Q35">
        <v>307</v>
      </c>
      <c r="R35">
        <v>4</v>
      </c>
      <c r="S35">
        <v>21</v>
      </c>
      <c r="T35">
        <v>5.7009999999999996</v>
      </c>
      <c r="U35">
        <v>18.350000000000001</v>
      </c>
      <c r="V35">
        <v>13.1</v>
      </c>
      <c r="W35">
        <f t="shared" si="0"/>
        <v>14.612588404821969</v>
      </c>
      <c r="X35">
        <f t="shared" si="1"/>
        <v>0.11546476372686786</v>
      </c>
    </row>
    <row r="36" spans="14:24" x14ac:dyDescent="0.3">
      <c r="N36">
        <v>96.9</v>
      </c>
      <c r="O36">
        <v>8.14</v>
      </c>
      <c r="P36">
        <v>0.53800000000000003</v>
      </c>
      <c r="Q36">
        <v>307</v>
      </c>
      <c r="R36">
        <v>4</v>
      </c>
      <c r="S36">
        <v>21</v>
      </c>
      <c r="T36">
        <v>6.0960000000000001</v>
      </c>
      <c r="U36">
        <v>20.34</v>
      </c>
      <c r="V36">
        <v>13.5</v>
      </c>
      <c r="W36">
        <f t="shared" si="0"/>
        <v>15.100458097224379</v>
      </c>
      <c r="X36">
        <f t="shared" si="1"/>
        <v>0.11855245164625032</v>
      </c>
    </row>
    <row r="37" spans="14:24" x14ac:dyDescent="0.3">
      <c r="N37">
        <v>68.2</v>
      </c>
      <c r="O37">
        <v>5.96</v>
      </c>
      <c r="P37">
        <v>0.499</v>
      </c>
      <c r="Q37">
        <v>279</v>
      </c>
      <c r="R37">
        <v>5</v>
      </c>
      <c r="S37">
        <v>19.2</v>
      </c>
      <c r="T37">
        <v>5.9329999999999998</v>
      </c>
      <c r="U37">
        <v>9.68</v>
      </c>
      <c r="V37">
        <v>18.899999999999999</v>
      </c>
      <c r="W37">
        <f t="shared" si="0"/>
        <v>22.644695457574411</v>
      </c>
      <c r="X37">
        <f t="shared" si="1"/>
        <v>0.19813203479229696</v>
      </c>
    </row>
    <row r="38" spans="14:24" x14ac:dyDescent="0.3">
      <c r="N38">
        <v>61.4</v>
      </c>
      <c r="O38">
        <v>5.96</v>
      </c>
      <c r="P38">
        <v>0.499</v>
      </c>
      <c r="Q38">
        <v>279</v>
      </c>
      <c r="R38">
        <v>5</v>
      </c>
      <c r="S38">
        <v>19.2</v>
      </c>
      <c r="T38">
        <v>5.8410000000000002</v>
      </c>
      <c r="U38">
        <v>11.41</v>
      </c>
      <c r="V38">
        <v>20</v>
      </c>
      <c r="W38">
        <f t="shared" si="0"/>
        <v>20.994269024502678</v>
      </c>
      <c r="X38">
        <f t="shared" si="1"/>
        <v>4.971345122513391E-2</v>
      </c>
    </row>
    <row r="39" spans="14:24" x14ac:dyDescent="0.3">
      <c r="N39">
        <v>41.5</v>
      </c>
      <c r="O39">
        <v>5.96</v>
      </c>
      <c r="P39">
        <v>0.499</v>
      </c>
      <c r="Q39">
        <v>279</v>
      </c>
      <c r="R39">
        <v>5</v>
      </c>
      <c r="S39">
        <v>19.2</v>
      </c>
      <c r="T39">
        <v>5.85</v>
      </c>
      <c r="U39">
        <v>8.77</v>
      </c>
      <c r="V39">
        <v>21</v>
      </c>
      <c r="W39">
        <f t="shared" si="0"/>
        <v>21.973613037178168</v>
      </c>
      <c r="X39">
        <f t="shared" si="1"/>
        <v>4.6362525579912779E-2</v>
      </c>
    </row>
    <row r="40" spans="14:24" x14ac:dyDescent="0.3">
      <c r="N40">
        <v>30.2</v>
      </c>
      <c r="O40">
        <v>5.96</v>
      </c>
      <c r="P40">
        <v>0.499</v>
      </c>
      <c r="Q40">
        <v>279</v>
      </c>
      <c r="R40">
        <v>5</v>
      </c>
      <c r="S40">
        <v>19.2</v>
      </c>
      <c r="T40">
        <v>5.9660000000000002</v>
      </c>
      <c r="U40">
        <v>10.130000000000001</v>
      </c>
      <c r="V40">
        <v>24.7</v>
      </c>
      <c r="W40">
        <f t="shared" si="0"/>
        <v>21.256985760020328</v>
      </c>
      <c r="X40">
        <f t="shared" si="1"/>
        <v>0.13939328906800288</v>
      </c>
    </row>
    <row r="41" spans="14:24" x14ac:dyDescent="0.3">
      <c r="N41">
        <v>21.8</v>
      </c>
      <c r="O41">
        <v>2.95</v>
      </c>
      <c r="P41">
        <v>0.42799999999999999</v>
      </c>
      <c r="Q41">
        <v>252</v>
      </c>
      <c r="R41">
        <v>3</v>
      </c>
      <c r="S41">
        <v>18.3</v>
      </c>
      <c r="T41">
        <v>6.5949999999999998</v>
      </c>
      <c r="U41">
        <v>4.32</v>
      </c>
      <c r="V41">
        <v>30.8</v>
      </c>
      <c r="W41">
        <f t="shared" si="0"/>
        <v>28.258885132390052</v>
      </c>
      <c r="X41">
        <f t="shared" si="1"/>
        <v>8.2503729467855474E-2</v>
      </c>
    </row>
    <row r="42" spans="14:24" x14ac:dyDescent="0.3">
      <c r="N42">
        <v>15.8</v>
      </c>
      <c r="O42">
        <v>2.95</v>
      </c>
      <c r="P42">
        <v>0.42799999999999999</v>
      </c>
      <c r="Q42">
        <v>252</v>
      </c>
      <c r="R42">
        <v>3</v>
      </c>
      <c r="S42">
        <v>18.3</v>
      </c>
      <c r="T42">
        <v>7.024</v>
      </c>
      <c r="U42">
        <v>1.98</v>
      </c>
      <c r="V42">
        <v>34.9</v>
      </c>
      <c r="W42">
        <f t="shared" si="0"/>
        <v>31.247174273228474</v>
      </c>
      <c r="X42">
        <f t="shared" si="1"/>
        <v>0.10466549360376862</v>
      </c>
    </row>
    <row r="43" spans="14:24" x14ac:dyDescent="0.3">
      <c r="N43">
        <v>2.9</v>
      </c>
      <c r="O43">
        <v>6.91</v>
      </c>
      <c r="P43">
        <v>0.44800000000000001</v>
      </c>
      <c r="Q43">
        <v>233</v>
      </c>
      <c r="R43">
        <v>3</v>
      </c>
      <c r="S43">
        <v>17.899999999999999</v>
      </c>
      <c r="T43">
        <v>6.77</v>
      </c>
      <c r="U43">
        <v>4.84</v>
      </c>
      <c r="V43">
        <v>26.6</v>
      </c>
      <c r="W43">
        <f t="shared" si="0"/>
        <v>29.059121691072562</v>
      </c>
      <c r="X43">
        <f t="shared" si="1"/>
        <v>9.2448183874908288E-2</v>
      </c>
    </row>
    <row r="44" spans="14:24" x14ac:dyDescent="0.3">
      <c r="N44">
        <v>6.6</v>
      </c>
      <c r="O44">
        <v>6.91</v>
      </c>
      <c r="P44">
        <v>0.44800000000000001</v>
      </c>
      <c r="Q44">
        <v>233</v>
      </c>
      <c r="R44">
        <v>3</v>
      </c>
      <c r="S44">
        <v>17.899999999999999</v>
      </c>
      <c r="T44">
        <v>6.1689999999999996</v>
      </c>
      <c r="U44">
        <v>5.81</v>
      </c>
      <c r="V44">
        <v>25.3</v>
      </c>
      <c r="W44">
        <f t="shared" si="0"/>
        <v>26.114569696674224</v>
      </c>
      <c r="X44">
        <f t="shared" si="1"/>
        <v>3.2196430698585882E-2</v>
      </c>
    </row>
    <row r="45" spans="14:24" x14ac:dyDescent="0.3">
      <c r="N45">
        <v>6.5</v>
      </c>
      <c r="O45">
        <v>6.91</v>
      </c>
      <c r="P45">
        <v>0.44800000000000001</v>
      </c>
      <c r="Q45">
        <v>233</v>
      </c>
      <c r="R45">
        <v>3</v>
      </c>
      <c r="S45">
        <v>17.899999999999999</v>
      </c>
      <c r="T45">
        <v>6.2110000000000003</v>
      </c>
      <c r="U45">
        <v>7.44</v>
      </c>
      <c r="V45">
        <v>24.7</v>
      </c>
      <c r="W45">
        <f t="shared" si="0"/>
        <v>25.298136267195208</v>
      </c>
      <c r="X45">
        <f t="shared" si="1"/>
        <v>2.4216043206283743E-2</v>
      </c>
    </row>
    <row r="46" spans="14:24" x14ac:dyDescent="0.3">
      <c r="N46">
        <v>40</v>
      </c>
      <c r="O46">
        <v>6.91</v>
      </c>
      <c r="P46">
        <v>0.44800000000000001</v>
      </c>
      <c r="Q46">
        <v>233</v>
      </c>
      <c r="R46">
        <v>3</v>
      </c>
      <c r="S46">
        <v>17.899999999999999</v>
      </c>
      <c r="T46">
        <v>6.069</v>
      </c>
      <c r="U46">
        <v>9.5500000000000007</v>
      </c>
      <c r="V46">
        <v>21.2</v>
      </c>
      <c r="W46">
        <f t="shared" si="0"/>
        <v>24.538754764269584</v>
      </c>
      <c r="X46">
        <f t="shared" si="1"/>
        <v>0.15748843227686718</v>
      </c>
    </row>
    <row r="47" spans="14:24" x14ac:dyDescent="0.3">
      <c r="N47">
        <v>33.799999999999997</v>
      </c>
      <c r="O47">
        <v>6.91</v>
      </c>
      <c r="P47">
        <v>0.44800000000000001</v>
      </c>
      <c r="Q47">
        <v>233</v>
      </c>
      <c r="R47">
        <v>3</v>
      </c>
      <c r="S47">
        <v>17.899999999999999</v>
      </c>
      <c r="T47">
        <v>5.6820000000000004</v>
      </c>
      <c r="U47">
        <v>10.210000000000001</v>
      </c>
      <c r="V47">
        <v>19.3</v>
      </c>
      <c r="W47">
        <f t="shared" si="0"/>
        <v>22.338596396302915</v>
      </c>
      <c r="X47">
        <f t="shared" si="1"/>
        <v>0.15744022778771574</v>
      </c>
    </row>
    <row r="48" spans="14:24" x14ac:dyDescent="0.3">
      <c r="N48">
        <v>33.299999999999997</v>
      </c>
      <c r="O48">
        <v>6.91</v>
      </c>
      <c r="P48">
        <v>0.44800000000000001</v>
      </c>
      <c r="Q48">
        <v>233</v>
      </c>
      <c r="R48">
        <v>3</v>
      </c>
      <c r="S48">
        <v>17.899999999999999</v>
      </c>
      <c r="T48">
        <v>5.7859999999999996</v>
      </c>
      <c r="U48">
        <v>14.15</v>
      </c>
      <c r="V48">
        <v>20</v>
      </c>
      <c r="W48">
        <f t="shared" si="0"/>
        <v>20.366850116613911</v>
      </c>
      <c r="X48">
        <f t="shared" si="1"/>
        <v>1.8342505830695542E-2</v>
      </c>
    </row>
    <row r="49" spans="3:24" x14ac:dyDescent="0.3">
      <c r="N49">
        <v>85.5</v>
      </c>
      <c r="O49">
        <v>6.91</v>
      </c>
      <c r="P49">
        <v>0.44800000000000001</v>
      </c>
      <c r="Q49">
        <v>233</v>
      </c>
      <c r="R49">
        <v>3</v>
      </c>
      <c r="S49">
        <v>17.899999999999999</v>
      </c>
      <c r="T49">
        <v>6.03</v>
      </c>
      <c r="U49">
        <v>18.8</v>
      </c>
      <c r="V49">
        <v>16.600000000000001</v>
      </c>
      <c r="W49">
        <f t="shared" si="0"/>
        <v>20.278678815540459</v>
      </c>
      <c r="X49">
        <f t="shared" si="1"/>
        <v>0.22160715756267818</v>
      </c>
    </row>
    <row r="50" spans="3:24" x14ac:dyDescent="0.3">
      <c r="N50">
        <v>95.3</v>
      </c>
      <c r="O50">
        <v>6.91</v>
      </c>
      <c r="P50">
        <v>0.44800000000000001</v>
      </c>
      <c r="Q50">
        <v>233</v>
      </c>
      <c r="R50">
        <v>3</v>
      </c>
      <c r="S50">
        <v>17.899999999999999</v>
      </c>
      <c r="T50">
        <v>5.399</v>
      </c>
      <c r="U50">
        <v>30.81</v>
      </c>
      <c r="V50">
        <v>14.4</v>
      </c>
      <c r="W50">
        <f t="shared" si="0"/>
        <v>10.73030753731334</v>
      </c>
      <c r="X50">
        <f t="shared" si="1"/>
        <v>0.2548397543532403</v>
      </c>
    </row>
    <row r="51" spans="3:24" x14ac:dyDescent="0.3">
      <c r="N51">
        <v>62</v>
      </c>
      <c r="O51">
        <v>6.91</v>
      </c>
      <c r="P51">
        <v>0.44800000000000001</v>
      </c>
      <c r="Q51">
        <v>233</v>
      </c>
      <c r="R51">
        <v>3</v>
      </c>
      <c r="S51">
        <v>17.899999999999999</v>
      </c>
      <c r="T51">
        <v>5.6020000000000003</v>
      </c>
      <c r="U51">
        <v>16.2</v>
      </c>
      <c r="V51">
        <v>19.399999999999999</v>
      </c>
      <c r="W51">
        <f t="shared" si="0"/>
        <v>19.312420664271432</v>
      </c>
      <c r="X51">
        <f t="shared" si="1"/>
        <v>4.5143987488951848E-3</v>
      </c>
    </row>
    <row r="52" spans="3:24" x14ac:dyDescent="0.3">
      <c r="N52">
        <v>45.7</v>
      </c>
      <c r="O52">
        <v>5.64</v>
      </c>
      <c r="P52">
        <v>0.439</v>
      </c>
      <c r="Q52">
        <v>243</v>
      </c>
      <c r="R52">
        <v>4</v>
      </c>
      <c r="S52">
        <v>16.8</v>
      </c>
      <c r="T52">
        <v>5.9630000000000001</v>
      </c>
      <c r="U52">
        <v>13.45</v>
      </c>
      <c r="V52">
        <v>19.7</v>
      </c>
      <c r="W52">
        <f t="shared" si="0"/>
        <v>23.151371458959868</v>
      </c>
      <c r="X52">
        <f t="shared" si="1"/>
        <v>0.17519652075938422</v>
      </c>
    </row>
    <row r="53" spans="3:24" x14ac:dyDescent="0.3">
      <c r="N53">
        <v>63</v>
      </c>
      <c r="O53">
        <v>5.64</v>
      </c>
      <c r="P53">
        <v>0.439</v>
      </c>
      <c r="Q53">
        <v>243</v>
      </c>
      <c r="R53">
        <v>4</v>
      </c>
      <c r="S53">
        <v>16.8</v>
      </c>
      <c r="T53">
        <v>6.1150000000000002</v>
      </c>
      <c r="U53">
        <v>9.43</v>
      </c>
      <c r="V53">
        <v>20.5</v>
      </c>
      <c r="W53">
        <f t="shared" si="0"/>
        <v>26.780957869938387</v>
      </c>
      <c r="X53">
        <f t="shared" si="1"/>
        <v>0.30638818877748231</v>
      </c>
    </row>
    <row r="54" spans="3:24" x14ac:dyDescent="0.3">
      <c r="N54">
        <v>21.1</v>
      </c>
      <c r="O54">
        <v>5.64</v>
      </c>
      <c r="P54">
        <v>0.439</v>
      </c>
      <c r="Q54">
        <v>243</v>
      </c>
      <c r="R54">
        <v>4</v>
      </c>
      <c r="S54">
        <v>16.8</v>
      </c>
      <c r="T54">
        <v>6.5110000000000001</v>
      </c>
      <c r="U54">
        <v>5.28</v>
      </c>
      <c r="V54">
        <v>25</v>
      </c>
      <c r="W54">
        <f t="shared" si="0"/>
        <v>29.546079756223268</v>
      </c>
      <c r="X54">
        <f t="shared" si="1"/>
        <v>0.1818431902489307</v>
      </c>
    </row>
    <row r="55" spans="3:24" x14ac:dyDescent="0.3">
      <c r="N55">
        <v>21.4</v>
      </c>
      <c r="O55">
        <v>5.64</v>
      </c>
      <c r="P55">
        <v>0.439</v>
      </c>
      <c r="Q55">
        <v>243</v>
      </c>
      <c r="R55">
        <v>4</v>
      </c>
      <c r="S55">
        <v>16.8</v>
      </c>
      <c r="T55">
        <v>5.9980000000000002</v>
      </c>
      <c r="U55">
        <v>8.43</v>
      </c>
      <c r="V55">
        <v>23.4</v>
      </c>
      <c r="W55">
        <f t="shared" si="0"/>
        <v>25.533342929929859</v>
      </c>
      <c r="X55">
        <f t="shared" si="1"/>
        <v>9.1168501279053848E-2</v>
      </c>
    </row>
    <row r="56" spans="3:24" x14ac:dyDescent="0.3">
      <c r="C56" s="39"/>
      <c r="N56">
        <v>47.6</v>
      </c>
      <c r="O56">
        <v>4</v>
      </c>
      <c r="P56">
        <v>0.41</v>
      </c>
      <c r="Q56">
        <v>469</v>
      </c>
      <c r="R56">
        <v>3</v>
      </c>
      <c r="S56">
        <v>21.1</v>
      </c>
      <c r="T56">
        <v>5.8879999999999999</v>
      </c>
      <c r="U56">
        <v>14.8</v>
      </c>
      <c r="V56">
        <v>18.899999999999999</v>
      </c>
      <c r="W56">
        <f t="shared" si="0"/>
        <v>14.035059683667058</v>
      </c>
      <c r="X56">
        <f t="shared" si="1"/>
        <v>0.25740424954142549</v>
      </c>
    </row>
    <row r="57" spans="3:24" x14ac:dyDescent="0.3">
      <c r="C57" s="39"/>
      <c r="N57">
        <v>21.9</v>
      </c>
      <c r="O57">
        <v>1.22</v>
      </c>
      <c r="P57">
        <v>0.40300000000000002</v>
      </c>
      <c r="Q57">
        <v>226</v>
      </c>
      <c r="R57">
        <v>5</v>
      </c>
      <c r="S57">
        <v>17.899999999999999</v>
      </c>
      <c r="T57">
        <v>7.2489999999999997</v>
      </c>
      <c r="U57">
        <v>4.8099999999999996</v>
      </c>
      <c r="V57">
        <v>35.4</v>
      </c>
      <c r="W57">
        <f t="shared" si="0"/>
        <v>32.021851400984509</v>
      </c>
      <c r="X57">
        <f t="shared" si="1"/>
        <v>9.5427926525861281E-2</v>
      </c>
    </row>
    <row r="58" spans="3:24" x14ac:dyDescent="0.3">
      <c r="C58" s="39"/>
      <c r="N58">
        <v>35.700000000000003</v>
      </c>
      <c r="O58">
        <v>0.74</v>
      </c>
      <c r="P58">
        <v>0.41</v>
      </c>
      <c r="Q58">
        <v>313</v>
      </c>
      <c r="R58">
        <v>2</v>
      </c>
      <c r="S58">
        <v>17.3</v>
      </c>
      <c r="T58">
        <v>6.383</v>
      </c>
      <c r="U58">
        <v>5.77</v>
      </c>
      <c r="V58">
        <v>24.7</v>
      </c>
      <c r="W58">
        <f t="shared" si="0"/>
        <v>26.789243283237536</v>
      </c>
      <c r="X58">
        <f t="shared" si="1"/>
        <v>8.4584748309211991E-2</v>
      </c>
    </row>
    <row r="59" spans="3:24" x14ac:dyDescent="0.3">
      <c r="C59" s="39"/>
      <c r="N59">
        <v>40.5</v>
      </c>
      <c r="O59">
        <v>1.32</v>
      </c>
      <c r="P59">
        <v>0.41099999999999998</v>
      </c>
      <c r="Q59">
        <v>256</v>
      </c>
      <c r="R59">
        <v>5</v>
      </c>
      <c r="S59">
        <v>15.1</v>
      </c>
      <c r="T59">
        <v>6.8159999999999998</v>
      </c>
      <c r="U59">
        <v>3.95</v>
      </c>
      <c r="V59">
        <v>31.6</v>
      </c>
      <c r="W59">
        <f t="shared" si="0"/>
        <v>33.866636520690058</v>
      </c>
      <c r="X59">
        <f t="shared" si="1"/>
        <v>7.1729003819305581E-2</v>
      </c>
    </row>
    <row r="60" spans="3:24" x14ac:dyDescent="0.3">
      <c r="C60" s="39"/>
      <c r="N60">
        <v>29.2</v>
      </c>
      <c r="O60">
        <v>5.13</v>
      </c>
      <c r="P60">
        <v>0.45300000000000001</v>
      </c>
      <c r="Q60">
        <v>284</v>
      </c>
      <c r="R60">
        <v>8</v>
      </c>
      <c r="S60">
        <v>19.7</v>
      </c>
      <c r="T60">
        <v>6.1449999999999996</v>
      </c>
      <c r="U60">
        <v>6.86</v>
      </c>
      <c r="V60">
        <v>23.3</v>
      </c>
      <c r="W60">
        <f t="shared" si="0"/>
        <v>24.48184203120266</v>
      </c>
      <c r="X60">
        <f t="shared" si="1"/>
        <v>5.0722833957195693E-2</v>
      </c>
    </row>
    <row r="61" spans="3:24" x14ac:dyDescent="0.3">
      <c r="C61" s="39"/>
      <c r="N61">
        <v>47.2</v>
      </c>
      <c r="O61">
        <v>5.13</v>
      </c>
      <c r="P61">
        <v>0.45300000000000001</v>
      </c>
      <c r="Q61">
        <v>284</v>
      </c>
      <c r="R61">
        <v>8</v>
      </c>
      <c r="S61">
        <v>19.7</v>
      </c>
      <c r="T61">
        <v>5.9269999999999996</v>
      </c>
      <c r="U61">
        <v>9.2200000000000006</v>
      </c>
      <c r="V61">
        <v>19.600000000000001</v>
      </c>
      <c r="W61">
        <f t="shared" si="0"/>
        <v>22.747143180233973</v>
      </c>
      <c r="X61">
        <f t="shared" si="1"/>
        <v>0.16056852960377405</v>
      </c>
    </row>
    <row r="62" spans="3:24" x14ac:dyDescent="0.3">
      <c r="C62" s="39"/>
      <c r="N62">
        <v>66.2</v>
      </c>
      <c r="O62">
        <v>5.13</v>
      </c>
      <c r="P62">
        <v>0.45300000000000001</v>
      </c>
      <c r="Q62">
        <v>284</v>
      </c>
      <c r="R62">
        <v>8</v>
      </c>
      <c r="S62">
        <v>19.7</v>
      </c>
      <c r="T62">
        <v>5.7409999999999997</v>
      </c>
      <c r="U62">
        <v>13.15</v>
      </c>
      <c r="V62">
        <v>18.7</v>
      </c>
      <c r="W62">
        <f t="shared" si="0"/>
        <v>20.227294223589045</v>
      </c>
      <c r="X62">
        <f t="shared" si="1"/>
        <v>8.1673487892462329E-2</v>
      </c>
    </row>
    <row r="63" spans="3:24" ht="15" thickBot="1" x14ac:dyDescent="0.35">
      <c r="C63" s="40"/>
      <c r="N63">
        <v>93.4</v>
      </c>
      <c r="O63">
        <v>5.13</v>
      </c>
      <c r="P63">
        <v>0.45300000000000001</v>
      </c>
      <c r="Q63">
        <v>284</v>
      </c>
      <c r="R63">
        <v>8</v>
      </c>
      <c r="S63">
        <v>19.7</v>
      </c>
      <c r="T63">
        <v>5.9660000000000002</v>
      </c>
      <c r="U63">
        <v>14.44</v>
      </c>
      <c r="V63">
        <v>16</v>
      </c>
      <c r="W63">
        <f t="shared" si="0"/>
        <v>21.270700189216186</v>
      </c>
      <c r="X63">
        <f t="shared" si="1"/>
        <v>0.3294187618260116</v>
      </c>
    </row>
    <row r="64" spans="3:24" x14ac:dyDescent="0.3">
      <c r="N64">
        <v>67.8</v>
      </c>
      <c r="O64">
        <v>5.13</v>
      </c>
      <c r="P64">
        <v>0.45300000000000001</v>
      </c>
      <c r="Q64">
        <v>284</v>
      </c>
      <c r="R64">
        <v>8</v>
      </c>
      <c r="S64">
        <v>19.7</v>
      </c>
      <c r="T64">
        <v>6.4560000000000004</v>
      </c>
      <c r="U64">
        <v>6.73</v>
      </c>
      <c r="V64">
        <v>22.2</v>
      </c>
      <c r="W64">
        <f t="shared" si="0"/>
        <v>27.114823056687747</v>
      </c>
      <c r="X64">
        <f t="shared" si="1"/>
        <v>0.2213884259769256</v>
      </c>
    </row>
    <row r="65" spans="14:24" x14ac:dyDescent="0.3">
      <c r="N65">
        <v>43.4</v>
      </c>
      <c r="O65">
        <v>5.13</v>
      </c>
      <c r="P65">
        <v>0.45300000000000001</v>
      </c>
      <c r="Q65">
        <v>284</v>
      </c>
      <c r="R65">
        <v>8</v>
      </c>
      <c r="S65">
        <v>19.7</v>
      </c>
      <c r="T65">
        <v>6.7619999999999996</v>
      </c>
      <c r="U65">
        <v>9.5</v>
      </c>
      <c r="V65">
        <v>25</v>
      </c>
      <c r="W65">
        <f t="shared" si="0"/>
        <v>25.897312312471023</v>
      </c>
      <c r="X65">
        <f t="shared" si="1"/>
        <v>3.5892492498840911E-2</v>
      </c>
    </row>
    <row r="66" spans="14:24" x14ac:dyDescent="0.3">
      <c r="N66">
        <v>59.5</v>
      </c>
      <c r="O66">
        <v>1.38</v>
      </c>
      <c r="P66">
        <v>0.41610000000000003</v>
      </c>
      <c r="Q66">
        <v>216</v>
      </c>
      <c r="R66">
        <v>3</v>
      </c>
      <c r="S66">
        <v>18.600000000000001</v>
      </c>
      <c r="T66">
        <v>7.1040000000000001</v>
      </c>
      <c r="U66">
        <v>8.0500000000000007</v>
      </c>
      <c r="V66">
        <v>33</v>
      </c>
      <c r="W66">
        <f t="shared" si="0"/>
        <v>29.458956878215417</v>
      </c>
      <c r="X66">
        <f t="shared" si="1"/>
        <v>0.10730433702377523</v>
      </c>
    </row>
    <row r="67" spans="14:24" x14ac:dyDescent="0.3">
      <c r="N67">
        <v>17.8</v>
      </c>
      <c r="O67">
        <v>3.37</v>
      </c>
      <c r="P67">
        <v>0.39800000000000002</v>
      </c>
      <c r="Q67">
        <v>337</v>
      </c>
      <c r="R67">
        <v>4</v>
      </c>
      <c r="S67">
        <v>16.100000000000001</v>
      </c>
      <c r="T67">
        <v>6.29</v>
      </c>
      <c r="U67">
        <v>4.67</v>
      </c>
      <c r="V67">
        <v>23.5</v>
      </c>
      <c r="W67">
        <f t="shared" ref="W67:W130" si="2">$B$18*N67+$B$19*O67+$B$20*P67+$B$21*Q67+$B$22*R67+$B$23*S67+$B$24*T67+$B$25*U67+$B$17</f>
        <v>28.410953399522832</v>
      </c>
      <c r="X67">
        <f t="shared" ref="X67:X130" si="3">ABS((V67-W67)/V67)</f>
        <v>0.20897674040522687</v>
      </c>
    </row>
    <row r="68" spans="14:24" x14ac:dyDescent="0.3">
      <c r="N68">
        <v>31.1</v>
      </c>
      <c r="O68">
        <v>3.37</v>
      </c>
      <c r="P68">
        <v>0.39800000000000002</v>
      </c>
      <c r="Q68">
        <v>337</v>
      </c>
      <c r="R68">
        <v>4</v>
      </c>
      <c r="S68">
        <v>16.100000000000001</v>
      </c>
      <c r="T68">
        <v>5.7869999999999999</v>
      </c>
      <c r="U68">
        <v>10.24</v>
      </c>
      <c r="V68">
        <v>19.399999999999999</v>
      </c>
      <c r="W68">
        <f t="shared" si="2"/>
        <v>23.40314028586678</v>
      </c>
      <c r="X68">
        <f t="shared" si="3"/>
        <v>0.20634743741581346</v>
      </c>
    </row>
    <row r="69" spans="14:24" x14ac:dyDescent="0.3">
      <c r="N69">
        <v>21.4</v>
      </c>
      <c r="O69">
        <v>6.07</v>
      </c>
      <c r="P69">
        <v>0.40899999999999997</v>
      </c>
      <c r="Q69">
        <v>345</v>
      </c>
      <c r="R69">
        <v>4</v>
      </c>
      <c r="S69">
        <v>18.899999999999999</v>
      </c>
      <c r="T69">
        <v>5.8780000000000001</v>
      </c>
      <c r="U69">
        <v>8.1</v>
      </c>
      <c r="V69">
        <v>22</v>
      </c>
      <c r="W69">
        <f t="shared" si="2"/>
        <v>21.877661286850401</v>
      </c>
      <c r="X69">
        <f t="shared" si="3"/>
        <v>5.5608505977090446E-3</v>
      </c>
    </row>
    <row r="70" spans="14:24" x14ac:dyDescent="0.3">
      <c r="N70">
        <v>36.799999999999997</v>
      </c>
      <c r="O70">
        <v>6.07</v>
      </c>
      <c r="P70">
        <v>0.40899999999999997</v>
      </c>
      <c r="Q70">
        <v>345</v>
      </c>
      <c r="R70">
        <v>4</v>
      </c>
      <c r="S70">
        <v>18.899999999999999</v>
      </c>
      <c r="T70">
        <v>5.5940000000000003</v>
      </c>
      <c r="U70">
        <v>13.09</v>
      </c>
      <c r="V70">
        <v>17.399999999999999</v>
      </c>
      <c r="W70">
        <f t="shared" si="2"/>
        <v>18.193481675714569</v>
      </c>
      <c r="X70">
        <f t="shared" si="3"/>
        <v>4.5602395156009799E-2</v>
      </c>
    </row>
    <row r="71" spans="14:24" x14ac:dyDescent="0.3">
      <c r="N71">
        <v>33</v>
      </c>
      <c r="O71">
        <v>6.07</v>
      </c>
      <c r="P71">
        <v>0.40899999999999997</v>
      </c>
      <c r="Q71">
        <v>345</v>
      </c>
      <c r="R71">
        <v>4</v>
      </c>
      <c r="S71">
        <v>18.899999999999999</v>
      </c>
      <c r="T71">
        <v>5.8849999999999998</v>
      </c>
      <c r="U71">
        <v>8.7899999999999991</v>
      </c>
      <c r="V71">
        <v>20.9</v>
      </c>
      <c r="W71">
        <f t="shared" si="2"/>
        <v>21.871025205931673</v>
      </c>
      <c r="X71">
        <f t="shared" si="3"/>
        <v>4.646053616897964E-2</v>
      </c>
    </row>
    <row r="72" spans="14:24" x14ac:dyDescent="0.3">
      <c r="N72">
        <v>6.6</v>
      </c>
      <c r="O72">
        <v>10.81</v>
      </c>
      <c r="P72">
        <v>0.41299999999999998</v>
      </c>
      <c r="Q72">
        <v>305</v>
      </c>
      <c r="R72">
        <v>4</v>
      </c>
      <c r="S72">
        <v>19.2</v>
      </c>
      <c r="T72">
        <v>6.4169999999999998</v>
      </c>
      <c r="U72">
        <v>6.72</v>
      </c>
      <c r="V72">
        <v>24.2</v>
      </c>
      <c r="W72">
        <f t="shared" si="2"/>
        <v>25.284029121660637</v>
      </c>
      <c r="X72">
        <f t="shared" si="3"/>
        <v>4.4794591804158602E-2</v>
      </c>
    </row>
    <row r="73" spans="14:24" x14ac:dyDescent="0.3">
      <c r="N73">
        <v>17.5</v>
      </c>
      <c r="O73">
        <v>10.81</v>
      </c>
      <c r="P73">
        <v>0.41299999999999998</v>
      </c>
      <c r="Q73">
        <v>305</v>
      </c>
      <c r="R73">
        <v>4</v>
      </c>
      <c r="S73">
        <v>19.2</v>
      </c>
      <c r="T73">
        <v>5.9610000000000003</v>
      </c>
      <c r="U73">
        <v>9.8800000000000008</v>
      </c>
      <c r="V73">
        <v>21.7</v>
      </c>
      <c r="W73">
        <f t="shared" si="2"/>
        <v>21.849503013758188</v>
      </c>
      <c r="X73">
        <f t="shared" si="3"/>
        <v>6.8895398045248175E-3</v>
      </c>
    </row>
    <row r="74" spans="14:24" x14ac:dyDescent="0.3">
      <c r="N74">
        <v>7.8</v>
      </c>
      <c r="O74">
        <v>10.81</v>
      </c>
      <c r="P74">
        <v>0.41299999999999998</v>
      </c>
      <c r="Q74">
        <v>305</v>
      </c>
      <c r="R74">
        <v>4</v>
      </c>
      <c r="S74">
        <v>19.2</v>
      </c>
      <c r="T74">
        <v>6.0650000000000004</v>
      </c>
      <c r="U74">
        <v>5.52</v>
      </c>
      <c r="V74">
        <v>22.8</v>
      </c>
      <c r="W74">
        <f t="shared" si="2"/>
        <v>24.597577139019656</v>
      </c>
      <c r="X74">
        <f t="shared" si="3"/>
        <v>7.8841102588581347E-2</v>
      </c>
    </row>
    <row r="75" spans="14:24" x14ac:dyDescent="0.3">
      <c r="N75">
        <v>6.2</v>
      </c>
      <c r="O75">
        <v>10.81</v>
      </c>
      <c r="P75">
        <v>0.41299999999999998</v>
      </c>
      <c r="Q75">
        <v>305</v>
      </c>
      <c r="R75">
        <v>4</v>
      </c>
      <c r="S75">
        <v>19.2</v>
      </c>
      <c r="T75">
        <v>6.2450000000000001</v>
      </c>
      <c r="U75">
        <v>7.54</v>
      </c>
      <c r="V75">
        <v>23.4</v>
      </c>
      <c r="W75">
        <f t="shared" si="2"/>
        <v>24.065043865257582</v>
      </c>
      <c r="X75">
        <f t="shared" si="3"/>
        <v>2.8420678002460842E-2</v>
      </c>
    </row>
    <row r="76" spans="14:24" x14ac:dyDescent="0.3">
      <c r="N76">
        <v>6</v>
      </c>
      <c r="O76">
        <v>12.83</v>
      </c>
      <c r="P76">
        <v>0.437</v>
      </c>
      <c r="Q76">
        <v>398</v>
      </c>
      <c r="R76">
        <v>5</v>
      </c>
      <c r="S76">
        <v>18.7</v>
      </c>
      <c r="T76">
        <v>6.2729999999999997</v>
      </c>
      <c r="U76">
        <v>6.78</v>
      </c>
      <c r="V76">
        <v>24.1</v>
      </c>
      <c r="W76">
        <f t="shared" si="2"/>
        <v>24.104669920871167</v>
      </c>
      <c r="X76">
        <f t="shared" si="3"/>
        <v>1.9377265025584232E-4</v>
      </c>
    </row>
    <row r="77" spans="14:24" x14ac:dyDescent="0.3">
      <c r="N77">
        <v>45</v>
      </c>
      <c r="O77">
        <v>12.83</v>
      </c>
      <c r="P77">
        <v>0.437</v>
      </c>
      <c r="Q77">
        <v>398</v>
      </c>
      <c r="R77">
        <v>5</v>
      </c>
      <c r="S77">
        <v>18.7</v>
      </c>
      <c r="T77">
        <v>6.2859999999999996</v>
      </c>
      <c r="U77">
        <v>8.94</v>
      </c>
      <c r="V77">
        <v>21.4</v>
      </c>
      <c r="W77">
        <f t="shared" si="2"/>
        <v>24.135620424859376</v>
      </c>
      <c r="X77">
        <f t="shared" si="3"/>
        <v>0.12783273013361576</v>
      </c>
    </row>
    <row r="78" spans="14:24" x14ac:dyDescent="0.3">
      <c r="N78">
        <v>74.5</v>
      </c>
      <c r="O78">
        <v>12.83</v>
      </c>
      <c r="P78">
        <v>0.437</v>
      </c>
      <c r="Q78">
        <v>398</v>
      </c>
      <c r="R78">
        <v>5</v>
      </c>
      <c r="S78">
        <v>18.7</v>
      </c>
      <c r="T78">
        <v>6.2789999999999999</v>
      </c>
      <c r="U78">
        <v>11.97</v>
      </c>
      <c r="V78">
        <v>20</v>
      </c>
      <c r="W78">
        <f t="shared" si="2"/>
        <v>23.244690850223094</v>
      </c>
      <c r="X78">
        <f t="shared" si="3"/>
        <v>0.16223454251115471</v>
      </c>
    </row>
    <row r="79" spans="14:24" x14ac:dyDescent="0.3">
      <c r="N79">
        <v>45.8</v>
      </c>
      <c r="O79">
        <v>12.83</v>
      </c>
      <c r="P79">
        <v>0.437</v>
      </c>
      <c r="Q79">
        <v>398</v>
      </c>
      <c r="R79">
        <v>5</v>
      </c>
      <c r="S79">
        <v>18.7</v>
      </c>
      <c r="T79">
        <v>6.14</v>
      </c>
      <c r="U79">
        <v>10.27</v>
      </c>
      <c r="V79">
        <v>20.8</v>
      </c>
      <c r="W79">
        <f t="shared" si="2"/>
        <v>22.754788080068817</v>
      </c>
      <c r="X79">
        <f t="shared" si="3"/>
        <v>9.3980196157154625E-2</v>
      </c>
    </row>
    <row r="80" spans="14:24" x14ac:dyDescent="0.3">
      <c r="N80">
        <v>53.7</v>
      </c>
      <c r="O80">
        <v>12.83</v>
      </c>
      <c r="P80">
        <v>0.437</v>
      </c>
      <c r="Q80">
        <v>398</v>
      </c>
      <c r="R80">
        <v>5</v>
      </c>
      <c r="S80">
        <v>18.7</v>
      </c>
      <c r="T80">
        <v>6.2320000000000002</v>
      </c>
      <c r="U80">
        <v>12.34</v>
      </c>
      <c r="V80">
        <v>21.2</v>
      </c>
      <c r="W80">
        <f t="shared" si="2"/>
        <v>22.141837697877502</v>
      </c>
      <c r="X80">
        <f t="shared" si="3"/>
        <v>4.4426306503655803E-2</v>
      </c>
    </row>
    <row r="81" spans="14:24" x14ac:dyDescent="0.3">
      <c r="N81">
        <v>36.6</v>
      </c>
      <c r="O81">
        <v>12.83</v>
      </c>
      <c r="P81">
        <v>0.437</v>
      </c>
      <c r="Q81">
        <v>398</v>
      </c>
      <c r="R81">
        <v>5</v>
      </c>
      <c r="S81">
        <v>18.7</v>
      </c>
      <c r="T81">
        <v>5.8739999999999997</v>
      </c>
      <c r="U81">
        <v>9.1</v>
      </c>
      <c r="V81">
        <v>20.3</v>
      </c>
      <c r="W81">
        <f t="shared" si="2"/>
        <v>22.062448060990299</v>
      </c>
      <c r="X81">
        <f t="shared" si="3"/>
        <v>8.6820101526615664E-2</v>
      </c>
    </row>
    <row r="82" spans="14:24" x14ac:dyDescent="0.3">
      <c r="N82">
        <v>33.5</v>
      </c>
      <c r="O82">
        <v>4.8600000000000003</v>
      </c>
      <c r="P82">
        <v>0.42599999999999999</v>
      </c>
      <c r="Q82">
        <v>281</v>
      </c>
      <c r="R82">
        <v>4</v>
      </c>
      <c r="S82">
        <v>19</v>
      </c>
      <c r="T82">
        <v>6.7270000000000003</v>
      </c>
      <c r="U82">
        <v>5.29</v>
      </c>
      <c r="V82">
        <v>28</v>
      </c>
      <c r="W82">
        <f t="shared" si="2"/>
        <v>27.964179777413552</v>
      </c>
      <c r="X82">
        <f t="shared" si="3"/>
        <v>1.2792936638017188E-3</v>
      </c>
    </row>
    <row r="83" spans="14:24" x14ac:dyDescent="0.3">
      <c r="N83">
        <v>70.400000000000006</v>
      </c>
      <c r="O83">
        <v>4.8600000000000003</v>
      </c>
      <c r="P83">
        <v>0.42599999999999999</v>
      </c>
      <c r="Q83">
        <v>281</v>
      </c>
      <c r="R83">
        <v>4</v>
      </c>
      <c r="S83">
        <v>19</v>
      </c>
      <c r="T83">
        <v>6.6189999999999998</v>
      </c>
      <c r="U83">
        <v>7.22</v>
      </c>
      <c r="V83">
        <v>23.9</v>
      </c>
      <c r="W83">
        <f t="shared" si="2"/>
        <v>27.565971755320525</v>
      </c>
      <c r="X83">
        <f t="shared" si="3"/>
        <v>0.15338793955316013</v>
      </c>
    </row>
    <row r="84" spans="14:24" x14ac:dyDescent="0.3">
      <c r="N84">
        <v>32.200000000000003</v>
      </c>
      <c r="O84">
        <v>4.8600000000000003</v>
      </c>
      <c r="P84">
        <v>0.42599999999999999</v>
      </c>
      <c r="Q84">
        <v>281</v>
      </c>
      <c r="R84">
        <v>4</v>
      </c>
      <c r="S84">
        <v>19</v>
      </c>
      <c r="T84">
        <v>6.3019999999999996</v>
      </c>
      <c r="U84">
        <v>6.72</v>
      </c>
      <c r="V84">
        <v>24.8</v>
      </c>
      <c r="W84">
        <f t="shared" si="2"/>
        <v>25.302662247934688</v>
      </c>
      <c r="X84">
        <f t="shared" si="3"/>
        <v>2.0268639029624475E-2</v>
      </c>
    </row>
    <row r="85" spans="14:24" x14ac:dyDescent="0.3">
      <c r="N85">
        <v>46.7</v>
      </c>
      <c r="O85">
        <v>4.8600000000000003</v>
      </c>
      <c r="P85">
        <v>0.42599999999999999</v>
      </c>
      <c r="Q85">
        <v>281</v>
      </c>
      <c r="R85">
        <v>4</v>
      </c>
      <c r="S85">
        <v>19</v>
      </c>
      <c r="T85">
        <v>6.1669999999999998</v>
      </c>
      <c r="U85">
        <v>7.51</v>
      </c>
      <c r="V85">
        <v>22.9</v>
      </c>
      <c r="W85">
        <f t="shared" si="2"/>
        <v>24.745205031865414</v>
      </c>
      <c r="X85">
        <f t="shared" si="3"/>
        <v>8.0576638946088006E-2</v>
      </c>
    </row>
    <row r="86" spans="14:24" x14ac:dyDescent="0.3">
      <c r="N86">
        <v>48</v>
      </c>
      <c r="O86">
        <v>4.49</v>
      </c>
      <c r="P86">
        <v>0.44900000000000001</v>
      </c>
      <c r="Q86">
        <v>247</v>
      </c>
      <c r="R86">
        <v>3</v>
      </c>
      <c r="S86">
        <v>18.5</v>
      </c>
      <c r="T86">
        <v>6.3890000000000002</v>
      </c>
      <c r="U86">
        <v>9.6199999999999992</v>
      </c>
      <c r="V86">
        <v>23.9</v>
      </c>
      <c r="W86">
        <f t="shared" si="2"/>
        <v>24.908078129483432</v>
      </c>
      <c r="X86">
        <f t="shared" si="3"/>
        <v>4.2179001233616453E-2</v>
      </c>
    </row>
    <row r="87" spans="14:24" x14ac:dyDescent="0.3">
      <c r="N87">
        <v>56.1</v>
      </c>
      <c r="O87">
        <v>4.49</v>
      </c>
      <c r="P87">
        <v>0.44900000000000001</v>
      </c>
      <c r="Q87">
        <v>247</v>
      </c>
      <c r="R87">
        <v>3</v>
      </c>
      <c r="S87">
        <v>18.5</v>
      </c>
      <c r="T87">
        <v>6.63</v>
      </c>
      <c r="U87">
        <v>6.53</v>
      </c>
      <c r="V87">
        <v>26.6</v>
      </c>
      <c r="W87">
        <f t="shared" si="2"/>
        <v>28.039031509584163</v>
      </c>
      <c r="X87">
        <f t="shared" si="3"/>
        <v>5.4098928931735395E-2</v>
      </c>
    </row>
    <row r="88" spans="14:24" x14ac:dyDescent="0.3">
      <c r="N88">
        <v>45.1</v>
      </c>
      <c r="O88">
        <v>4.49</v>
      </c>
      <c r="P88">
        <v>0.44900000000000001</v>
      </c>
      <c r="Q88">
        <v>247</v>
      </c>
      <c r="R88">
        <v>3</v>
      </c>
      <c r="S88">
        <v>18.5</v>
      </c>
      <c r="T88">
        <v>6.0149999999999997</v>
      </c>
      <c r="U88">
        <v>12.86</v>
      </c>
      <c r="V88">
        <v>22.5</v>
      </c>
      <c r="W88">
        <f t="shared" si="2"/>
        <v>21.308925279747999</v>
      </c>
      <c r="X88">
        <f t="shared" si="3"/>
        <v>5.2936654233422253E-2</v>
      </c>
    </row>
    <row r="89" spans="14:24" x14ac:dyDescent="0.3">
      <c r="N89">
        <v>56.8</v>
      </c>
      <c r="O89">
        <v>4.49</v>
      </c>
      <c r="P89">
        <v>0.44900000000000001</v>
      </c>
      <c r="Q89">
        <v>247</v>
      </c>
      <c r="R89">
        <v>3</v>
      </c>
      <c r="S89">
        <v>18.5</v>
      </c>
      <c r="T89">
        <v>6.1210000000000004</v>
      </c>
      <c r="U89">
        <v>8.44</v>
      </c>
      <c r="V89">
        <v>22.2</v>
      </c>
      <c r="W89">
        <f t="shared" si="2"/>
        <v>24.80636805302245</v>
      </c>
      <c r="X89">
        <f t="shared" si="3"/>
        <v>0.11740396635236262</v>
      </c>
    </row>
    <row r="90" spans="14:24" x14ac:dyDescent="0.3">
      <c r="N90">
        <v>86.3</v>
      </c>
      <c r="O90">
        <v>3.41</v>
      </c>
      <c r="P90">
        <v>0.48899999999999999</v>
      </c>
      <c r="Q90">
        <v>270</v>
      </c>
      <c r="R90">
        <v>2</v>
      </c>
      <c r="S90">
        <v>17.8</v>
      </c>
      <c r="T90">
        <v>7.0069999999999997</v>
      </c>
      <c r="U90">
        <v>5.5</v>
      </c>
      <c r="V90">
        <v>23.6</v>
      </c>
      <c r="W90">
        <f t="shared" si="2"/>
        <v>30.816489534168323</v>
      </c>
      <c r="X90">
        <f t="shared" si="3"/>
        <v>0.30578345483764069</v>
      </c>
    </row>
    <row r="91" spans="14:24" x14ac:dyDescent="0.3">
      <c r="N91">
        <v>63.1</v>
      </c>
      <c r="O91">
        <v>3.41</v>
      </c>
      <c r="P91">
        <v>0.48899999999999999</v>
      </c>
      <c r="Q91">
        <v>270</v>
      </c>
      <c r="R91">
        <v>2</v>
      </c>
      <c r="S91">
        <v>17.8</v>
      </c>
      <c r="T91">
        <v>7.0789999999999997</v>
      </c>
      <c r="U91">
        <v>5.7</v>
      </c>
      <c r="V91">
        <v>28.7</v>
      </c>
      <c r="W91">
        <f t="shared" si="2"/>
        <v>30.228400360871117</v>
      </c>
      <c r="X91">
        <f t="shared" si="3"/>
        <v>5.3254367974603395E-2</v>
      </c>
    </row>
    <row r="92" spans="14:24" x14ac:dyDescent="0.3">
      <c r="N92">
        <v>66.099999999999994</v>
      </c>
      <c r="O92">
        <v>3.41</v>
      </c>
      <c r="P92">
        <v>0.48899999999999999</v>
      </c>
      <c r="Q92">
        <v>270</v>
      </c>
      <c r="R92">
        <v>2</v>
      </c>
      <c r="S92">
        <v>17.8</v>
      </c>
      <c r="T92">
        <v>6.4169999999999998</v>
      </c>
      <c r="U92">
        <v>8.81</v>
      </c>
      <c r="V92">
        <v>22.6</v>
      </c>
      <c r="W92">
        <f t="shared" si="2"/>
        <v>25.714099424112799</v>
      </c>
      <c r="X92">
        <f t="shared" si="3"/>
        <v>0.13779200991649546</v>
      </c>
    </row>
    <row r="93" spans="14:24" x14ac:dyDescent="0.3">
      <c r="N93">
        <v>73.900000000000006</v>
      </c>
      <c r="O93">
        <v>3.41</v>
      </c>
      <c r="P93">
        <v>0.48899999999999999</v>
      </c>
      <c r="Q93">
        <v>270</v>
      </c>
      <c r="R93">
        <v>2</v>
      </c>
      <c r="S93">
        <v>17.8</v>
      </c>
      <c r="T93">
        <v>6.4050000000000002</v>
      </c>
      <c r="U93">
        <v>8.1999999999999993</v>
      </c>
      <c r="V93">
        <v>22</v>
      </c>
      <c r="W93">
        <f t="shared" si="2"/>
        <v>26.290633649988703</v>
      </c>
      <c r="X93">
        <f t="shared" si="3"/>
        <v>0.19502880227221375</v>
      </c>
    </row>
    <row r="94" spans="14:24" x14ac:dyDescent="0.3">
      <c r="N94">
        <v>53.6</v>
      </c>
      <c r="O94">
        <v>15.04</v>
      </c>
      <c r="P94">
        <v>0.46400000000000002</v>
      </c>
      <c r="Q94">
        <v>270</v>
      </c>
      <c r="R94">
        <v>4</v>
      </c>
      <c r="S94">
        <v>18.2</v>
      </c>
      <c r="T94">
        <v>6.4420000000000002</v>
      </c>
      <c r="U94">
        <v>8.16</v>
      </c>
      <c r="V94">
        <v>22.9</v>
      </c>
      <c r="W94">
        <f t="shared" si="2"/>
        <v>27.670209537732404</v>
      </c>
      <c r="X94">
        <f t="shared" si="3"/>
        <v>0.20830609335076009</v>
      </c>
    </row>
    <row r="95" spans="14:24" x14ac:dyDescent="0.3">
      <c r="N95">
        <v>28.9</v>
      </c>
      <c r="O95">
        <v>15.04</v>
      </c>
      <c r="P95">
        <v>0.46400000000000002</v>
      </c>
      <c r="Q95">
        <v>270</v>
      </c>
      <c r="R95">
        <v>4</v>
      </c>
      <c r="S95">
        <v>18.2</v>
      </c>
      <c r="T95">
        <v>6.2110000000000003</v>
      </c>
      <c r="U95">
        <v>6.21</v>
      </c>
      <c r="V95">
        <v>25</v>
      </c>
      <c r="W95">
        <f t="shared" si="2"/>
        <v>27.083793285565701</v>
      </c>
      <c r="X95">
        <f t="shared" si="3"/>
        <v>8.3351731422628028E-2</v>
      </c>
    </row>
    <row r="96" spans="14:24" x14ac:dyDescent="0.3">
      <c r="N96">
        <v>77.3</v>
      </c>
      <c r="O96">
        <v>15.04</v>
      </c>
      <c r="P96">
        <v>0.46400000000000002</v>
      </c>
      <c r="Q96">
        <v>270</v>
      </c>
      <c r="R96">
        <v>4</v>
      </c>
      <c r="S96">
        <v>18.2</v>
      </c>
      <c r="T96">
        <v>6.2489999999999997</v>
      </c>
      <c r="U96">
        <v>10.59</v>
      </c>
      <c r="V96">
        <v>20.6</v>
      </c>
      <c r="W96">
        <f t="shared" si="2"/>
        <v>26.184015535441553</v>
      </c>
      <c r="X96">
        <f t="shared" si="3"/>
        <v>0.27106871531269666</v>
      </c>
    </row>
    <row r="97" spans="14:24" x14ac:dyDescent="0.3">
      <c r="N97">
        <v>57.8</v>
      </c>
      <c r="O97">
        <v>2.89</v>
      </c>
      <c r="P97">
        <v>0.44500000000000001</v>
      </c>
      <c r="Q97">
        <v>276</v>
      </c>
      <c r="R97">
        <v>2</v>
      </c>
      <c r="S97">
        <v>18</v>
      </c>
      <c r="T97">
        <v>6.625</v>
      </c>
      <c r="U97">
        <v>6.65</v>
      </c>
      <c r="V97">
        <v>28.4</v>
      </c>
      <c r="W97">
        <f t="shared" si="2"/>
        <v>27.68895610059516</v>
      </c>
      <c r="X97">
        <f t="shared" si="3"/>
        <v>2.5036757021297137E-2</v>
      </c>
    </row>
    <row r="98" spans="14:24" x14ac:dyDescent="0.3">
      <c r="N98">
        <v>69.599999999999994</v>
      </c>
      <c r="O98">
        <v>2.89</v>
      </c>
      <c r="P98">
        <v>0.44500000000000001</v>
      </c>
      <c r="Q98">
        <v>276</v>
      </c>
      <c r="R98">
        <v>2</v>
      </c>
      <c r="S98">
        <v>18</v>
      </c>
      <c r="T98">
        <v>6.1630000000000003</v>
      </c>
      <c r="U98">
        <v>11.34</v>
      </c>
      <c r="V98">
        <v>21.4</v>
      </c>
      <c r="W98">
        <f t="shared" si="2"/>
        <v>23.333424941809795</v>
      </c>
      <c r="X98">
        <f t="shared" si="3"/>
        <v>9.0346959897654067E-2</v>
      </c>
    </row>
    <row r="99" spans="14:24" x14ac:dyDescent="0.3">
      <c r="N99">
        <v>76</v>
      </c>
      <c r="O99">
        <v>2.89</v>
      </c>
      <c r="P99">
        <v>0.44500000000000001</v>
      </c>
      <c r="Q99">
        <v>276</v>
      </c>
      <c r="R99">
        <v>2</v>
      </c>
      <c r="S99">
        <v>18</v>
      </c>
      <c r="T99">
        <v>8.0690000000000008</v>
      </c>
      <c r="U99">
        <v>4.21</v>
      </c>
      <c r="V99">
        <v>38.700000000000003</v>
      </c>
      <c r="W99">
        <f t="shared" si="2"/>
        <v>35.722138205480988</v>
      </c>
      <c r="X99">
        <f t="shared" si="3"/>
        <v>7.6947333191705811E-2</v>
      </c>
    </row>
    <row r="100" spans="14:24" x14ac:dyDescent="0.3">
      <c r="N100">
        <v>36.9</v>
      </c>
      <c r="O100">
        <v>2.89</v>
      </c>
      <c r="P100">
        <v>0.44500000000000001</v>
      </c>
      <c r="Q100">
        <v>276</v>
      </c>
      <c r="R100">
        <v>2</v>
      </c>
      <c r="S100">
        <v>18</v>
      </c>
      <c r="T100">
        <v>7.82</v>
      </c>
      <c r="U100">
        <v>3.57</v>
      </c>
      <c r="V100">
        <v>43.8</v>
      </c>
      <c r="W100">
        <f t="shared" si="2"/>
        <v>33.794441422412099</v>
      </c>
      <c r="X100">
        <f t="shared" si="3"/>
        <v>0.2284374104472123</v>
      </c>
    </row>
    <row r="101" spans="14:24" x14ac:dyDescent="0.3">
      <c r="N101">
        <v>62.5</v>
      </c>
      <c r="O101">
        <v>2.89</v>
      </c>
      <c r="P101">
        <v>0.44500000000000001</v>
      </c>
      <c r="Q101">
        <v>276</v>
      </c>
      <c r="R101">
        <v>2</v>
      </c>
      <c r="S101">
        <v>18</v>
      </c>
      <c r="T101">
        <v>7.4160000000000004</v>
      </c>
      <c r="U101">
        <v>6.19</v>
      </c>
      <c r="V101">
        <v>33.200000000000003</v>
      </c>
      <c r="W101">
        <f t="shared" si="2"/>
        <v>31.385369630982037</v>
      </c>
      <c r="X101">
        <f t="shared" si="3"/>
        <v>5.4657541235480889E-2</v>
      </c>
    </row>
    <row r="102" spans="14:24" x14ac:dyDescent="0.3">
      <c r="N102">
        <v>79.900000000000006</v>
      </c>
      <c r="O102">
        <v>8.56</v>
      </c>
      <c r="P102">
        <v>0.52</v>
      </c>
      <c r="Q102">
        <v>384</v>
      </c>
      <c r="R102">
        <v>5</v>
      </c>
      <c r="S102">
        <v>20.9</v>
      </c>
      <c r="T102">
        <v>6.7270000000000003</v>
      </c>
      <c r="U102">
        <v>9.42</v>
      </c>
      <c r="V102">
        <v>27.5</v>
      </c>
      <c r="W102">
        <f t="shared" si="2"/>
        <v>23.247727039682616</v>
      </c>
      <c r="X102">
        <f t="shared" si="3"/>
        <v>0.15462810764790488</v>
      </c>
    </row>
    <row r="103" spans="14:24" x14ac:dyDescent="0.3">
      <c r="N103">
        <v>71.3</v>
      </c>
      <c r="O103">
        <v>8.56</v>
      </c>
      <c r="P103">
        <v>0.52</v>
      </c>
      <c r="Q103">
        <v>384</v>
      </c>
      <c r="R103">
        <v>5</v>
      </c>
      <c r="S103">
        <v>20.9</v>
      </c>
      <c r="T103">
        <v>6.7809999999999997</v>
      </c>
      <c r="U103">
        <v>7.67</v>
      </c>
      <c r="V103">
        <v>26.5</v>
      </c>
      <c r="W103">
        <f t="shared" si="2"/>
        <v>24.24629044734893</v>
      </c>
      <c r="X103">
        <f t="shared" si="3"/>
        <v>8.504564349626681E-2</v>
      </c>
    </row>
    <row r="104" spans="14:24" x14ac:dyDescent="0.3">
      <c r="N104">
        <v>85.4</v>
      </c>
      <c r="O104">
        <v>8.56</v>
      </c>
      <c r="P104">
        <v>0.52</v>
      </c>
      <c r="Q104">
        <v>384</v>
      </c>
      <c r="R104">
        <v>5</v>
      </c>
      <c r="S104">
        <v>20.9</v>
      </c>
      <c r="T104">
        <v>6.4050000000000002</v>
      </c>
      <c r="U104">
        <v>10.63</v>
      </c>
      <c r="V104">
        <v>18.600000000000001</v>
      </c>
      <c r="W104">
        <f t="shared" si="2"/>
        <v>21.368225585951954</v>
      </c>
      <c r="X104">
        <f t="shared" si="3"/>
        <v>0.14882933257806197</v>
      </c>
    </row>
    <row r="105" spans="14:24" x14ac:dyDescent="0.3">
      <c r="N105">
        <v>87.4</v>
      </c>
      <c r="O105">
        <v>8.56</v>
      </c>
      <c r="P105">
        <v>0.52</v>
      </c>
      <c r="Q105">
        <v>384</v>
      </c>
      <c r="R105">
        <v>5</v>
      </c>
      <c r="S105">
        <v>20.9</v>
      </c>
      <c r="T105">
        <v>6.1369999999999996</v>
      </c>
      <c r="U105">
        <v>13.44</v>
      </c>
      <c r="V105">
        <v>19.3</v>
      </c>
      <c r="W105">
        <f t="shared" si="2"/>
        <v>18.627972243255016</v>
      </c>
      <c r="X105">
        <f t="shared" si="3"/>
        <v>3.4820091023056207E-2</v>
      </c>
    </row>
    <row r="106" spans="14:24" x14ac:dyDescent="0.3">
      <c r="N106">
        <v>90</v>
      </c>
      <c r="O106">
        <v>8.56</v>
      </c>
      <c r="P106">
        <v>0.52</v>
      </c>
      <c r="Q106">
        <v>384</v>
      </c>
      <c r="R106">
        <v>5</v>
      </c>
      <c r="S106">
        <v>20.9</v>
      </c>
      <c r="T106">
        <v>6.1669999999999998</v>
      </c>
      <c r="U106">
        <v>12.33</v>
      </c>
      <c r="V106">
        <v>20.100000000000001</v>
      </c>
      <c r="W106">
        <f t="shared" si="2"/>
        <v>19.509094012201295</v>
      </c>
      <c r="X106">
        <f t="shared" si="3"/>
        <v>2.9398307850681898E-2</v>
      </c>
    </row>
    <row r="107" spans="14:24" x14ac:dyDescent="0.3">
      <c r="N107">
        <v>96.7</v>
      </c>
      <c r="O107">
        <v>8.56</v>
      </c>
      <c r="P107">
        <v>0.52</v>
      </c>
      <c r="Q107">
        <v>384</v>
      </c>
      <c r="R107">
        <v>5</v>
      </c>
      <c r="S107">
        <v>20.9</v>
      </c>
      <c r="T107">
        <v>5.851</v>
      </c>
      <c r="U107">
        <v>16.47</v>
      </c>
      <c r="V107">
        <v>19.5</v>
      </c>
      <c r="W107">
        <f t="shared" si="2"/>
        <v>15.920750628375766</v>
      </c>
      <c r="X107">
        <f t="shared" si="3"/>
        <v>0.18355124982688381</v>
      </c>
    </row>
    <row r="108" spans="14:24" x14ac:dyDescent="0.3">
      <c r="N108">
        <v>91.9</v>
      </c>
      <c r="O108">
        <v>8.56</v>
      </c>
      <c r="P108">
        <v>0.52</v>
      </c>
      <c r="Q108">
        <v>384</v>
      </c>
      <c r="R108">
        <v>5</v>
      </c>
      <c r="S108">
        <v>20.9</v>
      </c>
      <c r="T108">
        <v>5.8360000000000003</v>
      </c>
      <c r="U108">
        <v>18.66</v>
      </c>
      <c r="V108">
        <v>19.5</v>
      </c>
      <c r="W108">
        <f t="shared" si="2"/>
        <v>14.375481956274527</v>
      </c>
      <c r="X108">
        <f t="shared" si="3"/>
        <v>0.26279579711412682</v>
      </c>
    </row>
    <row r="109" spans="14:24" x14ac:dyDescent="0.3">
      <c r="N109">
        <v>85.2</v>
      </c>
      <c r="O109">
        <v>8.56</v>
      </c>
      <c r="P109">
        <v>0.52</v>
      </c>
      <c r="Q109">
        <v>384</v>
      </c>
      <c r="R109">
        <v>5</v>
      </c>
      <c r="S109">
        <v>20.9</v>
      </c>
      <c r="T109">
        <v>6.1269999999999998</v>
      </c>
      <c r="U109">
        <v>14.09</v>
      </c>
      <c r="V109">
        <v>20.399999999999999</v>
      </c>
      <c r="W109">
        <f t="shared" si="2"/>
        <v>18.120907107398168</v>
      </c>
      <c r="X109">
        <f t="shared" si="3"/>
        <v>0.11172023983342309</v>
      </c>
    </row>
    <row r="110" spans="14:24" x14ac:dyDescent="0.3">
      <c r="N110">
        <v>97.1</v>
      </c>
      <c r="O110">
        <v>8.56</v>
      </c>
      <c r="P110">
        <v>0.52</v>
      </c>
      <c r="Q110">
        <v>384</v>
      </c>
      <c r="R110">
        <v>5</v>
      </c>
      <c r="S110">
        <v>20.9</v>
      </c>
      <c r="T110">
        <v>6.4740000000000002</v>
      </c>
      <c r="U110">
        <v>12.27</v>
      </c>
      <c r="V110">
        <v>19.8</v>
      </c>
      <c r="W110">
        <f t="shared" si="2"/>
        <v>21.045760758605716</v>
      </c>
      <c r="X110">
        <f t="shared" si="3"/>
        <v>6.2917210030591697E-2</v>
      </c>
    </row>
    <row r="111" spans="14:24" x14ac:dyDescent="0.3">
      <c r="N111">
        <v>91.2</v>
      </c>
      <c r="O111">
        <v>8.56</v>
      </c>
      <c r="P111">
        <v>0.52</v>
      </c>
      <c r="Q111">
        <v>384</v>
      </c>
      <c r="R111">
        <v>5</v>
      </c>
      <c r="S111">
        <v>20.9</v>
      </c>
      <c r="T111">
        <v>6.2290000000000001</v>
      </c>
      <c r="U111">
        <v>15.55</v>
      </c>
      <c r="V111">
        <v>19.399999999999999</v>
      </c>
      <c r="W111">
        <f t="shared" si="2"/>
        <v>17.855782152024901</v>
      </c>
      <c r="X111">
        <f t="shared" si="3"/>
        <v>7.9598858143046292E-2</v>
      </c>
    </row>
    <row r="112" spans="14:24" x14ac:dyDescent="0.3">
      <c r="N112">
        <v>54.4</v>
      </c>
      <c r="O112">
        <v>8.56</v>
      </c>
      <c r="P112">
        <v>0.52</v>
      </c>
      <c r="Q112">
        <v>384</v>
      </c>
      <c r="R112">
        <v>5</v>
      </c>
      <c r="S112">
        <v>20.9</v>
      </c>
      <c r="T112">
        <v>6.1950000000000003</v>
      </c>
      <c r="U112">
        <v>13</v>
      </c>
      <c r="V112">
        <v>21.7</v>
      </c>
      <c r="W112">
        <f t="shared" si="2"/>
        <v>18.046665832832716</v>
      </c>
      <c r="X112">
        <f t="shared" si="3"/>
        <v>0.16835641323351538</v>
      </c>
    </row>
    <row r="113" spans="14:24" x14ac:dyDescent="0.3">
      <c r="N113">
        <v>81.599999999999994</v>
      </c>
      <c r="O113">
        <v>10.01</v>
      </c>
      <c r="P113">
        <v>0.54700000000000004</v>
      </c>
      <c r="Q113">
        <v>432</v>
      </c>
      <c r="R113">
        <v>6</v>
      </c>
      <c r="S113">
        <v>17.8</v>
      </c>
      <c r="T113">
        <v>6.7149999999999999</v>
      </c>
      <c r="U113">
        <v>10.16</v>
      </c>
      <c r="V113">
        <v>22.8</v>
      </c>
      <c r="W113">
        <f t="shared" si="2"/>
        <v>25.608630975288094</v>
      </c>
      <c r="X113">
        <f t="shared" si="3"/>
        <v>0.12318556909158301</v>
      </c>
    </row>
    <row r="114" spans="14:24" x14ac:dyDescent="0.3">
      <c r="N114">
        <v>92.9</v>
      </c>
      <c r="O114">
        <v>10.01</v>
      </c>
      <c r="P114">
        <v>0.54700000000000004</v>
      </c>
      <c r="Q114">
        <v>432</v>
      </c>
      <c r="R114">
        <v>6</v>
      </c>
      <c r="S114">
        <v>17.8</v>
      </c>
      <c r="T114">
        <v>5.9130000000000003</v>
      </c>
      <c r="U114">
        <v>16.21</v>
      </c>
      <c r="V114">
        <v>18.8</v>
      </c>
      <c r="W114">
        <f t="shared" si="2"/>
        <v>19.01095626663145</v>
      </c>
      <c r="X114">
        <f t="shared" si="3"/>
        <v>1.1221078012311108E-2</v>
      </c>
    </row>
    <row r="115" spans="14:24" x14ac:dyDescent="0.3">
      <c r="N115">
        <v>95.4</v>
      </c>
      <c r="O115">
        <v>10.01</v>
      </c>
      <c r="P115">
        <v>0.54700000000000004</v>
      </c>
      <c r="Q115">
        <v>432</v>
      </c>
      <c r="R115">
        <v>6</v>
      </c>
      <c r="S115">
        <v>17.8</v>
      </c>
      <c r="T115">
        <v>6.0919999999999996</v>
      </c>
      <c r="U115">
        <v>17.09</v>
      </c>
      <c r="V115">
        <v>18.7</v>
      </c>
      <c r="W115">
        <f t="shared" si="2"/>
        <v>19.299212443188033</v>
      </c>
      <c r="X115">
        <f t="shared" si="3"/>
        <v>3.2043446159787888E-2</v>
      </c>
    </row>
    <row r="116" spans="14:24" x14ac:dyDescent="0.3">
      <c r="N116">
        <v>84.2</v>
      </c>
      <c r="O116">
        <v>10.01</v>
      </c>
      <c r="P116">
        <v>0.54700000000000004</v>
      </c>
      <c r="Q116">
        <v>432</v>
      </c>
      <c r="R116">
        <v>6</v>
      </c>
      <c r="S116">
        <v>17.8</v>
      </c>
      <c r="T116">
        <v>6.2539999999999996</v>
      </c>
      <c r="U116">
        <v>10.45</v>
      </c>
      <c r="V116">
        <v>18.5</v>
      </c>
      <c r="W116">
        <f t="shared" si="2"/>
        <v>23.616924490474194</v>
      </c>
      <c r="X116">
        <f t="shared" si="3"/>
        <v>0.27659051299860504</v>
      </c>
    </row>
    <row r="117" spans="14:24" x14ac:dyDescent="0.3">
      <c r="N117">
        <v>88.2</v>
      </c>
      <c r="O117">
        <v>10.01</v>
      </c>
      <c r="P117">
        <v>0.54700000000000004</v>
      </c>
      <c r="Q117">
        <v>432</v>
      </c>
      <c r="R117">
        <v>6</v>
      </c>
      <c r="S117">
        <v>17.8</v>
      </c>
      <c r="T117">
        <v>5.9279999999999999</v>
      </c>
      <c r="U117">
        <v>15.76</v>
      </c>
      <c r="V117">
        <v>18.3</v>
      </c>
      <c r="W117">
        <f t="shared" si="2"/>
        <v>19.190365663919096</v>
      </c>
      <c r="X117">
        <f t="shared" si="3"/>
        <v>4.865386141634398E-2</v>
      </c>
    </row>
    <row r="118" spans="14:24" x14ac:dyDescent="0.3">
      <c r="N118">
        <v>72.5</v>
      </c>
      <c r="O118">
        <v>10.01</v>
      </c>
      <c r="P118">
        <v>0.54700000000000004</v>
      </c>
      <c r="Q118">
        <v>432</v>
      </c>
      <c r="R118">
        <v>6</v>
      </c>
      <c r="S118">
        <v>17.8</v>
      </c>
      <c r="T118">
        <v>6.1760000000000002</v>
      </c>
      <c r="U118">
        <v>12.04</v>
      </c>
      <c r="V118">
        <v>21.2</v>
      </c>
      <c r="W118">
        <f t="shared" si="2"/>
        <v>21.947595616214318</v>
      </c>
      <c r="X118">
        <f t="shared" si="3"/>
        <v>3.5263944161052788E-2</v>
      </c>
    </row>
    <row r="119" spans="14:24" x14ac:dyDescent="0.3">
      <c r="N119">
        <v>82.6</v>
      </c>
      <c r="O119">
        <v>10.01</v>
      </c>
      <c r="P119">
        <v>0.54700000000000004</v>
      </c>
      <c r="Q119">
        <v>432</v>
      </c>
      <c r="R119">
        <v>6</v>
      </c>
      <c r="S119">
        <v>17.8</v>
      </c>
      <c r="T119">
        <v>6.0209999999999999</v>
      </c>
      <c r="U119">
        <v>10.3</v>
      </c>
      <c r="V119">
        <v>19.2</v>
      </c>
      <c r="W119">
        <f t="shared" si="2"/>
        <v>22.693768178626957</v>
      </c>
      <c r="X119">
        <f t="shared" si="3"/>
        <v>0.18196709263682073</v>
      </c>
    </row>
    <row r="120" spans="14:24" x14ac:dyDescent="0.3">
      <c r="N120">
        <v>73.099999999999994</v>
      </c>
      <c r="O120">
        <v>10.01</v>
      </c>
      <c r="P120">
        <v>0.54700000000000004</v>
      </c>
      <c r="Q120">
        <v>432</v>
      </c>
      <c r="R120">
        <v>6</v>
      </c>
      <c r="S120">
        <v>17.8</v>
      </c>
      <c r="T120">
        <v>5.8719999999999999</v>
      </c>
      <c r="U120">
        <v>15.37</v>
      </c>
      <c r="V120">
        <v>20.399999999999999</v>
      </c>
      <c r="W120">
        <f t="shared" si="2"/>
        <v>18.698033619731838</v>
      </c>
      <c r="X120">
        <f t="shared" si="3"/>
        <v>8.3429724522949056E-2</v>
      </c>
    </row>
    <row r="121" spans="14:24" x14ac:dyDescent="0.3">
      <c r="N121">
        <v>65.2</v>
      </c>
      <c r="O121">
        <v>10.01</v>
      </c>
      <c r="P121">
        <v>0.54700000000000004</v>
      </c>
      <c r="Q121">
        <v>432</v>
      </c>
      <c r="R121">
        <v>6</v>
      </c>
      <c r="S121">
        <v>17.8</v>
      </c>
      <c r="T121">
        <v>5.7309999999999999</v>
      </c>
      <c r="U121">
        <v>13.61</v>
      </c>
      <c r="V121">
        <v>19.3</v>
      </c>
      <c r="W121">
        <f t="shared" si="2"/>
        <v>18.921236645497018</v>
      </c>
      <c r="X121">
        <f t="shared" si="3"/>
        <v>1.9625044274765944E-2</v>
      </c>
    </row>
    <row r="122" spans="14:24" x14ac:dyDescent="0.3">
      <c r="N122">
        <v>69.7</v>
      </c>
      <c r="O122">
        <v>25.65</v>
      </c>
      <c r="P122">
        <v>0.58099999999999996</v>
      </c>
      <c r="Q122">
        <v>188</v>
      </c>
      <c r="R122">
        <v>2</v>
      </c>
      <c r="S122">
        <v>19.100000000000001</v>
      </c>
      <c r="T122">
        <v>5.87</v>
      </c>
      <c r="U122">
        <v>14.37</v>
      </c>
      <c r="V122">
        <v>22</v>
      </c>
      <c r="W122">
        <f t="shared" si="2"/>
        <v>21.965128912521195</v>
      </c>
      <c r="X122">
        <f t="shared" si="3"/>
        <v>1.5850494308547911E-3</v>
      </c>
    </row>
    <row r="123" spans="14:24" x14ac:dyDescent="0.3">
      <c r="N123">
        <v>84.1</v>
      </c>
      <c r="O123">
        <v>25.65</v>
      </c>
      <c r="P123">
        <v>0.58099999999999996</v>
      </c>
      <c r="Q123">
        <v>188</v>
      </c>
      <c r="R123">
        <v>2</v>
      </c>
      <c r="S123">
        <v>19.100000000000001</v>
      </c>
      <c r="T123">
        <v>6.0039999999999996</v>
      </c>
      <c r="U123">
        <v>14.27</v>
      </c>
      <c r="V123">
        <v>20.3</v>
      </c>
      <c r="W123">
        <f t="shared" si="2"/>
        <v>23.052721111414364</v>
      </c>
      <c r="X123">
        <f t="shared" si="3"/>
        <v>0.13560202519282577</v>
      </c>
    </row>
    <row r="124" spans="14:24" x14ac:dyDescent="0.3">
      <c r="N124">
        <v>92.9</v>
      </c>
      <c r="O124">
        <v>25.65</v>
      </c>
      <c r="P124">
        <v>0.58099999999999996</v>
      </c>
      <c r="Q124">
        <v>188</v>
      </c>
      <c r="R124">
        <v>2</v>
      </c>
      <c r="S124">
        <v>19.100000000000001</v>
      </c>
      <c r="T124">
        <v>5.9610000000000003</v>
      </c>
      <c r="U124">
        <v>17.93</v>
      </c>
      <c r="V124">
        <v>20.5</v>
      </c>
      <c r="W124">
        <f t="shared" si="2"/>
        <v>20.950270625696085</v>
      </c>
      <c r="X124">
        <f t="shared" si="3"/>
        <v>2.1964420765662677E-2</v>
      </c>
    </row>
    <row r="125" spans="14:24" x14ac:dyDescent="0.3">
      <c r="N125">
        <v>97</v>
      </c>
      <c r="O125">
        <v>25.65</v>
      </c>
      <c r="P125">
        <v>0.58099999999999996</v>
      </c>
      <c r="Q125">
        <v>188</v>
      </c>
      <c r="R125">
        <v>2</v>
      </c>
      <c r="S125">
        <v>19.100000000000001</v>
      </c>
      <c r="T125">
        <v>5.8559999999999999</v>
      </c>
      <c r="U125">
        <v>25.41</v>
      </c>
      <c r="V125">
        <v>17.3</v>
      </c>
      <c r="W125">
        <f t="shared" si="2"/>
        <v>16.125538293124738</v>
      </c>
      <c r="X125">
        <f t="shared" si="3"/>
        <v>6.7887959934986308E-2</v>
      </c>
    </row>
    <row r="126" spans="14:24" x14ac:dyDescent="0.3">
      <c r="N126">
        <v>95.8</v>
      </c>
      <c r="O126">
        <v>25.65</v>
      </c>
      <c r="P126">
        <v>0.58099999999999996</v>
      </c>
      <c r="Q126">
        <v>188</v>
      </c>
      <c r="R126">
        <v>2</v>
      </c>
      <c r="S126">
        <v>19.100000000000001</v>
      </c>
      <c r="T126">
        <v>5.8789999999999996</v>
      </c>
      <c r="U126">
        <v>17.579999999999998</v>
      </c>
      <c r="V126">
        <v>18.8</v>
      </c>
      <c r="W126">
        <f t="shared" si="2"/>
        <v>20.919299305006557</v>
      </c>
      <c r="X126">
        <f t="shared" si="3"/>
        <v>0.11272868643651897</v>
      </c>
    </row>
    <row r="127" spans="14:24" x14ac:dyDescent="0.3">
      <c r="N127">
        <v>88.4</v>
      </c>
      <c r="O127">
        <v>25.65</v>
      </c>
      <c r="P127">
        <v>0.58099999999999996</v>
      </c>
      <c r="Q127">
        <v>188</v>
      </c>
      <c r="R127">
        <v>2</v>
      </c>
      <c r="S127">
        <v>19.100000000000001</v>
      </c>
      <c r="T127">
        <v>5.9859999999999998</v>
      </c>
      <c r="U127">
        <v>14.81</v>
      </c>
      <c r="V127">
        <v>21.4</v>
      </c>
      <c r="W127">
        <f t="shared" si="2"/>
        <v>22.793296987694831</v>
      </c>
      <c r="X127">
        <f t="shared" si="3"/>
        <v>6.5107335873590286E-2</v>
      </c>
    </row>
    <row r="128" spans="14:24" x14ac:dyDescent="0.3">
      <c r="N128">
        <v>95.6</v>
      </c>
      <c r="O128">
        <v>25.65</v>
      </c>
      <c r="P128">
        <v>0.58099999999999996</v>
      </c>
      <c r="Q128">
        <v>188</v>
      </c>
      <c r="R128">
        <v>2</v>
      </c>
      <c r="S128">
        <v>19.100000000000001</v>
      </c>
      <c r="T128">
        <v>5.6130000000000004</v>
      </c>
      <c r="U128">
        <v>27.26</v>
      </c>
      <c r="V128">
        <v>15.7</v>
      </c>
      <c r="W128">
        <f t="shared" si="2"/>
        <v>13.957395719701562</v>
      </c>
      <c r="X128">
        <f t="shared" si="3"/>
        <v>0.1109939032037221</v>
      </c>
    </row>
    <row r="129" spans="14:24" x14ac:dyDescent="0.3">
      <c r="N129">
        <v>96</v>
      </c>
      <c r="O129">
        <v>21.89</v>
      </c>
      <c r="P129">
        <v>0.624</v>
      </c>
      <c r="Q129">
        <v>437</v>
      </c>
      <c r="R129">
        <v>4</v>
      </c>
      <c r="S129">
        <v>21.2</v>
      </c>
      <c r="T129">
        <v>5.6929999999999996</v>
      </c>
      <c r="U129">
        <v>17.190000000000001</v>
      </c>
      <c r="V129">
        <v>16.2</v>
      </c>
      <c r="W129">
        <f t="shared" si="2"/>
        <v>14.135168986327635</v>
      </c>
      <c r="X129">
        <f t="shared" si="3"/>
        <v>0.12745870454767683</v>
      </c>
    </row>
    <row r="130" spans="14:24" x14ac:dyDescent="0.3">
      <c r="N130">
        <v>98.8</v>
      </c>
      <c r="O130">
        <v>21.89</v>
      </c>
      <c r="P130">
        <v>0.624</v>
      </c>
      <c r="Q130">
        <v>437</v>
      </c>
      <c r="R130">
        <v>4</v>
      </c>
      <c r="S130">
        <v>21.2</v>
      </c>
      <c r="T130">
        <v>6.431</v>
      </c>
      <c r="U130">
        <v>15.39</v>
      </c>
      <c r="V130">
        <v>18</v>
      </c>
      <c r="W130">
        <f t="shared" si="2"/>
        <v>18.36126967499607</v>
      </c>
      <c r="X130">
        <f t="shared" si="3"/>
        <v>2.0070537499781653E-2</v>
      </c>
    </row>
    <row r="131" spans="14:24" x14ac:dyDescent="0.3">
      <c r="N131">
        <v>94.7</v>
      </c>
      <c r="O131">
        <v>21.89</v>
      </c>
      <c r="P131">
        <v>0.624</v>
      </c>
      <c r="Q131">
        <v>437</v>
      </c>
      <c r="R131">
        <v>4</v>
      </c>
      <c r="S131">
        <v>21.2</v>
      </c>
      <c r="T131">
        <v>5.6369999999999996</v>
      </c>
      <c r="U131">
        <v>18.34</v>
      </c>
      <c r="V131">
        <v>14.3</v>
      </c>
      <c r="W131">
        <f t="shared" ref="W131:W194" si="4">$B$18*N131+$B$19*O131+$B$20*P131+$B$21*Q131+$B$22*R131+$B$23*S131+$B$24*T131+$B$25*U131+$B$17</f>
        <v>13.165394101720956</v>
      </c>
      <c r="X131">
        <f t="shared" ref="X131:X194" si="5">ABS((V131-W131)/V131)</f>
        <v>7.9343069809723388E-2</v>
      </c>
    </row>
    <row r="132" spans="14:24" x14ac:dyDescent="0.3">
      <c r="N132">
        <v>98.9</v>
      </c>
      <c r="O132">
        <v>21.89</v>
      </c>
      <c r="P132">
        <v>0.624</v>
      </c>
      <c r="Q132">
        <v>437</v>
      </c>
      <c r="R132">
        <v>4</v>
      </c>
      <c r="S132">
        <v>21.2</v>
      </c>
      <c r="T132">
        <v>6.4580000000000002</v>
      </c>
      <c r="U132">
        <v>12.6</v>
      </c>
      <c r="V132">
        <v>19.2</v>
      </c>
      <c r="W132">
        <f t="shared" si="4"/>
        <v>20.164345229813005</v>
      </c>
      <c r="X132">
        <f t="shared" si="5"/>
        <v>5.022631405276072E-2</v>
      </c>
    </row>
    <row r="133" spans="14:24" x14ac:dyDescent="0.3">
      <c r="N133">
        <v>97.7</v>
      </c>
      <c r="O133">
        <v>21.89</v>
      </c>
      <c r="P133">
        <v>0.624</v>
      </c>
      <c r="Q133">
        <v>437</v>
      </c>
      <c r="R133">
        <v>4</v>
      </c>
      <c r="S133">
        <v>21.2</v>
      </c>
      <c r="T133">
        <v>6.3259999999999996</v>
      </c>
      <c r="U133">
        <v>12.26</v>
      </c>
      <c r="V133">
        <v>19.600000000000001</v>
      </c>
      <c r="W133">
        <f t="shared" si="4"/>
        <v>19.786015530591495</v>
      </c>
      <c r="X133">
        <f t="shared" si="5"/>
        <v>9.4905882954843708E-3</v>
      </c>
    </row>
    <row r="134" spans="14:24" x14ac:dyDescent="0.3">
      <c r="N134">
        <v>97.9</v>
      </c>
      <c r="O134">
        <v>21.89</v>
      </c>
      <c r="P134">
        <v>0.624</v>
      </c>
      <c r="Q134">
        <v>437</v>
      </c>
      <c r="R134">
        <v>4</v>
      </c>
      <c r="S134">
        <v>21.2</v>
      </c>
      <c r="T134">
        <v>6.3719999999999999</v>
      </c>
      <c r="U134">
        <v>11.12</v>
      </c>
      <c r="V134">
        <v>23</v>
      </c>
      <c r="W134">
        <f t="shared" si="4"/>
        <v>20.672255676315487</v>
      </c>
      <c r="X134">
        <f t="shared" si="5"/>
        <v>0.10120627494280492</v>
      </c>
    </row>
    <row r="135" spans="14:24" x14ac:dyDescent="0.3">
      <c r="N135">
        <v>95.4</v>
      </c>
      <c r="O135">
        <v>21.89</v>
      </c>
      <c r="P135">
        <v>0.624</v>
      </c>
      <c r="Q135">
        <v>437</v>
      </c>
      <c r="R135">
        <v>4</v>
      </c>
      <c r="S135">
        <v>21.2</v>
      </c>
      <c r="T135">
        <v>5.8220000000000001</v>
      </c>
      <c r="U135">
        <v>15.03</v>
      </c>
      <c r="V135">
        <v>18.399999999999999</v>
      </c>
      <c r="W135">
        <f t="shared" si="4"/>
        <v>15.954737554988867</v>
      </c>
      <c r="X135">
        <f t="shared" si="5"/>
        <v>0.13289469809843107</v>
      </c>
    </row>
    <row r="136" spans="14:24" x14ac:dyDescent="0.3">
      <c r="N136">
        <v>98.4</v>
      </c>
      <c r="O136">
        <v>21.89</v>
      </c>
      <c r="P136">
        <v>0.624</v>
      </c>
      <c r="Q136">
        <v>437</v>
      </c>
      <c r="R136">
        <v>4</v>
      </c>
      <c r="S136">
        <v>21.2</v>
      </c>
      <c r="T136">
        <v>5.7569999999999997</v>
      </c>
      <c r="U136">
        <v>17.309999999999999</v>
      </c>
      <c r="V136">
        <v>15.6</v>
      </c>
      <c r="W136">
        <f t="shared" si="4"/>
        <v>14.405623790893525</v>
      </c>
      <c r="X136">
        <f t="shared" si="5"/>
        <v>7.6562577506825283E-2</v>
      </c>
    </row>
    <row r="137" spans="14:24" x14ac:dyDescent="0.3">
      <c r="N137">
        <v>98.2</v>
      </c>
      <c r="O137">
        <v>21.89</v>
      </c>
      <c r="P137">
        <v>0.624</v>
      </c>
      <c r="Q137">
        <v>437</v>
      </c>
      <c r="R137">
        <v>4</v>
      </c>
      <c r="S137">
        <v>21.2</v>
      </c>
      <c r="T137">
        <v>6.335</v>
      </c>
      <c r="U137">
        <v>16.96</v>
      </c>
      <c r="V137">
        <v>18.100000000000001</v>
      </c>
      <c r="W137">
        <f t="shared" si="4"/>
        <v>16.995363605871169</v>
      </c>
      <c r="X137">
        <f t="shared" si="5"/>
        <v>6.102963503474209E-2</v>
      </c>
    </row>
    <row r="138" spans="14:24" x14ac:dyDescent="0.3">
      <c r="N138">
        <v>93.5</v>
      </c>
      <c r="O138">
        <v>21.89</v>
      </c>
      <c r="P138">
        <v>0.624</v>
      </c>
      <c r="Q138">
        <v>437</v>
      </c>
      <c r="R138">
        <v>4</v>
      </c>
      <c r="S138">
        <v>21.2</v>
      </c>
      <c r="T138">
        <v>5.9420000000000002</v>
      </c>
      <c r="U138">
        <v>16.899999999999999</v>
      </c>
      <c r="V138">
        <v>17.399999999999999</v>
      </c>
      <c r="W138">
        <f t="shared" si="4"/>
        <v>15.255569547858432</v>
      </c>
      <c r="X138">
        <f t="shared" si="5"/>
        <v>0.12324312943342339</v>
      </c>
    </row>
    <row r="139" spans="14:24" x14ac:dyDescent="0.3">
      <c r="N139">
        <v>98.4</v>
      </c>
      <c r="O139">
        <v>21.89</v>
      </c>
      <c r="P139">
        <v>0.624</v>
      </c>
      <c r="Q139">
        <v>437</v>
      </c>
      <c r="R139">
        <v>4</v>
      </c>
      <c r="S139">
        <v>21.2</v>
      </c>
      <c r="T139">
        <v>6.4539999999999997</v>
      </c>
      <c r="U139">
        <v>14.59</v>
      </c>
      <c r="V139">
        <v>17.100000000000001</v>
      </c>
      <c r="W139">
        <f t="shared" si="4"/>
        <v>18.92710890251189</v>
      </c>
      <c r="X139">
        <f t="shared" si="5"/>
        <v>0.10684847383110457</v>
      </c>
    </row>
    <row r="140" spans="14:24" x14ac:dyDescent="0.3">
      <c r="N140">
        <v>98.2</v>
      </c>
      <c r="O140">
        <v>21.89</v>
      </c>
      <c r="P140">
        <v>0.624</v>
      </c>
      <c r="Q140">
        <v>437</v>
      </c>
      <c r="R140">
        <v>4</v>
      </c>
      <c r="S140">
        <v>21.2</v>
      </c>
      <c r="T140">
        <v>5.8570000000000002</v>
      </c>
      <c r="U140">
        <v>21.32</v>
      </c>
      <c r="V140">
        <v>13.3</v>
      </c>
      <c r="W140">
        <f t="shared" si="4"/>
        <v>12.384894973754296</v>
      </c>
      <c r="X140">
        <f t="shared" si="5"/>
        <v>6.8804889191406371E-2</v>
      </c>
    </row>
    <row r="141" spans="14:24" x14ac:dyDescent="0.3">
      <c r="N141">
        <v>97.9</v>
      </c>
      <c r="O141">
        <v>21.89</v>
      </c>
      <c r="P141">
        <v>0.624</v>
      </c>
      <c r="Q141">
        <v>437</v>
      </c>
      <c r="R141">
        <v>4</v>
      </c>
      <c r="S141">
        <v>21.2</v>
      </c>
      <c r="T141">
        <v>6.1509999999999998</v>
      </c>
      <c r="U141">
        <v>18.46</v>
      </c>
      <c r="V141">
        <v>17.8</v>
      </c>
      <c r="W141">
        <f t="shared" si="4"/>
        <v>15.318657906217881</v>
      </c>
      <c r="X141">
        <f t="shared" si="5"/>
        <v>0.13940124122371458</v>
      </c>
    </row>
    <row r="142" spans="14:24" x14ac:dyDescent="0.3">
      <c r="N142">
        <v>93.6</v>
      </c>
      <c r="O142">
        <v>21.89</v>
      </c>
      <c r="P142">
        <v>0.624</v>
      </c>
      <c r="Q142">
        <v>437</v>
      </c>
      <c r="R142">
        <v>4</v>
      </c>
      <c r="S142">
        <v>21.2</v>
      </c>
      <c r="T142">
        <v>6.1740000000000004</v>
      </c>
      <c r="U142">
        <v>24.16</v>
      </c>
      <c r="V142">
        <v>14</v>
      </c>
      <c r="W142">
        <f t="shared" si="4"/>
        <v>11.822515454831905</v>
      </c>
      <c r="X142">
        <f t="shared" si="5"/>
        <v>0.15553461036914967</v>
      </c>
    </row>
    <row r="143" spans="14:24" x14ac:dyDescent="0.3">
      <c r="N143">
        <v>100</v>
      </c>
      <c r="O143">
        <v>21.89</v>
      </c>
      <c r="P143">
        <v>0.624</v>
      </c>
      <c r="Q143">
        <v>437</v>
      </c>
      <c r="R143">
        <v>4</v>
      </c>
      <c r="S143">
        <v>21.2</v>
      </c>
      <c r="T143">
        <v>5.0190000000000001</v>
      </c>
      <c r="U143">
        <v>34.409999999999997</v>
      </c>
      <c r="V143">
        <v>14.4</v>
      </c>
      <c r="W143">
        <f t="shared" si="4"/>
        <v>1.0654999129693685</v>
      </c>
      <c r="X143">
        <f t="shared" si="5"/>
        <v>0.92600695048823833</v>
      </c>
    </row>
    <row r="144" spans="14:24" x14ac:dyDescent="0.3">
      <c r="N144">
        <v>100</v>
      </c>
      <c r="O144">
        <v>19.579999999999998</v>
      </c>
      <c r="P144">
        <v>0.871</v>
      </c>
      <c r="Q144">
        <v>403</v>
      </c>
      <c r="R144">
        <v>5</v>
      </c>
      <c r="S144">
        <v>14.7</v>
      </c>
      <c r="T144">
        <v>5.4029999999999996</v>
      </c>
      <c r="U144">
        <v>26.82</v>
      </c>
      <c r="V144">
        <v>13.4</v>
      </c>
      <c r="W144">
        <f t="shared" si="4"/>
        <v>12.122492900094382</v>
      </c>
      <c r="X144">
        <f t="shared" si="5"/>
        <v>9.5336350739225223E-2</v>
      </c>
    </row>
    <row r="145" spans="14:24" x14ac:dyDescent="0.3">
      <c r="N145">
        <v>100</v>
      </c>
      <c r="O145">
        <v>19.579999999999998</v>
      </c>
      <c r="P145">
        <v>0.871</v>
      </c>
      <c r="Q145">
        <v>403</v>
      </c>
      <c r="R145">
        <v>5</v>
      </c>
      <c r="S145">
        <v>14.7</v>
      </c>
      <c r="T145">
        <v>5.468</v>
      </c>
      <c r="U145">
        <v>26.42</v>
      </c>
      <c r="V145">
        <v>15.6</v>
      </c>
      <c r="W145">
        <f t="shared" si="4"/>
        <v>12.632712095249055</v>
      </c>
      <c r="X145">
        <f t="shared" si="5"/>
        <v>0.19021076312506058</v>
      </c>
    </row>
    <row r="146" spans="14:24" x14ac:dyDescent="0.3">
      <c r="N146">
        <v>97.8</v>
      </c>
      <c r="O146">
        <v>19.579999999999998</v>
      </c>
      <c r="P146">
        <v>0.871</v>
      </c>
      <c r="Q146">
        <v>403</v>
      </c>
      <c r="R146">
        <v>5</v>
      </c>
      <c r="S146">
        <v>14.7</v>
      </c>
      <c r="T146">
        <v>4.9029999999999996</v>
      </c>
      <c r="U146">
        <v>29.29</v>
      </c>
      <c r="V146">
        <v>11.8</v>
      </c>
      <c r="W146">
        <f t="shared" si="4"/>
        <v>8.4925580809815706</v>
      </c>
      <c r="X146">
        <f t="shared" si="5"/>
        <v>0.28029168805240934</v>
      </c>
    </row>
    <row r="147" spans="14:24" x14ac:dyDescent="0.3">
      <c r="N147">
        <v>100</v>
      </c>
      <c r="O147">
        <v>19.579999999999998</v>
      </c>
      <c r="P147">
        <v>0.871</v>
      </c>
      <c r="Q147">
        <v>403</v>
      </c>
      <c r="R147">
        <v>5</v>
      </c>
      <c r="S147">
        <v>14.7</v>
      </c>
      <c r="T147">
        <v>6.13</v>
      </c>
      <c r="U147">
        <v>27.8</v>
      </c>
      <c r="V147">
        <v>13.8</v>
      </c>
      <c r="W147">
        <f t="shared" si="4"/>
        <v>14.528652736954292</v>
      </c>
      <c r="X147">
        <f t="shared" si="5"/>
        <v>5.2800922967702293E-2</v>
      </c>
    </row>
    <row r="148" spans="14:24" x14ac:dyDescent="0.3">
      <c r="N148">
        <v>100</v>
      </c>
      <c r="O148">
        <v>19.579999999999998</v>
      </c>
      <c r="P148">
        <v>0.871</v>
      </c>
      <c r="Q148">
        <v>403</v>
      </c>
      <c r="R148">
        <v>5</v>
      </c>
      <c r="S148">
        <v>14.7</v>
      </c>
      <c r="T148">
        <v>5.6280000000000001</v>
      </c>
      <c r="U148">
        <v>16.649999999999999</v>
      </c>
      <c r="V148">
        <v>15.6</v>
      </c>
      <c r="W148">
        <f t="shared" si="4"/>
        <v>19.205193314188527</v>
      </c>
      <c r="X148">
        <f t="shared" si="5"/>
        <v>0.23110213552490561</v>
      </c>
    </row>
    <row r="149" spans="14:24" x14ac:dyDescent="0.3">
      <c r="N149">
        <v>95.7</v>
      </c>
      <c r="O149">
        <v>19.579999999999998</v>
      </c>
      <c r="P149">
        <v>0.871</v>
      </c>
      <c r="Q149">
        <v>403</v>
      </c>
      <c r="R149">
        <v>5</v>
      </c>
      <c r="S149">
        <v>14.7</v>
      </c>
      <c r="T149">
        <v>4.9260000000000002</v>
      </c>
      <c r="U149">
        <v>29.53</v>
      </c>
      <c r="V149">
        <v>14.6</v>
      </c>
      <c r="W149">
        <f t="shared" si="4"/>
        <v>8.3730422224519003</v>
      </c>
      <c r="X149">
        <f t="shared" si="5"/>
        <v>0.4265039573663082</v>
      </c>
    </row>
    <row r="150" spans="14:24" x14ac:dyDescent="0.3">
      <c r="N150">
        <v>93.8</v>
      </c>
      <c r="O150">
        <v>19.579999999999998</v>
      </c>
      <c r="P150">
        <v>0.871</v>
      </c>
      <c r="Q150">
        <v>403</v>
      </c>
      <c r="R150">
        <v>5</v>
      </c>
      <c r="S150">
        <v>14.7</v>
      </c>
      <c r="T150">
        <v>5.1859999999999999</v>
      </c>
      <c r="U150">
        <v>28.32</v>
      </c>
      <c r="V150">
        <v>17.8</v>
      </c>
      <c r="W150">
        <f t="shared" si="4"/>
        <v>10.115330458262378</v>
      </c>
      <c r="X150">
        <f t="shared" si="5"/>
        <v>0.43172300796278779</v>
      </c>
    </row>
    <row r="151" spans="14:24" x14ac:dyDescent="0.3">
      <c r="N151">
        <v>94.9</v>
      </c>
      <c r="O151">
        <v>19.579999999999998</v>
      </c>
      <c r="P151">
        <v>0.871</v>
      </c>
      <c r="Q151">
        <v>403</v>
      </c>
      <c r="R151">
        <v>5</v>
      </c>
      <c r="S151">
        <v>14.7</v>
      </c>
      <c r="T151">
        <v>5.5970000000000004</v>
      </c>
      <c r="U151">
        <v>21.45</v>
      </c>
      <c r="V151">
        <v>15.4</v>
      </c>
      <c r="W151">
        <f t="shared" si="4"/>
        <v>16.004570924500939</v>
      </c>
      <c r="X151">
        <f t="shared" si="5"/>
        <v>3.9257852240320697E-2</v>
      </c>
    </row>
    <row r="152" spans="14:24" x14ac:dyDescent="0.3">
      <c r="N152">
        <v>97.3</v>
      </c>
      <c r="O152">
        <v>19.579999999999998</v>
      </c>
      <c r="P152">
        <v>0.871</v>
      </c>
      <c r="Q152">
        <v>403</v>
      </c>
      <c r="R152">
        <v>5</v>
      </c>
      <c r="S152">
        <v>14.7</v>
      </c>
      <c r="T152">
        <v>6.1219999999999999</v>
      </c>
      <c r="U152">
        <v>14.1</v>
      </c>
      <c r="V152">
        <v>21.5</v>
      </c>
      <c r="W152">
        <f t="shared" si="4"/>
        <v>22.697406756009364</v>
      </c>
      <c r="X152">
        <f t="shared" si="5"/>
        <v>5.569333748880765E-2</v>
      </c>
    </row>
    <row r="153" spans="14:24" x14ac:dyDescent="0.3">
      <c r="N153">
        <v>100</v>
      </c>
      <c r="O153">
        <v>19.579999999999998</v>
      </c>
      <c r="P153">
        <v>0.871</v>
      </c>
      <c r="Q153">
        <v>403</v>
      </c>
      <c r="R153">
        <v>5</v>
      </c>
      <c r="S153">
        <v>14.7</v>
      </c>
      <c r="T153">
        <v>5.4039999999999999</v>
      </c>
      <c r="U153">
        <v>13.28</v>
      </c>
      <c r="V153">
        <v>19.600000000000001</v>
      </c>
      <c r="W153">
        <f t="shared" si="4"/>
        <v>20.32047504781286</v>
      </c>
      <c r="X153">
        <f t="shared" si="5"/>
        <v>3.6758931010860106E-2</v>
      </c>
    </row>
    <row r="154" spans="14:24" x14ac:dyDescent="0.3">
      <c r="N154">
        <v>88</v>
      </c>
      <c r="O154">
        <v>19.579999999999998</v>
      </c>
      <c r="P154">
        <v>0.871</v>
      </c>
      <c r="Q154">
        <v>403</v>
      </c>
      <c r="R154">
        <v>5</v>
      </c>
      <c r="S154">
        <v>14.7</v>
      </c>
      <c r="T154">
        <v>5.0119999999999996</v>
      </c>
      <c r="U154">
        <v>12.12</v>
      </c>
      <c r="V154">
        <v>15.3</v>
      </c>
      <c r="W154">
        <f t="shared" si="4"/>
        <v>19.010056457869148</v>
      </c>
      <c r="X154">
        <f t="shared" si="5"/>
        <v>0.24248735018752593</v>
      </c>
    </row>
    <row r="155" spans="14:24" x14ac:dyDescent="0.3">
      <c r="N155">
        <v>98.5</v>
      </c>
      <c r="O155">
        <v>19.579999999999998</v>
      </c>
      <c r="P155">
        <v>0.871</v>
      </c>
      <c r="Q155">
        <v>403</v>
      </c>
      <c r="R155">
        <v>5</v>
      </c>
      <c r="S155">
        <v>14.7</v>
      </c>
      <c r="T155">
        <v>5.7089999999999996</v>
      </c>
      <c r="U155">
        <v>15.79</v>
      </c>
      <c r="V155">
        <v>19.399999999999999</v>
      </c>
      <c r="W155">
        <f t="shared" si="4"/>
        <v>20.010390841781891</v>
      </c>
      <c r="X155">
        <f t="shared" si="5"/>
        <v>3.146344545267489E-2</v>
      </c>
    </row>
    <row r="156" spans="14:24" x14ac:dyDescent="0.3">
      <c r="N156">
        <v>96</v>
      </c>
      <c r="O156">
        <v>19.579999999999998</v>
      </c>
      <c r="P156">
        <v>0.871</v>
      </c>
      <c r="Q156">
        <v>403</v>
      </c>
      <c r="R156">
        <v>5</v>
      </c>
      <c r="S156">
        <v>14.7</v>
      </c>
      <c r="T156">
        <v>6.1289999999999996</v>
      </c>
      <c r="U156">
        <v>15.12</v>
      </c>
      <c r="V156">
        <v>17</v>
      </c>
      <c r="W156">
        <f t="shared" si="4"/>
        <v>22.066207122489629</v>
      </c>
      <c r="X156">
        <f t="shared" si="5"/>
        <v>0.29801218367586058</v>
      </c>
    </row>
    <row r="157" spans="14:24" x14ac:dyDescent="0.3">
      <c r="N157">
        <v>82.6</v>
      </c>
      <c r="O157">
        <v>19.579999999999998</v>
      </c>
      <c r="P157">
        <v>0.871</v>
      </c>
      <c r="Q157">
        <v>403</v>
      </c>
      <c r="R157">
        <v>5</v>
      </c>
      <c r="S157">
        <v>14.7</v>
      </c>
      <c r="T157">
        <v>6.1520000000000001</v>
      </c>
      <c r="U157">
        <v>15.02</v>
      </c>
      <c r="V157">
        <v>15.6</v>
      </c>
      <c r="W157">
        <f t="shared" si="4"/>
        <v>21.780280367008473</v>
      </c>
      <c r="X157">
        <f t="shared" si="5"/>
        <v>0.39617181839797905</v>
      </c>
    </row>
    <row r="158" spans="14:24" x14ac:dyDescent="0.3">
      <c r="N158">
        <v>94</v>
      </c>
      <c r="O158">
        <v>19.579999999999998</v>
      </c>
      <c r="P158">
        <v>0.871</v>
      </c>
      <c r="Q158">
        <v>403</v>
      </c>
      <c r="R158">
        <v>5</v>
      </c>
      <c r="S158">
        <v>14.7</v>
      </c>
      <c r="T158">
        <v>5.2720000000000002</v>
      </c>
      <c r="U158">
        <v>16.14</v>
      </c>
      <c r="V158">
        <v>13.1</v>
      </c>
      <c r="W158">
        <f t="shared" si="4"/>
        <v>17.847547836020631</v>
      </c>
      <c r="X158">
        <f t="shared" si="5"/>
        <v>0.36240823175730014</v>
      </c>
    </row>
    <row r="159" spans="14:24" x14ac:dyDescent="0.3">
      <c r="N159">
        <v>97.4</v>
      </c>
      <c r="O159">
        <v>19.579999999999998</v>
      </c>
      <c r="P159">
        <v>0.60499999999999998</v>
      </c>
      <c r="Q159">
        <v>403</v>
      </c>
      <c r="R159">
        <v>5</v>
      </c>
      <c r="S159">
        <v>14.7</v>
      </c>
      <c r="T159">
        <v>6.9429999999999996</v>
      </c>
      <c r="U159">
        <v>4.59</v>
      </c>
      <c r="V159">
        <v>41.3</v>
      </c>
      <c r="W159">
        <f t="shared" si="4"/>
        <v>34.575314591298998</v>
      </c>
      <c r="X159">
        <f t="shared" si="5"/>
        <v>0.16282531255934624</v>
      </c>
    </row>
    <row r="160" spans="14:24" x14ac:dyDescent="0.3">
      <c r="N160">
        <v>100</v>
      </c>
      <c r="O160">
        <v>19.579999999999998</v>
      </c>
      <c r="P160">
        <v>0.60499999999999998</v>
      </c>
      <c r="Q160">
        <v>403</v>
      </c>
      <c r="R160">
        <v>5</v>
      </c>
      <c r="S160">
        <v>14.7</v>
      </c>
      <c r="T160">
        <v>6.0659999999999998</v>
      </c>
      <c r="U160">
        <v>6.43</v>
      </c>
      <c r="V160">
        <v>24.3</v>
      </c>
      <c r="W160">
        <f t="shared" si="4"/>
        <v>29.929416132350976</v>
      </c>
      <c r="X160">
        <f t="shared" si="5"/>
        <v>0.2316632153230854</v>
      </c>
    </row>
    <row r="161" spans="14:24" x14ac:dyDescent="0.3">
      <c r="N161">
        <v>100</v>
      </c>
      <c r="O161">
        <v>19.579999999999998</v>
      </c>
      <c r="P161">
        <v>0.871</v>
      </c>
      <c r="Q161">
        <v>403</v>
      </c>
      <c r="R161">
        <v>5</v>
      </c>
      <c r="S161">
        <v>14.7</v>
      </c>
      <c r="T161">
        <v>6.51</v>
      </c>
      <c r="U161">
        <v>7.39</v>
      </c>
      <c r="V161">
        <v>23.3</v>
      </c>
      <c r="W161">
        <f t="shared" si="4"/>
        <v>28.447631887749122</v>
      </c>
      <c r="X161">
        <f t="shared" si="5"/>
        <v>0.22092840719953308</v>
      </c>
    </row>
    <row r="162" spans="14:24" x14ac:dyDescent="0.3">
      <c r="N162">
        <v>92.6</v>
      </c>
      <c r="O162">
        <v>19.579999999999998</v>
      </c>
      <c r="P162">
        <v>0.60499999999999998</v>
      </c>
      <c r="Q162">
        <v>403</v>
      </c>
      <c r="R162">
        <v>5</v>
      </c>
      <c r="S162">
        <v>14.7</v>
      </c>
      <c r="T162">
        <v>6.25</v>
      </c>
      <c r="U162">
        <v>5.5</v>
      </c>
      <c r="V162">
        <v>27</v>
      </c>
      <c r="W162">
        <f t="shared" si="4"/>
        <v>31.00758184594363</v>
      </c>
      <c r="X162">
        <f t="shared" si="5"/>
        <v>0.14842895725717148</v>
      </c>
    </row>
    <row r="163" spans="14:24" x14ac:dyDescent="0.3">
      <c r="N163">
        <v>90.8</v>
      </c>
      <c r="O163">
        <v>19.579999999999998</v>
      </c>
      <c r="P163">
        <v>0.60499999999999998</v>
      </c>
      <c r="Q163">
        <v>403</v>
      </c>
      <c r="R163">
        <v>5</v>
      </c>
      <c r="S163">
        <v>14.7</v>
      </c>
      <c r="T163">
        <v>7.4889999999999999</v>
      </c>
      <c r="U163">
        <v>1.73</v>
      </c>
      <c r="V163">
        <v>50</v>
      </c>
      <c r="W163">
        <f t="shared" si="4"/>
        <v>38.341205450751573</v>
      </c>
      <c r="X163">
        <f t="shared" si="5"/>
        <v>0.23317589098496852</v>
      </c>
    </row>
    <row r="164" spans="14:24" x14ac:dyDescent="0.3">
      <c r="N164">
        <v>98.2</v>
      </c>
      <c r="O164">
        <v>19.579999999999998</v>
      </c>
      <c r="P164">
        <v>0.60499999999999998</v>
      </c>
      <c r="Q164">
        <v>403</v>
      </c>
      <c r="R164">
        <v>5</v>
      </c>
      <c r="S164">
        <v>14.7</v>
      </c>
      <c r="T164">
        <v>7.8019999999999996</v>
      </c>
      <c r="U164">
        <v>1.92</v>
      </c>
      <c r="V164">
        <v>50</v>
      </c>
      <c r="W164">
        <f t="shared" si="4"/>
        <v>39.761215678530235</v>
      </c>
      <c r="X164">
        <f t="shared" si="5"/>
        <v>0.20477568642939531</v>
      </c>
    </row>
    <row r="165" spans="14:24" x14ac:dyDescent="0.3">
      <c r="N165">
        <v>93.9</v>
      </c>
      <c r="O165">
        <v>19.579999999999998</v>
      </c>
      <c r="P165">
        <v>0.60499999999999998</v>
      </c>
      <c r="Q165">
        <v>403</v>
      </c>
      <c r="R165">
        <v>5</v>
      </c>
      <c r="S165">
        <v>14.7</v>
      </c>
      <c r="T165">
        <v>8.375</v>
      </c>
      <c r="U165">
        <v>3.32</v>
      </c>
      <c r="V165">
        <v>50</v>
      </c>
      <c r="W165">
        <f t="shared" si="4"/>
        <v>41.136266067393109</v>
      </c>
      <c r="X165">
        <f t="shared" si="5"/>
        <v>0.17727467865213783</v>
      </c>
    </row>
    <row r="166" spans="14:24" x14ac:dyDescent="0.3">
      <c r="N166">
        <v>91.8</v>
      </c>
      <c r="O166">
        <v>19.579999999999998</v>
      </c>
      <c r="P166">
        <v>0.60499999999999998</v>
      </c>
      <c r="Q166">
        <v>403</v>
      </c>
      <c r="R166">
        <v>5</v>
      </c>
      <c r="S166">
        <v>14.7</v>
      </c>
      <c r="T166">
        <v>5.8540000000000001</v>
      </c>
      <c r="U166">
        <v>11.64</v>
      </c>
      <c r="V166">
        <v>22.7</v>
      </c>
      <c r="W166">
        <f t="shared" si="4"/>
        <v>25.631870178105782</v>
      </c>
      <c r="X166">
        <f t="shared" si="5"/>
        <v>0.12915727656853668</v>
      </c>
    </row>
    <row r="167" spans="14:24" x14ac:dyDescent="0.3">
      <c r="N167">
        <v>93</v>
      </c>
      <c r="O167">
        <v>19.579999999999998</v>
      </c>
      <c r="P167">
        <v>0.60499999999999998</v>
      </c>
      <c r="Q167">
        <v>403</v>
      </c>
      <c r="R167">
        <v>5</v>
      </c>
      <c r="S167">
        <v>14.7</v>
      </c>
      <c r="T167">
        <v>6.101</v>
      </c>
      <c r="U167">
        <v>9.81</v>
      </c>
      <c r="V167">
        <v>25</v>
      </c>
      <c r="W167">
        <f t="shared" si="4"/>
        <v>27.797824449638863</v>
      </c>
      <c r="X167">
        <f t="shared" si="5"/>
        <v>0.11191297798555454</v>
      </c>
    </row>
    <row r="168" spans="14:24" x14ac:dyDescent="0.3">
      <c r="N168">
        <v>96.2</v>
      </c>
      <c r="O168">
        <v>19.579999999999998</v>
      </c>
      <c r="P168">
        <v>0.60499999999999998</v>
      </c>
      <c r="Q168">
        <v>403</v>
      </c>
      <c r="R168">
        <v>5</v>
      </c>
      <c r="S168">
        <v>14.7</v>
      </c>
      <c r="T168">
        <v>7.9290000000000003</v>
      </c>
      <c r="U168">
        <v>3.7</v>
      </c>
      <c r="V168">
        <v>50</v>
      </c>
      <c r="W168">
        <f t="shared" si="4"/>
        <v>39.14209679345371</v>
      </c>
      <c r="X168">
        <f t="shared" si="5"/>
        <v>0.21715806413092578</v>
      </c>
    </row>
    <row r="169" spans="14:24" x14ac:dyDescent="0.3">
      <c r="N169">
        <v>79.2</v>
      </c>
      <c r="O169">
        <v>19.579999999999998</v>
      </c>
      <c r="P169">
        <v>0.60499999999999998</v>
      </c>
      <c r="Q169">
        <v>403</v>
      </c>
      <c r="R169">
        <v>5</v>
      </c>
      <c r="S169">
        <v>14.7</v>
      </c>
      <c r="T169">
        <v>5.8769999999999998</v>
      </c>
      <c r="U169">
        <v>12.14</v>
      </c>
      <c r="V169">
        <v>23.8</v>
      </c>
      <c r="W169">
        <f t="shared" si="4"/>
        <v>25.009195821746282</v>
      </c>
      <c r="X169">
        <f t="shared" si="5"/>
        <v>5.0806547132196678E-2</v>
      </c>
    </row>
    <row r="170" spans="14:24" x14ac:dyDescent="0.3">
      <c r="N170">
        <v>96.1</v>
      </c>
      <c r="O170">
        <v>19.579999999999998</v>
      </c>
      <c r="P170">
        <v>0.60499999999999998</v>
      </c>
      <c r="Q170">
        <v>403</v>
      </c>
      <c r="R170">
        <v>5</v>
      </c>
      <c r="S170">
        <v>14.7</v>
      </c>
      <c r="T170">
        <v>6.319</v>
      </c>
      <c r="U170">
        <v>11.1</v>
      </c>
      <c r="V170">
        <v>23.8</v>
      </c>
      <c r="W170">
        <f t="shared" si="4"/>
        <v>28.018619586222417</v>
      </c>
      <c r="X170">
        <f t="shared" si="5"/>
        <v>0.17725292379085783</v>
      </c>
    </row>
    <row r="171" spans="14:24" x14ac:dyDescent="0.3">
      <c r="N171">
        <v>95.2</v>
      </c>
      <c r="O171">
        <v>19.579999999999998</v>
      </c>
      <c r="P171">
        <v>0.60499999999999998</v>
      </c>
      <c r="Q171">
        <v>403</v>
      </c>
      <c r="R171">
        <v>5</v>
      </c>
      <c r="S171">
        <v>14.7</v>
      </c>
      <c r="T171">
        <v>6.4020000000000001</v>
      </c>
      <c r="U171">
        <v>11.32</v>
      </c>
      <c r="V171">
        <v>22.3</v>
      </c>
      <c r="W171">
        <f t="shared" si="4"/>
        <v>28.198257003392893</v>
      </c>
      <c r="X171">
        <f t="shared" si="5"/>
        <v>0.26449582974856017</v>
      </c>
    </row>
    <row r="172" spans="14:24" x14ac:dyDescent="0.3">
      <c r="N172">
        <v>94.6</v>
      </c>
      <c r="O172">
        <v>19.579999999999998</v>
      </c>
      <c r="P172">
        <v>0.60499999999999998</v>
      </c>
      <c r="Q172">
        <v>403</v>
      </c>
      <c r="R172">
        <v>5</v>
      </c>
      <c r="S172">
        <v>14.7</v>
      </c>
      <c r="T172">
        <v>5.875</v>
      </c>
      <c r="U172">
        <v>14.43</v>
      </c>
      <c r="V172">
        <v>17.399999999999999</v>
      </c>
      <c r="W172">
        <f t="shared" si="4"/>
        <v>24.122328518567947</v>
      </c>
      <c r="X172">
        <f t="shared" si="5"/>
        <v>0.38634071945792814</v>
      </c>
    </row>
    <row r="173" spans="14:24" x14ac:dyDescent="0.3">
      <c r="N173">
        <v>97.3</v>
      </c>
      <c r="O173">
        <v>19.579999999999998</v>
      </c>
      <c r="P173">
        <v>0.60499999999999998</v>
      </c>
      <c r="Q173">
        <v>403</v>
      </c>
      <c r="R173">
        <v>5</v>
      </c>
      <c r="S173">
        <v>14.7</v>
      </c>
      <c r="T173">
        <v>5.88</v>
      </c>
      <c r="U173">
        <v>12.03</v>
      </c>
      <c r="V173">
        <v>19.100000000000001</v>
      </c>
      <c r="W173">
        <f t="shared" si="4"/>
        <v>25.684262533405644</v>
      </c>
      <c r="X173">
        <f t="shared" si="5"/>
        <v>0.34472578708930063</v>
      </c>
    </row>
    <row r="174" spans="14:24" x14ac:dyDescent="0.3">
      <c r="N174">
        <v>88.5</v>
      </c>
      <c r="O174">
        <v>4.05</v>
      </c>
      <c r="P174">
        <v>0.51</v>
      </c>
      <c r="Q174">
        <v>296</v>
      </c>
      <c r="R174">
        <v>5</v>
      </c>
      <c r="S174">
        <v>16.600000000000001</v>
      </c>
      <c r="T174">
        <v>5.5720000000000001</v>
      </c>
      <c r="U174">
        <v>14.69</v>
      </c>
      <c r="V174">
        <v>23.1</v>
      </c>
      <c r="W174">
        <f t="shared" si="4"/>
        <v>20.970213551774552</v>
      </c>
      <c r="X174">
        <f t="shared" si="5"/>
        <v>9.2198547542227227E-2</v>
      </c>
    </row>
    <row r="175" spans="14:24" x14ac:dyDescent="0.3">
      <c r="N175">
        <v>84.1</v>
      </c>
      <c r="O175">
        <v>4.05</v>
      </c>
      <c r="P175">
        <v>0.51</v>
      </c>
      <c r="Q175">
        <v>296</v>
      </c>
      <c r="R175">
        <v>5</v>
      </c>
      <c r="S175">
        <v>16.600000000000001</v>
      </c>
      <c r="T175">
        <v>6.4160000000000004</v>
      </c>
      <c r="U175">
        <v>9.0399999999999991</v>
      </c>
      <c r="V175">
        <v>23.6</v>
      </c>
      <c r="W175">
        <f t="shared" si="4"/>
        <v>27.726345470856142</v>
      </c>
      <c r="X175">
        <f t="shared" si="5"/>
        <v>0.17484514707017543</v>
      </c>
    </row>
    <row r="176" spans="14:24" x14ac:dyDescent="0.3">
      <c r="N176">
        <v>68.7</v>
      </c>
      <c r="O176">
        <v>4.05</v>
      </c>
      <c r="P176">
        <v>0.51</v>
      </c>
      <c r="Q176">
        <v>296</v>
      </c>
      <c r="R176">
        <v>5</v>
      </c>
      <c r="S176">
        <v>16.600000000000001</v>
      </c>
      <c r="T176">
        <v>5.859</v>
      </c>
      <c r="U176">
        <v>9.64</v>
      </c>
      <c r="V176">
        <v>22.6</v>
      </c>
      <c r="W176">
        <f t="shared" si="4"/>
        <v>24.558165300823791</v>
      </c>
      <c r="X176">
        <f t="shared" si="5"/>
        <v>8.6644482337335835E-2</v>
      </c>
    </row>
    <row r="177" spans="14:24" x14ac:dyDescent="0.3">
      <c r="N177">
        <v>33.1</v>
      </c>
      <c r="O177">
        <v>4.05</v>
      </c>
      <c r="P177">
        <v>0.51</v>
      </c>
      <c r="Q177">
        <v>296</v>
      </c>
      <c r="R177">
        <v>5</v>
      </c>
      <c r="S177">
        <v>16.600000000000001</v>
      </c>
      <c r="T177">
        <v>6.5460000000000003</v>
      </c>
      <c r="U177">
        <v>5.33</v>
      </c>
      <c r="V177">
        <v>29.4</v>
      </c>
      <c r="W177">
        <f t="shared" si="4"/>
        <v>28.828114390028365</v>
      </c>
      <c r="X177">
        <f t="shared" si="5"/>
        <v>1.9451891495633814E-2</v>
      </c>
    </row>
    <row r="178" spans="14:24" x14ac:dyDescent="0.3">
      <c r="N178">
        <v>47.2</v>
      </c>
      <c r="O178">
        <v>4.05</v>
      </c>
      <c r="P178">
        <v>0.51</v>
      </c>
      <c r="Q178">
        <v>296</v>
      </c>
      <c r="R178">
        <v>5</v>
      </c>
      <c r="S178">
        <v>16.600000000000001</v>
      </c>
      <c r="T178">
        <v>6.02</v>
      </c>
      <c r="U178">
        <v>10.11</v>
      </c>
      <c r="V178">
        <v>23.2</v>
      </c>
      <c r="W178">
        <f t="shared" si="4"/>
        <v>24.229839291464238</v>
      </c>
      <c r="X178">
        <f t="shared" si="5"/>
        <v>4.4389624632079246E-2</v>
      </c>
    </row>
    <row r="179" spans="14:24" x14ac:dyDescent="0.3">
      <c r="N179">
        <v>73.400000000000006</v>
      </c>
      <c r="O179">
        <v>4.05</v>
      </c>
      <c r="P179">
        <v>0.51</v>
      </c>
      <c r="Q179">
        <v>296</v>
      </c>
      <c r="R179">
        <v>5</v>
      </c>
      <c r="S179">
        <v>16.600000000000001</v>
      </c>
      <c r="T179">
        <v>6.3150000000000004</v>
      </c>
      <c r="U179">
        <v>6.29</v>
      </c>
      <c r="V179">
        <v>24.6</v>
      </c>
      <c r="W179">
        <f t="shared" si="4"/>
        <v>28.621457054999603</v>
      </c>
      <c r="X179">
        <f t="shared" si="5"/>
        <v>0.16347386402437403</v>
      </c>
    </row>
    <row r="180" spans="14:24" x14ac:dyDescent="0.3">
      <c r="N180">
        <v>74.400000000000006</v>
      </c>
      <c r="O180">
        <v>4.05</v>
      </c>
      <c r="P180">
        <v>0.51</v>
      </c>
      <c r="Q180">
        <v>296</v>
      </c>
      <c r="R180">
        <v>5</v>
      </c>
      <c r="S180">
        <v>16.600000000000001</v>
      </c>
      <c r="T180">
        <v>6.86</v>
      </c>
      <c r="U180">
        <v>6.92</v>
      </c>
      <c r="V180">
        <v>29.9</v>
      </c>
      <c r="W180">
        <f t="shared" si="4"/>
        <v>30.521522250447113</v>
      </c>
      <c r="X180">
        <f t="shared" si="5"/>
        <v>2.0786697339368373E-2</v>
      </c>
    </row>
    <row r="181" spans="14:24" x14ac:dyDescent="0.3">
      <c r="N181">
        <v>58.4</v>
      </c>
      <c r="O181">
        <v>2.46</v>
      </c>
      <c r="P181">
        <v>0.48799999999999999</v>
      </c>
      <c r="Q181">
        <v>193</v>
      </c>
      <c r="R181">
        <v>3</v>
      </c>
      <c r="S181">
        <v>17.8</v>
      </c>
      <c r="T181">
        <v>6.98</v>
      </c>
      <c r="U181">
        <v>5.04</v>
      </c>
      <c r="V181">
        <v>37.200000000000003</v>
      </c>
      <c r="W181">
        <f t="shared" si="4"/>
        <v>31.3250249355949</v>
      </c>
      <c r="X181">
        <f t="shared" si="5"/>
        <v>0.15792943721519093</v>
      </c>
    </row>
    <row r="182" spans="14:24" x14ac:dyDescent="0.3">
      <c r="N182">
        <v>83.3</v>
      </c>
      <c r="O182">
        <v>2.46</v>
      </c>
      <c r="P182">
        <v>0.48799999999999999</v>
      </c>
      <c r="Q182">
        <v>193</v>
      </c>
      <c r="R182">
        <v>3</v>
      </c>
      <c r="S182">
        <v>17.8</v>
      </c>
      <c r="T182">
        <v>7.7649999999999997</v>
      </c>
      <c r="U182">
        <v>7.56</v>
      </c>
      <c r="V182">
        <v>39.799999999999997</v>
      </c>
      <c r="W182">
        <f t="shared" si="4"/>
        <v>33.858597192420092</v>
      </c>
      <c r="X182">
        <f t="shared" si="5"/>
        <v>0.14928147757738455</v>
      </c>
    </row>
    <row r="183" spans="14:24" x14ac:dyDescent="0.3">
      <c r="N183">
        <v>62.2</v>
      </c>
      <c r="O183">
        <v>2.46</v>
      </c>
      <c r="P183">
        <v>0.48799999999999999</v>
      </c>
      <c r="Q183">
        <v>193</v>
      </c>
      <c r="R183">
        <v>3</v>
      </c>
      <c r="S183">
        <v>17.8</v>
      </c>
      <c r="T183">
        <v>6.1440000000000001</v>
      </c>
      <c r="U183">
        <v>9.4499999999999993</v>
      </c>
      <c r="V183">
        <v>36.200000000000003</v>
      </c>
      <c r="W183">
        <f t="shared" si="4"/>
        <v>25.332533301652717</v>
      </c>
      <c r="X183">
        <f t="shared" si="5"/>
        <v>0.30020626238528414</v>
      </c>
    </row>
    <row r="184" spans="14:24" x14ac:dyDescent="0.3">
      <c r="N184">
        <v>92.2</v>
      </c>
      <c r="O184">
        <v>2.46</v>
      </c>
      <c r="P184">
        <v>0.48799999999999999</v>
      </c>
      <c r="Q184">
        <v>193</v>
      </c>
      <c r="R184">
        <v>3</v>
      </c>
      <c r="S184">
        <v>17.8</v>
      </c>
      <c r="T184">
        <v>7.1550000000000002</v>
      </c>
      <c r="U184">
        <v>4.82</v>
      </c>
      <c r="V184">
        <v>37.9</v>
      </c>
      <c r="W184">
        <f t="shared" si="4"/>
        <v>33.293318707970222</v>
      </c>
      <c r="X184">
        <f t="shared" si="5"/>
        <v>0.12154831905091759</v>
      </c>
    </row>
    <row r="185" spans="14:24" x14ac:dyDescent="0.3">
      <c r="N185">
        <v>95.6</v>
      </c>
      <c r="O185">
        <v>2.46</v>
      </c>
      <c r="P185">
        <v>0.48799999999999999</v>
      </c>
      <c r="Q185">
        <v>193</v>
      </c>
      <c r="R185">
        <v>3</v>
      </c>
      <c r="S185">
        <v>17.8</v>
      </c>
      <c r="T185">
        <v>6.5629999999999997</v>
      </c>
      <c r="U185">
        <v>5.68</v>
      </c>
      <c r="V185">
        <v>32.5</v>
      </c>
      <c r="W185">
        <f t="shared" si="4"/>
        <v>30.44258296709895</v>
      </c>
      <c r="X185">
        <f t="shared" si="5"/>
        <v>6.3305139473878461E-2</v>
      </c>
    </row>
    <row r="186" spans="14:24" x14ac:dyDescent="0.3">
      <c r="N186">
        <v>89.8</v>
      </c>
      <c r="O186">
        <v>2.46</v>
      </c>
      <c r="P186">
        <v>0.48799999999999999</v>
      </c>
      <c r="Q186">
        <v>193</v>
      </c>
      <c r="R186">
        <v>3</v>
      </c>
      <c r="S186">
        <v>17.8</v>
      </c>
      <c r="T186">
        <v>5.6040000000000001</v>
      </c>
      <c r="U186">
        <v>13.98</v>
      </c>
      <c r="V186">
        <v>26.4</v>
      </c>
      <c r="W186">
        <f t="shared" si="4"/>
        <v>21.272413423956763</v>
      </c>
      <c r="X186">
        <f t="shared" si="5"/>
        <v>0.19422676424406196</v>
      </c>
    </row>
    <row r="187" spans="14:24" x14ac:dyDescent="0.3">
      <c r="N187">
        <v>68.8</v>
      </c>
      <c r="O187">
        <v>2.46</v>
      </c>
      <c r="P187">
        <v>0.48799999999999999</v>
      </c>
      <c r="Q187">
        <v>193</v>
      </c>
      <c r="R187">
        <v>3</v>
      </c>
      <c r="S187">
        <v>17.8</v>
      </c>
      <c r="T187">
        <v>6.1529999999999996</v>
      </c>
      <c r="U187">
        <v>13.15</v>
      </c>
      <c r="V187">
        <v>29.6</v>
      </c>
      <c r="W187">
        <f t="shared" si="4"/>
        <v>23.347943917582434</v>
      </c>
      <c r="X187">
        <f t="shared" si="5"/>
        <v>0.21121811089248538</v>
      </c>
    </row>
    <row r="188" spans="14:24" x14ac:dyDescent="0.3">
      <c r="N188">
        <v>53.6</v>
      </c>
      <c r="O188">
        <v>2.46</v>
      </c>
      <c r="P188">
        <v>0.48799999999999999</v>
      </c>
      <c r="Q188">
        <v>193</v>
      </c>
      <c r="R188">
        <v>3</v>
      </c>
      <c r="S188">
        <v>17.8</v>
      </c>
      <c r="T188">
        <v>7.8310000000000004</v>
      </c>
      <c r="U188">
        <v>4.45</v>
      </c>
      <c r="V188">
        <v>50</v>
      </c>
      <c r="W188">
        <f t="shared" si="4"/>
        <v>35.034755186119476</v>
      </c>
      <c r="X188">
        <f t="shared" si="5"/>
        <v>0.29930489627761048</v>
      </c>
    </row>
    <row r="189" spans="14:24" x14ac:dyDescent="0.3">
      <c r="N189">
        <v>41.1</v>
      </c>
      <c r="O189">
        <v>3.44</v>
      </c>
      <c r="P189">
        <v>0.437</v>
      </c>
      <c r="Q189">
        <v>398</v>
      </c>
      <c r="R189">
        <v>5</v>
      </c>
      <c r="S189">
        <v>15.2</v>
      </c>
      <c r="T189">
        <v>6.782</v>
      </c>
      <c r="U189">
        <v>6.68</v>
      </c>
      <c r="V189">
        <v>32</v>
      </c>
      <c r="W189">
        <f t="shared" si="4"/>
        <v>29.944658351978802</v>
      </c>
      <c r="X189">
        <f t="shared" si="5"/>
        <v>6.4229426500662434E-2</v>
      </c>
    </row>
    <row r="190" spans="14:24" x14ac:dyDescent="0.3">
      <c r="N190">
        <v>29.1</v>
      </c>
      <c r="O190">
        <v>3.44</v>
      </c>
      <c r="P190">
        <v>0.437</v>
      </c>
      <c r="Q190">
        <v>398</v>
      </c>
      <c r="R190">
        <v>5</v>
      </c>
      <c r="S190">
        <v>15.2</v>
      </c>
      <c r="T190">
        <v>6.556</v>
      </c>
      <c r="U190">
        <v>4.5599999999999996</v>
      </c>
      <c r="V190">
        <v>29.8</v>
      </c>
      <c r="W190">
        <f t="shared" si="4"/>
        <v>29.900020519997145</v>
      </c>
      <c r="X190">
        <f t="shared" si="5"/>
        <v>3.3563932884947876E-3</v>
      </c>
    </row>
    <row r="191" spans="14:24" x14ac:dyDescent="0.3">
      <c r="N191">
        <v>38.9</v>
      </c>
      <c r="O191">
        <v>3.44</v>
      </c>
      <c r="P191">
        <v>0.437</v>
      </c>
      <c r="Q191">
        <v>398</v>
      </c>
      <c r="R191">
        <v>5</v>
      </c>
      <c r="S191">
        <v>15.2</v>
      </c>
      <c r="T191">
        <v>7.1849999999999996</v>
      </c>
      <c r="U191">
        <v>5.39</v>
      </c>
      <c r="V191">
        <v>34.9</v>
      </c>
      <c r="W191">
        <f t="shared" si="4"/>
        <v>32.315420903372633</v>
      </c>
      <c r="X191">
        <f t="shared" si="5"/>
        <v>7.4056707639752598E-2</v>
      </c>
    </row>
    <row r="192" spans="14:24" x14ac:dyDescent="0.3">
      <c r="N192">
        <v>21.5</v>
      </c>
      <c r="O192">
        <v>3.44</v>
      </c>
      <c r="P192">
        <v>0.437</v>
      </c>
      <c r="Q192">
        <v>398</v>
      </c>
      <c r="R192">
        <v>5</v>
      </c>
      <c r="S192">
        <v>15.2</v>
      </c>
      <c r="T192">
        <v>6.9509999999999996</v>
      </c>
      <c r="U192">
        <v>5.0999999999999996</v>
      </c>
      <c r="V192">
        <v>37</v>
      </c>
      <c r="W192">
        <f t="shared" si="4"/>
        <v>30.952489047278906</v>
      </c>
      <c r="X192">
        <f t="shared" si="5"/>
        <v>0.16344624196543497</v>
      </c>
    </row>
    <row r="193" spans="14:24" x14ac:dyDescent="0.3">
      <c r="N193">
        <v>30.8</v>
      </c>
      <c r="O193">
        <v>3.44</v>
      </c>
      <c r="P193">
        <v>0.437</v>
      </c>
      <c r="Q193">
        <v>398</v>
      </c>
      <c r="R193">
        <v>5</v>
      </c>
      <c r="S193">
        <v>15.2</v>
      </c>
      <c r="T193">
        <v>6.7389999999999999</v>
      </c>
      <c r="U193">
        <v>4.6900000000000004</v>
      </c>
      <c r="V193">
        <v>30.5</v>
      </c>
      <c r="W193">
        <f t="shared" si="4"/>
        <v>30.63230006557372</v>
      </c>
      <c r="X193">
        <f t="shared" si="5"/>
        <v>4.337707067990808E-3</v>
      </c>
    </row>
    <row r="194" spans="14:24" x14ac:dyDescent="0.3">
      <c r="N194">
        <v>26.3</v>
      </c>
      <c r="O194">
        <v>3.44</v>
      </c>
      <c r="P194">
        <v>0.437</v>
      </c>
      <c r="Q194">
        <v>398</v>
      </c>
      <c r="R194">
        <v>5</v>
      </c>
      <c r="S194">
        <v>15.2</v>
      </c>
      <c r="T194">
        <v>7.1779999999999999</v>
      </c>
      <c r="U194">
        <v>2.87</v>
      </c>
      <c r="V194">
        <v>36.4</v>
      </c>
      <c r="W194">
        <f t="shared" si="4"/>
        <v>33.396563509987523</v>
      </c>
      <c r="X194">
        <f t="shared" si="5"/>
        <v>8.2511991483859223E-2</v>
      </c>
    </row>
    <row r="195" spans="14:24" x14ac:dyDescent="0.3">
      <c r="N195">
        <v>9.9</v>
      </c>
      <c r="O195">
        <v>2.93</v>
      </c>
      <c r="P195">
        <v>0.40100000000000002</v>
      </c>
      <c r="Q195">
        <v>265</v>
      </c>
      <c r="R195">
        <v>1</v>
      </c>
      <c r="S195">
        <v>15.6</v>
      </c>
      <c r="T195">
        <v>6.8</v>
      </c>
      <c r="U195">
        <v>5.03</v>
      </c>
      <c r="V195">
        <v>31.1</v>
      </c>
      <c r="W195">
        <f t="shared" ref="W195:W258" si="6">$B$18*N195+$B$19*O195+$B$20*P195+$B$21*Q195+$B$22*R195+$B$23*S195+$B$24*T195+$B$25*U195+$B$17</f>
        <v>30.74046933152092</v>
      </c>
      <c r="X195">
        <f t="shared" ref="X195:X258" si="7">ABS((V195-W195)/V195)</f>
        <v>1.1560471655275927E-2</v>
      </c>
    </row>
    <row r="196" spans="14:24" x14ac:dyDescent="0.3">
      <c r="N196">
        <v>18.8</v>
      </c>
      <c r="O196">
        <v>2.93</v>
      </c>
      <c r="P196">
        <v>0.40100000000000002</v>
      </c>
      <c r="Q196">
        <v>265</v>
      </c>
      <c r="R196">
        <v>1</v>
      </c>
      <c r="S196">
        <v>15.6</v>
      </c>
      <c r="T196">
        <v>6.6040000000000001</v>
      </c>
      <c r="U196">
        <v>4.38</v>
      </c>
      <c r="V196">
        <v>29.1</v>
      </c>
      <c r="W196">
        <f t="shared" si="6"/>
        <v>30.618352096678137</v>
      </c>
      <c r="X196">
        <f t="shared" si="7"/>
        <v>5.2177047995812229E-2</v>
      </c>
    </row>
    <row r="197" spans="14:24" x14ac:dyDescent="0.3">
      <c r="N197">
        <v>32</v>
      </c>
      <c r="O197">
        <v>0.46</v>
      </c>
      <c r="P197">
        <v>0.42199999999999999</v>
      </c>
      <c r="Q197">
        <v>255</v>
      </c>
      <c r="R197">
        <v>4</v>
      </c>
      <c r="S197">
        <v>14.4</v>
      </c>
      <c r="T197">
        <v>7.875</v>
      </c>
      <c r="U197">
        <v>2.97</v>
      </c>
      <c r="V197">
        <v>50</v>
      </c>
      <c r="W197">
        <f t="shared" si="6"/>
        <v>38.826344372389663</v>
      </c>
      <c r="X197">
        <f t="shared" si="7"/>
        <v>0.22347311255220675</v>
      </c>
    </row>
    <row r="198" spans="14:24" x14ac:dyDescent="0.3">
      <c r="N198">
        <v>34.1</v>
      </c>
      <c r="O198">
        <v>1.52</v>
      </c>
      <c r="P198">
        <v>0.40400000000000003</v>
      </c>
      <c r="Q198">
        <v>329</v>
      </c>
      <c r="R198">
        <v>2</v>
      </c>
      <c r="S198">
        <v>12.6</v>
      </c>
      <c r="T198">
        <v>7.2869999999999999</v>
      </c>
      <c r="U198">
        <v>4.08</v>
      </c>
      <c r="V198">
        <v>33.299999999999997</v>
      </c>
      <c r="W198">
        <f t="shared" si="6"/>
        <v>36.45804460898573</v>
      </c>
      <c r="X198">
        <f t="shared" si="7"/>
        <v>9.4836174444016028E-2</v>
      </c>
    </row>
    <row r="199" spans="14:24" x14ac:dyDescent="0.3">
      <c r="N199">
        <v>36.6</v>
      </c>
      <c r="O199">
        <v>1.52</v>
      </c>
      <c r="P199">
        <v>0.40400000000000003</v>
      </c>
      <c r="Q199">
        <v>329</v>
      </c>
      <c r="R199">
        <v>2</v>
      </c>
      <c r="S199">
        <v>12.6</v>
      </c>
      <c r="T199">
        <v>7.1070000000000002</v>
      </c>
      <c r="U199">
        <v>8.61</v>
      </c>
      <c r="V199">
        <v>30.3</v>
      </c>
      <c r="W199">
        <f t="shared" si="6"/>
        <v>33.056426049801665</v>
      </c>
      <c r="X199">
        <f t="shared" si="7"/>
        <v>9.0971156759130839E-2</v>
      </c>
    </row>
    <row r="200" spans="14:24" x14ac:dyDescent="0.3">
      <c r="N200">
        <v>38.299999999999997</v>
      </c>
      <c r="O200">
        <v>1.52</v>
      </c>
      <c r="P200">
        <v>0.40400000000000003</v>
      </c>
      <c r="Q200">
        <v>329</v>
      </c>
      <c r="R200">
        <v>2</v>
      </c>
      <c r="S200">
        <v>12.6</v>
      </c>
      <c r="T200">
        <v>7.274</v>
      </c>
      <c r="U200">
        <v>6.62</v>
      </c>
      <c r="V200">
        <v>34.6</v>
      </c>
      <c r="W200">
        <f t="shared" si="6"/>
        <v>35.005635769947943</v>
      </c>
      <c r="X200">
        <f t="shared" si="7"/>
        <v>1.1723577166125492E-2</v>
      </c>
    </row>
    <row r="201" spans="14:24" x14ac:dyDescent="0.3">
      <c r="N201">
        <v>15.3</v>
      </c>
      <c r="O201">
        <v>1.47</v>
      </c>
      <c r="P201">
        <v>0.40300000000000002</v>
      </c>
      <c r="Q201">
        <v>402</v>
      </c>
      <c r="R201">
        <v>3</v>
      </c>
      <c r="S201">
        <v>17</v>
      </c>
      <c r="T201">
        <v>6.9749999999999996</v>
      </c>
      <c r="U201">
        <v>4.5599999999999996</v>
      </c>
      <c r="V201">
        <v>34.9</v>
      </c>
      <c r="W201">
        <f t="shared" si="6"/>
        <v>28.75597614254632</v>
      </c>
      <c r="X201">
        <f t="shared" si="7"/>
        <v>0.17604652886686759</v>
      </c>
    </row>
    <row r="202" spans="14:24" x14ac:dyDescent="0.3">
      <c r="N202">
        <v>13.9</v>
      </c>
      <c r="O202">
        <v>1.47</v>
      </c>
      <c r="P202">
        <v>0.40300000000000002</v>
      </c>
      <c r="Q202">
        <v>402</v>
      </c>
      <c r="R202">
        <v>3</v>
      </c>
      <c r="S202">
        <v>17</v>
      </c>
      <c r="T202">
        <v>7.1349999999999998</v>
      </c>
      <c r="U202">
        <v>4.45</v>
      </c>
      <c r="V202">
        <v>32.9</v>
      </c>
      <c r="W202">
        <f t="shared" si="6"/>
        <v>29.436509752423692</v>
      </c>
      <c r="X202">
        <f t="shared" si="7"/>
        <v>0.10527325980475095</v>
      </c>
    </row>
    <row r="203" spans="14:24" x14ac:dyDescent="0.3">
      <c r="N203">
        <v>38.4</v>
      </c>
      <c r="O203">
        <v>2.0299999999999998</v>
      </c>
      <c r="P203">
        <v>0.41499999999999998</v>
      </c>
      <c r="Q203">
        <v>348</v>
      </c>
      <c r="R203">
        <v>2</v>
      </c>
      <c r="S203">
        <v>14.7</v>
      </c>
      <c r="T203">
        <v>6.1619999999999999</v>
      </c>
      <c r="U203">
        <v>7.43</v>
      </c>
      <c r="V203">
        <v>24.1</v>
      </c>
      <c r="W203">
        <f t="shared" si="6"/>
        <v>27.359721364199622</v>
      </c>
      <c r="X203">
        <f t="shared" si="7"/>
        <v>0.13525814789210042</v>
      </c>
    </row>
    <row r="204" spans="14:24" x14ac:dyDescent="0.3">
      <c r="N204">
        <v>15.7</v>
      </c>
      <c r="O204">
        <v>2.0299999999999998</v>
      </c>
      <c r="P204">
        <v>0.41499999999999998</v>
      </c>
      <c r="Q204">
        <v>348</v>
      </c>
      <c r="R204">
        <v>2</v>
      </c>
      <c r="S204">
        <v>14.7</v>
      </c>
      <c r="T204">
        <v>7.61</v>
      </c>
      <c r="U204">
        <v>3.11</v>
      </c>
      <c r="V204">
        <v>42.3</v>
      </c>
      <c r="W204">
        <f t="shared" si="6"/>
        <v>35.200064913617368</v>
      </c>
      <c r="X204">
        <f t="shared" si="7"/>
        <v>0.16784716516270992</v>
      </c>
    </row>
    <row r="205" spans="14:24" x14ac:dyDescent="0.3">
      <c r="N205">
        <v>33.200000000000003</v>
      </c>
      <c r="O205">
        <v>2.68</v>
      </c>
      <c r="P205">
        <v>0.41610000000000003</v>
      </c>
      <c r="Q205">
        <v>224</v>
      </c>
      <c r="R205">
        <v>4</v>
      </c>
      <c r="S205">
        <v>14.7</v>
      </c>
      <c r="T205">
        <v>7.8529999999999998</v>
      </c>
      <c r="U205">
        <v>3.81</v>
      </c>
      <c r="V205">
        <v>48.5</v>
      </c>
      <c r="W205">
        <f t="shared" si="6"/>
        <v>38.744069340032354</v>
      </c>
      <c r="X205">
        <f t="shared" si="7"/>
        <v>0.201153209483869</v>
      </c>
    </row>
    <row r="206" spans="14:24" x14ac:dyDescent="0.3">
      <c r="N206">
        <v>31.9</v>
      </c>
      <c r="O206">
        <v>2.68</v>
      </c>
      <c r="P206">
        <v>0.41610000000000003</v>
      </c>
      <c r="Q206">
        <v>224</v>
      </c>
      <c r="R206">
        <v>4</v>
      </c>
      <c r="S206">
        <v>14.7</v>
      </c>
      <c r="T206">
        <v>8.0340000000000007</v>
      </c>
      <c r="U206">
        <v>2.88</v>
      </c>
      <c r="V206">
        <v>50</v>
      </c>
      <c r="W206">
        <f t="shared" si="6"/>
        <v>40.010761905362401</v>
      </c>
      <c r="X206">
        <f t="shared" si="7"/>
        <v>0.19978476189275199</v>
      </c>
    </row>
    <row r="207" spans="14:24" x14ac:dyDescent="0.3">
      <c r="N207">
        <v>22.3</v>
      </c>
      <c r="O207">
        <v>10.59</v>
      </c>
      <c r="P207">
        <v>0.48899999999999999</v>
      </c>
      <c r="Q207">
        <v>277</v>
      </c>
      <c r="R207">
        <v>4</v>
      </c>
      <c r="S207">
        <v>18.600000000000001</v>
      </c>
      <c r="T207">
        <v>5.891</v>
      </c>
      <c r="U207">
        <v>10.87</v>
      </c>
      <c r="V207">
        <v>22.6</v>
      </c>
      <c r="W207">
        <f t="shared" si="6"/>
        <v>21.357905664438022</v>
      </c>
      <c r="X207">
        <f t="shared" si="7"/>
        <v>5.4959926352299987E-2</v>
      </c>
    </row>
    <row r="208" spans="14:24" x14ac:dyDescent="0.3">
      <c r="N208">
        <v>52.5</v>
      </c>
      <c r="O208">
        <v>10.59</v>
      </c>
      <c r="P208">
        <v>0.48899999999999999</v>
      </c>
      <c r="Q208">
        <v>277</v>
      </c>
      <c r="R208">
        <v>4</v>
      </c>
      <c r="S208">
        <v>18.600000000000001</v>
      </c>
      <c r="T208">
        <v>6.3259999999999996</v>
      </c>
      <c r="U208">
        <v>10.97</v>
      </c>
      <c r="V208">
        <v>24.4</v>
      </c>
      <c r="W208">
        <f t="shared" si="6"/>
        <v>24.086604538380975</v>
      </c>
      <c r="X208">
        <f t="shared" si="7"/>
        <v>1.284407629586163E-2</v>
      </c>
    </row>
    <row r="209" spans="14:24" x14ac:dyDescent="0.3">
      <c r="N209">
        <v>72.7</v>
      </c>
      <c r="O209">
        <v>10.59</v>
      </c>
      <c r="P209">
        <v>0.48899999999999999</v>
      </c>
      <c r="Q209">
        <v>277</v>
      </c>
      <c r="R209">
        <v>4</v>
      </c>
      <c r="S209">
        <v>18.600000000000001</v>
      </c>
      <c r="T209">
        <v>5.7830000000000004</v>
      </c>
      <c r="U209">
        <v>18.059999999999999</v>
      </c>
      <c r="V209">
        <v>22.5</v>
      </c>
      <c r="W209">
        <f t="shared" si="6"/>
        <v>18.221181784625273</v>
      </c>
      <c r="X209">
        <f t="shared" si="7"/>
        <v>0.19016969846109899</v>
      </c>
    </row>
    <row r="210" spans="14:24" x14ac:dyDescent="0.3">
      <c r="N210">
        <v>59.1</v>
      </c>
      <c r="O210">
        <v>10.59</v>
      </c>
      <c r="P210">
        <v>0.48899999999999999</v>
      </c>
      <c r="Q210">
        <v>277</v>
      </c>
      <c r="R210">
        <v>4</v>
      </c>
      <c r="S210">
        <v>18.600000000000001</v>
      </c>
      <c r="T210">
        <v>6.0640000000000001</v>
      </c>
      <c r="U210">
        <v>14.66</v>
      </c>
      <c r="V210">
        <v>24.4</v>
      </c>
      <c r="W210">
        <f t="shared" si="6"/>
        <v>20.990064659219094</v>
      </c>
      <c r="X210">
        <f t="shared" si="7"/>
        <v>0.13975144839266004</v>
      </c>
    </row>
    <row r="211" spans="14:24" x14ac:dyDescent="0.3">
      <c r="N211">
        <v>100</v>
      </c>
      <c r="O211">
        <v>10.59</v>
      </c>
      <c r="P211">
        <v>0.48899999999999999</v>
      </c>
      <c r="Q211">
        <v>277</v>
      </c>
      <c r="R211">
        <v>4</v>
      </c>
      <c r="S211">
        <v>18.600000000000001</v>
      </c>
      <c r="T211">
        <v>5.3440000000000003</v>
      </c>
      <c r="U211">
        <v>23.09</v>
      </c>
      <c r="V211">
        <v>20</v>
      </c>
      <c r="W211">
        <f t="shared" si="6"/>
        <v>14.26527414265059</v>
      </c>
      <c r="X211">
        <f t="shared" si="7"/>
        <v>0.28673629286747049</v>
      </c>
    </row>
    <row r="212" spans="14:24" x14ac:dyDescent="0.3">
      <c r="N212">
        <v>92.1</v>
      </c>
      <c r="O212">
        <v>10.59</v>
      </c>
      <c r="P212">
        <v>0.48899999999999999</v>
      </c>
      <c r="Q212">
        <v>277</v>
      </c>
      <c r="R212">
        <v>4</v>
      </c>
      <c r="S212">
        <v>18.600000000000001</v>
      </c>
      <c r="T212">
        <v>5.96</v>
      </c>
      <c r="U212">
        <v>17.27</v>
      </c>
      <c r="V212">
        <v>21.7</v>
      </c>
      <c r="W212">
        <f t="shared" si="6"/>
        <v>20.06840385550667</v>
      </c>
      <c r="X212">
        <f t="shared" si="7"/>
        <v>7.5188762419047442E-2</v>
      </c>
    </row>
    <row r="213" spans="14:24" x14ac:dyDescent="0.3">
      <c r="N213">
        <v>88.6</v>
      </c>
      <c r="O213">
        <v>10.59</v>
      </c>
      <c r="P213">
        <v>0.48899999999999999</v>
      </c>
      <c r="Q213">
        <v>277</v>
      </c>
      <c r="R213">
        <v>4</v>
      </c>
      <c r="S213">
        <v>18.600000000000001</v>
      </c>
      <c r="T213">
        <v>5.4039999999999999</v>
      </c>
      <c r="U213">
        <v>23.98</v>
      </c>
      <c r="V213">
        <v>19.3</v>
      </c>
      <c r="W213">
        <f t="shared" si="6"/>
        <v>13.598751970297775</v>
      </c>
      <c r="X213">
        <f t="shared" si="7"/>
        <v>0.29540145231617748</v>
      </c>
    </row>
    <row r="214" spans="14:24" x14ac:dyDescent="0.3">
      <c r="N214">
        <v>53.8</v>
      </c>
      <c r="O214">
        <v>10.59</v>
      </c>
      <c r="P214">
        <v>0.48899999999999999</v>
      </c>
      <c r="Q214">
        <v>277</v>
      </c>
      <c r="R214">
        <v>4</v>
      </c>
      <c r="S214">
        <v>18.600000000000001</v>
      </c>
      <c r="T214">
        <v>5.8070000000000004</v>
      </c>
      <c r="U214">
        <v>16.03</v>
      </c>
      <c r="V214">
        <v>22.4</v>
      </c>
      <c r="W214">
        <f t="shared" si="6"/>
        <v>18.926195630074069</v>
      </c>
      <c r="X214">
        <f t="shared" si="7"/>
        <v>0.15508055222883613</v>
      </c>
    </row>
    <row r="215" spans="14:24" x14ac:dyDescent="0.3">
      <c r="N215">
        <v>32.299999999999997</v>
      </c>
      <c r="O215">
        <v>10.59</v>
      </c>
      <c r="P215">
        <v>0.48899999999999999</v>
      </c>
      <c r="Q215">
        <v>277</v>
      </c>
      <c r="R215">
        <v>4</v>
      </c>
      <c r="S215">
        <v>18.600000000000001</v>
      </c>
      <c r="T215">
        <v>6.375</v>
      </c>
      <c r="U215">
        <v>9.3800000000000008</v>
      </c>
      <c r="V215">
        <v>28.1</v>
      </c>
      <c r="W215">
        <f t="shared" si="6"/>
        <v>24.585669575154096</v>
      </c>
      <c r="X215">
        <f t="shared" si="7"/>
        <v>0.1250651396742315</v>
      </c>
    </row>
    <row r="216" spans="14:24" x14ac:dyDescent="0.3">
      <c r="N216">
        <v>9.8000000000000007</v>
      </c>
      <c r="O216">
        <v>10.59</v>
      </c>
      <c r="P216">
        <v>0.48899999999999999</v>
      </c>
      <c r="Q216">
        <v>277</v>
      </c>
      <c r="R216">
        <v>4</v>
      </c>
      <c r="S216">
        <v>18.600000000000001</v>
      </c>
      <c r="T216">
        <v>5.4119999999999999</v>
      </c>
      <c r="U216">
        <v>29.55</v>
      </c>
      <c r="V216">
        <v>23.7</v>
      </c>
      <c r="W216">
        <f t="shared" si="6"/>
        <v>7.6657436392571796</v>
      </c>
      <c r="X216">
        <f t="shared" si="7"/>
        <v>0.67655090129716544</v>
      </c>
    </row>
    <row r="217" spans="14:24" x14ac:dyDescent="0.3">
      <c r="N217">
        <v>42.4</v>
      </c>
      <c r="O217">
        <v>10.59</v>
      </c>
      <c r="P217">
        <v>0.48899999999999999</v>
      </c>
      <c r="Q217">
        <v>277</v>
      </c>
      <c r="R217">
        <v>4</v>
      </c>
      <c r="S217">
        <v>18.600000000000001</v>
      </c>
      <c r="T217">
        <v>6.1820000000000004</v>
      </c>
      <c r="U217">
        <v>9.4700000000000006</v>
      </c>
      <c r="V217">
        <v>25</v>
      </c>
      <c r="W217">
        <f t="shared" si="6"/>
        <v>24.067632830996722</v>
      </c>
      <c r="X217">
        <f t="shared" si="7"/>
        <v>3.7294686760131125E-2</v>
      </c>
    </row>
    <row r="218" spans="14:24" x14ac:dyDescent="0.3">
      <c r="N218">
        <v>56</v>
      </c>
      <c r="O218">
        <v>13.89</v>
      </c>
      <c r="P218">
        <v>0.55000000000000004</v>
      </c>
      <c r="Q218">
        <v>276</v>
      </c>
      <c r="R218">
        <v>5</v>
      </c>
      <c r="S218">
        <v>16.399999999999999</v>
      </c>
      <c r="T218">
        <v>5.8879999999999999</v>
      </c>
      <c r="U218">
        <v>13.51</v>
      </c>
      <c r="V218">
        <v>23.3</v>
      </c>
      <c r="W218">
        <f t="shared" si="6"/>
        <v>23.296229139477447</v>
      </c>
      <c r="X218">
        <f t="shared" si="7"/>
        <v>1.6183950740574814E-4</v>
      </c>
    </row>
    <row r="219" spans="14:24" x14ac:dyDescent="0.3">
      <c r="N219">
        <v>85.1</v>
      </c>
      <c r="O219">
        <v>13.89</v>
      </c>
      <c r="P219">
        <v>0.55000000000000004</v>
      </c>
      <c r="Q219">
        <v>276</v>
      </c>
      <c r="R219">
        <v>5</v>
      </c>
      <c r="S219">
        <v>16.399999999999999</v>
      </c>
      <c r="T219">
        <v>6.6420000000000003</v>
      </c>
      <c r="U219">
        <v>9.69</v>
      </c>
      <c r="V219">
        <v>28.7</v>
      </c>
      <c r="W219">
        <f t="shared" si="6"/>
        <v>29.676948540475742</v>
      </c>
      <c r="X219">
        <f t="shared" si="7"/>
        <v>3.4040018831907409E-2</v>
      </c>
    </row>
    <row r="220" spans="14:24" x14ac:dyDescent="0.3">
      <c r="N220">
        <v>93.8</v>
      </c>
      <c r="O220">
        <v>13.89</v>
      </c>
      <c r="P220">
        <v>0.55000000000000004</v>
      </c>
      <c r="Q220">
        <v>276</v>
      </c>
      <c r="R220">
        <v>5</v>
      </c>
      <c r="S220">
        <v>16.399999999999999</v>
      </c>
      <c r="T220">
        <v>5.9509999999999996</v>
      </c>
      <c r="U220">
        <v>17.920000000000002</v>
      </c>
      <c r="V220">
        <v>21.5</v>
      </c>
      <c r="W220">
        <f t="shared" si="6"/>
        <v>22.132322754325877</v>
      </c>
      <c r="X220">
        <f t="shared" si="7"/>
        <v>2.9410360666319846E-2</v>
      </c>
    </row>
    <row r="221" spans="14:24" x14ac:dyDescent="0.3">
      <c r="N221">
        <v>92.4</v>
      </c>
      <c r="O221">
        <v>13.89</v>
      </c>
      <c r="P221">
        <v>0.55000000000000004</v>
      </c>
      <c r="Q221">
        <v>276</v>
      </c>
      <c r="R221">
        <v>5</v>
      </c>
      <c r="S221">
        <v>16.399999999999999</v>
      </c>
      <c r="T221">
        <v>6.3730000000000002</v>
      </c>
      <c r="U221">
        <v>10.5</v>
      </c>
      <c r="V221">
        <v>23</v>
      </c>
      <c r="W221">
        <f t="shared" si="6"/>
        <v>28.317443583162266</v>
      </c>
      <c r="X221">
        <f t="shared" si="7"/>
        <v>0.23119319926792462</v>
      </c>
    </row>
    <row r="222" spans="14:24" x14ac:dyDescent="0.3">
      <c r="N222">
        <v>88.5</v>
      </c>
      <c r="O222">
        <v>6.2</v>
      </c>
      <c r="P222">
        <v>0.50700000000000001</v>
      </c>
      <c r="Q222">
        <v>307</v>
      </c>
      <c r="R222">
        <v>8</v>
      </c>
      <c r="S222">
        <v>17.399999999999999</v>
      </c>
      <c r="T222">
        <v>6.9509999999999996</v>
      </c>
      <c r="U222">
        <v>9.7100000000000009</v>
      </c>
      <c r="V222">
        <v>26.7</v>
      </c>
      <c r="W222">
        <f t="shared" si="6"/>
        <v>29.752954595948513</v>
      </c>
      <c r="X222">
        <f t="shared" si="7"/>
        <v>0.11434286876211661</v>
      </c>
    </row>
    <row r="223" spans="14:24" x14ac:dyDescent="0.3">
      <c r="N223">
        <v>91.3</v>
      </c>
      <c r="O223">
        <v>6.2</v>
      </c>
      <c r="P223">
        <v>0.50700000000000001</v>
      </c>
      <c r="Q223">
        <v>307</v>
      </c>
      <c r="R223">
        <v>8</v>
      </c>
      <c r="S223">
        <v>17.399999999999999</v>
      </c>
      <c r="T223">
        <v>6.1639999999999997</v>
      </c>
      <c r="U223">
        <v>21.46</v>
      </c>
      <c r="V223">
        <v>21.7</v>
      </c>
      <c r="W223">
        <f t="shared" si="6"/>
        <v>19.487806850432975</v>
      </c>
      <c r="X223">
        <f t="shared" si="7"/>
        <v>0.10194438477267395</v>
      </c>
    </row>
    <row r="224" spans="14:24" x14ac:dyDescent="0.3">
      <c r="N224">
        <v>77.7</v>
      </c>
      <c r="O224">
        <v>6.2</v>
      </c>
      <c r="P224">
        <v>0.50700000000000001</v>
      </c>
      <c r="Q224">
        <v>307</v>
      </c>
      <c r="R224">
        <v>8</v>
      </c>
      <c r="S224">
        <v>17.399999999999999</v>
      </c>
      <c r="T224">
        <v>6.8789999999999996</v>
      </c>
      <c r="U224">
        <v>9.93</v>
      </c>
      <c r="V224">
        <v>27.5</v>
      </c>
      <c r="W224">
        <f t="shared" si="6"/>
        <v>28.967088216217416</v>
      </c>
      <c r="X224">
        <f t="shared" si="7"/>
        <v>5.3348662407906033E-2</v>
      </c>
    </row>
    <row r="225" spans="14:24" x14ac:dyDescent="0.3">
      <c r="N225">
        <v>80.8</v>
      </c>
      <c r="O225">
        <v>6.2</v>
      </c>
      <c r="P225">
        <v>0.50700000000000001</v>
      </c>
      <c r="Q225">
        <v>307</v>
      </c>
      <c r="R225">
        <v>8</v>
      </c>
      <c r="S225">
        <v>17.399999999999999</v>
      </c>
      <c r="T225">
        <v>6.6180000000000003</v>
      </c>
      <c r="U225">
        <v>7.6</v>
      </c>
      <c r="V225">
        <v>30.1</v>
      </c>
      <c r="W225">
        <f t="shared" si="6"/>
        <v>29.402460322367546</v>
      </c>
      <c r="X225">
        <f t="shared" si="7"/>
        <v>2.3174075668852351E-2</v>
      </c>
    </row>
    <row r="226" spans="14:24" x14ac:dyDescent="0.3">
      <c r="N226">
        <v>78.3</v>
      </c>
      <c r="O226">
        <v>6.2</v>
      </c>
      <c r="P226">
        <v>0.504</v>
      </c>
      <c r="Q226">
        <v>307</v>
      </c>
      <c r="R226">
        <v>8</v>
      </c>
      <c r="S226">
        <v>17.399999999999999</v>
      </c>
      <c r="T226">
        <v>8.266</v>
      </c>
      <c r="U226">
        <v>4.1399999999999997</v>
      </c>
      <c r="V226">
        <v>44.8</v>
      </c>
      <c r="W226">
        <f t="shared" si="6"/>
        <v>38.243564996954646</v>
      </c>
      <c r="X226">
        <f t="shared" si="7"/>
        <v>0.14634899560369088</v>
      </c>
    </row>
    <row r="227" spans="14:24" x14ac:dyDescent="0.3">
      <c r="N227">
        <v>83</v>
      </c>
      <c r="O227">
        <v>6.2</v>
      </c>
      <c r="P227">
        <v>0.504</v>
      </c>
      <c r="Q227">
        <v>307</v>
      </c>
      <c r="R227">
        <v>8</v>
      </c>
      <c r="S227">
        <v>17.399999999999999</v>
      </c>
      <c r="T227">
        <v>8.7249999999999996</v>
      </c>
      <c r="U227">
        <v>4.63</v>
      </c>
      <c r="V227">
        <v>50</v>
      </c>
      <c r="W227">
        <f t="shared" si="6"/>
        <v>39.995421514991762</v>
      </c>
      <c r="X227">
        <f t="shared" si="7"/>
        <v>0.20009156970016476</v>
      </c>
    </row>
    <row r="228" spans="14:24" x14ac:dyDescent="0.3">
      <c r="N228">
        <v>86.5</v>
      </c>
      <c r="O228">
        <v>6.2</v>
      </c>
      <c r="P228">
        <v>0.504</v>
      </c>
      <c r="Q228">
        <v>307</v>
      </c>
      <c r="R228">
        <v>8</v>
      </c>
      <c r="S228">
        <v>17.399999999999999</v>
      </c>
      <c r="T228">
        <v>8.0399999999999991</v>
      </c>
      <c r="U228">
        <v>3.13</v>
      </c>
      <c r="V228">
        <v>37.6</v>
      </c>
      <c r="W228">
        <f t="shared" si="6"/>
        <v>38.192486562572029</v>
      </c>
      <c r="X228">
        <f t="shared" si="7"/>
        <v>1.5757621345000725E-2</v>
      </c>
    </row>
    <row r="229" spans="14:24" x14ac:dyDescent="0.3">
      <c r="N229">
        <v>79.900000000000006</v>
      </c>
      <c r="O229">
        <v>6.2</v>
      </c>
      <c r="P229">
        <v>0.504</v>
      </c>
      <c r="Q229">
        <v>307</v>
      </c>
      <c r="R229">
        <v>8</v>
      </c>
      <c r="S229">
        <v>17.399999999999999</v>
      </c>
      <c r="T229">
        <v>7.1630000000000003</v>
      </c>
      <c r="U229">
        <v>6.36</v>
      </c>
      <c r="V229">
        <v>31.6</v>
      </c>
      <c r="W229">
        <f t="shared" si="6"/>
        <v>32.402415065651397</v>
      </c>
      <c r="X229">
        <f t="shared" si="7"/>
        <v>2.5392881824411243E-2</v>
      </c>
    </row>
    <row r="230" spans="14:24" x14ac:dyDescent="0.3">
      <c r="N230">
        <v>17</v>
      </c>
      <c r="O230">
        <v>6.2</v>
      </c>
      <c r="P230">
        <v>0.504</v>
      </c>
      <c r="Q230">
        <v>307</v>
      </c>
      <c r="R230">
        <v>8</v>
      </c>
      <c r="S230">
        <v>17.399999999999999</v>
      </c>
      <c r="T230">
        <v>7.6859999999999999</v>
      </c>
      <c r="U230">
        <v>3.92</v>
      </c>
      <c r="V230">
        <v>46.7</v>
      </c>
      <c r="W230">
        <f t="shared" si="6"/>
        <v>33.965014968458263</v>
      </c>
      <c r="X230">
        <f t="shared" si="7"/>
        <v>0.27269775228140769</v>
      </c>
    </row>
    <row r="231" spans="14:24" x14ac:dyDescent="0.3">
      <c r="N231">
        <v>21.4</v>
      </c>
      <c r="O231">
        <v>6.2</v>
      </c>
      <c r="P231">
        <v>0.504</v>
      </c>
      <c r="Q231">
        <v>307</v>
      </c>
      <c r="R231">
        <v>8</v>
      </c>
      <c r="S231">
        <v>17.399999999999999</v>
      </c>
      <c r="T231">
        <v>6.5519999999999996</v>
      </c>
      <c r="U231">
        <v>3.76</v>
      </c>
      <c r="V231">
        <v>31.5</v>
      </c>
      <c r="W231">
        <f t="shared" si="6"/>
        <v>29.528472479867798</v>
      </c>
      <c r="X231">
        <f t="shared" si="7"/>
        <v>6.2588175242292141E-2</v>
      </c>
    </row>
    <row r="232" spans="14:24" x14ac:dyDescent="0.3">
      <c r="N232">
        <v>68.099999999999994</v>
      </c>
      <c r="O232">
        <v>6.2</v>
      </c>
      <c r="P232">
        <v>0.504</v>
      </c>
      <c r="Q232">
        <v>307</v>
      </c>
      <c r="R232">
        <v>8</v>
      </c>
      <c r="S232">
        <v>17.399999999999999</v>
      </c>
      <c r="T232">
        <v>5.9809999999999999</v>
      </c>
      <c r="U232">
        <v>11.65</v>
      </c>
      <c r="V232">
        <v>24.3</v>
      </c>
      <c r="W232">
        <f t="shared" si="6"/>
        <v>23.936185620988098</v>
      </c>
      <c r="X232">
        <f t="shared" si="7"/>
        <v>1.4971785144522732E-2</v>
      </c>
    </row>
    <row r="233" spans="14:24" x14ac:dyDescent="0.3">
      <c r="N233">
        <v>76.900000000000006</v>
      </c>
      <c r="O233">
        <v>6.2</v>
      </c>
      <c r="P233">
        <v>0.504</v>
      </c>
      <c r="Q233">
        <v>307</v>
      </c>
      <c r="R233">
        <v>8</v>
      </c>
      <c r="S233">
        <v>17.399999999999999</v>
      </c>
      <c r="T233">
        <v>7.4119999999999999</v>
      </c>
      <c r="U233">
        <v>5.25</v>
      </c>
      <c r="V233">
        <v>31.7</v>
      </c>
      <c r="W233">
        <f t="shared" si="6"/>
        <v>34.002578758236901</v>
      </c>
      <c r="X233">
        <f t="shared" si="7"/>
        <v>7.2636553887599417E-2</v>
      </c>
    </row>
    <row r="234" spans="14:24" x14ac:dyDescent="0.3">
      <c r="N234">
        <v>73.3</v>
      </c>
      <c r="O234">
        <v>6.2</v>
      </c>
      <c r="P234">
        <v>0.50700000000000001</v>
      </c>
      <c r="Q234">
        <v>307</v>
      </c>
      <c r="R234">
        <v>8</v>
      </c>
      <c r="S234">
        <v>17.399999999999999</v>
      </c>
      <c r="T234">
        <v>8.3369999999999997</v>
      </c>
      <c r="U234">
        <v>2.4700000000000002</v>
      </c>
      <c r="V234">
        <v>41.7</v>
      </c>
      <c r="W234">
        <f t="shared" si="6"/>
        <v>39.351596376661114</v>
      </c>
      <c r="X234">
        <f t="shared" si="7"/>
        <v>5.6316633653210768E-2</v>
      </c>
    </row>
    <row r="235" spans="14:24" x14ac:dyDescent="0.3">
      <c r="N235">
        <v>70.400000000000006</v>
      </c>
      <c r="O235">
        <v>6.2</v>
      </c>
      <c r="P235">
        <v>0.50700000000000001</v>
      </c>
      <c r="Q235">
        <v>307</v>
      </c>
      <c r="R235">
        <v>8</v>
      </c>
      <c r="S235">
        <v>17.399999999999999</v>
      </c>
      <c r="T235">
        <v>8.2469999999999999</v>
      </c>
      <c r="U235">
        <v>3.95</v>
      </c>
      <c r="V235">
        <v>48.3</v>
      </c>
      <c r="W235">
        <f t="shared" si="6"/>
        <v>37.989157047688053</v>
      </c>
      <c r="X235">
        <f t="shared" si="7"/>
        <v>0.21347500936463654</v>
      </c>
    </row>
    <row r="236" spans="14:24" x14ac:dyDescent="0.3">
      <c r="N236">
        <v>66.5</v>
      </c>
      <c r="O236">
        <v>6.2</v>
      </c>
      <c r="P236">
        <v>0.50700000000000001</v>
      </c>
      <c r="Q236">
        <v>307</v>
      </c>
      <c r="R236">
        <v>8</v>
      </c>
      <c r="S236">
        <v>17.399999999999999</v>
      </c>
      <c r="T236">
        <v>6.726</v>
      </c>
      <c r="U236">
        <v>8.0500000000000007</v>
      </c>
      <c r="V236">
        <v>29</v>
      </c>
      <c r="W236">
        <f t="shared" si="6"/>
        <v>29.104719358903353</v>
      </c>
      <c r="X236">
        <f t="shared" si="7"/>
        <v>3.6110123759776759E-3</v>
      </c>
    </row>
    <row r="237" spans="14:24" x14ac:dyDescent="0.3">
      <c r="N237">
        <v>61.5</v>
      </c>
      <c r="O237">
        <v>6.2</v>
      </c>
      <c r="P237">
        <v>0.50700000000000001</v>
      </c>
      <c r="Q237">
        <v>307</v>
      </c>
      <c r="R237">
        <v>8</v>
      </c>
      <c r="S237">
        <v>17.399999999999999</v>
      </c>
      <c r="T237">
        <v>6.0860000000000003</v>
      </c>
      <c r="U237">
        <v>10.88</v>
      </c>
      <c r="V237">
        <v>24</v>
      </c>
      <c r="W237">
        <f t="shared" si="6"/>
        <v>24.58714365478577</v>
      </c>
      <c r="X237">
        <f t="shared" si="7"/>
        <v>2.4464318949407076E-2</v>
      </c>
    </row>
    <row r="238" spans="14:24" x14ac:dyDescent="0.3">
      <c r="N238">
        <v>76.5</v>
      </c>
      <c r="O238">
        <v>6.2</v>
      </c>
      <c r="P238">
        <v>0.50700000000000001</v>
      </c>
      <c r="Q238">
        <v>307</v>
      </c>
      <c r="R238">
        <v>8</v>
      </c>
      <c r="S238">
        <v>17.399999999999999</v>
      </c>
      <c r="T238">
        <v>6.6310000000000002</v>
      </c>
      <c r="U238">
        <v>9.5399999999999991</v>
      </c>
      <c r="V238">
        <v>25.1</v>
      </c>
      <c r="W238">
        <f t="shared" si="6"/>
        <v>28.140462081843854</v>
      </c>
      <c r="X238">
        <f t="shared" si="7"/>
        <v>0.12113394748381881</v>
      </c>
    </row>
    <row r="239" spans="14:24" x14ac:dyDescent="0.3">
      <c r="N239">
        <v>71.599999999999994</v>
      </c>
      <c r="O239">
        <v>6.2</v>
      </c>
      <c r="P239">
        <v>0.50700000000000001</v>
      </c>
      <c r="Q239">
        <v>307</v>
      </c>
      <c r="R239">
        <v>8</v>
      </c>
      <c r="S239">
        <v>17.399999999999999</v>
      </c>
      <c r="T239">
        <v>7.3579999999999997</v>
      </c>
      <c r="U239">
        <v>4.7300000000000004</v>
      </c>
      <c r="V239">
        <v>31.5</v>
      </c>
      <c r="W239">
        <f t="shared" si="6"/>
        <v>33.889112855588465</v>
      </c>
      <c r="X239">
        <f t="shared" si="7"/>
        <v>7.584485255836397E-2</v>
      </c>
    </row>
    <row r="240" spans="14:24" x14ac:dyDescent="0.3">
      <c r="N240">
        <v>18.5</v>
      </c>
      <c r="O240">
        <v>4.93</v>
      </c>
      <c r="P240">
        <v>0.42799999999999999</v>
      </c>
      <c r="Q240">
        <v>300</v>
      </c>
      <c r="R240">
        <v>6</v>
      </c>
      <c r="S240">
        <v>16.600000000000001</v>
      </c>
      <c r="T240">
        <v>6.4809999999999999</v>
      </c>
      <c r="U240">
        <v>6.36</v>
      </c>
      <c r="V240">
        <v>23.7</v>
      </c>
      <c r="W240">
        <f t="shared" si="6"/>
        <v>28.616878090353367</v>
      </c>
      <c r="X240">
        <f t="shared" si="7"/>
        <v>0.20746321056343325</v>
      </c>
    </row>
    <row r="241" spans="14:24" x14ac:dyDescent="0.3">
      <c r="N241">
        <v>42.2</v>
      </c>
      <c r="O241">
        <v>4.93</v>
      </c>
      <c r="P241">
        <v>0.42799999999999999</v>
      </c>
      <c r="Q241">
        <v>300</v>
      </c>
      <c r="R241">
        <v>6</v>
      </c>
      <c r="S241">
        <v>16.600000000000001</v>
      </c>
      <c r="T241">
        <v>6.6059999999999999</v>
      </c>
      <c r="U241">
        <v>7.37</v>
      </c>
      <c r="V241">
        <v>23.3</v>
      </c>
      <c r="W241">
        <f t="shared" si="6"/>
        <v>29.301909397541742</v>
      </c>
      <c r="X241">
        <f t="shared" si="7"/>
        <v>0.25759267800608332</v>
      </c>
    </row>
    <row r="242" spans="14:24" x14ac:dyDescent="0.3">
      <c r="N242">
        <v>54.3</v>
      </c>
      <c r="O242">
        <v>4.93</v>
      </c>
      <c r="P242">
        <v>0.42799999999999999</v>
      </c>
      <c r="Q242">
        <v>300</v>
      </c>
      <c r="R242">
        <v>6</v>
      </c>
      <c r="S242">
        <v>16.600000000000001</v>
      </c>
      <c r="T242">
        <v>6.8970000000000002</v>
      </c>
      <c r="U242">
        <v>11.38</v>
      </c>
      <c r="V242">
        <v>22</v>
      </c>
      <c r="W242">
        <f t="shared" si="6"/>
        <v>28.474245164859852</v>
      </c>
      <c r="X242">
        <f t="shared" si="7"/>
        <v>0.29428387112999327</v>
      </c>
    </row>
    <row r="243" spans="14:24" x14ac:dyDescent="0.3">
      <c r="N243">
        <v>65.099999999999994</v>
      </c>
      <c r="O243">
        <v>4.93</v>
      </c>
      <c r="P243">
        <v>0.42799999999999999</v>
      </c>
      <c r="Q243">
        <v>300</v>
      </c>
      <c r="R243">
        <v>6</v>
      </c>
      <c r="S243">
        <v>16.600000000000001</v>
      </c>
      <c r="T243">
        <v>6.0949999999999998</v>
      </c>
      <c r="U243">
        <v>12.4</v>
      </c>
      <c r="V243">
        <v>20.100000000000001</v>
      </c>
      <c r="W243">
        <f t="shared" si="6"/>
        <v>24.904054164626984</v>
      </c>
      <c r="X243">
        <f t="shared" si="7"/>
        <v>0.23900766988193944</v>
      </c>
    </row>
    <row r="244" spans="14:24" x14ac:dyDescent="0.3">
      <c r="N244">
        <v>52.9</v>
      </c>
      <c r="O244">
        <v>4.93</v>
      </c>
      <c r="P244">
        <v>0.42799999999999999</v>
      </c>
      <c r="Q244">
        <v>300</v>
      </c>
      <c r="R244">
        <v>6</v>
      </c>
      <c r="S244">
        <v>16.600000000000001</v>
      </c>
      <c r="T244">
        <v>6.3579999999999997</v>
      </c>
      <c r="U244">
        <v>11.22</v>
      </c>
      <c r="V244">
        <v>22.2</v>
      </c>
      <c r="W244">
        <f t="shared" si="6"/>
        <v>26.301333936438756</v>
      </c>
      <c r="X244">
        <f t="shared" si="7"/>
        <v>0.1847447719116557</v>
      </c>
    </row>
    <row r="245" spans="14:24" x14ac:dyDescent="0.3">
      <c r="N245">
        <v>7.8</v>
      </c>
      <c r="O245">
        <v>4.93</v>
      </c>
      <c r="P245">
        <v>0.42799999999999999</v>
      </c>
      <c r="Q245">
        <v>300</v>
      </c>
      <c r="R245">
        <v>6</v>
      </c>
      <c r="S245">
        <v>16.600000000000001</v>
      </c>
      <c r="T245">
        <v>6.3929999999999998</v>
      </c>
      <c r="U245">
        <v>5.19</v>
      </c>
      <c r="V245">
        <v>23.7</v>
      </c>
      <c r="W245">
        <f t="shared" si="6"/>
        <v>28.609469105348989</v>
      </c>
      <c r="X245">
        <f t="shared" si="7"/>
        <v>0.20715059516240464</v>
      </c>
    </row>
    <row r="246" spans="14:24" x14ac:dyDescent="0.3">
      <c r="N246">
        <v>76.5</v>
      </c>
      <c r="O246">
        <v>5.86</v>
      </c>
      <c r="P246">
        <v>0.43099999999999999</v>
      </c>
      <c r="Q246">
        <v>330</v>
      </c>
      <c r="R246">
        <v>7</v>
      </c>
      <c r="S246">
        <v>19.100000000000001</v>
      </c>
      <c r="T246">
        <v>5.593</v>
      </c>
      <c r="U246">
        <v>12.5</v>
      </c>
      <c r="V246">
        <v>17.600000000000001</v>
      </c>
      <c r="W246">
        <f t="shared" si="6"/>
        <v>20.387433448990315</v>
      </c>
      <c r="X246">
        <f t="shared" si="7"/>
        <v>0.15837690051081324</v>
      </c>
    </row>
    <row r="247" spans="14:24" x14ac:dyDescent="0.3">
      <c r="N247">
        <v>70.2</v>
      </c>
      <c r="O247">
        <v>5.86</v>
      </c>
      <c r="P247">
        <v>0.43099999999999999</v>
      </c>
      <c r="Q247">
        <v>330</v>
      </c>
      <c r="R247">
        <v>7</v>
      </c>
      <c r="S247">
        <v>19.100000000000001</v>
      </c>
      <c r="T247">
        <v>5.6050000000000004</v>
      </c>
      <c r="U247">
        <v>18.46</v>
      </c>
      <c r="V247">
        <v>18.5</v>
      </c>
      <c r="W247">
        <f t="shared" si="6"/>
        <v>16.622699504867946</v>
      </c>
      <c r="X247">
        <f t="shared" si="7"/>
        <v>0.10147570243957051</v>
      </c>
    </row>
    <row r="248" spans="14:24" x14ac:dyDescent="0.3">
      <c r="N248">
        <v>34.9</v>
      </c>
      <c r="O248">
        <v>5.86</v>
      </c>
      <c r="P248">
        <v>0.43099999999999999</v>
      </c>
      <c r="Q248">
        <v>330</v>
      </c>
      <c r="R248">
        <v>7</v>
      </c>
      <c r="S248">
        <v>19.100000000000001</v>
      </c>
      <c r="T248">
        <v>6.1079999999999997</v>
      </c>
      <c r="U248">
        <v>9.16</v>
      </c>
      <c r="V248">
        <v>24.3</v>
      </c>
      <c r="W248">
        <f t="shared" si="6"/>
        <v>23.163187611086194</v>
      </c>
      <c r="X248">
        <f t="shared" si="7"/>
        <v>4.6782402835959129E-2</v>
      </c>
    </row>
    <row r="249" spans="14:24" x14ac:dyDescent="0.3">
      <c r="N249">
        <v>79.2</v>
      </c>
      <c r="O249">
        <v>5.86</v>
      </c>
      <c r="P249">
        <v>0.43099999999999999</v>
      </c>
      <c r="Q249">
        <v>330</v>
      </c>
      <c r="R249">
        <v>7</v>
      </c>
      <c r="S249">
        <v>19.100000000000001</v>
      </c>
      <c r="T249">
        <v>6.226</v>
      </c>
      <c r="U249">
        <v>10.15</v>
      </c>
      <c r="V249">
        <v>20.5</v>
      </c>
      <c r="W249">
        <f t="shared" si="6"/>
        <v>24.509904006031459</v>
      </c>
      <c r="X249">
        <f t="shared" si="7"/>
        <v>0.19560507346494921</v>
      </c>
    </row>
    <row r="250" spans="14:24" x14ac:dyDescent="0.3">
      <c r="N250">
        <v>49.1</v>
      </c>
      <c r="O250">
        <v>5.86</v>
      </c>
      <c r="P250">
        <v>0.43099999999999999</v>
      </c>
      <c r="Q250">
        <v>330</v>
      </c>
      <c r="R250">
        <v>7</v>
      </c>
      <c r="S250">
        <v>19.100000000000001</v>
      </c>
      <c r="T250">
        <v>6.4329999999999998</v>
      </c>
      <c r="U250">
        <v>9.52</v>
      </c>
      <c r="V250">
        <v>24.5</v>
      </c>
      <c r="W250">
        <f t="shared" si="6"/>
        <v>24.753784119342534</v>
      </c>
      <c r="X250">
        <f t="shared" si="7"/>
        <v>1.035853548336872E-2</v>
      </c>
    </row>
    <row r="251" spans="14:24" x14ac:dyDescent="0.3">
      <c r="N251">
        <v>17.5</v>
      </c>
      <c r="O251">
        <v>5.86</v>
      </c>
      <c r="P251">
        <v>0.43099999999999999</v>
      </c>
      <c r="Q251">
        <v>330</v>
      </c>
      <c r="R251">
        <v>7</v>
      </c>
      <c r="S251">
        <v>19.100000000000001</v>
      </c>
      <c r="T251">
        <v>6.718</v>
      </c>
      <c r="U251">
        <v>6.56</v>
      </c>
      <c r="V251">
        <v>26.2</v>
      </c>
      <c r="W251">
        <f t="shared" si="6"/>
        <v>26.680069497961771</v>
      </c>
      <c r="X251">
        <f t="shared" si="7"/>
        <v>1.8323263280983652E-2</v>
      </c>
    </row>
    <row r="252" spans="14:24" x14ac:dyDescent="0.3">
      <c r="N252">
        <v>13</v>
      </c>
      <c r="O252">
        <v>5.86</v>
      </c>
      <c r="P252">
        <v>0.43099999999999999</v>
      </c>
      <c r="Q252">
        <v>330</v>
      </c>
      <c r="R252">
        <v>7</v>
      </c>
      <c r="S252">
        <v>19.100000000000001</v>
      </c>
      <c r="T252">
        <v>6.4870000000000001</v>
      </c>
      <c r="U252">
        <v>5.9</v>
      </c>
      <c r="V252">
        <v>24.4</v>
      </c>
      <c r="W252">
        <f t="shared" si="6"/>
        <v>25.978283972627725</v>
      </c>
      <c r="X252">
        <f t="shared" si="7"/>
        <v>6.4683769369988806E-2</v>
      </c>
    </row>
    <row r="253" spans="14:24" x14ac:dyDescent="0.3">
      <c r="N253">
        <v>8.9</v>
      </c>
      <c r="O253">
        <v>5.86</v>
      </c>
      <c r="P253">
        <v>0.43099999999999999</v>
      </c>
      <c r="Q253">
        <v>330</v>
      </c>
      <c r="R253">
        <v>7</v>
      </c>
      <c r="S253">
        <v>19.100000000000001</v>
      </c>
      <c r="T253">
        <v>6.4379999999999997</v>
      </c>
      <c r="U253">
        <v>3.59</v>
      </c>
      <c r="V253">
        <v>24.8</v>
      </c>
      <c r="W253">
        <f t="shared" si="6"/>
        <v>27.039020597376972</v>
      </c>
      <c r="X253">
        <f t="shared" si="7"/>
        <v>9.0283088603910114E-2</v>
      </c>
    </row>
    <row r="254" spans="14:24" x14ac:dyDescent="0.3">
      <c r="N254">
        <v>6.8</v>
      </c>
      <c r="O254">
        <v>5.86</v>
      </c>
      <c r="P254">
        <v>0.43099999999999999</v>
      </c>
      <c r="Q254">
        <v>330</v>
      </c>
      <c r="R254">
        <v>7</v>
      </c>
      <c r="S254">
        <v>19.100000000000001</v>
      </c>
      <c r="T254">
        <v>6.9569999999999999</v>
      </c>
      <c r="U254">
        <v>3.53</v>
      </c>
      <c r="V254">
        <v>29.6</v>
      </c>
      <c r="W254">
        <f t="shared" si="6"/>
        <v>29.147285127163958</v>
      </c>
      <c r="X254">
        <f t="shared" si="7"/>
        <v>1.5294421379596071E-2</v>
      </c>
    </row>
    <row r="255" spans="14:24" x14ac:dyDescent="0.3">
      <c r="N255">
        <v>8.4</v>
      </c>
      <c r="O255">
        <v>5.86</v>
      </c>
      <c r="P255">
        <v>0.43099999999999999</v>
      </c>
      <c r="Q255">
        <v>330</v>
      </c>
      <c r="R255">
        <v>7</v>
      </c>
      <c r="S255">
        <v>19.100000000000001</v>
      </c>
      <c r="T255">
        <v>8.2590000000000003</v>
      </c>
      <c r="U255">
        <v>3.54</v>
      </c>
      <c r="V255">
        <v>42.8</v>
      </c>
      <c r="W255">
        <f t="shared" si="6"/>
        <v>34.565290055757742</v>
      </c>
      <c r="X255">
        <f t="shared" si="7"/>
        <v>0.19239976505238915</v>
      </c>
    </row>
    <row r="256" spans="14:24" x14ac:dyDescent="0.3">
      <c r="N256">
        <v>32</v>
      </c>
      <c r="O256">
        <v>3.64</v>
      </c>
      <c r="P256">
        <v>0.39200000000000002</v>
      </c>
      <c r="Q256">
        <v>315</v>
      </c>
      <c r="R256">
        <v>1</v>
      </c>
      <c r="S256">
        <v>16.399999999999999</v>
      </c>
      <c r="T256">
        <v>6.1079999999999997</v>
      </c>
      <c r="U256">
        <v>6.57</v>
      </c>
      <c r="V256">
        <v>21.9</v>
      </c>
      <c r="W256">
        <f t="shared" si="6"/>
        <v>26.286841363470728</v>
      </c>
      <c r="X256">
        <f t="shared" si="7"/>
        <v>0.20031239102606072</v>
      </c>
    </row>
    <row r="257" spans="14:24" x14ac:dyDescent="0.3">
      <c r="N257">
        <v>19.100000000000001</v>
      </c>
      <c r="O257">
        <v>3.64</v>
      </c>
      <c r="P257">
        <v>0.39200000000000002</v>
      </c>
      <c r="Q257">
        <v>315</v>
      </c>
      <c r="R257">
        <v>1</v>
      </c>
      <c r="S257">
        <v>16.399999999999999</v>
      </c>
      <c r="T257">
        <v>5.8760000000000003</v>
      </c>
      <c r="U257">
        <v>9.25</v>
      </c>
      <c r="V257">
        <v>20.9</v>
      </c>
      <c r="W257">
        <f t="shared" si="6"/>
        <v>23.283044699578856</v>
      </c>
      <c r="X257">
        <f t="shared" si="7"/>
        <v>0.11402127749181135</v>
      </c>
    </row>
    <row r="258" spans="14:24" x14ac:dyDescent="0.3">
      <c r="N258">
        <v>34.200000000000003</v>
      </c>
      <c r="O258">
        <v>3.75</v>
      </c>
      <c r="P258">
        <v>0.39400000000000002</v>
      </c>
      <c r="Q258">
        <v>244</v>
      </c>
      <c r="R258">
        <v>3</v>
      </c>
      <c r="S258">
        <v>15.9</v>
      </c>
      <c r="T258">
        <v>7.4539999999999997</v>
      </c>
      <c r="U258">
        <v>3.11</v>
      </c>
      <c r="V258">
        <v>44</v>
      </c>
      <c r="W258">
        <f t="shared" si="6"/>
        <v>36.084843881697395</v>
      </c>
      <c r="X258">
        <f t="shared" si="7"/>
        <v>0.17988991177960464</v>
      </c>
    </row>
    <row r="259" spans="14:24" x14ac:dyDescent="0.3">
      <c r="N259">
        <v>86.9</v>
      </c>
      <c r="O259">
        <v>3.97</v>
      </c>
      <c r="P259">
        <v>0.64700000000000002</v>
      </c>
      <c r="Q259">
        <v>264</v>
      </c>
      <c r="R259">
        <v>5</v>
      </c>
      <c r="S259">
        <v>13</v>
      </c>
      <c r="T259">
        <v>8.7040000000000006</v>
      </c>
      <c r="U259">
        <v>5.12</v>
      </c>
      <c r="V259">
        <v>50</v>
      </c>
      <c r="W259">
        <f t="shared" ref="W259:W322" si="8">$B$18*N259+$B$19*O259+$B$20*P259+$B$21*Q259+$B$22*R259+$B$23*S259+$B$24*T259+$B$25*U259+$B$17</f>
        <v>42.532647270187212</v>
      </c>
      <c r="X259">
        <f t="shared" ref="X259:X322" si="9">ABS((V259-W259)/V259)</f>
        <v>0.14934705459625575</v>
      </c>
    </row>
    <row r="260" spans="14:24" x14ac:dyDescent="0.3">
      <c r="N260">
        <v>100</v>
      </c>
      <c r="O260">
        <v>3.97</v>
      </c>
      <c r="P260">
        <v>0.64700000000000002</v>
      </c>
      <c r="Q260">
        <v>264</v>
      </c>
      <c r="R260">
        <v>5</v>
      </c>
      <c r="S260">
        <v>13</v>
      </c>
      <c r="T260">
        <v>7.3330000000000002</v>
      </c>
      <c r="U260">
        <v>7.79</v>
      </c>
      <c r="V260">
        <v>36</v>
      </c>
      <c r="W260">
        <f t="shared" si="8"/>
        <v>35.69230202586256</v>
      </c>
      <c r="X260">
        <f t="shared" si="9"/>
        <v>8.5471659482622264E-3</v>
      </c>
    </row>
    <row r="261" spans="14:24" x14ac:dyDescent="0.3">
      <c r="N261">
        <v>100</v>
      </c>
      <c r="O261">
        <v>3.97</v>
      </c>
      <c r="P261">
        <v>0.64700000000000002</v>
      </c>
      <c r="Q261">
        <v>264</v>
      </c>
      <c r="R261">
        <v>5</v>
      </c>
      <c r="S261">
        <v>13</v>
      </c>
      <c r="T261">
        <v>6.8419999999999996</v>
      </c>
      <c r="U261">
        <v>6.9</v>
      </c>
      <c r="V261">
        <v>30.1</v>
      </c>
      <c r="W261">
        <f t="shared" si="8"/>
        <v>34.205288527963461</v>
      </c>
      <c r="X261">
        <f t="shared" si="9"/>
        <v>0.1363883231881548</v>
      </c>
    </row>
    <row r="262" spans="14:24" x14ac:dyDescent="0.3">
      <c r="N262">
        <v>81.8</v>
      </c>
      <c r="O262">
        <v>3.97</v>
      </c>
      <c r="P262">
        <v>0.64700000000000002</v>
      </c>
      <c r="Q262">
        <v>264</v>
      </c>
      <c r="R262">
        <v>5</v>
      </c>
      <c r="S262">
        <v>13</v>
      </c>
      <c r="T262">
        <v>7.2030000000000003</v>
      </c>
      <c r="U262">
        <v>9.59</v>
      </c>
      <c r="V262">
        <v>33.799999999999997</v>
      </c>
      <c r="W262">
        <f t="shared" si="8"/>
        <v>33.467288073716745</v>
      </c>
      <c r="X262">
        <f t="shared" si="9"/>
        <v>9.8435481148891283E-3</v>
      </c>
    </row>
    <row r="263" spans="14:24" x14ac:dyDescent="0.3">
      <c r="N263">
        <v>89.4</v>
      </c>
      <c r="O263">
        <v>3.97</v>
      </c>
      <c r="P263">
        <v>0.64700000000000002</v>
      </c>
      <c r="Q263">
        <v>264</v>
      </c>
      <c r="R263">
        <v>5</v>
      </c>
      <c r="S263">
        <v>13</v>
      </c>
      <c r="T263">
        <v>7.52</v>
      </c>
      <c r="U263">
        <v>7.26</v>
      </c>
      <c r="V263">
        <v>43.1</v>
      </c>
      <c r="W263">
        <f t="shared" si="8"/>
        <v>36.435388560146691</v>
      </c>
      <c r="X263">
        <f t="shared" si="9"/>
        <v>0.15463135591306984</v>
      </c>
    </row>
    <row r="264" spans="14:24" x14ac:dyDescent="0.3">
      <c r="N264">
        <v>91.5</v>
      </c>
      <c r="O264">
        <v>3.97</v>
      </c>
      <c r="P264">
        <v>0.64700000000000002</v>
      </c>
      <c r="Q264">
        <v>264</v>
      </c>
      <c r="R264">
        <v>5</v>
      </c>
      <c r="S264">
        <v>13</v>
      </c>
      <c r="T264">
        <v>8.3979999999999997</v>
      </c>
      <c r="U264">
        <v>5.91</v>
      </c>
      <c r="V264">
        <v>48.8</v>
      </c>
      <c r="W264">
        <f t="shared" si="8"/>
        <v>40.943678753871012</v>
      </c>
      <c r="X264">
        <f t="shared" si="9"/>
        <v>0.16099018946985627</v>
      </c>
    </row>
    <row r="265" spans="14:24" x14ac:dyDescent="0.3">
      <c r="N265">
        <v>94.5</v>
      </c>
      <c r="O265">
        <v>3.97</v>
      </c>
      <c r="P265">
        <v>0.64700000000000002</v>
      </c>
      <c r="Q265">
        <v>264</v>
      </c>
      <c r="R265">
        <v>5</v>
      </c>
      <c r="S265">
        <v>13</v>
      </c>
      <c r="T265">
        <v>7.327</v>
      </c>
      <c r="U265">
        <v>11.25</v>
      </c>
      <c r="V265">
        <v>31</v>
      </c>
      <c r="W265">
        <f t="shared" si="8"/>
        <v>33.392555813908082</v>
      </c>
      <c r="X265">
        <f t="shared" si="9"/>
        <v>7.7179219803486521E-2</v>
      </c>
    </row>
    <row r="266" spans="14:24" x14ac:dyDescent="0.3">
      <c r="N266">
        <v>91.6</v>
      </c>
      <c r="O266">
        <v>3.97</v>
      </c>
      <c r="P266">
        <v>0.64700000000000002</v>
      </c>
      <c r="Q266">
        <v>264</v>
      </c>
      <c r="R266">
        <v>5</v>
      </c>
      <c r="S266">
        <v>13</v>
      </c>
      <c r="T266">
        <v>7.2060000000000004</v>
      </c>
      <c r="U266">
        <v>8.1</v>
      </c>
      <c r="V266">
        <v>36.5</v>
      </c>
      <c r="W266">
        <f t="shared" si="8"/>
        <v>34.704114423027335</v>
      </c>
      <c r="X266">
        <f t="shared" si="9"/>
        <v>4.9202344574593569E-2</v>
      </c>
    </row>
    <row r="267" spans="14:24" x14ac:dyDescent="0.3">
      <c r="N267">
        <v>62.8</v>
      </c>
      <c r="O267">
        <v>3.97</v>
      </c>
      <c r="P267">
        <v>0.64700000000000002</v>
      </c>
      <c r="Q267">
        <v>264</v>
      </c>
      <c r="R267">
        <v>5</v>
      </c>
      <c r="S267">
        <v>13</v>
      </c>
      <c r="T267">
        <v>5.56</v>
      </c>
      <c r="U267">
        <v>10.45</v>
      </c>
      <c r="V267">
        <v>22.8</v>
      </c>
      <c r="W267">
        <f t="shared" si="8"/>
        <v>25.542941343246088</v>
      </c>
      <c r="X267">
        <f t="shared" si="9"/>
        <v>0.12030444487921436</v>
      </c>
    </row>
    <row r="268" spans="14:24" x14ac:dyDescent="0.3">
      <c r="N268">
        <v>84.6</v>
      </c>
      <c r="O268">
        <v>3.97</v>
      </c>
      <c r="P268">
        <v>0.64700000000000002</v>
      </c>
      <c r="Q268">
        <v>264</v>
      </c>
      <c r="R268">
        <v>5</v>
      </c>
      <c r="S268">
        <v>13</v>
      </c>
      <c r="T268">
        <v>7.0140000000000002</v>
      </c>
      <c r="U268">
        <v>14.79</v>
      </c>
      <c r="V268">
        <v>30.7</v>
      </c>
      <c r="W268">
        <f t="shared" si="8"/>
        <v>29.632964063065785</v>
      </c>
      <c r="X268">
        <f t="shared" si="9"/>
        <v>3.4756870909909261E-2</v>
      </c>
    </row>
    <row r="269" spans="14:24" x14ac:dyDescent="0.3">
      <c r="N269">
        <v>67</v>
      </c>
      <c r="O269">
        <v>3.97</v>
      </c>
      <c r="P269">
        <v>0.57499999999999996</v>
      </c>
      <c r="Q269">
        <v>264</v>
      </c>
      <c r="R269">
        <v>5</v>
      </c>
      <c r="S269">
        <v>13</v>
      </c>
      <c r="T269">
        <v>8.2970000000000006</v>
      </c>
      <c r="U269">
        <v>7.44</v>
      </c>
      <c r="V269">
        <v>50</v>
      </c>
      <c r="W269">
        <f t="shared" si="8"/>
        <v>39.533840922856527</v>
      </c>
      <c r="X269">
        <f t="shared" si="9"/>
        <v>0.20932318154286947</v>
      </c>
    </row>
    <row r="270" spans="14:24" x14ac:dyDescent="0.3">
      <c r="N270">
        <v>52.6</v>
      </c>
      <c r="O270">
        <v>3.97</v>
      </c>
      <c r="P270">
        <v>0.57499999999999996</v>
      </c>
      <c r="Q270">
        <v>264</v>
      </c>
      <c r="R270">
        <v>5</v>
      </c>
      <c r="S270">
        <v>13</v>
      </c>
      <c r="T270">
        <v>7.47</v>
      </c>
      <c r="U270">
        <v>3.16</v>
      </c>
      <c r="V270">
        <v>43.5</v>
      </c>
      <c r="W270">
        <f t="shared" si="8"/>
        <v>38.237896390632699</v>
      </c>
      <c r="X270">
        <f t="shared" si="9"/>
        <v>0.12096789906591497</v>
      </c>
    </row>
    <row r="271" spans="14:24" x14ac:dyDescent="0.3">
      <c r="N271">
        <v>61.5</v>
      </c>
      <c r="O271">
        <v>6.96</v>
      </c>
      <c r="P271">
        <v>0.46400000000000002</v>
      </c>
      <c r="Q271">
        <v>223</v>
      </c>
      <c r="R271">
        <v>3</v>
      </c>
      <c r="S271">
        <v>18.600000000000001</v>
      </c>
      <c r="T271">
        <v>5.92</v>
      </c>
      <c r="U271">
        <v>13.65</v>
      </c>
      <c r="V271">
        <v>20.7</v>
      </c>
      <c r="W271">
        <f t="shared" si="8"/>
        <v>21.387512420744979</v>
      </c>
      <c r="X271">
        <f t="shared" si="9"/>
        <v>3.3213160422462806E-2</v>
      </c>
    </row>
    <row r="272" spans="14:24" x14ac:dyDescent="0.3">
      <c r="N272">
        <v>42.1</v>
      </c>
      <c r="O272">
        <v>6.96</v>
      </c>
      <c r="P272">
        <v>0.46400000000000002</v>
      </c>
      <c r="Q272">
        <v>223</v>
      </c>
      <c r="R272">
        <v>3</v>
      </c>
      <c r="S272">
        <v>18.600000000000001</v>
      </c>
      <c r="T272">
        <v>5.8559999999999999</v>
      </c>
      <c r="U272">
        <v>13</v>
      </c>
      <c r="V272">
        <v>21.1</v>
      </c>
      <c r="W272">
        <f t="shared" si="8"/>
        <v>20.87789770837114</v>
      </c>
      <c r="X272">
        <f t="shared" si="9"/>
        <v>1.0526174958713795E-2</v>
      </c>
    </row>
    <row r="273" spans="14:24" x14ac:dyDescent="0.3">
      <c r="N273">
        <v>16.3</v>
      </c>
      <c r="O273">
        <v>6.96</v>
      </c>
      <c r="P273">
        <v>0.46400000000000002</v>
      </c>
      <c r="Q273">
        <v>223</v>
      </c>
      <c r="R273">
        <v>3</v>
      </c>
      <c r="S273">
        <v>18.600000000000001</v>
      </c>
      <c r="T273">
        <v>6.24</v>
      </c>
      <c r="U273">
        <v>6.59</v>
      </c>
      <c r="V273">
        <v>25.2</v>
      </c>
      <c r="W273">
        <f t="shared" si="8"/>
        <v>25.491426807447969</v>
      </c>
      <c r="X273">
        <f t="shared" si="9"/>
        <v>1.1564555851109895E-2</v>
      </c>
    </row>
    <row r="274" spans="14:24" x14ac:dyDescent="0.3">
      <c r="N274">
        <v>58.7</v>
      </c>
      <c r="O274">
        <v>6.96</v>
      </c>
      <c r="P274">
        <v>0.46400000000000002</v>
      </c>
      <c r="Q274">
        <v>223</v>
      </c>
      <c r="R274">
        <v>3</v>
      </c>
      <c r="S274">
        <v>18.600000000000001</v>
      </c>
      <c r="T274">
        <v>6.5380000000000003</v>
      </c>
      <c r="U274">
        <v>7.73</v>
      </c>
      <c r="V274">
        <v>24.4</v>
      </c>
      <c r="W274">
        <f t="shared" si="8"/>
        <v>27.427377297908784</v>
      </c>
      <c r="X274">
        <f t="shared" si="9"/>
        <v>0.12407284007822891</v>
      </c>
    </row>
    <row r="275" spans="14:24" x14ac:dyDescent="0.3">
      <c r="N275">
        <v>51.8</v>
      </c>
      <c r="O275">
        <v>6.96</v>
      </c>
      <c r="P275">
        <v>0.46400000000000002</v>
      </c>
      <c r="Q275">
        <v>223</v>
      </c>
      <c r="R275">
        <v>3</v>
      </c>
      <c r="S275">
        <v>18.600000000000001</v>
      </c>
      <c r="T275">
        <v>7.6909999999999998</v>
      </c>
      <c r="U275">
        <v>6.58</v>
      </c>
      <c r="V275">
        <v>35.200000000000003</v>
      </c>
      <c r="W275">
        <f t="shared" si="8"/>
        <v>32.652724955116653</v>
      </c>
      <c r="X275">
        <f t="shared" si="9"/>
        <v>7.2365768320549695E-2</v>
      </c>
    </row>
    <row r="276" spans="14:24" x14ac:dyDescent="0.3">
      <c r="N276">
        <v>32.9</v>
      </c>
      <c r="O276">
        <v>6.41</v>
      </c>
      <c r="P276">
        <v>0.44700000000000001</v>
      </c>
      <c r="Q276">
        <v>254</v>
      </c>
      <c r="R276">
        <v>4</v>
      </c>
      <c r="S276">
        <v>17.600000000000001</v>
      </c>
      <c r="T276">
        <v>6.758</v>
      </c>
      <c r="U276">
        <v>3.53</v>
      </c>
      <c r="V276">
        <v>32.4</v>
      </c>
      <c r="W276">
        <f t="shared" si="8"/>
        <v>31.014859156673303</v>
      </c>
      <c r="X276">
        <f t="shared" si="9"/>
        <v>4.2751260596502944E-2</v>
      </c>
    </row>
    <row r="277" spans="14:24" x14ac:dyDescent="0.3">
      <c r="N277">
        <v>42.8</v>
      </c>
      <c r="O277">
        <v>6.41</v>
      </c>
      <c r="P277">
        <v>0.44700000000000001</v>
      </c>
      <c r="Q277">
        <v>254</v>
      </c>
      <c r="R277">
        <v>4</v>
      </c>
      <c r="S277">
        <v>17.600000000000001</v>
      </c>
      <c r="T277">
        <v>6.8540000000000001</v>
      </c>
      <c r="U277">
        <v>2.98</v>
      </c>
      <c r="V277">
        <v>32</v>
      </c>
      <c r="W277">
        <f t="shared" si="8"/>
        <v>32.069797890108347</v>
      </c>
      <c r="X277">
        <f t="shared" si="9"/>
        <v>2.181184065885855E-3</v>
      </c>
    </row>
    <row r="278" spans="14:24" x14ac:dyDescent="0.3">
      <c r="N278">
        <v>49</v>
      </c>
      <c r="O278">
        <v>6.41</v>
      </c>
      <c r="P278">
        <v>0.44700000000000001</v>
      </c>
      <c r="Q278">
        <v>254</v>
      </c>
      <c r="R278">
        <v>4</v>
      </c>
      <c r="S278">
        <v>17.600000000000001</v>
      </c>
      <c r="T278">
        <v>7.2670000000000003</v>
      </c>
      <c r="U278">
        <v>6.05</v>
      </c>
      <c r="V278">
        <v>33.200000000000003</v>
      </c>
      <c r="W278">
        <f t="shared" si="8"/>
        <v>32.119974329019158</v>
      </c>
      <c r="X278">
        <f t="shared" si="9"/>
        <v>3.2530893704242322E-2</v>
      </c>
    </row>
    <row r="279" spans="14:24" x14ac:dyDescent="0.3">
      <c r="N279">
        <v>27.6</v>
      </c>
      <c r="O279">
        <v>6.41</v>
      </c>
      <c r="P279">
        <v>0.44700000000000001</v>
      </c>
      <c r="Q279">
        <v>254</v>
      </c>
      <c r="R279">
        <v>4</v>
      </c>
      <c r="S279">
        <v>17.600000000000001</v>
      </c>
      <c r="T279">
        <v>6.8259999999999996</v>
      </c>
      <c r="U279">
        <v>4.16</v>
      </c>
      <c r="V279">
        <v>33.1</v>
      </c>
      <c r="W279">
        <f t="shared" si="8"/>
        <v>30.739585407937017</v>
      </c>
      <c r="X279">
        <f t="shared" si="9"/>
        <v>7.1311619095558429E-2</v>
      </c>
    </row>
    <row r="280" spans="14:24" x14ac:dyDescent="0.3">
      <c r="N280">
        <v>32.1</v>
      </c>
      <c r="O280">
        <v>6.41</v>
      </c>
      <c r="P280">
        <v>0.44700000000000001</v>
      </c>
      <c r="Q280">
        <v>254</v>
      </c>
      <c r="R280">
        <v>4</v>
      </c>
      <c r="S280">
        <v>17.600000000000001</v>
      </c>
      <c r="T280">
        <v>6.4820000000000002</v>
      </c>
      <c r="U280">
        <v>7.19</v>
      </c>
      <c r="V280">
        <v>29.1</v>
      </c>
      <c r="W280">
        <f t="shared" si="8"/>
        <v>27.634998783373426</v>
      </c>
      <c r="X280">
        <f t="shared" si="9"/>
        <v>5.0343684420157228E-2</v>
      </c>
    </row>
    <row r="281" spans="14:24" x14ac:dyDescent="0.3">
      <c r="N281">
        <v>32.200000000000003</v>
      </c>
      <c r="O281">
        <v>3.33</v>
      </c>
      <c r="P281">
        <v>0.44290000000000002</v>
      </c>
      <c r="Q281">
        <v>216</v>
      </c>
      <c r="R281">
        <v>5</v>
      </c>
      <c r="S281">
        <v>14.9</v>
      </c>
      <c r="T281">
        <v>6.8120000000000003</v>
      </c>
      <c r="U281">
        <v>4.8499999999999996</v>
      </c>
      <c r="V281">
        <v>35.1</v>
      </c>
      <c r="W281">
        <f t="shared" si="8"/>
        <v>33.759593236793435</v>
      </c>
      <c r="X281">
        <f t="shared" si="9"/>
        <v>3.8188226871981937E-2</v>
      </c>
    </row>
    <row r="282" spans="14:24" x14ac:dyDescent="0.3">
      <c r="N282">
        <v>64.5</v>
      </c>
      <c r="O282">
        <v>3.33</v>
      </c>
      <c r="P282">
        <v>0.44290000000000002</v>
      </c>
      <c r="Q282">
        <v>216</v>
      </c>
      <c r="R282">
        <v>5</v>
      </c>
      <c r="S282">
        <v>14.9</v>
      </c>
      <c r="T282">
        <v>7.82</v>
      </c>
      <c r="U282">
        <v>3.76</v>
      </c>
      <c r="V282">
        <v>45.4</v>
      </c>
      <c r="W282">
        <f t="shared" si="8"/>
        <v>39.6414887868142</v>
      </c>
      <c r="X282">
        <f t="shared" si="9"/>
        <v>0.12683945403492949</v>
      </c>
    </row>
    <row r="283" spans="14:24" x14ac:dyDescent="0.3">
      <c r="N283">
        <v>37.200000000000003</v>
      </c>
      <c r="O283">
        <v>3.33</v>
      </c>
      <c r="P283">
        <v>0.44290000000000002</v>
      </c>
      <c r="Q283">
        <v>216</v>
      </c>
      <c r="R283">
        <v>5</v>
      </c>
      <c r="S283">
        <v>14.9</v>
      </c>
      <c r="T283">
        <v>6.968</v>
      </c>
      <c r="U283">
        <v>4.59</v>
      </c>
      <c r="V283">
        <v>35.4</v>
      </c>
      <c r="W283">
        <f t="shared" si="8"/>
        <v>34.725182609883014</v>
      </c>
      <c r="X283">
        <f t="shared" si="9"/>
        <v>1.9062638138897879E-2</v>
      </c>
    </row>
    <row r="284" spans="14:24" x14ac:dyDescent="0.3">
      <c r="N284">
        <v>49.7</v>
      </c>
      <c r="O284">
        <v>3.33</v>
      </c>
      <c r="P284">
        <v>0.44290000000000002</v>
      </c>
      <c r="Q284">
        <v>216</v>
      </c>
      <c r="R284">
        <v>5</v>
      </c>
      <c r="S284">
        <v>14.9</v>
      </c>
      <c r="T284">
        <v>7.6449999999999996</v>
      </c>
      <c r="U284">
        <v>3.01</v>
      </c>
      <c r="V284">
        <v>46</v>
      </c>
      <c r="W284">
        <f t="shared" si="8"/>
        <v>38.88596376615719</v>
      </c>
      <c r="X284">
        <f t="shared" si="9"/>
        <v>0.1546529616052785</v>
      </c>
    </row>
    <row r="285" spans="14:24" x14ac:dyDescent="0.3">
      <c r="N285">
        <v>24.8</v>
      </c>
      <c r="O285">
        <v>1.21</v>
      </c>
      <c r="P285">
        <v>0.40100000000000002</v>
      </c>
      <c r="Q285">
        <v>198</v>
      </c>
      <c r="R285">
        <v>1</v>
      </c>
      <c r="S285">
        <v>13.6</v>
      </c>
      <c r="T285">
        <v>7.923</v>
      </c>
      <c r="U285">
        <v>3.16</v>
      </c>
      <c r="V285">
        <v>50</v>
      </c>
      <c r="W285">
        <f t="shared" si="8"/>
        <v>39.882640591705808</v>
      </c>
      <c r="X285">
        <f t="shared" si="9"/>
        <v>0.20234718816588385</v>
      </c>
    </row>
    <row r="286" spans="14:24" x14ac:dyDescent="0.3">
      <c r="N286">
        <v>20.8</v>
      </c>
      <c r="O286">
        <v>2.97</v>
      </c>
      <c r="P286">
        <v>0.4</v>
      </c>
      <c r="Q286">
        <v>285</v>
      </c>
      <c r="R286">
        <v>1</v>
      </c>
      <c r="S286">
        <v>15.3</v>
      </c>
      <c r="T286">
        <v>7.0880000000000001</v>
      </c>
      <c r="U286">
        <v>7.85</v>
      </c>
      <c r="V286">
        <v>32.200000000000003</v>
      </c>
      <c r="W286">
        <f t="shared" si="8"/>
        <v>30.629011231497056</v>
      </c>
      <c r="X286">
        <f t="shared" si="9"/>
        <v>4.8788471071520075E-2</v>
      </c>
    </row>
    <row r="287" spans="14:24" x14ac:dyDescent="0.3">
      <c r="N287">
        <v>31.9</v>
      </c>
      <c r="O287">
        <v>2.25</v>
      </c>
      <c r="P287">
        <v>0.38900000000000001</v>
      </c>
      <c r="Q287">
        <v>300</v>
      </c>
      <c r="R287">
        <v>1</v>
      </c>
      <c r="S287">
        <v>15.3</v>
      </c>
      <c r="T287">
        <v>6.4530000000000003</v>
      </c>
      <c r="U287">
        <v>8.23</v>
      </c>
      <c r="V287">
        <v>22</v>
      </c>
      <c r="W287">
        <f t="shared" si="8"/>
        <v>27.947059351600796</v>
      </c>
      <c r="X287">
        <f t="shared" si="9"/>
        <v>0.27032087961821799</v>
      </c>
    </row>
    <row r="288" spans="14:24" x14ac:dyDescent="0.3">
      <c r="N288">
        <v>31.5</v>
      </c>
      <c r="O288">
        <v>1.76</v>
      </c>
      <c r="P288">
        <v>0.38500000000000001</v>
      </c>
      <c r="Q288">
        <v>241</v>
      </c>
      <c r="R288">
        <v>1</v>
      </c>
      <c r="S288">
        <v>18.2</v>
      </c>
      <c r="T288">
        <v>6.23</v>
      </c>
      <c r="U288">
        <v>12.93</v>
      </c>
      <c r="V288">
        <v>20.100000000000001</v>
      </c>
      <c r="W288">
        <f t="shared" si="8"/>
        <v>21.891451267377214</v>
      </c>
      <c r="X288">
        <f t="shared" si="9"/>
        <v>8.9126928725234436E-2</v>
      </c>
    </row>
    <row r="289" spans="14:24" x14ac:dyDescent="0.3">
      <c r="N289">
        <v>31.3</v>
      </c>
      <c r="O289">
        <v>5.32</v>
      </c>
      <c r="P289">
        <v>0.40500000000000003</v>
      </c>
      <c r="Q289">
        <v>293</v>
      </c>
      <c r="R289">
        <v>6</v>
      </c>
      <c r="S289">
        <v>16.600000000000001</v>
      </c>
      <c r="T289">
        <v>6.2089999999999996</v>
      </c>
      <c r="U289">
        <v>7.14</v>
      </c>
      <c r="V289">
        <v>23.2</v>
      </c>
      <c r="W289">
        <f t="shared" si="8"/>
        <v>27.832709321717314</v>
      </c>
      <c r="X289">
        <f t="shared" si="9"/>
        <v>0.19968574662574631</v>
      </c>
    </row>
    <row r="290" spans="14:24" x14ac:dyDescent="0.3">
      <c r="N290">
        <v>45.6</v>
      </c>
      <c r="O290">
        <v>5.32</v>
      </c>
      <c r="P290">
        <v>0.40500000000000003</v>
      </c>
      <c r="Q290">
        <v>293</v>
      </c>
      <c r="R290">
        <v>6</v>
      </c>
      <c r="S290">
        <v>16.600000000000001</v>
      </c>
      <c r="T290">
        <v>6.3150000000000004</v>
      </c>
      <c r="U290">
        <v>7.6</v>
      </c>
      <c r="V290">
        <v>22.3</v>
      </c>
      <c r="W290">
        <f t="shared" si="8"/>
        <v>28.462605695773419</v>
      </c>
      <c r="X290">
        <f t="shared" si="9"/>
        <v>0.2763500312006017</v>
      </c>
    </row>
    <row r="291" spans="14:24" x14ac:dyDescent="0.3">
      <c r="N291">
        <v>22.9</v>
      </c>
      <c r="O291">
        <v>5.32</v>
      </c>
      <c r="P291">
        <v>0.40500000000000003</v>
      </c>
      <c r="Q291">
        <v>293</v>
      </c>
      <c r="R291">
        <v>6</v>
      </c>
      <c r="S291">
        <v>16.600000000000001</v>
      </c>
      <c r="T291">
        <v>6.5650000000000004</v>
      </c>
      <c r="U291">
        <v>9.51</v>
      </c>
      <c r="V291">
        <v>24.8</v>
      </c>
      <c r="W291">
        <f t="shared" si="8"/>
        <v>27.590495105127072</v>
      </c>
      <c r="X291">
        <f t="shared" si="9"/>
        <v>0.11251996391641417</v>
      </c>
    </row>
    <row r="292" spans="14:24" x14ac:dyDescent="0.3">
      <c r="N292">
        <v>27.9</v>
      </c>
      <c r="O292">
        <v>4.95</v>
      </c>
      <c r="P292">
        <v>0.41099999999999998</v>
      </c>
      <c r="Q292">
        <v>245</v>
      </c>
      <c r="R292">
        <v>4</v>
      </c>
      <c r="S292">
        <v>19.2</v>
      </c>
      <c r="T292">
        <v>6.8609999999999998</v>
      </c>
      <c r="U292">
        <v>3.33</v>
      </c>
      <c r="V292">
        <v>28.5</v>
      </c>
      <c r="W292">
        <f t="shared" si="8"/>
        <v>29.990467435918461</v>
      </c>
      <c r="X292">
        <f t="shared" si="9"/>
        <v>5.2297103014682843E-2</v>
      </c>
    </row>
    <row r="293" spans="14:24" x14ac:dyDescent="0.3">
      <c r="N293">
        <v>27.7</v>
      </c>
      <c r="O293">
        <v>4.95</v>
      </c>
      <c r="P293">
        <v>0.41099999999999998</v>
      </c>
      <c r="Q293">
        <v>245</v>
      </c>
      <c r="R293">
        <v>4</v>
      </c>
      <c r="S293">
        <v>19.2</v>
      </c>
      <c r="T293">
        <v>7.1479999999999997</v>
      </c>
      <c r="U293">
        <v>3.56</v>
      </c>
      <c r="V293">
        <v>37.299999999999997</v>
      </c>
      <c r="W293">
        <f t="shared" si="8"/>
        <v>31.028703400221914</v>
      </c>
      <c r="X293">
        <f t="shared" si="9"/>
        <v>0.16813127613346068</v>
      </c>
    </row>
    <row r="294" spans="14:24" x14ac:dyDescent="0.3">
      <c r="N294">
        <v>23.4</v>
      </c>
      <c r="O294">
        <v>4.95</v>
      </c>
      <c r="P294">
        <v>0.41099999999999998</v>
      </c>
      <c r="Q294">
        <v>245</v>
      </c>
      <c r="R294">
        <v>4</v>
      </c>
      <c r="S294">
        <v>19.2</v>
      </c>
      <c r="T294">
        <v>6.63</v>
      </c>
      <c r="U294">
        <v>4.7</v>
      </c>
      <c r="V294">
        <v>27.9</v>
      </c>
      <c r="W294">
        <f t="shared" si="8"/>
        <v>28.060208568052541</v>
      </c>
      <c r="X294">
        <f t="shared" si="9"/>
        <v>5.7422425825284116E-3</v>
      </c>
    </row>
    <row r="295" spans="14:24" x14ac:dyDescent="0.3">
      <c r="N295">
        <v>18.399999999999999</v>
      </c>
      <c r="O295">
        <v>13.92</v>
      </c>
      <c r="P295">
        <v>0.437</v>
      </c>
      <c r="Q295">
        <v>289</v>
      </c>
      <c r="R295">
        <v>4</v>
      </c>
      <c r="S295">
        <v>16</v>
      </c>
      <c r="T295">
        <v>6.1269999999999998</v>
      </c>
      <c r="U295">
        <v>8.58</v>
      </c>
      <c r="V295">
        <v>23.9</v>
      </c>
      <c r="W295">
        <f t="shared" si="8"/>
        <v>27.171328024029492</v>
      </c>
      <c r="X295">
        <f t="shared" si="9"/>
        <v>0.136875649540983</v>
      </c>
    </row>
    <row r="296" spans="14:24" x14ac:dyDescent="0.3">
      <c r="N296">
        <v>42.3</v>
      </c>
      <c r="O296">
        <v>13.92</v>
      </c>
      <c r="P296">
        <v>0.437</v>
      </c>
      <c r="Q296">
        <v>289</v>
      </c>
      <c r="R296">
        <v>4</v>
      </c>
      <c r="S296">
        <v>16</v>
      </c>
      <c r="T296">
        <v>6.0090000000000003</v>
      </c>
      <c r="U296">
        <v>10.4</v>
      </c>
      <c r="V296">
        <v>21.7</v>
      </c>
      <c r="W296">
        <f t="shared" si="8"/>
        <v>26.370278347797324</v>
      </c>
      <c r="X296">
        <f t="shared" si="9"/>
        <v>0.21522020035932374</v>
      </c>
    </row>
    <row r="297" spans="14:24" x14ac:dyDescent="0.3">
      <c r="N297">
        <v>31.1</v>
      </c>
      <c r="O297">
        <v>13.92</v>
      </c>
      <c r="P297">
        <v>0.437</v>
      </c>
      <c r="Q297">
        <v>289</v>
      </c>
      <c r="R297">
        <v>4</v>
      </c>
      <c r="S297">
        <v>16</v>
      </c>
      <c r="T297">
        <v>6.6779999999999999</v>
      </c>
      <c r="U297">
        <v>6.27</v>
      </c>
      <c r="V297">
        <v>28.6</v>
      </c>
      <c r="W297">
        <f t="shared" si="8"/>
        <v>31.260653359430577</v>
      </c>
      <c r="X297">
        <f t="shared" si="9"/>
        <v>9.3029837742327828E-2</v>
      </c>
    </row>
    <row r="298" spans="14:24" x14ac:dyDescent="0.3">
      <c r="N298">
        <v>51</v>
      </c>
      <c r="O298">
        <v>13.92</v>
      </c>
      <c r="P298">
        <v>0.437</v>
      </c>
      <c r="Q298">
        <v>289</v>
      </c>
      <c r="R298">
        <v>4</v>
      </c>
      <c r="S298">
        <v>16</v>
      </c>
      <c r="T298">
        <v>6.5490000000000004</v>
      </c>
      <c r="U298">
        <v>7.39</v>
      </c>
      <c r="V298">
        <v>27.1</v>
      </c>
      <c r="W298">
        <f t="shared" si="8"/>
        <v>30.706095180358737</v>
      </c>
      <c r="X298">
        <f t="shared" si="9"/>
        <v>0.13306624281766552</v>
      </c>
    </row>
    <row r="299" spans="14:24" x14ac:dyDescent="0.3">
      <c r="N299">
        <v>58</v>
      </c>
      <c r="O299">
        <v>13.92</v>
      </c>
      <c r="P299">
        <v>0.437</v>
      </c>
      <c r="Q299">
        <v>289</v>
      </c>
      <c r="R299">
        <v>4</v>
      </c>
      <c r="S299">
        <v>16</v>
      </c>
      <c r="T299">
        <v>5.79</v>
      </c>
      <c r="U299">
        <v>15.84</v>
      </c>
      <c r="V299">
        <v>20.3</v>
      </c>
      <c r="W299">
        <f t="shared" si="8"/>
        <v>22.691813030214654</v>
      </c>
      <c r="X299">
        <f t="shared" si="9"/>
        <v>0.11782330198101738</v>
      </c>
    </row>
    <row r="300" spans="14:24" x14ac:dyDescent="0.3">
      <c r="N300">
        <v>20.100000000000001</v>
      </c>
      <c r="O300">
        <v>2.2400000000000002</v>
      </c>
      <c r="P300">
        <v>0.4</v>
      </c>
      <c r="Q300">
        <v>358</v>
      </c>
      <c r="R300">
        <v>5</v>
      </c>
      <c r="S300">
        <v>14.8</v>
      </c>
      <c r="T300">
        <v>6.3449999999999998</v>
      </c>
      <c r="U300">
        <v>4.97</v>
      </c>
      <c r="V300">
        <v>22.5</v>
      </c>
      <c r="W300">
        <f t="shared" si="8"/>
        <v>29.715029490672379</v>
      </c>
      <c r="X300">
        <f t="shared" si="9"/>
        <v>0.32066797736321684</v>
      </c>
    </row>
    <row r="301" spans="14:24" x14ac:dyDescent="0.3">
      <c r="N301">
        <v>10</v>
      </c>
      <c r="O301">
        <v>2.2400000000000002</v>
      </c>
      <c r="P301">
        <v>0.4</v>
      </c>
      <c r="Q301">
        <v>358</v>
      </c>
      <c r="R301">
        <v>5</v>
      </c>
      <c r="S301">
        <v>14.8</v>
      </c>
      <c r="T301">
        <v>7.0410000000000004</v>
      </c>
      <c r="U301">
        <v>4.74</v>
      </c>
      <c r="V301">
        <v>29</v>
      </c>
      <c r="W301">
        <f t="shared" si="8"/>
        <v>32.392899420734338</v>
      </c>
      <c r="X301">
        <f t="shared" si="9"/>
        <v>0.11699653174945993</v>
      </c>
    </row>
    <row r="302" spans="14:24" x14ac:dyDescent="0.3">
      <c r="N302">
        <v>47.4</v>
      </c>
      <c r="O302">
        <v>2.2400000000000002</v>
      </c>
      <c r="P302">
        <v>0.4</v>
      </c>
      <c r="Q302">
        <v>358</v>
      </c>
      <c r="R302">
        <v>5</v>
      </c>
      <c r="S302">
        <v>14.8</v>
      </c>
      <c r="T302">
        <v>6.8710000000000004</v>
      </c>
      <c r="U302">
        <v>6.07</v>
      </c>
      <c r="V302">
        <v>24.8</v>
      </c>
      <c r="W302">
        <f t="shared" si="8"/>
        <v>32.118475372613609</v>
      </c>
      <c r="X302">
        <f t="shared" si="9"/>
        <v>0.29509981341183905</v>
      </c>
    </row>
    <row r="303" spans="14:24" x14ac:dyDescent="0.3">
      <c r="N303">
        <v>40.4</v>
      </c>
      <c r="O303">
        <v>6.09</v>
      </c>
      <c r="P303">
        <v>0.433</v>
      </c>
      <c r="Q303">
        <v>329</v>
      </c>
      <c r="R303">
        <v>7</v>
      </c>
      <c r="S303">
        <v>16.100000000000001</v>
      </c>
      <c r="T303">
        <v>6.59</v>
      </c>
      <c r="U303">
        <v>9.5</v>
      </c>
      <c r="V303">
        <v>22</v>
      </c>
      <c r="W303">
        <f t="shared" si="8"/>
        <v>28.366129430324307</v>
      </c>
      <c r="X303">
        <f t="shared" si="9"/>
        <v>0.28936951956019574</v>
      </c>
    </row>
    <row r="304" spans="14:24" x14ac:dyDescent="0.3">
      <c r="N304">
        <v>18.399999999999999</v>
      </c>
      <c r="O304">
        <v>6.09</v>
      </c>
      <c r="P304">
        <v>0.433</v>
      </c>
      <c r="Q304">
        <v>329</v>
      </c>
      <c r="R304">
        <v>7</v>
      </c>
      <c r="S304">
        <v>16.100000000000001</v>
      </c>
      <c r="T304">
        <v>6.4950000000000001</v>
      </c>
      <c r="U304">
        <v>8.67</v>
      </c>
      <c r="V304">
        <v>26.4</v>
      </c>
      <c r="W304">
        <f t="shared" si="8"/>
        <v>27.751922953870782</v>
      </c>
      <c r="X304">
        <f t="shared" si="9"/>
        <v>5.1209202798135733E-2</v>
      </c>
    </row>
    <row r="305" spans="14:24" x14ac:dyDescent="0.3">
      <c r="N305">
        <v>17.7</v>
      </c>
      <c r="O305">
        <v>6.09</v>
      </c>
      <c r="P305">
        <v>0.433</v>
      </c>
      <c r="Q305">
        <v>329</v>
      </c>
      <c r="R305">
        <v>7</v>
      </c>
      <c r="S305">
        <v>16.100000000000001</v>
      </c>
      <c r="T305">
        <v>6.9820000000000002</v>
      </c>
      <c r="U305">
        <v>4.8600000000000003</v>
      </c>
      <c r="V305">
        <v>33.1</v>
      </c>
      <c r="W305">
        <f t="shared" si="8"/>
        <v>32.043628729199902</v>
      </c>
      <c r="X305">
        <f t="shared" si="9"/>
        <v>3.191453990332626E-2</v>
      </c>
    </row>
    <row r="306" spans="14:24" x14ac:dyDescent="0.3">
      <c r="N306">
        <v>41.1</v>
      </c>
      <c r="O306">
        <v>2.1800000000000002</v>
      </c>
      <c r="P306">
        <v>0.47199999999999998</v>
      </c>
      <c r="Q306">
        <v>222</v>
      </c>
      <c r="R306">
        <v>7</v>
      </c>
      <c r="S306">
        <v>18.399999999999999</v>
      </c>
      <c r="T306">
        <v>7.2359999999999998</v>
      </c>
      <c r="U306">
        <v>6.93</v>
      </c>
      <c r="V306">
        <v>36.1</v>
      </c>
      <c r="W306">
        <f t="shared" si="8"/>
        <v>30.779269812424122</v>
      </c>
      <c r="X306">
        <f t="shared" si="9"/>
        <v>0.14738864785528752</v>
      </c>
    </row>
    <row r="307" spans="14:24" x14ac:dyDescent="0.3">
      <c r="N307">
        <v>58.1</v>
      </c>
      <c r="O307">
        <v>2.1800000000000002</v>
      </c>
      <c r="P307">
        <v>0.47199999999999998</v>
      </c>
      <c r="Q307">
        <v>222</v>
      </c>
      <c r="R307">
        <v>7</v>
      </c>
      <c r="S307">
        <v>18.399999999999999</v>
      </c>
      <c r="T307">
        <v>6.6159999999999997</v>
      </c>
      <c r="U307">
        <v>8.93</v>
      </c>
      <c r="V307">
        <v>28.4</v>
      </c>
      <c r="W307">
        <f t="shared" si="8"/>
        <v>27.571054821007483</v>
      </c>
      <c r="X307">
        <f t="shared" si="9"/>
        <v>2.9188210527905493E-2</v>
      </c>
    </row>
    <row r="308" spans="14:24" x14ac:dyDescent="0.3">
      <c r="N308">
        <v>71.900000000000006</v>
      </c>
      <c r="O308">
        <v>2.1800000000000002</v>
      </c>
      <c r="P308">
        <v>0.47199999999999998</v>
      </c>
      <c r="Q308">
        <v>222</v>
      </c>
      <c r="R308">
        <v>7</v>
      </c>
      <c r="S308">
        <v>18.399999999999999</v>
      </c>
      <c r="T308">
        <v>7.42</v>
      </c>
      <c r="U308">
        <v>6.47</v>
      </c>
      <c r="V308">
        <v>33.4</v>
      </c>
      <c r="W308">
        <f t="shared" si="8"/>
        <v>32.831126151833814</v>
      </c>
      <c r="X308">
        <f t="shared" si="9"/>
        <v>1.7032151142700132E-2</v>
      </c>
    </row>
    <row r="309" spans="14:24" x14ac:dyDescent="0.3">
      <c r="N309">
        <v>70.3</v>
      </c>
      <c r="O309">
        <v>2.1800000000000002</v>
      </c>
      <c r="P309">
        <v>0.47199999999999998</v>
      </c>
      <c r="Q309">
        <v>222</v>
      </c>
      <c r="R309">
        <v>7</v>
      </c>
      <c r="S309">
        <v>18.399999999999999</v>
      </c>
      <c r="T309">
        <v>6.8490000000000002</v>
      </c>
      <c r="U309">
        <v>7.53</v>
      </c>
      <c r="V309">
        <v>28.2</v>
      </c>
      <c r="W309">
        <f t="shared" si="8"/>
        <v>29.781318600553089</v>
      </c>
      <c r="X309">
        <f t="shared" si="9"/>
        <v>5.607512767918757E-2</v>
      </c>
    </row>
    <row r="310" spans="14:24" x14ac:dyDescent="0.3">
      <c r="N310">
        <v>82.5</v>
      </c>
      <c r="O310">
        <v>9.9</v>
      </c>
      <c r="P310">
        <v>0.54400000000000004</v>
      </c>
      <c r="Q310">
        <v>304</v>
      </c>
      <c r="R310">
        <v>4</v>
      </c>
      <c r="S310">
        <v>18.399999999999999</v>
      </c>
      <c r="T310">
        <v>6.6349999999999998</v>
      </c>
      <c r="U310">
        <v>4.54</v>
      </c>
      <c r="V310">
        <v>22.8</v>
      </c>
      <c r="W310">
        <f t="shared" si="8"/>
        <v>29.409535937544899</v>
      </c>
      <c r="X310">
        <f t="shared" si="9"/>
        <v>0.28989192708530254</v>
      </c>
    </row>
    <row r="311" spans="14:24" x14ac:dyDescent="0.3">
      <c r="N311">
        <v>76.7</v>
      </c>
      <c r="O311">
        <v>9.9</v>
      </c>
      <c r="P311">
        <v>0.54400000000000004</v>
      </c>
      <c r="Q311">
        <v>304</v>
      </c>
      <c r="R311">
        <v>4</v>
      </c>
      <c r="S311">
        <v>18.399999999999999</v>
      </c>
      <c r="T311">
        <v>5.9720000000000004</v>
      </c>
      <c r="U311">
        <v>9.9700000000000006</v>
      </c>
      <c r="V311">
        <v>20.3</v>
      </c>
      <c r="W311">
        <f t="shared" si="8"/>
        <v>23.197312345733408</v>
      </c>
      <c r="X311">
        <f t="shared" si="9"/>
        <v>0.14272474609524174</v>
      </c>
    </row>
    <row r="312" spans="14:24" x14ac:dyDescent="0.3">
      <c r="N312">
        <v>37.799999999999997</v>
      </c>
      <c r="O312">
        <v>9.9</v>
      </c>
      <c r="P312">
        <v>0.54400000000000004</v>
      </c>
      <c r="Q312">
        <v>304</v>
      </c>
      <c r="R312">
        <v>4</v>
      </c>
      <c r="S312">
        <v>18.399999999999999</v>
      </c>
      <c r="T312">
        <v>4.9729999999999999</v>
      </c>
      <c r="U312">
        <v>12.64</v>
      </c>
      <c r="V312">
        <v>16.100000000000001</v>
      </c>
      <c r="W312">
        <f t="shared" si="8"/>
        <v>16.179023611899503</v>
      </c>
      <c r="X312">
        <f t="shared" si="9"/>
        <v>4.9082988757454113E-3</v>
      </c>
    </row>
    <row r="313" spans="14:24" x14ac:dyDescent="0.3">
      <c r="N313">
        <v>52.8</v>
      </c>
      <c r="O313">
        <v>9.9</v>
      </c>
      <c r="P313">
        <v>0.54400000000000004</v>
      </c>
      <c r="Q313">
        <v>304</v>
      </c>
      <c r="R313">
        <v>4</v>
      </c>
      <c r="S313">
        <v>18.399999999999999</v>
      </c>
      <c r="T313">
        <v>6.1219999999999999</v>
      </c>
      <c r="U313">
        <v>5.98</v>
      </c>
      <c r="V313">
        <v>22.1</v>
      </c>
      <c r="W313">
        <f t="shared" si="8"/>
        <v>25.443572670673124</v>
      </c>
      <c r="X313">
        <f t="shared" si="9"/>
        <v>0.15129288102593313</v>
      </c>
    </row>
    <row r="314" spans="14:24" x14ac:dyDescent="0.3">
      <c r="N314">
        <v>90.4</v>
      </c>
      <c r="O314">
        <v>9.9</v>
      </c>
      <c r="P314">
        <v>0.54400000000000004</v>
      </c>
      <c r="Q314">
        <v>304</v>
      </c>
      <c r="R314">
        <v>4</v>
      </c>
      <c r="S314">
        <v>18.399999999999999</v>
      </c>
      <c r="T314">
        <v>6.0229999999999997</v>
      </c>
      <c r="U314">
        <v>11.72</v>
      </c>
      <c r="V314">
        <v>19.399999999999999</v>
      </c>
      <c r="W314">
        <f t="shared" si="8"/>
        <v>22.799891476957008</v>
      </c>
      <c r="X314">
        <f t="shared" si="9"/>
        <v>0.17525213798747472</v>
      </c>
    </row>
    <row r="315" spans="14:24" x14ac:dyDescent="0.3">
      <c r="N315">
        <v>82.8</v>
      </c>
      <c r="O315">
        <v>9.9</v>
      </c>
      <c r="P315">
        <v>0.54400000000000004</v>
      </c>
      <c r="Q315">
        <v>304</v>
      </c>
      <c r="R315">
        <v>4</v>
      </c>
      <c r="S315">
        <v>18.399999999999999</v>
      </c>
      <c r="T315">
        <v>6.266</v>
      </c>
      <c r="U315">
        <v>7.9</v>
      </c>
      <c r="V315">
        <v>21.6</v>
      </c>
      <c r="W315">
        <f t="shared" si="8"/>
        <v>25.86378319213226</v>
      </c>
      <c r="X315">
        <f t="shared" si="9"/>
        <v>0.19739737000612306</v>
      </c>
    </row>
    <row r="316" spans="14:24" x14ac:dyDescent="0.3">
      <c r="N316">
        <v>87.3</v>
      </c>
      <c r="O316">
        <v>9.9</v>
      </c>
      <c r="P316">
        <v>0.54400000000000004</v>
      </c>
      <c r="Q316">
        <v>304</v>
      </c>
      <c r="R316">
        <v>4</v>
      </c>
      <c r="S316">
        <v>18.399999999999999</v>
      </c>
      <c r="T316">
        <v>6.5670000000000002</v>
      </c>
      <c r="U316">
        <v>9.2799999999999994</v>
      </c>
      <c r="V316">
        <v>23.8</v>
      </c>
      <c r="W316">
        <f t="shared" si="8"/>
        <v>26.41863686153674</v>
      </c>
      <c r="X316">
        <f t="shared" si="9"/>
        <v>0.11002675888809828</v>
      </c>
    </row>
    <row r="317" spans="14:24" x14ac:dyDescent="0.3">
      <c r="N317">
        <v>77.7</v>
      </c>
      <c r="O317">
        <v>9.9</v>
      </c>
      <c r="P317">
        <v>0.54400000000000004</v>
      </c>
      <c r="Q317">
        <v>304</v>
      </c>
      <c r="R317">
        <v>4</v>
      </c>
      <c r="S317">
        <v>18.399999999999999</v>
      </c>
      <c r="T317">
        <v>5.7050000000000001</v>
      </c>
      <c r="U317">
        <v>11.5</v>
      </c>
      <c r="V317">
        <v>16.2</v>
      </c>
      <c r="W317">
        <f t="shared" si="8"/>
        <v>21.202853392572244</v>
      </c>
      <c r="X317">
        <f t="shared" si="9"/>
        <v>0.30881811065260772</v>
      </c>
    </row>
    <row r="318" spans="14:24" x14ac:dyDescent="0.3">
      <c r="N318">
        <v>83.2</v>
      </c>
      <c r="O318">
        <v>9.9</v>
      </c>
      <c r="P318">
        <v>0.54400000000000004</v>
      </c>
      <c r="Q318">
        <v>304</v>
      </c>
      <c r="R318">
        <v>4</v>
      </c>
      <c r="S318">
        <v>18.399999999999999</v>
      </c>
      <c r="T318">
        <v>5.9139999999999997</v>
      </c>
      <c r="U318">
        <v>18.329999999999998</v>
      </c>
      <c r="V318">
        <v>17.8</v>
      </c>
      <c r="W318">
        <f t="shared" si="8"/>
        <v>18.112980791076602</v>
      </c>
      <c r="X318">
        <f t="shared" si="9"/>
        <v>1.7583190509921413E-2</v>
      </c>
    </row>
    <row r="319" spans="14:24" x14ac:dyDescent="0.3">
      <c r="N319">
        <v>71.7</v>
      </c>
      <c r="O319">
        <v>9.9</v>
      </c>
      <c r="P319">
        <v>0.54400000000000004</v>
      </c>
      <c r="Q319">
        <v>304</v>
      </c>
      <c r="R319">
        <v>4</v>
      </c>
      <c r="S319">
        <v>18.399999999999999</v>
      </c>
      <c r="T319">
        <v>5.782</v>
      </c>
      <c r="U319">
        <v>15.94</v>
      </c>
      <c r="V319">
        <v>19.8</v>
      </c>
      <c r="W319">
        <f t="shared" si="8"/>
        <v>18.63599752761279</v>
      </c>
      <c r="X319">
        <f t="shared" si="9"/>
        <v>5.8788003655919706E-2</v>
      </c>
    </row>
    <row r="320" spans="14:24" x14ac:dyDescent="0.3">
      <c r="N320">
        <v>67.2</v>
      </c>
      <c r="O320">
        <v>9.9</v>
      </c>
      <c r="P320">
        <v>0.54400000000000004</v>
      </c>
      <c r="Q320">
        <v>304</v>
      </c>
      <c r="R320">
        <v>4</v>
      </c>
      <c r="S320">
        <v>18.399999999999999</v>
      </c>
      <c r="T320">
        <v>6.3819999999999997</v>
      </c>
      <c r="U320">
        <v>10.36</v>
      </c>
      <c r="V320">
        <v>23.1</v>
      </c>
      <c r="W320">
        <f t="shared" si="8"/>
        <v>24.339860374892357</v>
      </c>
      <c r="X320">
        <f t="shared" si="9"/>
        <v>5.367360930269937E-2</v>
      </c>
    </row>
    <row r="321" spans="14:24" x14ac:dyDescent="0.3">
      <c r="N321">
        <v>58.8</v>
      </c>
      <c r="O321">
        <v>9.9</v>
      </c>
      <c r="P321">
        <v>0.54400000000000004</v>
      </c>
      <c r="Q321">
        <v>304</v>
      </c>
      <c r="R321">
        <v>4</v>
      </c>
      <c r="S321">
        <v>18.399999999999999</v>
      </c>
      <c r="T321">
        <v>6.1130000000000004</v>
      </c>
      <c r="U321">
        <v>12.73</v>
      </c>
      <c r="V321">
        <v>21</v>
      </c>
      <c r="W321">
        <f t="shared" si="8"/>
        <v>21.519228058874155</v>
      </c>
      <c r="X321">
        <f t="shared" si="9"/>
        <v>2.4725145660674065E-2</v>
      </c>
    </row>
    <row r="322" spans="14:24" x14ac:dyDescent="0.3">
      <c r="N322">
        <v>52.3</v>
      </c>
      <c r="O322">
        <v>7.38</v>
      </c>
      <c r="P322">
        <v>0.49299999999999999</v>
      </c>
      <c r="Q322">
        <v>287</v>
      </c>
      <c r="R322">
        <v>5</v>
      </c>
      <c r="S322">
        <v>19.600000000000001</v>
      </c>
      <c r="T322">
        <v>6.4260000000000002</v>
      </c>
      <c r="U322">
        <v>7.2</v>
      </c>
      <c r="V322">
        <v>23.8</v>
      </c>
      <c r="W322">
        <f t="shared" si="8"/>
        <v>25.358625493643874</v>
      </c>
      <c r="X322">
        <f t="shared" si="9"/>
        <v>6.5488466119490482E-2</v>
      </c>
    </row>
    <row r="323" spans="14:24" x14ac:dyDescent="0.3">
      <c r="N323">
        <v>54.3</v>
      </c>
      <c r="O323">
        <v>7.38</v>
      </c>
      <c r="P323">
        <v>0.49299999999999999</v>
      </c>
      <c r="Q323">
        <v>287</v>
      </c>
      <c r="R323">
        <v>5</v>
      </c>
      <c r="S323">
        <v>19.600000000000001</v>
      </c>
      <c r="T323">
        <v>6.3760000000000003</v>
      </c>
      <c r="U323">
        <v>6.87</v>
      </c>
      <c r="V323">
        <v>23.1</v>
      </c>
      <c r="W323">
        <f t="shared" ref="W323:W386" si="10">$B$18*N323+$B$19*O323+$B$20*P323+$B$21*Q323+$B$22*R323+$B$23*S323+$B$24*T323+$B$25*U323+$B$17</f>
        <v>25.417924529618581</v>
      </c>
      <c r="X323">
        <f t="shared" ref="X323:X386" si="11">ABS((V323-W323)/V323)</f>
        <v>0.10034305323024154</v>
      </c>
    </row>
    <row r="324" spans="14:24" x14ac:dyDescent="0.3">
      <c r="N324">
        <v>49.9</v>
      </c>
      <c r="O324">
        <v>7.38</v>
      </c>
      <c r="P324">
        <v>0.49299999999999999</v>
      </c>
      <c r="Q324">
        <v>287</v>
      </c>
      <c r="R324">
        <v>5</v>
      </c>
      <c r="S324">
        <v>19.600000000000001</v>
      </c>
      <c r="T324">
        <v>6.0410000000000004</v>
      </c>
      <c r="U324">
        <v>7.7</v>
      </c>
      <c r="V324">
        <v>20.399999999999999</v>
      </c>
      <c r="W324">
        <f t="shared" si="10"/>
        <v>23.388696398349833</v>
      </c>
      <c r="X324">
        <f t="shared" si="11"/>
        <v>0.14650472540930559</v>
      </c>
    </row>
    <row r="325" spans="14:24" x14ac:dyDescent="0.3">
      <c r="N325">
        <v>74.3</v>
      </c>
      <c r="O325">
        <v>7.38</v>
      </c>
      <c r="P325">
        <v>0.49299999999999999</v>
      </c>
      <c r="Q325">
        <v>287</v>
      </c>
      <c r="R325">
        <v>5</v>
      </c>
      <c r="S325">
        <v>19.600000000000001</v>
      </c>
      <c r="T325">
        <v>5.7080000000000002</v>
      </c>
      <c r="U325">
        <v>11.74</v>
      </c>
      <c r="V325">
        <v>18.5</v>
      </c>
      <c r="W325">
        <f t="shared" si="10"/>
        <v>20.373684770010158</v>
      </c>
      <c r="X325">
        <f t="shared" si="11"/>
        <v>0.1012802578383869</v>
      </c>
    </row>
    <row r="326" spans="14:24" x14ac:dyDescent="0.3">
      <c r="N326">
        <v>40.1</v>
      </c>
      <c r="O326">
        <v>7.38</v>
      </c>
      <c r="P326">
        <v>0.49299999999999999</v>
      </c>
      <c r="Q326">
        <v>287</v>
      </c>
      <c r="R326">
        <v>5</v>
      </c>
      <c r="S326">
        <v>19.600000000000001</v>
      </c>
      <c r="T326">
        <v>6.415</v>
      </c>
      <c r="U326">
        <v>6.12</v>
      </c>
      <c r="V326">
        <v>25</v>
      </c>
      <c r="W326">
        <f t="shared" si="10"/>
        <v>25.56501084246289</v>
      </c>
      <c r="X326">
        <f t="shared" si="11"/>
        <v>2.2600433698515589E-2</v>
      </c>
    </row>
    <row r="327" spans="14:24" x14ac:dyDescent="0.3">
      <c r="N327">
        <v>14.7</v>
      </c>
      <c r="O327">
        <v>7.38</v>
      </c>
      <c r="P327">
        <v>0.49299999999999999</v>
      </c>
      <c r="Q327">
        <v>287</v>
      </c>
      <c r="R327">
        <v>5</v>
      </c>
      <c r="S327">
        <v>19.600000000000001</v>
      </c>
      <c r="T327">
        <v>6.431</v>
      </c>
      <c r="U327">
        <v>5.08</v>
      </c>
      <c r="V327">
        <v>24.6</v>
      </c>
      <c r="W327">
        <f t="shared" si="10"/>
        <v>25.423836004237856</v>
      </c>
      <c r="X327">
        <f t="shared" si="11"/>
        <v>3.3489268464953433E-2</v>
      </c>
    </row>
    <row r="328" spans="14:24" x14ac:dyDescent="0.3">
      <c r="N328">
        <v>28.9</v>
      </c>
      <c r="O328">
        <v>7.38</v>
      </c>
      <c r="P328">
        <v>0.49299999999999999</v>
      </c>
      <c r="Q328">
        <v>287</v>
      </c>
      <c r="R328">
        <v>5</v>
      </c>
      <c r="S328">
        <v>19.600000000000001</v>
      </c>
      <c r="T328">
        <v>6.3120000000000003</v>
      </c>
      <c r="U328">
        <v>6.15</v>
      </c>
      <c r="V328">
        <v>23</v>
      </c>
      <c r="W328">
        <f t="shared" si="10"/>
        <v>24.753061204415438</v>
      </c>
      <c r="X328">
        <f t="shared" si="11"/>
        <v>7.6220052365888608E-2</v>
      </c>
    </row>
    <row r="329" spans="14:24" x14ac:dyDescent="0.3">
      <c r="N329">
        <v>43.7</v>
      </c>
      <c r="O329">
        <v>7.38</v>
      </c>
      <c r="P329">
        <v>0.49299999999999999</v>
      </c>
      <c r="Q329">
        <v>287</v>
      </c>
      <c r="R329">
        <v>5</v>
      </c>
      <c r="S329">
        <v>19.600000000000001</v>
      </c>
      <c r="T329">
        <v>6.0830000000000002</v>
      </c>
      <c r="U329">
        <v>12.79</v>
      </c>
      <c r="V329">
        <v>22.2</v>
      </c>
      <c r="W329">
        <f t="shared" si="10"/>
        <v>20.277508594413668</v>
      </c>
      <c r="X329">
        <f t="shared" si="11"/>
        <v>8.6598711963348271E-2</v>
      </c>
    </row>
    <row r="330" spans="14:24" x14ac:dyDescent="0.3">
      <c r="N330">
        <v>25.8</v>
      </c>
      <c r="O330">
        <v>3.24</v>
      </c>
      <c r="P330">
        <v>0.46</v>
      </c>
      <c r="Q330">
        <v>430</v>
      </c>
      <c r="R330">
        <v>4</v>
      </c>
      <c r="S330">
        <v>16.899999999999999</v>
      </c>
      <c r="T330">
        <v>5.8680000000000003</v>
      </c>
      <c r="U330">
        <v>9.9700000000000006</v>
      </c>
      <c r="V330">
        <v>19.3</v>
      </c>
      <c r="W330">
        <f t="shared" si="10"/>
        <v>20.870810904959797</v>
      </c>
      <c r="X330">
        <f t="shared" si="11"/>
        <v>8.1389166060093041E-2</v>
      </c>
    </row>
    <row r="331" spans="14:24" x14ac:dyDescent="0.3">
      <c r="N331">
        <v>17.2</v>
      </c>
      <c r="O331">
        <v>3.24</v>
      </c>
      <c r="P331">
        <v>0.46</v>
      </c>
      <c r="Q331">
        <v>430</v>
      </c>
      <c r="R331">
        <v>4</v>
      </c>
      <c r="S331">
        <v>16.899999999999999</v>
      </c>
      <c r="T331">
        <v>6.3330000000000002</v>
      </c>
      <c r="U331">
        <v>7.34</v>
      </c>
      <c r="V331">
        <v>22.6</v>
      </c>
      <c r="W331">
        <f t="shared" si="10"/>
        <v>24.097482223001091</v>
      </c>
      <c r="X331">
        <f t="shared" si="11"/>
        <v>6.6260275354030493E-2</v>
      </c>
    </row>
    <row r="332" spans="14:24" x14ac:dyDescent="0.3">
      <c r="N332">
        <v>32.200000000000003</v>
      </c>
      <c r="O332">
        <v>3.24</v>
      </c>
      <c r="P332">
        <v>0.46</v>
      </c>
      <c r="Q332">
        <v>430</v>
      </c>
      <c r="R332">
        <v>4</v>
      </c>
      <c r="S332">
        <v>16.899999999999999</v>
      </c>
      <c r="T332">
        <v>6.1440000000000001</v>
      </c>
      <c r="U332">
        <v>9.09</v>
      </c>
      <c r="V332">
        <v>19.8</v>
      </c>
      <c r="W332">
        <f t="shared" si="10"/>
        <v>22.752764252601573</v>
      </c>
      <c r="X332">
        <f t="shared" si="11"/>
        <v>0.14912950770715008</v>
      </c>
    </row>
    <row r="333" spans="14:24" x14ac:dyDescent="0.3">
      <c r="N333">
        <v>28.4</v>
      </c>
      <c r="O333">
        <v>6.06</v>
      </c>
      <c r="P333">
        <v>0.43790000000000001</v>
      </c>
      <c r="Q333">
        <v>304</v>
      </c>
      <c r="R333">
        <v>1</v>
      </c>
      <c r="S333">
        <v>16.899999999999999</v>
      </c>
      <c r="T333">
        <v>5.7060000000000004</v>
      </c>
      <c r="U333">
        <v>12.43</v>
      </c>
      <c r="V333">
        <v>17.100000000000001</v>
      </c>
      <c r="W333">
        <f t="shared" si="10"/>
        <v>20.431529203631776</v>
      </c>
      <c r="X333">
        <f t="shared" si="11"/>
        <v>0.1948262692182324</v>
      </c>
    </row>
    <row r="334" spans="14:24" x14ac:dyDescent="0.3">
      <c r="N334">
        <v>23.3</v>
      </c>
      <c r="O334">
        <v>6.06</v>
      </c>
      <c r="P334">
        <v>0.43790000000000001</v>
      </c>
      <c r="Q334">
        <v>304</v>
      </c>
      <c r="R334">
        <v>1</v>
      </c>
      <c r="S334">
        <v>16.899999999999999</v>
      </c>
      <c r="T334">
        <v>6.0309999999999997</v>
      </c>
      <c r="U334">
        <v>7.83</v>
      </c>
      <c r="V334">
        <v>19.399999999999999</v>
      </c>
      <c r="W334">
        <f t="shared" si="10"/>
        <v>24.388071014511162</v>
      </c>
      <c r="X334">
        <f t="shared" si="11"/>
        <v>0.25711706260366823</v>
      </c>
    </row>
    <row r="335" spans="14:24" x14ac:dyDescent="0.3">
      <c r="N335">
        <v>38.1</v>
      </c>
      <c r="O335">
        <v>5.19</v>
      </c>
      <c r="P335">
        <v>0.51500000000000001</v>
      </c>
      <c r="Q335">
        <v>224</v>
      </c>
      <c r="R335">
        <v>5</v>
      </c>
      <c r="S335">
        <v>20.2</v>
      </c>
      <c r="T335">
        <v>6.3159999999999998</v>
      </c>
      <c r="U335">
        <v>5.68</v>
      </c>
      <c r="V335">
        <v>22.2</v>
      </c>
      <c r="W335">
        <f t="shared" si="10"/>
        <v>25.112211406006296</v>
      </c>
      <c r="X335">
        <f t="shared" si="11"/>
        <v>0.13118069396424759</v>
      </c>
    </row>
    <row r="336" spans="14:24" x14ac:dyDescent="0.3">
      <c r="N336">
        <v>38.5</v>
      </c>
      <c r="O336">
        <v>5.19</v>
      </c>
      <c r="P336">
        <v>0.51500000000000001</v>
      </c>
      <c r="Q336">
        <v>224</v>
      </c>
      <c r="R336">
        <v>5</v>
      </c>
      <c r="S336">
        <v>20.2</v>
      </c>
      <c r="T336">
        <v>6.31</v>
      </c>
      <c r="U336">
        <v>6.75</v>
      </c>
      <c r="V336">
        <v>20.7</v>
      </c>
      <c r="W336">
        <f t="shared" si="10"/>
        <v>24.45311214464536</v>
      </c>
      <c r="X336">
        <f t="shared" si="11"/>
        <v>0.18130976544180485</v>
      </c>
    </row>
    <row r="337" spans="14:24" x14ac:dyDescent="0.3">
      <c r="N337">
        <v>34.5</v>
      </c>
      <c r="O337">
        <v>5.19</v>
      </c>
      <c r="P337">
        <v>0.51500000000000001</v>
      </c>
      <c r="Q337">
        <v>224</v>
      </c>
      <c r="R337">
        <v>5</v>
      </c>
      <c r="S337">
        <v>20.2</v>
      </c>
      <c r="T337">
        <v>6.0369999999999999</v>
      </c>
      <c r="U337">
        <v>8.01</v>
      </c>
      <c r="V337">
        <v>21.1</v>
      </c>
      <c r="W337">
        <f t="shared" si="10"/>
        <v>22.432618581736094</v>
      </c>
      <c r="X337">
        <f t="shared" si="11"/>
        <v>6.3157278755265028E-2</v>
      </c>
    </row>
    <row r="338" spans="14:24" x14ac:dyDescent="0.3">
      <c r="N338">
        <v>46.3</v>
      </c>
      <c r="O338">
        <v>5.19</v>
      </c>
      <c r="P338">
        <v>0.51500000000000001</v>
      </c>
      <c r="Q338">
        <v>224</v>
      </c>
      <c r="R338">
        <v>5</v>
      </c>
      <c r="S338">
        <v>20.2</v>
      </c>
      <c r="T338">
        <v>5.8689999999999998</v>
      </c>
      <c r="U338">
        <v>9.8000000000000007</v>
      </c>
      <c r="V338">
        <v>19.5</v>
      </c>
      <c r="W338">
        <f t="shared" si="10"/>
        <v>21.044937214824316</v>
      </c>
      <c r="X338">
        <f t="shared" si="11"/>
        <v>7.922754947817004E-2</v>
      </c>
    </row>
    <row r="339" spans="14:24" x14ac:dyDescent="0.3">
      <c r="N339">
        <v>59.6</v>
      </c>
      <c r="O339">
        <v>5.19</v>
      </c>
      <c r="P339">
        <v>0.51500000000000001</v>
      </c>
      <c r="Q339">
        <v>224</v>
      </c>
      <c r="R339">
        <v>5</v>
      </c>
      <c r="S339">
        <v>20.2</v>
      </c>
      <c r="T339">
        <v>5.8949999999999996</v>
      </c>
      <c r="U339">
        <v>10.56</v>
      </c>
      <c r="V339">
        <v>18.5</v>
      </c>
      <c r="W339">
        <f t="shared" si="10"/>
        <v>21.130313327114393</v>
      </c>
      <c r="X339">
        <f t="shared" si="11"/>
        <v>0.14217909876294019</v>
      </c>
    </row>
    <row r="340" spans="14:24" x14ac:dyDescent="0.3">
      <c r="N340">
        <v>37.299999999999997</v>
      </c>
      <c r="O340">
        <v>5.19</v>
      </c>
      <c r="P340">
        <v>0.51500000000000001</v>
      </c>
      <c r="Q340">
        <v>224</v>
      </c>
      <c r="R340">
        <v>5</v>
      </c>
      <c r="S340">
        <v>20.2</v>
      </c>
      <c r="T340">
        <v>6.0590000000000002</v>
      </c>
      <c r="U340">
        <v>8.51</v>
      </c>
      <c r="V340">
        <v>20.6</v>
      </c>
      <c r="W340">
        <f t="shared" si="10"/>
        <v>22.313017147018417</v>
      </c>
      <c r="X340">
        <f t="shared" si="11"/>
        <v>8.3156172185359992E-2</v>
      </c>
    </row>
    <row r="341" spans="14:24" x14ac:dyDescent="0.3">
      <c r="N341">
        <v>45.4</v>
      </c>
      <c r="O341">
        <v>5.19</v>
      </c>
      <c r="P341">
        <v>0.51500000000000001</v>
      </c>
      <c r="Q341">
        <v>224</v>
      </c>
      <c r="R341">
        <v>5</v>
      </c>
      <c r="S341">
        <v>20.2</v>
      </c>
      <c r="T341">
        <v>5.9850000000000003</v>
      </c>
      <c r="U341">
        <v>9.74</v>
      </c>
      <c r="V341">
        <v>19</v>
      </c>
      <c r="W341">
        <f t="shared" si="10"/>
        <v>21.530159706614505</v>
      </c>
      <c r="X341">
        <f t="shared" si="11"/>
        <v>0.13316630034813184</v>
      </c>
    </row>
    <row r="342" spans="14:24" x14ac:dyDescent="0.3">
      <c r="N342">
        <v>58.5</v>
      </c>
      <c r="O342">
        <v>5.19</v>
      </c>
      <c r="P342">
        <v>0.51500000000000001</v>
      </c>
      <c r="Q342">
        <v>224</v>
      </c>
      <c r="R342">
        <v>5</v>
      </c>
      <c r="S342">
        <v>20.2</v>
      </c>
      <c r="T342">
        <v>5.968</v>
      </c>
      <c r="U342">
        <v>9.2899999999999991</v>
      </c>
      <c r="V342">
        <v>18.7</v>
      </c>
      <c r="W342">
        <f t="shared" si="10"/>
        <v>22.163796392841054</v>
      </c>
      <c r="X342">
        <f t="shared" si="11"/>
        <v>0.18522975362786387</v>
      </c>
    </row>
    <row r="343" spans="14:24" x14ac:dyDescent="0.3">
      <c r="N343">
        <v>49.3</v>
      </c>
      <c r="O343">
        <v>1.52</v>
      </c>
      <c r="P343">
        <v>0.442</v>
      </c>
      <c r="Q343">
        <v>284</v>
      </c>
      <c r="R343">
        <v>1</v>
      </c>
      <c r="S343">
        <v>15.5</v>
      </c>
      <c r="T343">
        <v>7.2409999999999997</v>
      </c>
      <c r="U343">
        <v>5.49</v>
      </c>
      <c r="V343">
        <v>32.700000000000003</v>
      </c>
      <c r="W343">
        <f t="shared" si="10"/>
        <v>32.80615898744157</v>
      </c>
      <c r="X343">
        <f t="shared" si="11"/>
        <v>3.2464522153384514E-3</v>
      </c>
    </row>
    <row r="344" spans="14:24" x14ac:dyDescent="0.3">
      <c r="N344">
        <v>59.7</v>
      </c>
      <c r="O344">
        <v>1.89</v>
      </c>
      <c r="P344">
        <v>0.51800000000000002</v>
      </c>
      <c r="Q344">
        <v>422</v>
      </c>
      <c r="R344">
        <v>1</v>
      </c>
      <c r="S344">
        <v>15.9</v>
      </c>
      <c r="T344">
        <v>6.54</v>
      </c>
      <c r="U344">
        <v>8.65</v>
      </c>
      <c r="V344">
        <v>16.5</v>
      </c>
      <c r="W344">
        <f t="shared" si="10"/>
        <v>25.188958016514437</v>
      </c>
      <c r="X344">
        <f t="shared" si="11"/>
        <v>0.52660351615239009</v>
      </c>
    </row>
    <row r="345" spans="14:24" x14ac:dyDescent="0.3">
      <c r="N345">
        <v>56.4</v>
      </c>
      <c r="O345">
        <v>3.78</v>
      </c>
      <c r="P345">
        <v>0.48399999999999999</v>
      </c>
      <c r="Q345">
        <v>370</v>
      </c>
      <c r="R345">
        <v>5</v>
      </c>
      <c r="S345">
        <v>17.600000000000001</v>
      </c>
      <c r="T345">
        <v>6.6959999999999997</v>
      </c>
      <c r="U345">
        <v>7.18</v>
      </c>
      <c r="V345">
        <v>23.9</v>
      </c>
      <c r="W345">
        <f t="shared" si="10"/>
        <v>27.185397265033561</v>
      </c>
      <c r="X345">
        <f t="shared" si="11"/>
        <v>0.13746432071270137</v>
      </c>
    </row>
    <row r="346" spans="14:24" x14ac:dyDescent="0.3">
      <c r="N346">
        <v>28.1</v>
      </c>
      <c r="O346">
        <v>3.78</v>
      </c>
      <c r="P346">
        <v>0.48399999999999999</v>
      </c>
      <c r="Q346">
        <v>370</v>
      </c>
      <c r="R346">
        <v>5</v>
      </c>
      <c r="S346">
        <v>17.600000000000001</v>
      </c>
      <c r="T346">
        <v>6.8739999999999997</v>
      </c>
      <c r="U346">
        <v>4.6100000000000003</v>
      </c>
      <c r="V346">
        <v>31.2</v>
      </c>
      <c r="W346">
        <f t="shared" si="10"/>
        <v>28.542930714451401</v>
      </c>
      <c r="X346">
        <f t="shared" si="11"/>
        <v>8.5162477100916609E-2</v>
      </c>
    </row>
    <row r="347" spans="14:24" x14ac:dyDescent="0.3">
      <c r="N347">
        <v>48.5</v>
      </c>
      <c r="O347">
        <v>4.3899999999999997</v>
      </c>
      <c r="P347">
        <v>0.442</v>
      </c>
      <c r="Q347">
        <v>352</v>
      </c>
      <c r="R347">
        <v>3</v>
      </c>
      <c r="S347">
        <v>18.8</v>
      </c>
      <c r="T347">
        <v>6.0140000000000002</v>
      </c>
      <c r="U347">
        <v>10.53</v>
      </c>
      <c r="V347">
        <v>17.5</v>
      </c>
      <c r="W347">
        <f t="shared" si="10"/>
        <v>21.046630767652154</v>
      </c>
      <c r="X347">
        <f t="shared" si="11"/>
        <v>0.2026646152944088</v>
      </c>
    </row>
    <row r="348" spans="14:24" x14ac:dyDescent="0.3">
      <c r="N348">
        <v>52.3</v>
      </c>
      <c r="O348">
        <v>4.3899999999999997</v>
      </c>
      <c r="P348">
        <v>0.442</v>
      </c>
      <c r="Q348">
        <v>352</v>
      </c>
      <c r="R348">
        <v>3</v>
      </c>
      <c r="S348">
        <v>18.8</v>
      </c>
      <c r="T348">
        <v>5.8979999999999997</v>
      </c>
      <c r="U348">
        <v>12.67</v>
      </c>
      <c r="V348">
        <v>17.2</v>
      </c>
      <c r="W348">
        <f t="shared" si="10"/>
        <v>19.398188354471344</v>
      </c>
      <c r="X348">
        <f t="shared" si="11"/>
        <v>0.12780164851577586</v>
      </c>
    </row>
    <row r="349" spans="14:24" x14ac:dyDescent="0.3">
      <c r="N349">
        <v>27.7</v>
      </c>
      <c r="O349">
        <v>4.1500000000000004</v>
      </c>
      <c r="P349">
        <v>0.42899999999999999</v>
      </c>
      <c r="Q349">
        <v>351</v>
      </c>
      <c r="R349">
        <v>4</v>
      </c>
      <c r="S349">
        <v>17.899999999999999</v>
      </c>
      <c r="T349">
        <v>6.516</v>
      </c>
      <c r="U349">
        <v>6.36</v>
      </c>
      <c r="V349">
        <v>23.1</v>
      </c>
      <c r="W349">
        <f t="shared" si="10"/>
        <v>26.298748972204066</v>
      </c>
      <c r="X349">
        <f t="shared" si="11"/>
        <v>0.13847398148069545</v>
      </c>
    </row>
    <row r="350" spans="14:24" x14ac:dyDescent="0.3">
      <c r="N350">
        <v>29.7</v>
      </c>
      <c r="O350">
        <v>2.0099999999999998</v>
      </c>
      <c r="P350">
        <v>0.435</v>
      </c>
      <c r="Q350">
        <v>280</v>
      </c>
      <c r="R350">
        <v>4</v>
      </c>
      <c r="S350">
        <v>17</v>
      </c>
      <c r="T350">
        <v>6.6349999999999998</v>
      </c>
      <c r="U350">
        <v>5.99</v>
      </c>
      <c r="V350">
        <v>24.5</v>
      </c>
      <c r="W350">
        <f t="shared" si="10"/>
        <v>28.728751711771842</v>
      </c>
      <c r="X350">
        <f t="shared" si="11"/>
        <v>0.17260211068456499</v>
      </c>
    </row>
    <row r="351" spans="14:24" x14ac:dyDescent="0.3">
      <c r="N351">
        <v>34.5</v>
      </c>
      <c r="O351">
        <v>1.25</v>
      </c>
      <c r="P351">
        <v>0.42899999999999999</v>
      </c>
      <c r="Q351">
        <v>335</v>
      </c>
      <c r="R351">
        <v>1</v>
      </c>
      <c r="S351">
        <v>19.7</v>
      </c>
      <c r="T351">
        <v>6.9390000000000001</v>
      </c>
      <c r="U351">
        <v>5.89</v>
      </c>
      <c r="V351">
        <v>26.6</v>
      </c>
      <c r="W351">
        <f t="shared" si="10"/>
        <v>25.690799716718072</v>
      </c>
      <c r="X351">
        <f t="shared" si="11"/>
        <v>3.4180461777516151E-2</v>
      </c>
    </row>
    <row r="352" spans="14:24" x14ac:dyDescent="0.3">
      <c r="N352">
        <v>44.4</v>
      </c>
      <c r="O352">
        <v>1.25</v>
      </c>
      <c r="P352">
        <v>0.42899999999999999</v>
      </c>
      <c r="Q352">
        <v>335</v>
      </c>
      <c r="R352">
        <v>1</v>
      </c>
      <c r="S352">
        <v>19.7</v>
      </c>
      <c r="T352">
        <v>6.49</v>
      </c>
      <c r="U352">
        <v>5.98</v>
      </c>
      <c r="V352">
        <v>22.9</v>
      </c>
      <c r="W352">
        <f t="shared" si="10"/>
        <v>24.110055926949279</v>
      </c>
      <c r="X352">
        <f t="shared" si="11"/>
        <v>5.2840870172457671E-2</v>
      </c>
    </row>
    <row r="353" spans="14:24" x14ac:dyDescent="0.3">
      <c r="N353">
        <v>35.9</v>
      </c>
      <c r="O353">
        <v>1.69</v>
      </c>
      <c r="P353">
        <v>0.41099999999999998</v>
      </c>
      <c r="Q353">
        <v>411</v>
      </c>
      <c r="R353">
        <v>4</v>
      </c>
      <c r="S353">
        <v>18.3</v>
      </c>
      <c r="T353">
        <v>6.5789999999999997</v>
      </c>
      <c r="U353">
        <v>5.49</v>
      </c>
      <c r="V353">
        <v>24.1</v>
      </c>
      <c r="W353">
        <f t="shared" si="10"/>
        <v>25.922749151274267</v>
      </c>
      <c r="X353">
        <f t="shared" si="11"/>
        <v>7.563274486615211E-2</v>
      </c>
    </row>
    <row r="354" spans="14:24" x14ac:dyDescent="0.3">
      <c r="N354">
        <v>18.5</v>
      </c>
      <c r="O354">
        <v>1.69</v>
      </c>
      <c r="P354">
        <v>0.41099999999999998</v>
      </c>
      <c r="Q354">
        <v>411</v>
      </c>
      <c r="R354">
        <v>4</v>
      </c>
      <c r="S354">
        <v>18.3</v>
      </c>
      <c r="T354">
        <v>5.8840000000000003</v>
      </c>
      <c r="U354">
        <v>7.79</v>
      </c>
      <c r="V354">
        <v>18.600000000000001</v>
      </c>
      <c r="W354">
        <f t="shared" si="10"/>
        <v>21.090613564570774</v>
      </c>
      <c r="X354">
        <f t="shared" si="11"/>
        <v>0.1339039550844501</v>
      </c>
    </row>
    <row r="355" spans="14:24" x14ac:dyDescent="0.3">
      <c r="N355">
        <v>36.1</v>
      </c>
      <c r="O355">
        <v>2.02</v>
      </c>
      <c r="P355">
        <v>0.41</v>
      </c>
      <c r="Q355">
        <v>187</v>
      </c>
      <c r="R355">
        <v>5</v>
      </c>
      <c r="S355">
        <v>17</v>
      </c>
      <c r="T355">
        <v>6.7279999999999998</v>
      </c>
      <c r="U355">
        <v>4.5</v>
      </c>
      <c r="V355">
        <v>30.1</v>
      </c>
      <c r="W355">
        <f t="shared" si="10"/>
        <v>32.088590640441907</v>
      </c>
      <c r="X355">
        <f t="shared" si="11"/>
        <v>6.6066134233950358E-2</v>
      </c>
    </row>
    <row r="356" spans="14:24" x14ac:dyDescent="0.3">
      <c r="N356">
        <v>21.9</v>
      </c>
      <c r="O356">
        <v>1.91</v>
      </c>
      <c r="P356">
        <v>0.41299999999999998</v>
      </c>
      <c r="Q356">
        <v>334</v>
      </c>
      <c r="R356">
        <v>4</v>
      </c>
      <c r="S356">
        <v>22</v>
      </c>
      <c r="T356">
        <v>5.6630000000000003</v>
      </c>
      <c r="U356">
        <v>8.0500000000000007</v>
      </c>
      <c r="V356">
        <v>18.2</v>
      </c>
      <c r="W356">
        <f t="shared" si="10"/>
        <v>17.289264586887725</v>
      </c>
      <c r="X356">
        <f t="shared" si="11"/>
        <v>5.004040731386121E-2</v>
      </c>
    </row>
    <row r="357" spans="14:24" x14ac:dyDescent="0.3">
      <c r="N357">
        <v>19.5</v>
      </c>
      <c r="O357">
        <v>1.91</v>
      </c>
      <c r="P357">
        <v>0.41299999999999998</v>
      </c>
      <c r="Q357">
        <v>334</v>
      </c>
      <c r="R357">
        <v>4</v>
      </c>
      <c r="S357">
        <v>22</v>
      </c>
      <c r="T357">
        <v>5.9359999999999999</v>
      </c>
      <c r="U357">
        <v>5.57</v>
      </c>
      <c r="V357">
        <v>20.6</v>
      </c>
      <c r="W357">
        <f t="shared" si="10"/>
        <v>19.837268727136951</v>
      </c>
      <c r="X357">
        <f t="shared" si="11"/>
        <v>3.7025789944808249E-2</v>
      </c>
    </row>
    <row r="358" spans="14:24" x14ac:dyDescent="0.3">
      <c r="N358">
        <v>97.4</v>
      </c>
      <c r="O358">
        <v>18.100000000000001</v>
      </c>
      <c r="P358">
        <v>0.77</v>
      </c>
      <c r="Q358">
        <v>666</v>
      </c>
      <c r="R358">
        <v>24</v>
      </c>
      <c r="S358">
        <v>20.2</v>
      </c>
      <c r="T358">
        <v>6.2119999999999997</v>
      </c>
      <c r="U358">
        <v>17.600000000000001</v>
      </c>
      <c r="V358">
        <v>17.8</v>
      </c>
      <c r="W358">
        <f t="shared" si="10"/>
        <v>17.071319067208876</v>
      </c>
      <c r="X358">
        <f t="shared" si="11"/>
        <v>4.0937131055681177E-2</v>
      </c>
    </row>
    <row r="359" spans="14:24" x14ac:dyDescent="0.3">
      <c r="N359">
        <v>91</v>
      </c>
      <c r="O359">
        <v>18.100000000000001</v>
      </c>
      <c r="P359">
        <v>0.77</v>
      </c>
      <c r="Q359">
        <v>666</v>
      </c>
      <c r="R359">
        <v>24</v>
      </c>
      <c r="S359">
        <v>20.2</v>
      </c>
      <c r="T359">
        <v>6.3949999999999996</v>
      </c>
      <c r="U359">
        <v>13.27</v>
      </c>
      <c r="V359">
        <v>21.7</v>
      </c>
      <c r="W359">
        <f t="shared" si="10"/>
        <v>20.235835831191451</v>
      </c>
      <c r="X359">
        <f t="shared" si="11"/>
        <v>6.7473003170900825E-2</v>
      </c>
    </row>
    <row r="360" spans="14:24" x14ac:dyDescent="0.3">
      <c r="N360">
        <v>83.4</v>
      </c>
      <c r="O360">
        <v>18.100000000000001</v>
      </c>
      <c r="P360">
        <v>0.77</v>
      </c>
      <c r="Q360">
        <v>666</v>
      </c>
      <c r="R360">
        <v>24</v>
      </c>
      <c r="S360">
        <v>20.2</v>
      </c>
      <c r="T360">
        <v>6.1269999999999998</v>
      </c>
      <c r="U360">
        <v>11.48</v>
      </c>
      <c r="V360">
        <v>22.7</v>
      </c>
      <c r="W360">
        <f t="shared" si="10"/>
        <v>19.96313956574253</v>
      </c>
      <c r="X360">
        <f t="shared" si="11"/>
        <v>0.12056653895407353</v>
      </c>
    </row>
    <row r="361" spans="14:24" x14ac:dyDescent="0.3">
      <c r="N361">
        <v>81.3</v>
      </c>
      <c r="O361">
        <v>18.100000000000001</v>
      </c>
      <c r="P361">
        <v>0.77</v>
      </c>
      <c r="Q361">
        <v>666</v>
      </c>
      <c r="R361">
        <v>24</v>
      </c>
      <c r="S361">
        <v>20.2</v>
      </c>
      <c r="T361">
        <v>6.1120000000000001</v>
      </c>
      <c r="U361">
        <v>12.67</v>
      </c>
      <c r="V361">
        <v>22.6</v>
      </c>
      <c r="W361">
        <f t="shared" si="10"/>
        <v>19.111954568834005</v>
      </c>
      <c r="X361">
        <f t="shared" si="11"/>
        <v>0.15433829341442462</v>
      </c>
    </row>
    <row r="362" spans="14:24" x14ac:dyDescent="0.3">
      <c r="N362">
        <v>88</v>
      </c>
      <c r="O362">
        <v>18.100000000000001</v>
      </c>
      <c r="P362">
        <v>0.77</v>
      </c>
      <c r="Q362">
        <v>666</v>
      </c>
      <c r="R362">
        <v>24</v>
      </c>
      <c r="S362">
        <v>20.2</v>
      </c>
      <c r="T362">
        <v>6.3979999999999997</v>
      </c>
      <c r="U362">
        <v>7.79</v>
      </c>
      <c r="V362">
        <v>25</v>
      </c>
      <c r="W362">
        <f t="shared" si="10"/>
        <v>23.465680222336843</v>
      </c>
      <c r="X362">
        <f t="shared" si="11"/>
        <v>6.1372791106526277E-2</v>
      </c>
    </row>
    <row r="363" spans="14:24" x14ac:dyDescent="0.3">
      <c r="N363">
        <v>91.1</v>
      </c>
      <c r="O363">
        <v>18.100000000000001</v>
      </c>
      <c r="P363">
        <v>0.77</v>
      </c>
      <c r="Q363">
        <v>666</v>
      </c>
      <c r="R363">
        <v>24</v>
      </c>
      <c r="S363">
        <v>20.2</v>
      </c>
      <c r="T363">
        <v>6.2510000000000003</v>
      </c>
      <c r="U363">
        <v>14.19</v>
      </c>
      <c r="V363">
        <v>19.899999999999999</v>
      </c>
      <c r="W363">
        <f t="shared" si="10"/>
        <v>19.088315257653548</v>
      </c>
      <c r="X363">
        <f t="shared" si="11"/>
        <v>4.078817800735933E-2</v>
      </c>
    </row>
    <row r="364" spans="14:24" x14ac:dyDescent="0.3">
      <c r="N364">
        <v>96.2</v>
      </c>
      <c r="O364">
        <v>18.100000000000001</v>
      </c>
      <c r="P364">
        <v>0.77</v>
      </c>
      <c r="Q364">
        <v>666</v>
      </c>
      <c r="R364">
        <v>24</v>
      </c>
      <c r="S364">
        <v>20.2</v>
      </c>
      <c r="T364">
        <v>5.3620000000000001</v>
      </c>
      <c r="U364">
        <v>10.19</v>
      </c>
      <c r="V364">
        <v>20.8</v>
      </c>
      <c r="W364">
        <f t="shared" si="10"/>
        <v>18.009378779354847</v>
      </c>
      <c r="X364">
        <f t="shared" si="11"/>
        <v>0.13416448176178622</v>
      </c>
    </row>
    <row r="365" spans="14:24" x14ac:dyDescent="0.3">
      <c r="N365">
        <v>89</v>
      </c>
      <c r="O365">
        <v>18.100000000000001</v>
      </c>
      <c r="P365">
        <v>0.77</v>
      </c>
      <c r="Q365">
        <v>666</v>
      </c>
      <c r="R365">
        <v>24</v>
      </c>
      <c r="S365">
        <v>20.2</v>
      </c>
      <c r="T365">
        <v>5.8029999999999999</v>
      </c>
      <c r="U365">
        <v>14.64</v>
      </c>
      <c r="V365">
        <v>16.8</v>
      </c>
      <c r="W365">
        <f t="shared" si="10"/>
        <v>16.898620070167524</v>
      </c>
      <c r="X365">
        <f t="shared" si="11"/>
        <v>5.8702422718764115E-3</v>
      </c>
    </row>
    <row r="366" spans="14:24" x14ac:dyDescent="0.3">
      <c r="N366">
        <v>82.9</v>
      </c>
      <c r="O366">
        <v>18.100000000000001</v>
      </c>
      <c r="P366">
        <v>0.71799999999999997</v>
      </c>
      <c r="Q366">
        <v>666</v>
      </c>
      <c r="R366">
        <v>24</v>
      </c>
      <c r="S366">
        <v>20.2</v>
      </c>
      <c r="T366">
        <v>8.7799999999999994</v>
      </c>
      <c r="U366">
        <v>5.29</v>
      </c>
      <c r="V366">
        <v>21.9</v>
      </c>
      <c r="W366">
        <f t="shared" si="10"/>
        <v>35.171657854017674</v>
      </c>
      <c r="X366">
        <f t="shared" si="11"/>
        <v>0.60601177415605834</v>
      </c>
    </row>
    <row r="367" spans="14:24" x14ac:dyDescent="0.3">
      <c r="N367">
        <v>87.9</v>
      </c>
      <c r="O367">
        <v>18.100000000000001</v>
      </c>
      <c r="P367">
        <v>0.71799999999999997</v>
      </c>
      <c r="Q367">
        <v>666</v>
      </c>
      <c r="R367">
        <v>24</v>
      </c>
      <c r="S367">
        <v>20.2</v>
      </c>
      <c r="T367">
        <v>3.5609999999999999</v>
      </c>
      <c r="U367">
        <v>7.12</v>
      </c>
      <c r="V367">
        <v>27.5</v>
      </c>
      <c r="W367">
        <f t="shared" si="10"/>
        <v>12.698068672572781</v>
      </c>
      <c r="X367">
        <f t="shared" si="11"/>
        <v>0.53825204827008066</v>
      </c>
    </row>
    <row r="368" spans="14:24" x14ac:dyDescent="0.3">
      <c r="N368">
        <v>91.4</v>
      </c>
      <c r="O368">
        <v>18.100000000000001</v>
      </c>
      <c r="P368">
        <v>0.71799999999999997</v>
      </c>
      <c r="Q368">
        <v>666</v>
      </c>
      <c r="R368">
        <v>24</v>
      </c>
      <c r="S368">
        <v>20.2</v>
      </c>
      <c r="T368">
        <v>4.9630000000000001</v>
      </c>
      <c r="U368">
        <v>14</v>
      </c>
      <c r="V368">
        <v>21.9</v>
      </c>
      <c r="W368">
        <f t="shared" si="10"/>
        <v>14.433752654306202</v>
      </c>
      <c r="X368">
        <f t="shared" si="11"/>
        <v>0.34092453633305009</v>
      </c>
    </row>
    <row r="369" spans="14:24" x14ac:dyDescent="0.3">
      <c r="N369">
        <v>100</v>
      </c>
      <c r="O369">
        <v>18.100000000000001</v>
      </c>
      <c r="P369">
        <v>0.63100000000000001</v>
      </c>
      <c r="Q369">
        <v>666</v>
      </c>
      <c r="R369">
        <v>24</v>
      </c>
      <c r="S369">
        <v>20.2</v>
      </c>
      <c r="T369">
        <v>3.863</v>
      </c>
      <c r="U369">
        <v>13.33</v>
      </c>
      <c r="V369">
        <v>23.1</v>
      </c>
      <c r="W369">
        <f t="shared" si="10"/>
        <v>11.478159520054245</v>
      </c>
      <c r="X369">
        <f t="shared" si="11"/>
        <v>0.50310997748682929</v>
      </c>
    </row>
    <row r="370" spans="14:24" x14ac:dyDescent="0.3">
      <c r="N370">
        <v>100</v>
      </c>
      <c r="O370">
        <v>18.100000000000001</v>
      </c>
      <c r="P370">
        <v>0.63100000000000001</v>
      </c>
      <c r="Q370">
        <v>666</v>
      </c>
      <c r="R370">
        <v>24</v>
      </c>
      <c r="S370">
        <v>20.2</v>
      </c>
      <c r="T370">
        <v>4.97</v>
      </c>
      <c r="U370">
        <v>3.26</v>
      </c>
      <c r="V370">
        <v>50</v>
      </c>
      <c r="W370">
        <f t="shared" si="10"/>
        <v>22.139007627857588</v>
      </c>
      <c r="X370">
        <f t="shared" si="11"/>
        <v>0.55721984744284825</v>
      </c>
    </row>
    <row r="371" spans="14:24" x14ac:dyDescent="0.3">
      <c r="N371">
        <v>96.8</v>
      </c>
      <c r="O371">
        <v>18.100000000000001</v>
      </c>
      <c r="P371">
        <v>0.63100000000000001</v>
      </c>
      <c r="Q371">
        <v>666</v>
      </c>
      <c r="R371">
        <v>24</v>
      </c>
      <c r="S371">
        <v>20.2</v>
      </c>
      <c r="T371">
        <v>6.6829999999999998</v>
      </c>
      <c r="U371">
        <v>3.73</v>
      </c>
      <c r="V371">
        <v>50</v>
      </c>
      <c r="W371">
        <f t="shared" si="10"/>
        <v>28.816119218841489</v>
      </c>
      <c r="X371">
        <f t="shared" si="11"/>
        <v>0.42367761562317019</v>
      </c>
    </row>
    <row r="372" spans="14:24" x14ac:dyDescent="0.3">
      <c r="N372">
        <v>97.5</v>
      </c>
      <c r="O372">
        <v>18.100000000000001</v>
      </c>
      <c r="P372">
        <v>0.63100000000000001</v>
      </c>
      <c r="Q372">
        <v>666</v>
      </c>
      <c r="R372">
        <v>24</v>
      </c>
      <c r="S372">
        <v>20.2</v>
      </c>
      <c r="T372">
        <v>7.016</v>
      </c>
      <c r="U372">
        <v>2.96</v>
      </c>
      <c r="V372">
        <v>50</v>
      </c>
      <c r="W372">
        <f t="shared" si="10"/>
        <v>30.678927501684012</v>
      </c>
      <c r="X372">
        <f t="shared" si="11"/>
        <v>0.38642144996631977</v>
      </c>
    </row>
    <row r="373" spans="14:24" x14ac:dyDescent="0.3">
      <c r="N373">
        <v>100</v>
      </c>
      <c r="O373">
        <v>18.100000000000001</v>
      </c>
      <c r="P373">
        <v>0.63100000000000001</v>
      </c>
      <c r="Q373">
        <v>666</v>
      </c>
      <c r="R373">
        <v>24</v>
      </c>
      <c r="S373">
        <v>20.2</v>
      </c>
      <c r="T373">
        <v>6.2160000000000002</v>
      </c>
      <c r="U373">
        <v>9.5299999999999994</v>
      </c>
      <c r="V373">
        <v>50</v>
      </c>
      <c r="W373">
        <f t="shared" si="10"/>
        <v>23.484993252515181</v>
      </c>
      <c r="X373">
        <f t="shared" si="11"/>
        <v>0.53030013494969641</v>
      </c>
    </row>
    <row r="374" spans="14:24" x14ac:dyDescent="0.3">
      <c r="N374">
        <v>89.6</v>
      </c>
      <c r="O374">
        <v>18.100000000000001</v>
      </c>
      <c r="P374">
        <v>0.66800000000000004</v>
      </c>
      <c r="Q374">
        <v>666</v>
      </c>
      <c r="R374">
        <v>24</v>
      </c>
      <c r="S374">
        <v>20.2</v>
      </c>
      <c r="T374">
        <v>5.875</v>
      </c>
      <c r="U374">
        <v>8.8800000000000008</v>
      </c>
      <c r="V374">
        <v>50</v>
      </c>
      <c r="W374">
        <f t="shared" si="10"/>
        <v>21.748948194316696</v>
      </c>
      <c r="X374">
        <f t="shared" si="11"/>
        <v>0.56502103611366605</v>
      </c>
    </row>
    <row r="375" spans="14:24" x14ac:dyDescent="0.3">
      <c r="N375">
        <v>100</v>
      </c>
      <c r="O375">
        <v>18.100000000000001</v>
      </c>
      <c r="P375">
        <v>0.66800000000000004</v>
      </c>
      <c r="Q375">
        <v>666</v>
      </c>
      <c r="R375">
        <v>24</v>
      </c>
      <c r="S375">
        <v>20.2</v>
      </c>
      <c r="T375">
        <v>4.9059999999999997</v>
      </c>
      <c r="U375">
        <v>34.770000000000003</v>
      </c>
      <c r="V375">
        <v>13.8</v>
      </c>
      <c r="W375">
        <f t="shared" si="10"/>
        <v>2.4263185495246802</v>
      </c>
      <c r="X375">
        <f t="shared" si="11"/>
        <v>0.82417981525183481</v>
      </c>
    </row>
    <row r="376" spans="14:24" x14ac:dyDescent="0.3">
      <c r="N376">
        <v>100</v>
      </c>
      <c r="O376">
        <v>18.100000000000001</v>
      </c>
      <c r="P376">
        <v>0.66800000000000004</v>
      </c>
      <c r="Q376">
        <v>666</v>
      </c>
      <c r="R376">
        <v>24</v>
      </c>
      <c r="S376">
        <v>20.2</v>
      </c>
      <c r="T376">
        <v>4.1379999999999999</v>
      </c>
      <c r="U376">
        <v>37.97</v>
      </c>
      <c r="V376">
        <v>13.8</v>
      </c>
      <c r="W376">
        <f t="shared" si="10"/>
        <v>-2.6785513135656913</v>
      </c>
      <c r="X376">
        <f t="shared" si="11"/>
        <v>1.1940979212728762</v>
      </c>
    </row>
    <row r="377" spans="14:24" x14ac:dyDescent="0.3">
      <c r="N377">
        <v>97.9</v>
      </c>
      <c r="O377">
        <v>18.100000000000001</v>
      </c>
      <c r="P377">
        <v>0.67100000000000004</v>
      </c>
      <c r="Q377">
        <v>666</v>
      </c>
      <c r="R377">
        <v>24</v>
      </c>
      <c r="S377">
        <v>20.2</v>
      </c>
      <c r="T377">
        <v>7.3129999999999997</v>
      </c>
      <c r="U377">
        <v>13.44</v>
      </c>
      <c r="V377">
        <v>15</v>
      </c>
      <c r="W377">
        <f t="shared" si="10"/>
        <v>25.164388287712207</v>
      </c>
      <c r="X377">
        <f t="shared" si="11"/>
        <v>0.6776258858474804</v>
      </c>
    </row>
    <row r="378" spans="14:24" x14ac:dyDescent="0.3">
      <c r="N378">
        <v>93.3</v>
      </c>
      <c r="O378">
        <v>18.100000000000001</v>
      </c>
      <c r="P378">
        <v>0.67100000000000004</v>
      </c>
      <c r="Q378">
        <v>666</v>
      </c>
      <c r="R378">
        <v>24</v>
      </c>
      <c r="S378">
        <v>20.2</v>
      </c>
      <c r="T378">
        <v>6.649</v>
      </c>
      <c r="U378">
        <v>23.24</v>
      </c>
      <c r="V378">
        <v>13.9</v>
      </c>
      <c r="W378">
        <f t="shared" si="10"/>
        <v>16.343015116961261</v>
      </c>
      <c r="X378">
        <f t="shared" si="11"/>
        <v>0.17575648323462309</v>
      </c>
    </row>
    <row r="379" spans="14:24" x14ac:dyDescent="0.3">
      <c r="N379">
        <v>98.8</v>
      </c>
      <c r="O379">
        <v>18.100000000000001</v>
      </c>
      <c r="P379">
        <v>0.67100000000000004</v>
      </c>
      <c r="Q379">
        <v>666</v>
      </c>
      <c r="R379">
        <v>24</v>
      </c>
      <c r="S379">
        <v>20.2</v>
      </c>
      <c r="T379">
        <v>6.7939999999999996</v>
      </c>
      <c r="U379">
        <v>21.24</v>
      </c>
      <c r="V379">
        <v>13.3</v>
      </c>
      <c r="W379">
        <f t="shared" si="10"/>
        <v>18.332668962456829</v>
      </c>
      <c r="X379">
        <f t="shared" si="11"/>
        <v>0.37839616259073894</v>
      </c>
    </row>
    <row r="380" spans="14:24" x14ac:dyDescent="0.3">
      <c r="N380">
        <v>96.2</v>
      </c>
      <c r="O380">
        <v>18.100000000000001</v>
      </c>
      <c r="P380">
        <v>0.67100000000000004</v>
      </c>
      <c r="Q380">
        <v>666</v>
      </c>
      <c r="R380">
        <v>24</v>
      </c>
      <c r="S380">
        <v>20.2</v>
      </c>
      <c r="T380">
        <v>6.38</v>
      </c>
      <c r="U380">
        <v>23.69</v>
      </c>
      <c r="V380">
        <v>13.1</v>
      </c>
      <c r="W380">
        <f t="shared" si="10"/>
        <v>15.056453675294563</v>
      </c>
      <c r="X380">
        <f t="shared" si="11"/>
        <v>0.1493476088011117</v>
      </c>
    </row>
    <row r="381" spans="14:24" x14ac:dyDescent="0.3">
      <c r="N381">
        <v>100</v>
      </c>
      <c r="O381">
        <v>18.100000000000001</v>
      </c>
      <c r="P381">
        <v>0.67100000000000004</v>
      </c>
      <c r="Q381">
        <v>666</v>
      </c>
      <c r="R381">
        <v>24</v>
      </c>
      <c r="S381">
        <v>20.2</v>
      </c>
      <c r="T381">
        <v>6.2229999999999999</v>
      </c>
      <c r="U381">
        <v>21.78</v>
      </c>
      <c r="V381">
        <v>10.199999999999999</v>
      </c>
      <c r="W381">
        <f t="shared" si="10"/>
        <v>15.689762127034678</v>
      </c>
      <c r="X381">
        <f t="shared" si="11"/>
        <v>0.53821197323869396</v>
      </c>
    </row>
    <row r="382" spans="14:24" x14ac:dyDescent="0.3">
      <c r="N382">
        <v>91.9</v>
      </c>
      <c r="O382">
        <v>18.100000000000001</v>
      </c>
      <c r="P382">
        <v>0.67100000000000004</v>
      </c>
      <c r="Q382">
        <v>666</v>
      </c>
      <c r="R382">
        <v>24</v>
      </c>
      <c r="S382">
        <v>20.2</v>
      </c>
      <c r="T382">
        <v>6.968</v>
      </c>
      <c r="U382">
        <v>17.21</v>
      </c>
      <c r="V382">
        <v>10.4</v>
      </c>
      <c r="W382">
        <f t="shared" si="10"/>
        <v>21.262041240982708</v>
      </c>
      <c r="X382">
        <f t="shared" si="11"/>
        <v>1.0444270424021833</v>
      </c>
    </row>
    <row r="383" spans="14:24" x14ac:dyDescent="0.3">
      <c r="N383">
        <v>99.1</v>
      </c>
      <c r="O383">
        <v>18.100000000000001</v>
      </c>
      <c r="P383">
        <v>0.67100000000000004</v>
      </c>
      <c r="Q383">
        <v>666</v>
      </c>
      <c r="R383">
        <v>24</v>
      </c>
      <c r="S383">
        <v>20.2</v>
      </c>
      <c r="T383">
        <v>6.5449999999999999</v>
      </c>
      <c r="U383">
        <v>21.08</v>
      </c>
      <c r="V383">
        <v>10.9</v>
      </c>
      <c r="W383">
        <f t="shared" si="10"/>
        <v>17.412133164898982</v>
      </c>
      <c r="X383">
        <f t="shared" si="11"/>
        <v>0.59744340962375975</v>
      </c>
    </row>
    <row r="384" spans="14:24" x14ac:dyDescent="0.3">
      <c r="N384">
        <v>100</v>
      </c>
      <c r="O384">
        <v>18.100000000000001</v>
      </c>
      <c r="P384">
        <v>0.7</v>
      </c>
      <c r="Q384">
        <v>666</v>
      </c>
      <c r="R384">
        <v>24</v>
      </c>
      <c r="S384">
        <v>20.2</v>
      </c>
      <c r="T384">
        <v>5.5359999999999996</v>
      </c>
      <c r="U384">
        <v>23.6</v>
      </c>
      <c r="V384">
        <v>11.3</v>
      </c>
      <c r="W384">
        <f t="shared" si="10"/>
        <v>11.45626661147525</v>
      </c>
      <c r="X384">
        <f t="shared" si="11"/>
        <v>1.3828903670376067E-2</v>
      </c>
    </row>
    <row r="385" spans="14:24" x14ac:dyDescent="0.3">
      <c r="N385">
        <v>100</v>
      </c>
      <c r="O385">
        <v>18.100000000000001</v>
      </c>
      <c r="P385">
        <v>0.7</v>
      </c>
      <c r="Q385">
        <v>666</v>
      </c>
      <c r="R385">
        <v>24</v>
      </c>
      <c r="S385">
        <v>20.2</v>
      </c>
      <c r="T385">
        <v>5.52</v>
      </c>
      <c r="U385">
        <v>24.56</v>
      </c>
      <c r="V385">
        <v>12.3</v>
      </c>
      <c r="W385">
        <f t="shared" si="10"/>
        <v>10.809306197375907</v>
      </c>
      <c r="X385">
        <f t="shared" si="11"/>
        <v>0.1211946180995198</v>
      </c>
    </row>
    <row r="386" spans="14:24" x14ac:dyDescent="0.3">
      <c r="N386">
        <v>91.2</v>
      </c>
      <c r="O386">
        <v>18.100000000000001</v>
      </c>
      <c r="P386">
        <v>0.7</v>
      </c>
      <c r="Q386">
        <v>666</v>
      </c>
      <c r="R386">
        <v>24</v>
      </c>
      <c r="S386">
        <v>20.2</v>
      </c>
      <c r="T386">
        <v>4.3680000000000003</v>
      </c>
      <c r="U386">
        <v>30.63</v>
      </c>
      <c r="V386">
        <v>8.8000000000000007</v>
      </c>
      <c r="W386">
        <f t="shared" si="10"/>
        <v>2.0936214627834353</v>
      </c>
      <c r="X386">
        <f t="shared" si="11"/>
        <v>0.76208847013824599</v>
      </c>
    </row>
    <row r="387" spans="14:24" x14ac:dyDescent="0.3">
      <c r="N387">
        <v>98.1</v>
      </c>
      <c r="O387">
        <v>18.100000000000001</v>
      </c>
      <c r="P387">
        <v>0.7</v>
      </c>
      <c r="Q387">
        <v>666</v>
      </c>
      <c r="R387">
        <v>24</v>
      </c>
      <c r="S387">
        <v>20.2</v>
      </c>
      <c r="T387">
        <v>5.2770000000000001</v>
      </c>
      <c r="U387">
        <v>30.81</v>
      </c>
      <c r="V387">
        <v>7.2</v>
      </c>
      <c r="W387">
        <f t="shared" ref="W387:W450" si="12">$B$18*N387+$B$19*O387+$B$20*P387+$B$21*Q387+$B$22*R387+$B$23*S387+$B$24*T387+$B$25*U387+$B$17</f>
        <v>5.9619953027826362</v>
      </c>
      <c r="X387">
        <f t="shared" ref="X387:X450" si="13">ABS((V387-W387)/V387)</f>
        <v>0.17194509683574499</v>
      </c>
    </row>
    <row r="388" spans="14:24" x14ac:dyDescent="0.3">
      <c r="N388">
        <v>100</v>
      </c>
      <c r="O388">
        <v>18.100000000000001</v>
      </c>
      <c r="P388">
        <v>0.7</v>
      </c>
      <c r="Q388">
        <v>666</v>
      </c>
      <c r="R388">
        <v>24</v>
      </c>
      <c r="S388">
        <v>20.2</v>
      </c>
      <c r="T388">
        <v>4.6520000000000001</v>
      </c>
      <c r="U388">
        <v>28.28</v>
      </c>
      <c r="V388">
        <v>10.5</v>
      </c>
      <c r="W388">
        <f t="shared" si="12"/>
        <v>4.9772066117186426</v>
      </c>
      <c r="X388">
        <f t="shared" si="13"/>
        <v>0.52598032269346262</v>
      </c>
    </row>
    <row r="389" spans="14:24" x14ac:dyDescent="0.3">
      <c r="N389">
        <v>89.5</v>
      </c>
      <c r="O389">
        <v>18.100000000000001</v>
      </c>
      <c r="P389">
        <v>0.7</v>
      </c>
      <c r="Q389">
        <v>666</v>
      </c>
      <c r="R389">
        <v>24</v>
      </c>
      <c r="S389">
        <v>20.2</v>
      </c>
      <c r="T389">
        <v>5</v>
      </c>
      <c r="U389">
        <v>31.99</v>
      </c>
      <c r="V389">
        <v>7.4</v>
      </c>
      <c r="W389">
        <f t="shared" si="12"/>
        <v>3.8219117886281637</v>
      </c>
      <c r="X389">
        <f t="shared" si="13"/>
        <v>0.48352543396916708</v>
      </c>
    </row>
    <row r="390" spans="14:24" x14ac:dyDescent="0.3">
      <c r="N390">
        <v>100</v>
      </c>
      <c r="O390">
        <v>18.100000000000001</v>
      </c>
      <c r="P390">
        <v>0.7</v>
      </c>
      <c r="Q390">
        <v>666</v>
      </c>
      <c r="R390">
        <v>24</v>
      </c>
      <c r="S390">
        <v>20.2</v>
      </c>
      <c r="T390">
        <v>4.88</v>
      </c>
      <c r="U390">
        <v>30.62</v>
      </c>
      <c r="V390">
        <v>10.199999999999999</v>
      </c>
      <c r="W390">
        <f t="shared" si="12"/>
        <v>4.5017408144271158</v>
      </c>
      <c r="X390">
        <f t="shared" si="13"/>
        <v>0.55865286133067493</v>
      </c>
    </row>
    <row r="391" spans="14:24" x14ac:dyDescent="0.3">
      <c r="N391">
        <v>98.9</v>
      </c>
      <c r="O391">
        <v>18.100000000000001</v>
      </c>
      <c r="P391">
        <v>0.7</v>
      </c>
      <c r="Q391">
        <v>666</v>
      </c>
      <c r="R391">
        <v>24</v>
      </c>
      <c r="S391">
        <v>20.2</v>
      </c>
      <c r="T391">
        <v>5.39</v>
      </c>
      <c r="U391">
        <v>20.85</v>
      </c>
      <c r="V391">
        <v>11.5</v>
      </c>
      <c r="W391">
        <f t="shared" si="12"/>
        <v>12.481907712574753</v>
      </c>
      <c r="X391">
        <f t="shared" si="13"/>
        <v>8.5383279354326311E-2</v>
      </c>
    </row>
    <row r="392" spans="14:24" x14ac:dyDescent="0.3">
      <c r="N392">
        <v>97</v>
      </c>
      <c r="O392">
        <v>18.100000000000001</v>
      </c>
      <c r="P392">
        <v>0.7</v>
      </c>
      <c r="Q392">
        <v>666</v>
      </c>
      <c r="R392">
        <v>24</v>
      </c>
      <c r="S392">
        <v>20.2</v>
      </c>
      <c r="T392">
        <v>5.7130000000000001</v>
      </c>
      <c r="U392">
        <v>17.11</v>
      </c>
      <c r="V392">
        <v>15.1</v>
      </c>
      <c r="W392">
        <f t="shared" si="12"/>
        <v>16.015153476357142</v>
      </c>
      <c r="X392">
        <f t="shared" si="13"/>
        <v>6.0606190487227971E-2</v>
      </c>
    </row>
    <row r="393" spans="14:24" x14ac:dyDescent="0.3">
      <c r="N393">
        <v>82.5</v>
      </c>
      <c r="O393">
        <v>18.100000000000001</v>
      </c>
      <c r="P393">
        <v>0.7</v>
      </c>
      <c r="Q393">
        <v>666</v>
      </c>
      <c r="R393">
        <v>24</v>
      </c>
      <c r="S393">
        <v>20.2</v>
      </c>
      <c r="T393">
        <v>6.0510000000000002</v>
      </c>
      <c r="U393">
        <v>18.760000000000002</v>
      </c>
      <c r="V393">
        <v>23.2</v>
      </c>
      <c r="W393">
        <f t="shared" si="12"/>
        <v>15.933492242954225</v>
      </c>
      <c r="X393">
        <f t="shared" si="13"/>
        <v>0.31321154125197304</v>
      </c>
    </row>
    <row r="394" spans="14:24" x14ac:dyDescent="0.3">
      <c r="N394">
        <v>97</v>
      </c>
      <c r="O394">
        <v>18.100000000000001</v>
      </c>
      <c r="P394">
        <v>0.7</v>
      </c>
      <c r="Q394">
        <v>666</v>
      </c>
      <c r="R394">
        <v>24</v>
      </c>
      <c r="S394">
        <v>20.2</v>
      </c>
      <c r="T394">
        <v>5.0359999999999996</v>
      </c>
      <c r="U394">
        <v>25.68</v>
      </c>
      <c r="V394">
        <v>9.6999999999999993</v>
      </c>
      <c r="W394">
        <f t="shared" si="12"/>
        <v>8.0359959440133508</v>
      </c>
      <c r="X394">
        <f t="shared" si="13"/>
        <v>0.17154680989553078</v>
      </c>
    </row>
    <row r="395" spans="14:24" x14ac:dyDescent="0.3">
      <c r="N395">
        <v>92.6</v>
      </c>
      <c r="O395">
        <v>18.100000000000001</v>
      </c>
      <c r="P395">
        <v>0.69299999999999995</v>
      </c>
      <c r="Q395">
        <v>666</v>
      </c>
      <c r="R395">
        <v>24</v>
      </c>
      <c r="S395">
        <v>20.2</v>
      </c>
      <c r="T395">
        <v>6.1929999999999996</v>
      </c>
      <c r="U395">
        <v>15.17</v>
      </c>
      <c r="V395">
        <v>13.8</v>
      </c>
      <c r="W395">
        <f t="shared" si="12"/>
        <v>19.096382693551099</v>
      </c>
      <c r="X395">
        <f t="shared" si="13"/>
        <v>0.38379584735877526</v>
      </c>
    </row>
    <row r="396" spans="14:24" x14ac:dyDescent="0.3">
      <c r="N396">
        <v>94.7</v>
      </c>
      <c r="O396">
        <v>18.100000000000001</v>
      </c>
      <c r="P396">
        <v>0.69299999999999995</v>
      </c>
      <c r="Q396">
        <v>666</v>
      </c>
      <c r="R396">
        <v>24</v>
      </c>
      <c r="S396">
        <v>20.2</v>
      </c>
      <c r="T396">
        <v>5.8869999999999996</v>
      </c>
      <c r="U396">
        <v>16.350000000000001</v>
      </c>
      <c r="V396">
        <v>12.7</v>
      </c>
      <c r="W396">
        <f t="shared" si="12"/>
        <v>17.189064656169506</v>
      </c>
      <c r="X396">
        <f t="shared" si="13"/>
        <v>0.35346965796610297</v>
      </c>
    </row>
    <row r="397" spans="14:24" x14ac:dyDescent="0.3">
      <c r="N397">
        <v>98.8</v>
      </c>
      <c r="O397">
        <v>18.100000000000001</v>
      </c>
      <c r="P397">
        <v>0.69299999999999995</v>
      </c>
      <c r="Q397">
        <v>666</v>
      </c>
      <c r="R397">
        <v>24</v>
      </c>
      <c r="S397">
        <v>20.2</v>
      </c>
      <c r="T397">
        <v>6.4710000000000001</v>
      </c>
      <c r="U397">
        <v>17.12</v>
      </c>
      <c r="V397">
        <v>13.1</v>
      </c>
      <c r="W397">
        <f t="shared" si="12"/>
        <v>19.267399218865123</v>
      </c>
      <c r="X397">
        <f t="shared" si="13"/>
        <v>0.47079383350115445</v>
      </c>
    </row>
    <row r="398" spans="14:24" x14ac:dyDescent="0.3">
      <c r="N398">
        <v>96</v>
      </c>
      <c r="O398">
        <v>18.100000000000001</v>
      </c>
      <c r="P398">
        <v>0.69299999999999995</v>
      </c>
      <c r="Q398">
        <v>666</v>
      </c>
      <c r="R398">
        <v>24</v>
      </c>
      <c r="S398">
        <v>20.2</v>
      </c>
      <c r="T398">
        <v>6.4050000000000002</v>
      </c>
      <c r="U398">
        <v>19.37</v>
      </c>
      <c r="V398">
        <v>12.5</v>
      </c>
      <c r="W398">
        <f t="shared" si="12"/>
        <v>17.541291993785705</v>
      </c>
      <c r="X398">
        <f t="shared" si="13"/>
        <v>0.40330335950285645</v>
      </c>
    </row>
    <row r="399" spans="14:24" x14ac:dyDescent="0.3">
      <c r="N399">
        <v>98.9</v>
      </c>
      <c r="O399">
        <v>18.100000000000001</v>
      </c>
      <c r="P399">
        <v>0.69299999999999995</v>
      </c>
      <c r="Q399">
        <v>666</v>
      </c>
      <c r="R399">
        <v>24</v>
      </c>
      <c r="S399">
        <v>20.2</v>
      </c>
      <c r="T399">
        <v>5.7469999999999999</v>
      </c>
      <c r="U399">
        <v>19.920000000000002</v>
      </c>
      <c r="V399">
        <v>8.5</v>
      </c>
      <c r="W399">
        <f t="shared" si="12"/>
        <v>14.589407198831498</v>
      </c>
      <c r="X399">
        <f t="shared" si="13"/>
        <v>0.71640084692135275</v>
      </c>
    </row>
    <row r="400" spans="14:24" x14ac:dyDescent="0.3">
      <c r="N400">
        <v>100</v>
      </c>
      <c r="O400">
        <v>18.100000000000001</v>
      </c>
      <c r="P400">
        <v>0.69299999999999995</v>
      </c>
      <c r="Q400">
        <v>666</v>
      </c>
      <c r="R400">
        <v>24</v>
      </c>
      <c r="S400">
        <v>20.2</v>
      </c>
      <c r="T400">
        <v>5.4530000000000003</v>
      </c>
      <c r="U400">
        <v>30.59</v>
      </c>
      <c r="V400">
        <v>5</v>
      </c>
      <c r="W400">
        <f t="shared" si="12"/>
        <v>6.9556982420143001</v>
      </c>
      <c r="X400">
        <f t="shared" si="13"/>
        <v>0.39113964840286003</v>
      </c>
    </row>
    <row r="401" spans="14:24" x14ac:dyDescent="0.3">
      <c r="N401">
        <v>77.8</v>
      </c>
      <c r="O401">
        <v>18.100000000000001</v>
      </c>
      <c r="P401">
        <v>0.69299999999999995</v>
      </c>
      <c r="Q401">
        <v>666</v>
      </c>
      <c r="R401">
        <v>24</v>
      </c>
      <c r="S401">
        <v>20.2</v>
      </c>
      <c r="T401">
        <v>5.8520000000000003</v>
      </c>
      <c r="U401">
        <v>29.97</v>
      </c>
      <c r="V401">
        <v>6.3</v>
      </c>
      <c r="W401">
        <f t="shared" si="12"/>
        <v>8.2458029900354717</v>
      </c>
      <c r="X401">
        <f t="shared" si="13"/>
        <v>0.30885761746594792</v>
      </c>
    </row>
    <row r="402" spans="14:24" x14ac:dyDescent="0.3">
      <c r="N402">
        <v>100</v>
      </c>
      <c r="O402">
        <v>18.100000000000001</v>
      </c>
      <c r="P402">
        <v>0.69299999999999995</v>
      </c>
      <c r="Q402">
        <v>666</v>
      </c>
      <c r="R402">
        <v>24</v>
      </c>
      <c r="S402">
        <v>20.2</v>
      </c>
      <c r="T402">
        <v>5.9870000000000001</v>
      </c>
      <c r="U402">
        <v>26.77</v>
      </c>
      <c r="V402">
        <v>5.6</v>
      </c>
      <c r="W402">
        <f t="shared" si="12"/>
        <v>11.470407123540802</v>
      </c>
      <c r="X402">
        <f t="shared" si="13"/>
        <v>1.048286986346572</v>
      </c>
    </row>
    <row r="403" spans="14:24" x14ac:dyDescent="0.3">
      <c r="N403">
        <v>100</v>
      </c>
      <c r="O403">
        <v>18.100000000000001</v>
      </c>
      <c r="P403">
        <v>0.69299999999999995</v>
      </c>
      <c r="Q403">
        <v>666</v>
      </c>
      <c r="R403">
        <v>24</v>
      </c>
      <c r="S403">
        <v>20.2</v>
      </c>
      <c r="T403">
        <v>6.343</v>
      </c>
      <c r="U403">
        <v>20.32</v>
      </c>
      <c r="V403">
        <v>7.2</v>
      </c>
      <c r="W403">
        <f t="shared" si="12"/>
        <v>16.842351442103332</v>
      </c>
      <c r="X403">
        <f t="shared" si="13"/>
        <v>1.3392154780699073</v>
      </c>
    </row>
    <row r="404" spans="14:24" x14ac:dyDescent="0.3">
      <c r="N404">
        <v>100</v>
      </c>
      <c r="O404">
        <v>18.100000000000001</v>
      </c>
      <c r="P404">
        <v>0.69299999999999995</v>
      </c>
      <c r="Q404">
        <v>666</v>
      </c>
      <c r="R404">
        <v>24</v>
      </c>
      <c r="S404">
        <v>20.2</v>
      </c>
      <c r="T404">
        <v>6.4039999999999999</v>
      </c>
      <c r="U404">
        <v>20.309999999999999</v>
      </c>
      <c r="V404">
        <v>12.1</v>
      </c>
      <c r="W404">
        <f t="shared" si="12"/>
        <v>17.100056641427859</v>
      </c>
      <c r="X404">
        <f t="shared" si="13"/>
        <v>0.41322782160560823</v>
      </c>
    </row>
    <row r="405" spans="14:24" x14ac:dyDescent="0.3">
      <c r="N405">
        <v>96</v>
      </c>
      <c r="O405">
        <v>18.100000000000001</v>
      </c>
      <c r="P405">
        <v>0.69299999999999995</v>
      </c>
      <c r="Q405">
        <v>666</v>
      </c>
      <c r="R405">
        <v>24</v>
      </c>
      <c r="S405">
        <v>20.2</v>
      </c>
      <c r="T405">
        <v>5.3490000000000002</v>
      </c>
      <c r="U405">
        <v>19.77</v>
      </c>
      <c r="V405">
        <v>8.3000000000000007</v>
      </c>
      <c r="W405">
        <f t="shared" si="12"/>
        <v>12.942733060178057</v>
      </c>
      <c r="X405">
        <f t="shared" si="13"/>
        <v>0.55936542893711516</v>
      </c>
    </row>
    <row r="406" spans="14:24" x14ac:dyDescent="0.3">
      <c r="N406">
        <v>85.4</v>
      </c>
      <c r="O406">
        <v>18.100000000000001</v>
      </c>
      <c r="P406">
        <v>0.69299999999999995</v>
      </c>
      <c r="Q406">
        <v>666</v>
      </c>
      <c r="R406">
        <v>24</v>
      </c>
      <c r="S406">
        <v>20.2</v>
      </c>
      <c r="T406">
        <v>5.5309999999999997</v>
      </c>
      <c r="U406">
        <v>27.38</v>
      </c>
      <c r="V406">
        <v>8.5</v>
      </c>
      <c r="W406">
        <f t="shared" si="12"/>
        <v>8.7391956938985587</v>
      </c>
      <c r="X406">
        <f t="shared" si="13"/>
        <v>2.8140669870418664E-2</v>
      </c>
    </row>
    <row r="407" spans="14:24" x14ac:dyDescent="0.3">
      <c r="N407">
        <v>100</v>
      </c>
      <c r="O407">
        <v>18.100000000000001</v>
      </c>
      <c r="P407">
        <v>0.69299999999999995</v>
      </c>
      <c r="Q407">
        <v>666</v>
      </c>
      <c r="R407">
        <v>24</v>
      </c>
      <c r="S407">
        <v>20.2</v>
      </c>
      <c r="T407">
        <v>5.6829999999999998</v>
      </c>
      <c r="U407">
        <v>22.98</v>
      </c>
      <c r="V407">
        <v>5</v>
      </c>
      <c r="W407">
        <f t="shared" si="12"/>
        <v>12.509818238893224</v>
      </c>
      <c r="X407">
        <f t="shared" si="13"/>
        <v>1.5019636477786449</v>
      </c>
    </row>
    <row r="408" spans="14:24" x14ac:dyDescent="0.3">
      <c r="N408">
        <v>100</v>
      </c>
      <c r="O408">
        <v>18.100000000000001</v>
      </c>
      <c r="P408">
        <v>0.65900000000000003</v>
      </c>
      <c r="Q408">
        <v>666</v>
      </c>
      <c r="R408">
        <v>24</v>
      </c>
      <c r="S408">
        <v>20.2</v>
      </c>
      <c r="T408">
        <v>4.1379999999999999</v>
      </c>
      <c r="U408">
        <v>23.34</v>
      </c>
      <c r="V408">
        <v>11.9</v>
      </c>
      <c r="W408">
        <f t="shared" si="12"/>
        <v>6.2673833283458791</v>
      </c>
      <c r="X408">
        <f t="shared" si="13"/>
        <v>0.47332913207177491</v>
      </c>
    </row>
    <row r="409" spans="14:24" x14ac:dyDescent="0.3">
      <c r="N409">
        <v>100</v>
      </c>
      <c r="O409">
        <v>18.100000000000001</v>
      </c>
      <c r="P409">
        <v>0.65900000000000003</v>
      </c>
      <c r="Q409">
        <v>666</v>
      </c>
      <c r="R409">
        <v>24</v>
      </c>
      <c r="S409">
        <v>20.2</v>
      </c>
      <c r="T409">
        <v>5.6079999999999997</v>
      </c>
      <c r="U409">
        <v>12.13</v>
      </c>
      <c r="V409">
        <v>27.9</v>
      </c>
      <c r="W409">
        <f t="shared" si="12"/>
        <v>19.11565824981734</v>
      </c>
      <c r="X409">
        <f t="shared" si="13"/>
        <v>0.31485095878790892</v>
      </c>
    </row>
    <row r="410" spans="14:24" x14ac:dyDescent="0.3">
      <c r="N410">
        <v>97.9</v>
      </c>
      <c r="O410">
        <v>18.100000000000001</v>
      </c>
      <c r="P410">
        <v>0.59699999999999998</v>
      </c>
      <c r="Q410">
        <v>666</v>
      </c>
      <c r="R410">
        <v>24</v>
      </c>
      <c r="S410">
        <v>20.2</v>
      </c>
      <c r="T410">
        <v>5.617</v>
      </c>
      <c r="U410">
        <v>26.4</v>
      </c>
      <c r="V410">
        <v>17.2</v>
      </c>
      <c r="W410">
        <f t="shared" si="12"/>
        <v>11.084908813957327</v>
      </c>
      <c r="X410">
        <f t="shared" si="13"/>
        <v>0.35552855732806238</v>
      </c>
    </row>
    <row r="411" spans="14:24" x14ac:dyDescent="0.3">
      <c r="N411">
        <v>100</v>
      </c>
      <c r="O411">
        <v>18.100000000000001</v>
      </c>
      <c r="P411">
        <v>0.59699999999999998</v>
      </c>
      <c r="Q411">
        <v>666</v>
      </c>
      <c r="R411">
        <v>24</v>
      </c>
      <c r="S411">
        <v>20.2</v>
      </c>
      <c r="T411">
        <v>6.8520000000000003</v>
      </c>
      <c r="U411">
        <v>19.78</v>
      </c>
      <c r="V411">
        <v>27.5</v>
      </c>
      <c r="W411">
        <f t="shared" si="12"/>
        <v>20.255180842401487</v>
      </c>
      <c r="X411">
        <f t="shared" si="13"/>
        <v>0.26344796936721865</v>
      </c>
    </row>
    <row r="412" spans="14:24" x14ac:dyDescent="0.3">
      <c r="N412">
        <v>100</v>
      </c>
      <c r="O412">
        <v>18.100000000000001</v>
      </c>
      <c r="P412">
        <v>0.59699999999999998</v>
      </c>
      <c r="Q412">
        <v>666</v>
      </c>
      <c r="R412">
        <v>24</v>
      </c>
      <c r="S412">
        <v>20.2</v>
      </c>
      <c r="T412">
        <v>5.7569999999999997</v>
      </c>
      <c r="U412">
        <v>10.11</v>
      </c>
      <c r="V412">
        <v>15</v>
      </c>
      <c r="W412">
        <f t="shared" si="12"/>
        <v>21.589682589486067</v>
      </c>
      <c r="X412">
        <f t="shared" si="13"/>
        <v>0.43931217263240446</v>
      </c>
    </row>
    <row r="413" spans="14:24" x14ac:dyDescent="0.3">
      <c r="N413">
        <v>100</v>
      </c>
      <c r="O413">
        <v>18.100000000000001</v>
      </c>
      <c r="P413">
        <v>0.59699999999999998</v>
      </c>
      <c r="Q413">
        <v>666</v>
      </c>
      <c r="R413">
        <v>24</v>
      </c>
      <c r="S413">
        <v>20.2</v>
      </c>
      <c r="T413">
        <v>6.657</v>
      </c>
      <c r="U413">
        <v>21.22</v>
      </c>
      <c r="V413">
        <v>17.2</v>
      </c>
      <c r="W413">
        <f t="shared" si="12"/>
        <v>18.579285029248979</v>
      </c>
      <c r="X413">
        <f t="shared" si="13"/>
        <v>8.0190990072615098E-2</v>
      </c>
    </row>
    <row r="414" spans="14:24" x14ac:dyDescent="0.3">
      <c r="N414">
        <v>100</v>
      </c>
      <c r="O414">
        <v>18.100000000000001</v>
      </c>
      <c r="P414">
        <v>0.59699999999999998</v>
      </c>
      <c r="Q414">
        <v>666</v>
      </c>
      <c r="R414">
        <v>24</v>
      </c>
      <c r="S414">
        <v>20.2</v>
      </c>
      <c r="T414">
        <v>4.6280000000000001</v>
      </c>
      <c r="U414">
        <v>34.369999999999997</v>
      </c>
      <c r="V414">
        <v>17.899999999999999</v>
      </c>
      <c r="W414">
        <f t="shared" si="12"/>
        <v>2.2508639525004597</v>
      </c>
      <c r="X414">
        <f t="shared" si="13"/>
        <v>0.87425341047483462</v>
      </c>
    </row>
    <row r="415" spans="14:24" x14ac:dyDescent="0.3">
      <c r="N415">
        <v>100</v>
      </c>
      <c r="O415">
        <v>18.100000000000001</v>
      </c>
      <c r="P415">
        <v>0.59699999999999998</v>
      </c>
      <c r="Q415">
        <v>666</v>
      </c>
      <c r="R415">
        <v>24</v>
      </c>
      <c r="S415">
        <v>20.2</v>
      </c>
      <c r="T415">
        <v>5.1550000000000002</v>
      </c>
      <c r="U415">
        <v>20.079999999999998</v>
      </c>
      <c r="V415">
        <v>16.3</v>
      </c>
      <c r="W415">
        <f t="shared" si="12"/>
        <v>13.072712234224063</v>
      </c>
      <c r="X415">
        <f t="shared" si="13"/>
        <v>0.19799311446478143</v>
      </c>
    </row>
    <row r="416" spans="14:24" x14ac:dyDescent="0.3">
      <c r="N416">
        <v>100</v>
      </c>
      <c r="O416">
        <v>18.100000000000001</v>
      </c>
      <c r="P416">
        <v>0.69299999999999995</v>
      </c>
      <c r="Q416">
        <v>666</v>
      </c>
      <c r="R416">
        <v>24</v>
      </c>
      <c r="S416">
        <v>20.2</v>
      </c>
      <c r="T416">
        <v>4.5190000000000001</v>
      </c>
      <c r="U416">
        <v>36.979999999999997</v>
      </c>
      <c r="V416">
        <v>7</v>
      </c>
      <c r="W416">
        <f t="shared" si="12"/>
        <v>-0.7644575779770868</v>
      </c>
      <c r="X416">
        <f t="shared" si="13"/>
        <v>1.1092082254252982</v>
      </c>
    </row>
    <row r="417" spans="14:24" x14ac:dyDescent="0.3">
      <c r="N417">
        <v>100</v>
      </c>
      <c r="O417">
        <v>18.100000000000001</v>
      </c>
      <c r="P417">
        <v>0.67900000000000005</v>
      </c>
      <c r="Q417">
        <v>666</v>
      </c>
      <c r="R417">
        <v>24</v>
      </c>
      <c r="S417">
        <v>20.2</v>
      </c>
      <c r="T417">
        <v>6.4340000000000002</v>
      </c>
      <c r="U417">
        <v>29.05</v>
      </c>
      <c r="V417">
        <v>7.2</v>
      </c>
      <c r="W417">
        <f t="shared" si="12"/>
        <v>12.078546456352086</v>
      </c>
      <c r="X417">
        <f t="shared" si="13"/>
        <v>0.6775758967155675</v>
      </c>
    </row>
    <row r="418" spans="14:24" x14ac:dyDescent="0.3">
      <c r="N418">
        <v>90.8</v>
      </c>
      <c r="O418">
        <v>18.100000000000001</v>
      </c>
      <c r="P418">
        <v>0.67900000000000005</v>
      </c>
      <c r="Q418">
        <v>666</v>
      </c>
      <c r="R418">
        <v>24</v>
      </c>
      <c r="S418">
        <v>20.2</v>
      </c>
      <c r="T418">
        <v>6.782</v>
      </c>
      <c r="U418">
        <v>25.79</v>
      </c>
      <c r="V418">
        <v>7.5</v>
      </c>
      <c r="W418">
        <f t="shared" si="12"/>
        <v>15.184027277605598</v>
      </c>
      <c r="X418">
        <f t="shared" si="13"/>
        <v>1.024536970347413</v>
      </c>
    </row>
    <row r="419" spans="14:24" x14ac:dyDescent="0.3">
      <c r="N419">
        <v>89.1</v>
      </c>
      <c r="O419">
        <v>18.100000000000001</v>
      </c>
      <c r="P419">
        <v>0.67900000000000005</v>
      </c>
      <c r="Q419">
        <v>666</v>
      </c>
      <c r="R419">
        <v>24</v>
      </c>
      <c r="S419">
        <v>20.2</v>
      </c>
      <c r="T419">
        <v>5.3040000000000003</v>
      </c>
      <c r="U419">
        <v>26.64</v>
      </c>
      <c r="V419">
        <v>10.4</v>
      </c>
      <c r="W419">
        <f t="shared" si="12"/>
        <v>8.5162093336195888</v>
      </c>
      <c r="X419">
        <f t="shared" si="13"/>
        <v>0.18113371792119343</v>
      </c>
    </row>
    <row r="420" spans="14:24" x14ac:dyDescent="0.3">
      <c r="N420">
        <v>100</v>
      </c>
      <c r="O420">
        <v>18.100000000000001</v>
      </c>
      <c r="P420">
        <v>0.67900000000000005</v>
      </c>
      <c r="Q420">
        <v>666</v>
      </c>
      <c r="R420">
        <v>24</v>
      </c>
      <c r="S420">
        <v>20.2</v>
      </c>
      <c r="T420">
        <v>5.9569999999999999</v>
      </c>
      <c r="U420">
        <v>20.62</v>
      </c>
      <c r="V420">
        <v>8.8000000000000007</v>
      </c>
      <c r="W420">
        <f t="shared" si="12"/>
        <v>15.212190510427131</v>
      </c>
      <c r="X420">
        <f t="shared" si="13"/>
        <v>0.72865801254853746</v>
      </c>
    </row>
    <row r="421" spans="14:24" x14ac:dyDescent="0.3">
      <c r="N421">
        <v>76.5</v>
      </c>
      <c r="O421">
        <v>18.100000000000001</v>
      </c>
      <c r="P421">
        <v>0.71799999999999997</v>
      </c>
      <c r="Q421">
        <v>666</v>
      </c>
      <c r="R421">
        <v>24</v>
      </c>
      <c r="S421">
        <v>20.2</v>
      </c>
      <c r="T421">
        <v>6.8239999999999998</v>
      </c>
      <c r="U421">
        <v>22.74</v>
      </c>
      <c r="V421">
        <v>8.4</v>
      </c>
      <c r="W421">
        <f t="shared" si="12"/>
        <v>16.331427351786864</v>
      </c>
      <c r="X421">
        <f t="shared" si="13"/>
        <v>0.94421754187938856</v>
      </c>
    </row>
    <row r="422" spans="14:24" x14ac:dyDescent="0.3">
      <c r="N422">
        <v>100</v>
      </c>
      <c r="O422">
        <v>18.100000000000001</v>
      </c>
      <c r="P422">
        <v>0.71799999999999997</v>
      </c>
      <c r="Q422">
        <v>666</v>
      </c>
      <c r="R422">
        <v>24</v>
      </c>
      <c r="S422">
        <v>20.2</v>
      </c>
      <c r="T422">
        <v>6.4109999999999996</v>
      </c>
      <c r="U422">
        <v>15.02</v>
      </c>
      <c r="V422">
        <v>16.7</v>
      </c>
      <c r="W422">
        <f t="shared" si="12"/>
        <v>20.073409899071009</v>
      </c>
      <c r="X422">
        <f t="shared" si="13"/>
        <v>0.20200059275874313</v>
      </c>
    </row>
    <row r="423" spans="14:24" x14ac:dyDescent="0.3">
      <c r="N423">
        <v>95.3</v>
      </c>
      <c r="O423">
        <v>18.100000000000001</v>
      </c>
      <c r="P423">
        <v>0.71799999999999997</v>
      </c>
      <c r="Q423">
        <v>666</v>
      </c>
      <c r="R423">
        <v>24</v>
      </c>
      <c r="S423">
        <v>20.2</v>
      </c>
      <c r="T423">
        <v>6.0060000000000002</v>
      </c>
      <c r="U423">
        <v>15.7</v>
      </c>
      <c r="V423">
        <v>14.2</v>
      </c>
      <c r="W423">
        <f t="shared" si="12"/>
        <v>17.836292344843052</v>
      </c>
      <c r="X423">
        <f t="shared" si="13"/>
        <v>0.25607692569317275</v>
      </c>
    </row>
    <row r="424" spans="14:24" x14ac:dyDescent="0.3">
      <c r="N424">
        <v>87.6</v>
      </c>
      <c r="O424">
        <v>18.100000000000001</v>
      </c>
      <c r="P424">
        <v>0.61399999999999999</v>
      </c>
      <c r="Q424">
        <v>666</v>
      </c>
      <c r="R424">
        <v>24</v>
      </c>
      <c r="S424">
        <v>20.2</v>
      </c>
      <c r="T424">
        <v>5.6479999999999997</v>
      </c>
      <c r="U424">
        <v>14.1</v>
      </c>
      <c r="V424">
        <v>20.8</v>
      </c>
      <c r="W424">
        <f t="shared" si="12"/>
        <v>18.142391441923884</v>
      </c>
      <c r="X424">
        <f t="shared" si="13"/>
        <v>0.1277696422151979</v>
      </c>
    </row>
    <row r="425" spans="14:24" x14ac:dyDescent="0.3">
      <c r="N425">
        <v>85.1</v>
      </c>
      <c r="O425">
        <v>18.100000000000001</v>
      </c>
      <c r="P425">
        <v>0.61399999999999999</v>
      </c>
      <c r="Q425">
        <v>666</v>
      </c>
      <c r="R425">
        <v>24</v>
      </c>
      <c r="S425">
        <v>20.2</v>
      </c>
      <c r="T425">
        <v>6.1029999999999998</v>
      </c>
      <c r="U425">
        <v>23.29</v>
      </c>
      <c r="V425">
        <v>13.4</v>
      </c>
      <c r="W425">
        <f t="shared" si="12"/>
        <v>14.375728615330489</v>
      </c>
      <c r="X425">
        <f t="shared" si="13"/>
        <v>7.281556830824544E-2</v>
      </c>
    </row>
    <row r="426" spans="14:24" x14ac:dyDescent="0.3">
      <c r="N426">
        <v>70.599999999999994</v>
      </c>
      <c r="O426">
        <v>18.100000000000001</v>
      </c>
      <c r="P426">
        <v>0.58399999999999996</v>
      </c>
      <c r="Q426">
        <v>666</v>
      </c>
      <c r="R426">
        <v>24</v>
      </c>
      <c r="S426">
        <v>20.2</v>
      </c>
      <c r="T426">
        <v>5.5650000000000004</v>
      </c>
      <c r="U426">
        <v>17.16</v>
      </c>
      <c r="V426">
        <v>11.7</v>
      </c>
      <c r="W426">
        <f t="shared" si="12"/>
        <v>15.696476940450083</v>
      </c>
      <c r="X426">
        <f t="shared" si="13"/>
        <v>0.34157922567949434</v>
      </c>
    </row>
    <row r="427" spans="14:24" x14ac:dyDescent="0.3">
      <c r="N427">
        <v>95.4</v>
      </c>
      <c r="O427">
        <v>18.100000000000001</v>
      </c>
      <c r="P427">
        <v>0.67900000000000005</v>
      </c>
      <c r="Q427">
        <v>666</v>
      </c>
      <c r="R427">
        <v>24</v>
      </c>
      <c r="S427">
        <v>20.2</v>
      </c>
      <c r="T427">
        <v>5.8959999999999999</v>
      </c>
      <c r="U427">
        <v>24.39</v>
      </c>
      <c r="V427">
        <v>8.3000000000000007</v>
      </c>
      <c r="W427">
        <f t="shared" si="12"/>
        <v>12.527585592677788</v>
      </c>
      <c r="X427">
        <f t="shared" si="13"/>
        <v>0.50934766176840807</v>
      </c>
    </row>
    <row r="428" spans="14:24" x14ac:dyDescent="0.3">
      <c r="N428">
        <v>59.7</v>
      </c>
      <c r="O428">
        <v>18.100000000000001</v>
      </c>
      <c r="P428">
        <v>0.58399999999999996</v>
      </c>
      <c r="Q428">
        <v>666</v>
      </c>
      <c r="R428">
        <v>24</v>
      </c>
      <c r="S428">
        <v>20.2</v>
      </c>
      <c r="T428">
        <v>5.8369999999999997</v>
      </c>
      <c r="U428">
        <v>15.69</v>
      </c>
      <c r="V428">
        <v>10.199999999999999</v>
      </c>
      <c r="W428">
        <f t="shared" si="12"/>
        <v>17.349197573241106</v>
      </c>
      <c r="X428">
        <f t="shared" si="13"/>
        <v>0.70090172286677521</v>
      </c>
    </row>
    <row r="429" spans="14:24" x14ac:dyDescent="0.3">
      <c r="N429">
        <v>78.7</v>
      </c>
      <c r="O429">
        <v>18.100000000000001</v>
      </c>
      <c r="P429">
        <v>0.67900000000000005</v>
      </c>
      <c r="Q429">
        <v>666</v>
      </c>
      <c r="R429">
        <v>24</v>
      </c>
      <c r="S429">
        <v>20.2</v>
      </c>
      <c r="T429">
        <v>6.202</v>
      </c>
      <c r="U429">
        <v>14.52</v>
      </c>
      <c r="V429">
        <v>10.9</v>
      </c>
      <c r="W429">
        <f t="shared" si="12"/>
        <v>19.212887368689046</v>
      </c>
      <c r="X429">
        <f t="shared" si="13"/>
        <v>0.76265021731092153</v>
      </c>
    </row>
    <row r="430" spans="14:24" x14ac:dyDescent="0.3">
      <c r="N430">
        <v>78.099999999999994</v>
      </c>
      <c r="O430">
        <v>18.100000000000001</v>
      </c>
      <c r="P430">
        <v>0.67900000000000005</v>
      </c>
      <c r="Q430">
        <v>666</v>
      </c>
      <c r="R430">
        <v>24</v>
      </c>
      <c r="S430">
        <v>20.2</v>
      </c>
      <c r="T430">
        <v>6.1929999999999996</v>
      </c>
      <c r="U430">
        <v>21.52</v>
      </c>
      <c r="V430">
        <v>11</v>
      </c>
      <c r="W430">
        <f t="shared" si="12"/>
        <v>14.919882197552264</v>
      </c>
      <c r="X430">
        <f t="shared" si="13"/>
        <v>0.35635292705020577</v>
      </c>
    </row>
    <row r="431" spans="14:24" x14ac:dyDescent="0.3">
      <c r="N431">
        <v>95.6</v>
      </c>
      <c r="O431">
        <v>18.100000000000001</v>
      </c>
      <c r="P431">
        <v>0.67900000000000005</v>
      </c>
      <c r="Q431">
        <v>666</v>
      </c>
      <c r="R431">
        <v>24</v>
      </c>
      <c r="S431">
        <v>20.2</v>
      </c>
      <c r="T431">
        <v>6.38</v>
      </c>
      <c r="U431">
        <v>24.08</v>
      </c>
      <c r="V431">
        <v>9.5</v>
      </c>
      <c r="W431">
        <f t="shared" si="12"/>
        <v>14.718498938391505</v>
      </c>
      <c r="X431">
        <f t="shared" si="13"/>
        <v>0.54931567772542156</v>
      </c>
    </row>
    <row r="432" spans="14:24" x14ac:dyDescent="0.3">
      <c r="N432">
        <v>86.1</v>
      </c>
      <c r="O432">
        <v>18.100000000000001</v>
      </c>
      <c r="P432">
        <v>0.58399999999999996</v>
      </c>
      <c r="Q432">
        <v>666</v>
      </c>
      <c r="R432">
        <v>24</v>
      </c>
      <c r="S432">
        <v>20.2</v>
      </c>
      <c r="T432">
        <v>6.3479999999999999</v>
      </c>
      <c r="U432">
        <v>17.64</v>
      </c>
      <c r="V432">
        <v>14.5</v>
      </c>
      <c r="W432">
        <f t="shared" si="12"/>
        <v>19.146734566680202</v>
      </c>
      <c r="X432">
        <f t="shared" si="13"/>
        <v>0.32046445287449665</v>
      </c>
    </row>
    <row r="433" spans="14:24" x14ac:dyDescent="0.3">
      <c r="N433">
        <v>94.3</v>
      </c>
      <c r="O433">
        <v>18.100000000000001</v>
      </c>
      <c r="P433">
        <v>0.58399999999999996</v>
      </c>
      <c r="Q433">
        <v>666</v>
      </c>
      <c r="R433">
        <v>24</v>
      </c>
      <c r="S433">
        <v>20.2</v>
      </c>
      <c r="T433">
        <v>6.8330000000000002</v>
      </c>
      <c r="U433">
        <v>19.690000000000001</v>
      </c>
      <c r="V433">
        <v>14.1</v>
      </c>
      <c r="W433">
        <f t="shared" si="12"/>
        <v>20.177077159178495</v>
      </c>
      <c r="X433">
        <f t="shared" si="13"/>
        <v>0.43099838008358127</v>
      </c>
    </row>
    <row r="434" spans="14:24" x14ac:dyDescent="0.3">
      <c r="N434">
        <v>74.8</v>
      </c>
      <c r="O434">
        <v>18.100000000000001</v>
      </c>
      <c r="P434">
        <v>0.58399999999999996</v>
      </c>
      <c r="Q434">
        <v>666</v>
      </c>
      <c r="R434">
        <v>24</v>
      </c>
      <c r="S434">
        <v>20.2</v>
      </c>
      <c r="T434">
        <v>6.4249999999999998</v>
      </c>
      <c r="U434">
        <v>12.03</v>
      </c>
      <c r="V434">
        <v>16.100000000000001</v>
      </c>
      <c r="W434">
        <f t="shared" si="12"/>
        <v>22.487174195904835</v>
      </c>
      <c r="X434">
        <f t="shared" si="13"/>
        <v>0.3967188941555797</v>
      </c>
    </row>
    <row r="435" spans="14:24" x14ac:dyDescent="0.3">
      <c r="N435">
        <v>87.9</v>
      </c>
      <c r="O435">
        <v>18.100000000000001</v>
      </c>
      <c r="P435">
        <v>0.71299999999999997</v>
      </c>
      <c r="Q435">
        <v>666</v>
      </c>
      <c r="R435">
        <v>24</v>
      </c>
      <c r="S435">
        <v>20.2</v>
      </c>
      <c r="T435">
        <v>6.4359999999999999</v>
      </c>
      <c r="U435">
        <v>16.22</v>
      </c>
      <c r="V435">
        <v>14.3</v>
      </c>
      <c r="W435">
        <f t="shared" si="12"/>
        <v>19.103205988826765</v>
      </c>
      <c r="X435">
        <f t="shared" si="13"/>
        <v>0.33588853068718633</v>
      </c>
    </row>
    <row r="436" spans="14:24" x14ac:dyDescent="0.3">
      <c r="N436">
        <v>95</v>
      </c>
      <c r="O436">
        <v>18.100000000000001</v>
      </c>
      <c r="P436">
        <v>0.71299999999999997</v>
      </c>
      <c r="Q436">
        <v>666</v>
      </c>
      <c r="R436">
        <v>24</v>
      </c>
      <c r="S436">
        <v>20.2</v>
      </c>
      <c r="T436">
        <v>6.2080000000000002</v>
      </c>
      <c r="U436">
        <v>15.17</v>
      </c>
      <c r="V436">
        <v>11.7</v>
      </c>
      <c r="W436">
        <f t="shared" si="12"/>
        <v>19.031854531335895</v>
      </c>
      <c r="X436">
        <f t="shared" si="13"/>
        <v>0.62665423344751248</v>
      </c>
    </row>
    <row r="437" spans="14:24" x14ac:dyDescent="0.3">
      <c r="N437">
        <v>94.6</v>
      </c>
      <c r="O437">
        <v>18.100000000000001</v>
      </c>
      <c r="P437">
        <v>0.74</v>
      </c>
      <c r="Q437">
        <v>666</v>
      </c>
      <c r="R437">
        <v>24</v>
      </c>
      <c r="S437">
        <v>20.2</v>
      </c>
      <c r="T437">
        <v>6.6289999999999996</v>
      </c>
      <c r="U437">
        <v>23.27</v>
      </c>
      <c r="V437">
        <v>13.4</v>
      </c>
      <c r="W437">
        <f t="shared" si="12"/>
        <v>15.576349757251576</v>
      </c>
      <c r="X437">
        <f t="shared" si="13"/>
        <v>0.16241416098892353</v>
      </c>
    </row>
    <row r="438" spans="14:24" x14ac:dyDescent="0.3">
      <c r="N438">
        <v>93.3</v>
      </c>
      <c r="O438">
        <v>18.100000000000001</v>
      </c>
      <c r="P438">
        <v>0.74</v>
      </c>
      <c r="Q438">
        <v>666</v>
      </c>
      <c r="R438">
        <v>24</v>
      </c>
      <c r="S438">
        <v>20.2</v>
      </c>
      <c r="T438">
        <v>6.4610000000000003</v>
      </c>
      <c r="U438">
        <v>18.05</v>
      </c>
      <c r="V438">
        <v>9.6</v>
      </c>
      <c r="W438">
        <f t="shared" si="12"/>
        <v>17.999386975792945</v>
      </c>
      <c r="X438">
        <f t="shared" si="13"/>
        <v>0.87493614331176517</v>
      </c>
    </row>
    <row r="439" spans="14:24" x14ac:dyDescent="0.3">
      <c r="N439">
        <v>100</v>
      </c>
      <c r="O439">
        <v>18.100000000000001</v>
      </c>
      <c r="P439">
        <v>0.74</v>
      </c>
      <c r="Q439">
        <v>666</v>
      </c>
      <c r="R439">
        <v>24</v>
      </c>
      <c r="S439">
        <v>20.2</v>
      </c>
      <c r="T439">
        <v>6.1520000000000001</v>
      </c>
      <c r="U439">
        <v>26.45</v>
      </c>
      <c r="V439">
        <v>8.6999999999999993</v>
      </c>
      <c r="W439">
        <f t="shared" si="12"/>
        <v>11.861943333210174</v>
      </c>
      <c r="X439">
        <f t="shared" si="13"/>
        <v>0.36344176243795118</v>
      </c>
    </row>
    <row r="440" spans="14:24" x14ac:dyDescent="0.3">
      <c r="N440">
        <v>87.9</v>
      </c>
      <c r="O440">
        <v>18.100000000000001</v>
      </c>
      <c r="P440">
        <v>0.74</v>
      </c>
      <c r="Q440">
        <v>666</v>
      </c>
      <c r="R440">
        <v>24</v>
      </c>
      <c r="S440">
        <v>20.2</v>
      </c>
      <c r="T440">
        <v>5.9349999999999996</v>
      </c>
      <c r="U440">
        <v>34.020000000000003</v>
      </c>
      <c r="V440">
        <v>8.4</v>
      </c>
      <c r="W440">
        <f t="shared" si="12"/>
        <v>5.9871477828943327</v>
      </c>
      <c r="X440">
        <f t="shared" si="13"/>
        <v>0.28724431156019853</v>
      </c>
    </row>
    <row r="441" spans="14:24" x14ac:dyDescent="0.3">
      <c r="N441">
        <v>93.9</v>
      </c>
      <c r="O441">
        <v>18.100000000000001</v>
      </c>
      <c r="P441">
        <v>0.74</v>
      </c>
      <c r="Q441">
        <v>666</v>
      </c>
      <c r="R441">
        <v>24</v>
      </c>
      <c r="S441">
        <v>20.2</v>
      </c>
      <c r="T441">
        <v>5.6269999999999998</v>
      </c>
      <c r="U441">
        <v>22.88</v>
      </c>
      <c r="V441">
        <v>12.8</v>
      </c>
      <c r="W441">
        <f t="shared" si="12"/>
        <v>11.655587507942435</v>
      </c>
      <c r="X441">
        <f t="shared" si="13"/>
        <v>8.9407225941997293E-2</v>
      </c>
    </row>
    <row r="442" spans="14:24" x14ac:dyDescent="0.3">
      <c r="N442">
        <v>92.4</v>
      </c>
      <c r="O442">
        <v>18.100000000000001</v>
      </c>
      <c r="P442">
        <v>0.74</v>
      </c>
      <c r="Q442">
        <v>666</v>
      </c>
      <c r="R442">
        <v>24</v>
      </c>
      <c r="S442">
        <v>20.2</v>
      </c>
      <c r="T442">
        <v>5.8179999999999996</v>
      </c>
      <c r="U442">
        <v>22.11</v>
      </c>
      <c r="V442">
        <v>10.5</v>
      </c>
      <c r="W442">
        <f t="shared" si="12"/>
        <v>12.860122285651936</v>
      </c>
      <c r="X442">
        <f t="shared" si="13"/>
        <v>0.22477355101447014</v>
      </c>
    </row>
    <row r="443" spans="14:24" x14ac:dyDescent="0.3">
      <c r="N443">
        <v>97.2</v>
      </c>
      <c r="O443">
        <v>18.100000000000001</v>
      </c>
      <c r="P443">
        <v>0.74</v>
      </c>
      <c r="Q443">
        <v>666</v>
      </c>
      <c r="R443">
        <v>24</v>
      </c>
      <c r="S443">
        <v>20.2</v>
      </c>
      <c r="T443">
        <v>6.4059999999999997</v>
      </c>
      <c r="U443">
        <v>19.52</v>
      </c>
      <c r="V443">
        <v>17.100000000000001</v>
      </c>
      <c r="W443">
        <f t="shared" si="12"/>
        <v>17.01134838412289</v>
      </c>
      <c r="X443">
        <f t="shared" si="13"/>
        <v>5.1843050220533073E-3</v>
      </c>
    </row>
    <row r="444" spans="14:24" x14ac:dyDescent="0.3">
      <c r="N444">
        <v>100</v>
      </c>
      <c r="O444">
        <v>18.100000000000001</v>
      </c>
      <c r="P444">
        <v>0.74</v>
      </c>
      <c r="Q444">
        <v>666</v>
      </c>
      <c r="R444">
        <v>24</v>
      </c>
      <c r="S444">
        <v>20.2</v>
      </c>
      <c r="T444">
        <v>6.2190000000000003</v>
      </c>
      <c r="U444">
        <v>16.59</v>
      </c>
      <c r="V444">
        <v>18.399999999999999</v>
      </c>
      <c r="W444">
        <f t="shared" si="12"/>
        <v>18.105220274337949</v>
      </c>
      <c r="X444">
        <f t="shared" si="13"/>
        <v>1.6020637264241831E-2</v>
      </c>
    </row>
    <row r="445" spans="14:24" x14ac:dyDescent="0.3">
      <c r="N445">
        <v>100</v>
      </c>
      <c r="O445">
        <v>18.100000000000001</v>
      </c>
      <c r="P445">
        <v>0.74</v>
      </c>
      <c r="Q445">
        <v>666</v>
      </c>
      <c r="R445">
        <v>24</v>
      </c>
      <c r="S445">
        <v>20.2</v>
      </c>
      <c r="T445">
        <v>6.4850000000000003</v>
      </c>
      <c r="U445">
        <v>18.850000000000001</v>
      </c>
      <c r="V445">
        <v>15.4</v>
      </c>
      <c r="W445">
        <f t="shared" si="12"/>
        <v>17.834935040054475</v>
      </c>
      <c r="X445">
        <f t="shared" si="13"/>
        <v>0.15811266493860224</v>
      </c>
    </row>
    <row r="446" spans="14:24" x14ac:dyDescent="0.3">
      <c r="N446">
        <v>96.6</v>
      </c>
      <c r="O446">
        <v>18.100000000000001</v>
      </c>
      <c r="P446">
        <v>0.74</v>
      </c>
      <c r="Q446">
        <v>666</v>
      </c>
      <c r="R446">
        <v>24</v>
      </c>
      <c r="S446">
        <v>20.2</v>
      </c>
      <c r="T446">
        <v>5.8540000000000001</v>
      </c>
      <c r="U446">
        <v>23.79</v>
      </c>
      <c r="V446">
        <v>10.8</v>
      </c>
      <c r="W446">
        <f t="shared" si="12"/>
        <v>12.130298408159756</v>
      </c>
      <c r="X446">
        <f t="shared" si="13"/>
        <v>0.12317577853331071</v>
      </c>
    </row>
    <row r="447" spans="14:24" x14ac:dyDescent="0.3">
      <c r="N447">
        <v>94.8</v>
      </c>
      <c r="O447">
        <v>18.100000000000001</v>
      </c>
      <c r="P447">
        <v>0.74</v>
      </c>
      <c r="Q447">
        <v>666</v>
      </c>
      <c r="R447">
        <v>24</v>
      </c>
      <c r="S447">
        <v>20.2</v>
      </c>
      <c r="T447">
        <v>6.4589999999999996</v>
      </c>
      <c r="U447">
        <v>23.98</v>
      </c>
      <c r="V447">
        <v>11.8</v>
      </c>
      <c r="W447">
        <f t="shared" si="12"/>
        <v>14.451943936047757</v>
      </c>
      <c r="X447">
        <f t="shared" si="13"/>
        <v>0.22474101152947082</v>
      </c>
    </row>
    <row r="448" spans="14:24" x14ac:dyDescent="0.3">
      <c r="N448">
        <v>96.4</v>
      </c>
      <c r="O448">
        <v>18.100000000000001</v>
      </c>
      <c r="P448">
        <v>0.74</v>
      </c>
      <c r="Q448">
        <v>666</v>
      </c>
      <c r="R448">
        <v>24</v>
      </c>
      <c r="S448">
        <v>20.2</v>
      </c>
      <c r="T448">
        <v>6.3410000000000002</v>
      </c>
      <c r="U448">
        <v>17.79</v>
      </c>
      <c r="V448">
        <v>14.9</v>
      </c>
      <c r="W448">
        <f t="shared" si="12"/>
        <v>17.763770491360731</v>
      </c>
      <c r="X448">
        <f t="shared" si="13"/>
        <v>0.19219936183629063</v>
      </c>
    </row>
    <row r="449" spans="14:24" x14ac:dyDescent="0.3">
      <c r="N449">
        <v>96.6</v>
      </c>
      <c r="O449">
        <v>18.100000000000001</v>
      </c>
      <c r="P449">
        <v>0.74</v>
      </c>
      <c r="Q449">
        <v>666</v>
      </c>
      <c r="R449">
        <v>24</v>
      </c>
      <c r="S449">
        <v>20.2</v>
      </c>
      <c r="T449">
        <v>6.2510000000000003</v>
      </c>
      <c r="U449">
        <v>16.440000000000001</v>
      </c>
      <c r="V449">
        <v>12.6</v>
      </c>
      <c r="W449">
        <f t="shared" si="12"/>
        <v>18.216030307876629</v>
      </c>
      <c r="X449">
        <f t="shared" si="13"/>
        <v>0.44571669110131978</v>
      </c>
    </row>
    <row r="450" spans="14:24" x14ac:dyDescent="0.3">
      <c r="N450">
        <v>98.7</v>
      </c>
      <c r="O450">
        <v>18.100000000000001</v>
      </c>
      <c r="P450">
        <v>0.71299999999999997</v>
      </c>
      <c r="Q450">
        <v>666</v>
      </c>
      <c r="R450">
        <v>24</v>
      </c>
      <c r="S450">
        <v>20.2</v>
      </c>
      <c r="T450">
        <v>6.1849999999999996</v>
      </c>
      <c r="U450">
        <v>18.13</v>
      </c>
      <c r="V450">
        <v>14.1</v>
      </c>
      <c r="W450">
        <f t="shared" si="12"/>
        <v>17.267556624038079</v>
      </c>
      <c r="X450">
        <f t="shared" si="13"/>
        <v>0.22464940596014746</v>
      </c>
    </row>
    <row r="451" spans="14:24" x14ac:dyDescent="0.3">
      <c r="N451">
        <v>98.3</v>
      </c>
      <c r="O451">
        <v>18.100000000000001</v>
      </c>
      <c r="P451">
        <v>0.71299999999999997</v>
      </c>
      <c r="Q451">
        <v>666</v>
      </c>
      <c r="R451">
        <v>24</v>
      </c>
      <c r="S451">
        <v>20.2</v>
      </c>
      <c r="T451">
        <v>6.4169999999999998</v>
      </c>
      <c r="U451">
        <v>19.309999999999999</v>
      </c>
      <c r="V451">
        <v>13</v>
      </c>
      <c r="W451">
        <f t="shared" ref="W451:W507" si="14">$B$18*N451+$B$19*O451+$B$20*P451+$B$21*Q451+$B$22*R451+$B$23*S451+$B$24*T451+$B$25*U451+$B$17</f>
        <v>17.497403485572505</v>
      </c>
      <c r="X451">
        <f t="shared" ref="X451:X507" si="15">ABS((V451-W451)/V451)</f>
        <v>0.3459541142748081</v>
      </c>
    </row>
    <row r="452" spans="14:24" x14ac:dyDescent="0.3">
      <c r="N452">
        <v>92.6</v>
      </c>
      <c r="O452">
        <v>18.100000000000001</v>
      </c>
      <c r="P452">
        <v>0.71299999999999997</v>
      </c>
      <c r="Q452">
        <v>666</v>
      </c>
      <c r="R452">
        <v>24</v>
      </c>
      <c r="S452">
        <v>20.2</v>
      </c>
      <c r="T452">
        <v>6.7489999999999997</v>
      </c>
      <c r="U452">
        <v>17.440000000000001</v>
      </c>
      <c r="V452">
        <v>13.4</v>
      </c>
      <c r="W452">
        <f t="shared" si="14"/>
        <v>19.810977762951655</v>
      </c>
      <c r="X452">
        <f t="shared" si="15"/>
        <v>0.47843117633967569</v>
      </c>
    </row>
    <row r="453" spans="14:24" x14ac:dyDescent="0.3">
      <c r="N453">
        <v>98.2</v>
      </c>
      <c r="O453">
        <v>18.100000000000001</v>
      </c>
      <c r="P453">
        <v>0.71299999999999997</v>
      </c>
      <c r="Q453">
        <v>666</v>
      </c>
      <c r="R453">
        <v>24</v>
      </c>
      <c r="S453">
        <v>20.2</v>
      </c>
      <c r="T453">
        <v>6.6550000000000002</v>
      </c>
      <c r="U453">
        <v>17.73</v>
      </c>
      <c r="V453">
        <v>15.2</v>
      </c>
      <c r="W453">
        <f t="shared" si="14"/>
        <v>19.432123267407754</v>
      </c>
      <c r="X453">
        <f t="shared" si="15"/>
        <v>0.27842916232945752</v>
      </c>
    </row>
    <row r="454" spans="14:24" x14ac:dyDescent="0.3">
      <c r="N454">
        <v>91.8</v>
      </c>
      <c r="O454">
        <v>18.100000000000001</v>
      </c>
      <c r="P454">
        <v>0.71299999999999997</v>
      </c>
      <c r="Q454">
        <v>666</v>
      </c>
      <c r="R454">
        <v>24</v>
      </c>
      <c r="S454">
        <v>20.2</v>
      </c>
      <c r="T454">
        <v>6.2969999999999997</v>
      </c>
      <c r="U454">
        <v>17.27</v>
      </c>
      <c r="V454">
        <v>16.100000000000001</v>
      </c>
      <c r="W454">
        <f t="shared" si="14"/>
        <v>18.022794903048467</v>
      </c>
      <c r="X454">
        <f t="shared" si="15"/>
        <v>0.11942825484773079</v>
      </c>
    </row>
    <row r="455" spans="14:24" x14ac:dyDescent="0.3">
      <c r="N455">
        <v>99.3</v>
      </c>
      <c r="O455">
        <v>18.100000000000001</v>
      </c>
      <c r="P455">
        <v>0.71299999999999997</v>
      </c>
      <c r="Q455">
        <v>666</v>
      </c>
      <c r="R455">
        <v>24</v>
      </c>
      <c r="S455">
        <v>20.2</v>
      </c>
      <c r="T455">
        <v>7.3929999999999998</v>
      </c>
      <c r="U455">
        <v>16.739999999999998</v>
      </c>
      <c r="V455">
        <v>17.8</v>
      </c>
      <c r="W455">
        <f t="shared" si="14"/>
        <v>23.112055504898834</v>
      </c>
      <c r="X455">
        <f t="shared" si="15"/>
        <v>0.29843008454487824</v>
      </c>
    </row>
    <row r="456" spans="14:24" x14ac:dyDescent="0.3">
      <c r="N456">
        <v>94.1</v>
      </c>
      <c r="O456">
        <v>18.100000000000001</v>
      </c>
      <c r="P456">
        <v>0.71299999999999997</v>
      </c>
      <c r="Q456">
        <v>666</v>
      </c>
      <c r="R456">
        <v>24</v>
      </c>
      <c r="S456">
        <v>20.2</v>
      </c>
      <c r="T456">
        <v>6.7279999999999998</v>
      </c>
      <c r="U456">
        <v>18.71</v>
      </c>
      <c r="V456">
        <v>14.9</v>
      </c>
      <c r="W456">
        <f t="shared" si="14"/>
        <v>19.005193067268856</v>
      </c>
      <c r="X456">
        <f t="shared" si="15"/>
        <v>0.27551631323952047</v>
      </c>
    </row>
    <row r="457" spans="14:24" x14ac:dyDescent="0.3">
      <c r="N457">
        <v>86.5</v>
      </c>
      <c r="O457">
        <v>18.100000000000001</v>
      </c>
      <c r="P457">
        <v>0.71299999999999997</v>
      </c>
      <c r="Q457">
        <v>666</v>
      </c>
      <c r="R457">
        <v>24</v>
      </c>
      <c r="S457">
        <v>20.2</v>
      </c>
      <c r="T457">
        <v>6.5250000000000004</v>
      </c>
      <c r="U457">
        <v>18.13</v>
      </c>
      <c r="V457">
        <v>14.1</v>
      </c>
      <c r="W457">
        <f t="shared" si="14"/>
        <v>18.268409552897602</v>
      </c>
      <c r="X457">
        <f t="shared" si="15"/>
        <v>0.29563188318422712</v>
      </c>
    </row>
    <row r="458" spans="14:24" x14ac:dyDescent="0.3">
      <c r="N458">
        <v>87.9</v>
      </c>
      <c r="O458">
        <v>18.100000000000001</v>
      </c>
      <c r="P458">
        <v>0.71299999999999997</v>
      </c>
      <c r="Q458">
        <v>666</v>
      </c>
      <c r="R458">
        <v>24</v>
      </c>
      <c r="S458">
        <v>20.2</v>
      </c>
      <c r="T458">
        <v>5.976</v>
      </c>
      <c r="U458">
        <v>19.010000000000002</v>
      </c>
      <c r="V458">
        <v>12.7</v>
      </c>
      <c r="W458">
        <f t="shared" si="14"/>
        <v>15.517095870769003</v>
      </c>
      <c r="X458">
        <f t="shared" si="15"/>
        <v>0.22181857250149636</v>
      </c>
    </row>
    <row r="459" spans="14:24" x14ac:dyDescent="0.3">
      <c r="N459">
        <v>80.3</v>
      </c>
      <c r="O459">
        <v>18.100000000000001</v>
      </c>
      <c r="P459">
        <v>0.71299999999999997</v>
      </c>
      <c r="Q459">
        <v>666</v>
      </c>
      <c r="R459">
        <v>24</v>
      </c>
      <c r="S459">
        <v>20.2</v>
      </c>
      <c r="T459">
        <v>5.9359999999999999</v>
      </c>
      <c r="U459">
        <v>16.940000000000001</v>
      </c>
      <c r="V459">
        <v>13.5</v>
      </c>
      <c r="W459">
        <f t="shared" si="14"/>
        <v>16.354451126961308</v>
      </c>
      <c r="X459">
        <f t="shared" si="15"/>
        <v>0.21144082421935617</v>
      </c>
    </row>
    <row r="460" spans="14:24" x14ac:dyDescent="0.3">
      <c r="N460">
        <v>83.7</v>
      </c>
      <c r="O460">
        <v>18.100000000000001</v>
      </c>
      <c r="P460">
        <v>0.71299999999999997</v>
      </c>
      <c r="Q460">
        <v>666</v>
      </c>
      <c r="R460">
        <v>24</v>
      </c>
      <c r="S460">
        <v>20.2</v>
      </c>
      <c r="T460">
        <v>6.3010000000000002</v>
      </c>
      <c r="U460">
        <v>16.23</v>
      </c>
      <c r="V460">
        <v>14.9</v>
      </c>
      <c r="W460">
        <f t="shared" si="14"/>
        <v>18.40188925272972</v>
      </c>
      <c r="X460">
        <f t="shared" si="15"/>
        <v>0.2350261243442765</v>
      </c>
    </row>
    <row r="461" spans="14:24" x14ac:dyDescent="0.3">
      <c r="N461">
        <v>84.4</v>
      </c>
      <c r="O461">
        <v>18.100000000000001</v>
      </c>
      <c r="P461">
        <v>0.71299999999999997</v>
      </c>
      <c r="Q461">
        <v>666</v>
      </c>
      <c r="R461">
        <v>24</v>
      </c>
      <c r="S461">
        <v>20.2</v>
      </c>
      <c r="T461">
        <v>6.0810000000000004</v>
      </c>
      <c r="U461">
        <v>14.7</v>
      </c>
      <c r="V461">
        <v>20</v>
      </c>
      <c r="W461">
        <f t="shared" si="14"/>
        <v>18.443234255545292</v>
      </c>
      <c r="X461">
        <f t="shared" si="15"/>
        <v>7.7838287222735406E-2</v>
      </c>
    </row>
    <row r="462" spans="14:24" x14ac:dyDescent="0.3">
      <c r="N462">
        <v>90</v>
      </c>
      <c r="O462">
        <v>18.100000000000001</v>
      </c>
      <c r="P462">
        <v>0.71299999999999997</v>
      </c>
      <c r="Q462">
        <v>666</v>
      </c>
      <c r="R462">
        <v>24</v>
      </c>
      <c r="S462">
        <v>20.2</v>
      </c>
      <c r="T462">
        <v>6.7009999999999996</v>
      </c>
      <c r="U462">
        <v>16.420000000000002</v>
      </c>
      <c r="V462">
        <v>16.399999999999999</v>
      </c>
      <c r="W462">
        <f t="shared" si="14"/>
        <v>20.144586823477262</v>
      </c>
      <c r="X462">
        <f t="shared" si="15"/>
        <v>0.22832846484617461</v>
      </c>
    </row>
    <row r="463" spans="14:24" x14ac:dyDescent="0.3">
      <c r="N463">
        <v>88.4</v>
      </c>
      <c r="O463">
        <v>18.100000000000001</v>
      </c>
      <c r="P463">
        <v>0.71299999999999997</v>
      </c>
      <c r="Q463">
        <v>666</v>
      </c>
      <c r="R463">
        <v>24</v>
      </c>
      <c r="S463">
        <v>20.2</v>
      </c>
      <c r="T463">
        <v>6.3760000000000003</v>
      </c>
      <c r="U463">
        <v>14.65</v>
      </c>
      <c r="V463">
        <v>17.7</v>
      </c>
      <c r="W463">
        <f t="shared" si="14"/>
        <v>19.822245404291582</v>
      </c>
      <c r="X463">
        <f t="shared" si="15"/>
        <v>0.11990087029895949</v>
      </c>
    </row>
    <row r="464" spans="14:24" x14ac:dyDescent="0.3">
      <c r="N464">
        <v>83</v>
      </c>
      <c r="O464">
        <v>18.100000000000001</v>
      </c>
      <c r="P464">
        <v>0.71299999999999997</v>
      </c>
      <c r="Q464">
        <v>666</v>
      </c>
      <c r="R464">
        <v>24</v>
      </c>
      <c r="S464">
        <v>20.2</v>
      </c>
      <c r="T464">
        <v>6.3170000000000002</v>
      </c>
      <c r="U464">
        <v>13.99</v>
      </c>
      <c r="V464">
        <v>19.5</v>
      </c>
      <c r="W464">
        <f t="shared" si="14"/>
        <v>19.800399075534347</v>
      </c>
      <c r="X464">
        <f t="shared" si="15"/>
        <v>1.5405080796633195E-2</v>
      </c>
    </row>
    <row r="465" spans="14:24" x14ac:dyDescent="0.3">
      <c r="N465">
        <v>89.9</v>
      </c>
      <c r="O465">
        <v>18.100000000000001</v>
      </c>
      <c r="P465">
        <v>0.71299999999999997</v>
      </c>
      <c r="Q465">
        <v>666</v>
      </c>
      <c r="R465">
        <v>24</v>
      </c>
      <c r="S465">
        <v>20.2</v>
      </c>
      <c r="T465">
        <v>6.5129999999999999</v>
      </c>
      <c r="U465">
        <v>10.29</v>
      </c>
      <c r="V465">
        <v>20.2</v>
      </c>
      <c r="W465">
        <f t="shared" si="14"/>
        <v>23.075331562003505</v>
      </c>
      <c r="X465">
        <f t="shared" si="15"/>
        <v>0.14234314663383693</v>
      </c>
    </row>
    <row r="466" spans="14:24" x14ac:dyDescent="0.3">
      <c r="N466">
        <v>65.400000000000006</v>
      </c>
      <c r="O466">
        <v>18.100000000000001</v>
      </c>
      <c r="P466">
        <v>0.65500000000000003</v>
      </c>
      <c r="Q466">
        <v>666</v>
      </c>
      <c r="R466">
        <v>24</v>
      </c>
      <c r="S466">
        <v>20.2</v>
      </c>
      <c r="T466">
        <v>6.2089999999999996</v>
      </c>
      <c r="U466">
        <v>13.22</v>
      </c>
      <c r="V466">
        <v>21.4</v>
      </c>
      <c r="W466">
        <f t="shared" si="14"/>
        <v>19.836982666304106</v>
      </c>
      <c r="X466">
        <f t="shared" si="15"/>
        <v>7.3038193163359466E-2</v>
      </c>
    </row>
    <row r="467" spans="14:24" x14ac:dyDescent="0.3">
      <c r="N467">
        <v>48.2</v>
      </c>
      <c r="O467">
        <v>18.100000000000001</v>
      </c>
      <c r="P467">
        <v>0.65500000000000003</v>
      </c>
      <c r="Q467">
        <v>666</v>
      </c>
      <c r="R467">
        <v>24</v>
      </c>
      <c r="S467">
        <v>20.2</v>
      </c>
      <c r="T467">
        <v>5.7590000000000003</v>
      </c>
      <c r="U467">
        <v>14.13</v>
      </c>
      <c r="V467">
        <v>19.899999999999999</v>
      </c>
      <c r="W467">
        <f t="shared" si="14"/>
        <v>16.863345368691313</v>
      </c>
      <c r="X467">
        <f t="shared" si="15"/>
        <v>0.15259571011601436</v>
      </c>
    </row>
    <row r="468" spans="14:24" x14ac:dyDescent="0.3">
      <c r="N468">
        <v>84.7</v>
      </c>
      <c r="O468">
        <v>18.100000000000001</v>
      </c>
      <c r="P468">
        <v>0.65500000000000003</v>
      </c>
      <c r="Q468">
        <v>666</v>
      </c>
      <c r="R468">
        <v>24</v>
      </c>
      <c r="S468">
        <v>20.2</v>
      </c>
      <c r="T468">
        <v>5.952</v>
      </c>
      <c r="U468">
        <v>17.149999999999999</v>
      </c>
      <c r="V468">
        <v>19</v>
      </c>
      <c r="W468">
        <f t="shared" si="14"/>
        <v>17.034105901692747</v>
      </c>
      <c r="X468">
        <f t="shared" si="15"/>
        <v>0.10346811043722381</v>
      </c>
    </row>
    <row r="469" spans="14:24" x14ac:dyDescent="0.3">
      <c r="N469">
        <v>94.5</v>
      </c>
      <c r="O469">
        <v>18.100000000000001</v>
      </c>
      <c r="P469">
        <v>0.58399999999999996</v>
      </c>
      <c r="Q469">
        <v>666</v>
      </c>
      <c r="R469">
        <v>24</v>
      </c>
      <c r="S469">
        <v>20.2</v>
      </c>
      <c r="T469">
        <v>6.0030000000000001</v>
      </c>
      <c r="U469">
        <v>21.32</v>
      </c>
      <c r="V469">
        <v>19.100000000000001</v>
      </c>
      <c r="W469">
        <f t="shared" si="14"/>
        <v>15.773115285506172</v>
      </c>
      <c r="X469">
        <f t="shared" si="15"/>
        <v>0.17418244578501721</v>
      </c>
    </row>
    <row r="470" spans="14:24" x14ac:dyDescent="0.3">
      <c r="N470">
        <v>71</v>
      </c>
      <c r="O470">
        <v>18.100000000000001</v>
      </c>
      <c r="P470">
        <v>0.57999999999999996</v>
      </c>
      <c r="Q470">
        <v>666</v>
      </c>
      <c r="R470">
        <v>24</v>
      </c>
      <c r="S470">
        <v>20.2</v>
      </c>
      <c r="T470">
        <v>5.9260000000000002</v>
      </c>
      <c r="U470">
        <v>18.13</v>
      </c>
      <c r="V470">
        <v>19.100000000000001</v>
      </c>
      <c r="W470">
        <f t="shared" si="14"/>
        <v>16.653031535602821</v>
      </c>
      <c r="X470">
        <f t="shared" si="15"/>
        <v>0.12811353216739163</v>
      </c>
    </row>
    <row r="471" spans="14:24" x14ac:dyDescent="0.3">
      <c r="N471">
        <v>56.7</v>
      </c>
      <c r="O471">
        <v>18.100000000000001</v>
      </c>
      <c r="P471">
        <v>0.57999999999999996</v>
      </c>
      <c r="Q471">
        <v>666</v>
      </c>
      <c r="R471">
        <v>24</v>
      </c>
      <c r="S471">
        <v>20.2</v>
      </c>
      <c r="T471">
        <v>5.7130000000000001</v>
      </c>
      <c r="U471">
        <v>14.76</v>
      </c>
      <c r="V471">
        <v>20.100000000000001</v>
      </c>
      <c r="W471">
        <f t="shared" si="14"/>
        <v>17.342723493647675</v>
      </c>
      <c r="X471">
        <f t="shared" si="15"/>
        <v>0.13717793563941921</v>
      </c>
    </row>
    <row r="472" spans="14:24" x14ac:dyDescent="0.3">
      <c r="N472">
        <v>84</v>
      </c>
      <c r="O472">
        <v>18.100000000000001</v>
      </c>
      <c r="P472">
        <v>0.57999999999999996</v>
      </c>
      <c r="Q472">
        <v>666</v>
      </c>
      <c r="R472">
        <v>24</v>
      </c>
      <c r="S472">
        <v>20.2</v>
      </c>
      <c r="T472">
        <v>6.1669999999999998</v>
      </c>
      <c r="U472">
        <v>16.29</v>
      </c>
      <c r="V472">
        <v>19.899999999999999</v>
      </c>
      <c r="W472">
        <f t="shared" si="14"/>
        <v>19.188917119259578</v>
      </c>
      <c r="X472">
        <f t="shared" si="15"/>
        <v>3.5732808077408064E-2</v>
      </c>
    </row>
    <row r="473" spans="14:24" x14ac:dyDescent="0.3">
      <c r="N473">
        <v>90.7</v>
      </c>
      <c r="O473">
        <v>18.100000000000001</v>
      </c>
      <c r="P473">
        <v>0.53200000000000003</v>
      </c>
      <c r="Q473">
        <v>666</v>
      </c>
      <c r="R473">
        <v>24</v>
      </c>
      <c r="S473">
        <v>20.2</v>
      </c>
      <c r="T473">
        <v>6.2290000000000001</v>
      </c>
      <c r="U473">
        <v>12.87</v>
      </c>
      <c r="V473">
        <v>19.600000000000001</v>
      </c>
      <c r="W473">
        <f t="shared" si="14"/>
        <v>22.228095018068196</v>
      </c>
      <c r="X473">
        <f t="shared" si="15"/>
        <v>0.13408648051368335</v>
      </c>
    </row>
    <row r="474" spans="14:24" x14ac:dyDescent="0.3">
      <c r="N474">
        <v>75</v>
      </c>
      <c r="O474">
        <v>18.100000000000001</v>
      </c>
      <c r="P474">
        <v>0.57999999999999996</v>
      </c>
      <c r="Q474">
        <v>666</v>
      </c>
      <c r="R474">
        <v>24</v>
      </c>
      <c r="S474">
        <v>20.2</v>
      </c>
      <c r="T474">
        <v>6.4370000000000003</v>
      </c>
      <c r="U474">
        <v>14.36</v>
      </c>
      <c r="V474">
        <v>23.2</v>
      </c>
      <c r="W474">
        <f t="shared" si="14"/>
        <v>21.174336508683119</v>
      </c>
      <c r="X474">
        <f t="shared" si="15"/>
        <v>8.7313081522279332E-2</v>
      </c>
    </row>
    <row r="475" spans="14:24" x14ac:dyDescent="0.3">
      <c r="N475">
        <v>67.599999999999994</v>
      </c>
      <c r="O475">
        <v>18.100000000000001</v>
      </c>
      <c r="P475">
        <v>0.61399999999999999</v>
      </c>
      <c r="Q475">
        <v>666</v>
      </c>
      <c r="R475">
        <v>24</v>
      </c>
      <c r="S475">
        <v>20.2</v>
      </c>
      <c r="T475">
        <v>6.98</v>
      </c>
      <c r="U475">
        <v>11.66</v>
      </c>
      <c r="V475">
        <v>29.8</v>
      </c>
      <c r="W475">
        <f t="shared" si="14"/>
        <v>24.455405535018546</v>
      </c>
      <c r="X475">
        <f t="shared" si="15"/>
        <v>0.17934880754971325</v>
      </c>
    </row>
    <row r="476" spans="14:24" x14ac:dyDescent="0.3">
      <c r="N476">
        <v>95.4</v>
      </c>
      <c r="O476">
        <v>18.100000000000001</v>
      </c>
      <c r="P476">
        <v>0.58399999999999996</v>
      </c>
      <c r="Q476">
        <v>666</v>
      </c>
      <c r="R476">
        <v>24</v>
      </c>
      <c r="S476">
        <v>20.2</v>
      </c>
      <c r="T476">
        <v>5.4269999999999996</v>
      </c>
      <c r="U476">
        <v>18.14</v>
      </c>
      <c r="V476">
        <v>13.8</v>
      </c>
      <c r="W476">
        <f t="shared" si="14"/>
        <v>15.350893146331721</v>
      </c>
      <c r="X476">
        <f t="shared" si="15"/>
        <v>0.11238356132838553</v>
      </c>
    </row>
    <row r="477" spans="14:24" x14ac:dyDescent="0.3">
      <c r="N477">
        <v>97.4</v>
      </c>
      <c r="O477">
        <v>18.100000000000001</v>
      </c>
      <c r="P477">
        <v>0.58399999999999996</v>
      </c>
      <c r="Q477">
        <v>666</v>
      </c>
      <c r="R477">
        <v>24</v>
      </c>
      <c r="S477">
        <v>20.2</v>
      </c>
      <c r="T477">
        <v>6.1619999999999999</v>
      </c>
      <c r="U477">
        <v>24.1</v>
      </c>
      <c r="V477">
        <v>13.3</v>
      </c>
      <c r="W477">
        <f t="shared" si="14"/>
        <v>14.842233431185246</v>
      </c>
      <c r="X477">
        <f t="shared" si="15"/>
        <v>0.11595740084099587</v>
      </c>
    </row>
    <row r="478" spans="14:24" x14ac:dyDescent="0.3">
      <c r="N478">
        <v>93.6</v>
      </c>
      <c r="O478">
        <v>18.100000000000001</v>
      </c>
      <c r="P478">
        <v>0.61399999999999999</v>
      </c>
      <c r="Q478">
        <v>666</v>
      </c>
      <c r="R478">
        <v>24</v>
      </c>
      <c r="S478">
        <v>20.2</v>
      </c>
      <c r="T478">
        <v>6.484</v>
      </c>
      <c r="U478">
        <v>18.68</v>
      </c>
      <c r="V478">
        <v>16.7</v>
      </c>
      <c r="W478">
        <f t="shared" si="14"/>
        <v>19.01726374256836</v>
      </c>
      <c r="X478">
        <f t="shared" si="15"/>
        <v>0.13875830793822522</v>
      </c>
    </row>
    <row r="479" spans="14:24" x14ac:dyDescent="0.3">
      <c r="N479">
        <v>97.3</v>
      </c>
      <c r="O479">
        <v>18.100000000000001</v>
      </c>
      <c r="P479">
        <v>0.61399999999999999</v>
      </c>
      <c r="Q479">
        <v>666</v>
      </c>
      <c r="R479">
        <v>24</v>
      </c>
      <c r="S479">
        <v>20.2</v>
      </c>
      <c r="T479">
        <v>5.3040000000000003</v>
      </c>
      <c r="U479">
        <v>24.91</v>
      </c>
      <c r="V479">
        <v>12</v>
      </c>
      <c r="W479">
        <f t="shared" si="14"/>
        <v>10.50092739735372</v>
      </c>
      <c r="X479">
        <f t="shared" si="15"/>
        <v>0.12492271688718996</v>
      </c>
    </row>
    <row r="480" spans="14:24" x14ac:dyDescent="0.3">
      <c r="N480">
        <v>96.7</v>
      </c>
      <c r="O480">
        <v>18.100000000000001</v>
      </c>
      <c r="P480">
        <v>0.61399999999999999</v>
      </c>
      <c r="Q480">
        <v>666</v>
      </c>
      <c r="R480">
        <v>24</v>
      </c>
      <c r="S480">
        <v>20.2</v>
      </c>
      <c r="T480">
        <v>6.1849999999999996</v>
      </c>
      <c r="U480">
        <v>18.03</v>
      </c>
      <c r="V480">
        <v>14.6</v>
      </c>
      <c r="W480">
        <f t="shared" si="14"/>
        <v>18.279200434453784</v>
      </c>
      <c r="X480">
        <f t="shared" si="15"/>
        <v>0.25200002975710856</v>
      </c>
    </row>
    <row r="481" spans="14:24" x14ac:dyDescent="0.3">
      <c r="N481">
        <v>88</v>
      </c>
      <c r="O481">
        <v>18.100000000000001</v>
      </c>
      <c r="P481">
        <v>0.61399999999999999</v>
      </c>
      <c r="Q481">
        <v>666</v>
      </c>
      <c r="R481">
        <v>24</v>
      </c>
      <c r="S481">
        <v>20.2</v>
      </c>
      <c r="T481">
        <v>6.2290000000000001</v>
      </c>
      <c r="U481">
        <v>13.11</v>
      </c>
      <c r="V481">
        <v>21.4</v>
      </c>
      <c r="W481">
        <f t="shared" si="14"/>
        <v>21.151570580538625</v>
      </c>
      <c r="X481">
        <f t="shared" si="15"/>
        <v>1.1608851376699715E-2</v>
      </c>
    </row>
    <row r="482" spans="14:24" x14ac:dyDescent="0.3">
      <c r="N482">
        <v>64.7</v>
      </c>
      <c r="O482">
        <v>18.100000000000001</v>
      </c>
      <c r="P482">
        <v>0.53200000000000003</v>
      </c>
      <c r="Q482">
        <v>666</v>
      </c>
      <c r="R482">
        <v>24</v>
      </c>
      <c r="S482">
        <v>20.2</v>
      </c>
      <c r="T482">
        <v>6.242</v>
      </c>
      <c r="U482">
        <v>10.74</v>
      </c>
      <c r="V482">
        <v>23</v>
      </c>
      <c r="W482">
        <f t="shared" si="14"/>
        <v>22.714406414127321</v>
      </c>
      <c r="X482">
        <f t="shared" si="15"/>
        <v>1.2417112429246905E-2</v>
      </c>
    </row>
    <row r="483" spans="14:24" x14ac:dyDescent="0.3">
      <c r="N483">
        <v>74.900000000000006</v>
      </c>
      <c r="O483">
        <v>18.100000000000001</v>
      </c>
      <c r="P483">
        <v>0.53200000000000003</v>
      </c>
      <c r="Q483">
        <v>666</v>
      </c>
      <c r="R483">
        <v>24</v>
      </c>
      <c r="S483">
        <v>20.2</v>
      </c>
      <c r="T483">
        <v>6.75</v>
      </c>
      <c r="U483">
        <v>7.74</v>
      </c>
      <c r="V483">
        <v>23.7</v>
      </c>
      <c r="W483">
        <f t="shared" si="14"/>
        <v>26.961559087820614</v>
      </c>
      <c r="X483">
        <f t="shared" si="15"/>
        <v>0.13761852691226223</v>
      </c>
    </row>
    <row r="484" spans="14:24" x14ac:dyDescent="0.3">
      <c r="N484">
        <v>77</v>
      </c>
      <c r="O484">
        <v>18.100000000000001</v>
      </c>
      <c r="P484">
        <v>0.53200000000000003</v>
      </c>
      <c r="Q484">
        <v>666</v>
      </c>
      <c r="R484">
        <v>24</v>
      </c>
      <c r="S484">
        <v>20.2</v>
      </c>
      <c r="T484">
        <v>7.0609999999999999</v>
      </c>
      <c r="U484">
        <v>7.01</v>
      </c>
      <c r="V484">
        <v>25</v>
      </c>
      <c r="W484">
        <f t="shared" si="14"/>
        <v>28.755509626881938</v>
      </c>
      <c r="X484">
        <f t="shared" si="15"/>
        <v>0.15022038507527755</v>
      </c>
    </row>
    <row r="485" spans="14:24" x14ac:dyDescent="0.3">
      <c r="N485">
        <v>40.299999999999997</v>
      </c>
      <c r="O485">
        <v>18.100000000000001</v>
      </c>
      <c r="P485">
        <v>0.53200000000000003</v>
      </c>
      <c r="Q485">
        <v>666</v>
      </c>
      <c r="R485">
        <v>24</v>
      </c>
      <c r="S485">
        <v>20.2</v>
      </c>
      <c r="T485">
        <v>5.7619999999999996</v>
      </c>
      <c r="U485">
        <v>10.42</v>
      </c>
      <c r="V485">
        <v>21.8</v>
      </c>
      <c r="W485">
        <f t="shared" si="14"/>
        <v>20.124219249559395</v>
      </c>
      <c r="X485">
        <f t="shared" si="15"/>
        <v>7.6870676625715839E-2</v>
      </c>
    </row>
    <row r="486" spans="14:24" x14ac:dyDescent="0.3">
      <c r="N486">
        <v>41.9</v>
      </c>
      <c r="O486">
        <v>18.100000000000001</v>
      </c>
      <c r="P486">
        <v>0.58299999999999996</v>
      </c>
      <c r="Q486">
        <v>666</v>
      </c>
      <c r="R486">
        <v>24</v>
      </c>
      <c r="S486">
        <v>20.2</v>
      </c>
      <c r="T486">
        <v>5.8710000000000004</v>
      </c>
      <c r="U486">
        <v>13.34</v>
      </c>
      <c r="V486">
        <v>20.6</v>
      </c>
      <c r="W486">
        <f t="shared" si="14"/>
        <v>18.335618240085083</v>
      </c>
      <c r="X486">
        <f t="shared" si="15"/>
        <v>0.10992144465606402</v>
      </c>
    </row>
    <row r="487" spans="14:24" x14ac:dyDescent="0.3">
      <c r="N487">
        <v>51.9</v>
      </c>
      <c r="O487">
        <v>18.100000000000001</v>
      </c>
      <c r="P487">
        <v>0.58299999999999996</v>
      </c>
      <c r="Q487">
        <v>666</v>
      </c>
      <c r="R487">
        <v>24</v>
      </c>
      <c r="S487">
        <v>20.2</v>
      </c>
      <c r="T487">
        <v>6.3120000000000003</v>
      </c>
      <c r="U487">
        <v>10.58</v>
      </c>
      <c r="V487">
        <v>21.2</v>
      </c>
      <c r="W487">
        <f t="shared" si="14"/>
        <v>22.15453927374547</v>
      </c>
      <c r="X487">
        <f t="shared" si="15"/>
        <v>4.5025437440824115E-2</v>
      </c>
    </row>
    <row r="488" spans="14:24" x14ac:dyDescent="0.3">
      <c r="N488">
        <v>79.8</v>
      </c>
      <c r="O488">
        <v>18.100000000000001</v>
      </c>
      <c r="P488">
        <v>0.58299999999999996</v>
      </c>
      <c r="Q488">
        <v>666</v>
      </c>
      <c r="R488">
        <v>24</v>
      </c>
      <c r="S488">
        <v>20.2</v>
      </c>
      <c r="T488">
        <v>6.1139999999999999</v>
      </c>
      <c r="U488">
        <v>14.98</v>
      </c>
      <c r="V488">
        <v>19.100000000000001</v>
      </c>
      <c r="W488">
        <f t="shared" si="14"/>
        <v>19.593880974849689</v>
      </c>
      <c r="X488">
        <f t="shared" si="15"/>
        <v>2.5857642662287326E-2</v>
      </c>
    </row>
    <row r="489" spans="14:24" x14ac:dyDescent="0.3">
      <c r="N489">
        <v>53.2</v>
      </c>
      <c r="O489">
        <v>18.100000000000001</v>
      </c>
      <c r="P489">
        <v>0.58299999999999996</v>
      </c>
      <c r="Q489">
        <v>666</v>
      </c>
      <c r="R489">
        <v>24</v>
      </c>
      <c r="S489">
        <v>20.2</v>
      </c>
      <c r="T489">
        <v>5.9050000000000002</v>
      </c>
      <c r="U489">
        <v>11.45</v>
      </c>
      <c r="V489">
        <v>20.6</v>
      </c>
      <c r="W489">
        <f t="shared" si="14"/>
        <v>19.9918002805844</v>
      </c>
      <c r="X489">
        <f t="shared" si="15"/>
        <v>2.9524258224058332E-2</v>
      </c>
    </row>
    <row r="490" spans="14:24" x14ac:dyDescent="0.3">
      <c r="N490">
        <v>92.7</v>
      </c>
      <c r="O490">
        <v>27.74</v>
      </c>
      <c r="P490">
        <v>0.60899999999999999</v>
      </c>
      <c r="Q490">
        <v>711</v>
      </c>
      <c r="R490">
        <v>4</v>
      </c>
      <c r="S490">
        <v>20.100000000000001</v>
      </c>
      <c r="T490">
        <v>5.4539999999999997</v>
      </c>
      <c r="U490">
        <v>18.059999999999999</v>
      </c>
      <c r="V490">
        <v>15.2</v>
      </c>
      <c r="W490">
        <f t="shared" si="14"/>
        <v>10.65168225560241</v>
      </c>
      <c r="X490">
        <f t="shared" si="15"/>
        <v>0.29923143055247303</v>
      </c>
    </row>
    <row r="491" spans="14:24" x14ac:dyDescent="0.3">
      <c r="N491">
        <v>98.3</v>
      </c>
      <c r="O491">
        <v>27.74</v>
      </c>
      <c r="P491">
        <v>0.60899999999999999</v>
      </c>
      <c r="Q491">
        <v>711</v>
      </c>
      <c r="R491">
        <v>4</v>
      </c>
      <c r="S491">
        <v>20.100000000000001</v>
      </c>
      <c r="T491">
        <v>5.4139999999999997</v>
      </c>
      <c r="U491">
        <v>23.97</v>
      </c>
      <c r="V491">
        <v>7</v>
      </c>
      <c r="W491">
        <f t="shared" si="14"/>
        <v>7.0946079188100981</v>
      </c>
      <c r="X491">
        <f t="shared" si="15"/>
        <v>1.3515416972871159E-2</v>
      </c>
    </row>
    <row r="492" spans="14:24" x14ac:dyDescent="0.3">
      <c r="N492">
        <v>98</v>
      </c>
      <c r="O492">
        <v>27.74</v>
      </c>
      <c r="P492">
        <v>0.60899999999999999</v>
      </c>
      <c r="Q492">
        <v>711</v>
      </c>
      <c r="R492">
        <v>4</v>
      </c>
      <c r="S492">
        <v>20.100000000000001</v>
      </c>
      <c r="T492">
        <v>5.093</v>
      </c>
      <c r="U492">
        <v>29.68</v>
      </c>
      <c r="V492">
        <v>8.1</v>
      </c>
      <c r="W492">
        <f t="shared" si="14"/>
        <v>2.3049923943931425</v>
      </c>
      <c r="X492">
        <f t="shared" si="15"/>
        <v>0.71543303772924161</v>
      </c>
    </row>
    <row r="493" spans="14:24" x14ac:dyDescent="0.3">
      <c r="N493">
        <v>98.8</v>
      </c>
      <c r="O493">
        <v>27.74</v>
      </c>
      <c r="P493">
        <v>0.60899999999999999</v>
      </c>
      <c r="Q493">
        <v>711</v>
      </c>
      <c r="R493">
        <v>4</v>
      </c>
      <c r="S493">
        <v>20.100000000000001</v>
      </c>
      <c r="T493">
        <v>5.9829999999999997</v>
      </c>
      <c r="U493">
        <v>18.07</v>
      </c>
      <c r="V493">
        <v>13.6</v>
      </c>
      <c r="W493">
        <f t="shared" si="14"/>
        <v>13.028907000752525</v>
      </c>
      <c r="X493">
        <f t="shared" si="15"/>
        <v>4.1992132297608405E-2</v>
      </c>
    </row>
    <row r="494" spans="14:24" x14ac:dyDescent="0.3">
      <c r="N494">
        <v>83.5</v>
      </c>
      <c r="O494">
        <v>27.74</v>
      </c>
      <c r="P494">
        <v>0.60899999999999999</v>
      </c>
      <c r="Q494">
        <v>711</v>
      </c>
      <c r="R494">
        <v>4</v>
      </c>
      <c r="S494">
        <v>20.100000000000001</v>
      </c>
      <c r="T494">
        <v>5.9829999999999997</v>
      </c>
      <c r="U494">
        <v>13.35</v>
      </c>
      <c r="V494">
        <v>20.100000000000001</v>
      </c>
      <c r="W494">
        <f t="shared" si="14"/>
        <v>15.381353917401599</v>
      </c>
      <c r="X494">
        <f t="shared" si="15"/>
        <v>0.23475851157205982</v>
      </c>
    </row>
    <row r="495" spans="14:24" x14ac:dyDescent="0.3">
      <c r="N495">
        <v>54</v>
      </c>
      <c r="O495">
        <v>9.69</v>
      </c>
      <c r="P495">
        <v>0.58499999999999996</v>
      </c>
      <c r="Q495">
        <v>391</v>
      </c>
      <c r="R495">
        <v>6</v>
      </c>
      <c r="S495">
        <v>19.2</v>
      </c>
      <c r="T495">
        <v>5.7069999999999999</v>
      </c>
      <c r="U495">
        <v>12.01</v>
      </c>
      <c r="V495">
        <v>21.8</v>
      </c>
      <c r="W495">
        <f t="shared" si="14"/>
        <v>18.081581374422797</v>
      </c>
      <c r="X495">
        <f t="shared" si="15"/>
        <v>0.17056966172372495</v>
      </c>
    </row>
    <row r="496" spans="14:24" x14ac:dyDescent="0.3">
      <c r="N496">
        <v>42.6</v>
      </c>
      <c r="O496">
        <v>9.69</v>
      </c>
      <c r="P496">
        <v>0.58499999999999996</v>
      </c>
      <c r="Q496">
        <v>391</v>
      </c>
      <c r="R496">
        <v>6</v>
      </c>
      <c r="S496">
        <v>19.2</v>
      </c>
      <c r="T496">
        <v>5.9260000000000002</v>
      </c>
      <c r="U496">
        <v>13.59</v>
      </c>
      <c r="V496">
        <v>24.5</v>
      </c>
      <c r="W496">
        <f t="shared" si="14"/>
        <v>17.65344886196003</v>
      </c>
      <c r="X496">
        <f t="shared" si="15"/>
        <v>0.2794510668587743</v>
      </c>
    </row>
    <row r="497" spans="14:24" x14ac:dyDescent="0.3">
      <c r="N497">
        <v>28.8</v>
      </c>
      <c r="O497">
        <v>9.69</v>
      </c>
      <c r="P497">
        <v>0.58499999999999996</v>
      </c>
      <c r="Q497">
        <v>391</v>
      </c>
      <c r="R497">
        <v>6</v>
      </c>
      <c r="S497">
        <v>19.2</v>
      </c>
      <c r="T497">
        <v>5.67</v>
      </c>
      <c r="U497">
        <v>17.600000000000001</v>
      </c>
      <c r="V497">
        <v>23.1</v>
      </c>
      <c r="W497">
        <f t="shared" si="14"/>
        <v>13.716137633557262</v>
      </c>
      <c r="X497">
        <f t="shared" si="15"/>
        <v>0.40622780807111425</v>
      </c>
    </row>
    <row r="498" spans="14:24" x14ac:dyDescent="0.3">
      <c r="N498">
        <v>72.900000000000006</v>
      </c>
      <c r="O498">
        <v>9.69</v>
      </c>
      <c r="P498">
        <v>0.58499999999999996</v>
      </c>
      <c r="Q498">
        <v>391</v>
      </c>
      <c r="R498">
        <v>6</v>
      </c>
      <c r="S498">
        <v>19.2</v>
      </c>
      <c r="T498">
        <v>5.39</v>
      </c>
      <c r="U498">
        <v>21.14</v>
      </c>
      <c r="V498">
        <v>19.7</v>
      </c>
      <c r="W498">
        <f t="shared" si="14"/>
        <v>11.871174221510792</v>
      </c>
      <c r="X498">
        <f t="shared" si="15"/>
        <v>0.39740232378117807</v>
      </c>
    </row>
    <row r="499" spans="14:24" x14ac:dyDescent="0.3">
      <c r="N499">
        <v>70.599999999999994</v>
      </c>
      <c r="O499">
        <v>9.69</v>
      </c>
      <c r="P499">
        <v>0.58499999999999996</v>
      </c>
      <c r="Q499">
        <v>391</v>
      </c>
      <c r="R499">
        <v>6</v>
      </c>
      <c r="S499">
        <v>19.2</v>
      </c>
      <c r="T499">
        <v>5.7939999999999996</v>
      </c>
      <c r="U499">
        <v>14.1</v>
      </c>
      <c r="V499">
        <v>18.3</v>
      </c>
      <c r="W499">
        <f t="shared" si="14"/>
        <v>17.722434617524428</v>
      </c>
      <c r="X499">
        <f t="shared" si="15"/>
        <v>3.1560949862053163E-2</v>
      </c>
    </row>
    <row r="500" spans="14:24" x14ac:dyDescent="0.3">
      <c r="N500">
        <v>65.3</v>
      </c>
      <c r="O500">
        <v>9.69</v>
      </c>
      <c r="P500">
        <v>0.58499999999999996</v>
      </c>
      <c r="Q500">
        <v>391</v>
      </c>
      <c r="R500">
        <v>6</v>
      </c>
      <c r="S500">
        <v>19.2</v>
      </c>
      <c r="T500">
        <v>6.0190000000000001</v>
      </c>
      <c r="U500">
        <v>12.92</v>
      </c>
      <c r="V500">
        <v>21.2</v>
      </c>
      <c r="W500">
        <f t="shared" si="14"/>
        <v>19.190197795848537</v>
      </c>
      <c r="X500">
        <f t="shared" si="15"/>
        <v>9.4801990761861438E-2</v>
      </c>
    </row>
    <row r="501" spans="14:24" x14ac:dyDescent="0.3">
      <c r="N501">
        <v>73.5</v>
      </c>
      <c r="O501">
        <v>9.69</v>
      </c>
      <c r="P501">
        <v>0.58499999999999996</v>
      </c>
      <c r="Q501">
        <v>391</v>
      </c>
      <c r="R501">
        <v>6</v>
      </c>
      <c r="S501">
        <v>19.2</v>
      </c>
      <c r="T501">
        <v>5.569</v>
      </c>
      <c r="U501">
        <v>15.1</v>
      </c>
      <c r="V501">
        <v>17.5</v>
      </c>
      <c r="W501">
        <f t="shared" si="14"/>
        <v>16.284556204937992</v>
      </c>
      <c r="X501">
        <f t="shared" si="15"/>
        <v>6.9453931146400444E-2</v>
      </c>
    </row>
    <row r="502" spans="14:24" x14ac:dyDescent="0.3">
      <c r="N502">
        <v>79.7</v>
      </c>
      <c r="O502">
        <v>9.69</v>
      </c>
      <c r="P502">
        <v>0.58499999999999996</v>
      </c>
      <c r="Q502">
        <v>391</v>
      </c>
      <c r="R502">
        <v>6</v>
      </c>
      <c r="S502">
        <v>19.2</v>
      </c>
      <c r="T502">
        <v>6.0270000000000001</v>
      </c>
      <c r="U502">
        <v>14.33</v>
      </c>
      <c r="V502">
        <v>16.8</v>
      </c>
      <c r="W502">
        <f t="shared" si="14"/>
        <v>18.84419039002357</v>
      </c>
      <c r="X502">
        <f t="shared" si="15"/>
        <v>0.12167799940616483</v>
      </c>
    </row>
    <row r="503" spans="14:24" x14ac:dyDescent="0.3">
      <c r="N503">
        <v>69.099999999999994</v>
      </c>
      <c r="O503">
        <v>11.93</v>
      </c>
      <c r="P503">
        <v>0.57299999999999995</v>
      </c>
      <c r="Q503">
        <v>273</v>
      </c>
      <c r="R503">
        <v>1</v>
      </c>
      <c r="S503">
        <v>21</v>
      </c>
      <c r="T503">
        <v>6.593</v>
      </c>
      <c r="U503">
        <v>9.67</v>
      </c>
      <c r="V503">
        <v>22.4</v>
      </c>
      <c r="W503">
        <f t="shared" si="14"/>
        <v>22.534980518998921</v>
      </c>
      <c r="X503">
        <f t="shared" si="15"/>
        <v>6.0259160267376165E-3</v>
      </c>
    </row>
    <row r="504" spans="14:24" x14ac:dyDescent="0.3">
      <c r="N504">
        <v>76.7</v>
      </c>
      <c r="O504">
        <v>11.93</v>
      </c>
      <c r="P504">
        <v>0.57299999999999995</v>
      </c>
      <c r="Q504">
        <v>273</v>
      </c>
      <c r="R504">
        <v>1</v>
      </c>
      <c r="S504">
        <v>21</v>
      </c>
      <c r="T504">
        <v>6.12</v>
      </c>
      <c r="U504">
        <v>9.08</v>
      </c>
      <c r="V504">
        <v>20.6</v>
      </c>
      <c r="W504">
        <f t="shared" si="14"/>
        <v>21.190983377010316</v>
      </c>
      <c r="X504">
        <f t="shared" si="15"/>
        <v>2.8688513447102625E-2</v>
      </c>
    </row>
    <row r="505" spans="14:24" x14ac:dyDescent="0.3">
      <c r="N505">
        <v>91</v>
      </c>
      <c r="O505">
        <v>11.93</v>
      </c>
      <c r="P505">
        <v>0.57299999999999995</v>
      </c>
      <c r="Q505">
        <v>273</v>
      </c>
      <c r="R505">
        <v>1</v>
      </c>
      <c r="S505">
        <v>21</v>
      </c>
      <c r="T505">
        <v>6.976</v>
      </c>
      <c r="U505">
        <v>5.64</v>
      </c>
      <c r="V505">
        <v>23.9</v>
      </c>
      <c r="W505">
        <f t="shared" si="14"/>
        <v>27.275102670318063</v>
      </c>
      <c r="X505">
        <f t="shared" si="15"/>
        <v>0.14121768495054662</v>
      </c>
    </row>
    <row r="506" spans="14:24" x14ac:dyDescent="0.3">
      <c r="N506">
        <v>89.3</v>
      </c>
      <c r="O506">
        <v>11.93</v>
      </c>
      <c r="P506">
        <v>0.57299999999999995</v>
      </c>
      <c r="Q506">
        <v>273</v>
      </c>
      <c r="R506">
        <v>1</v>
      </c>
      <c r="S506">
        <v>21</v>
      </c>
      <c r="T506">
        <v>6.7939999999999996</v>
      </c>
      <c r="U506">
        <v>6.48</v>
      </c>
      <c r="V506">
        <v>22</v>
      </c>
      <c r="W506">
        <f t="shared" si="14"/>
        <v>25.959944090126228</v>
      </c>
      <c r="X506">
        <f t="shared" si="15"/>
        <v>0.17999745864210129</v>
      </c>
    </row>
    <row r="507" spans="14:24" x14ac:dyDescent="0.3">
      <c r="N507">
        <v>80.8</v>
      </c>
      <c r="O507">
        <v>11.93</v>
      </c>
      <c r="P507">
        <v>0.57299999999999995</v>
      </c>
      <c r="Q507">
        <v>273</v>
      </c>
      <c r="R507">
        <v>1</v>
      </c>
      <c r="S507">
        <v>21</v>
      </c>
      <c r="T507">
        <v>6.03</v>
      </c>
      <c r="U507">
        <v>7.88</v>
      </c>
      <c r="V507">
        <v>11.9</v>
      </c>
      <c r="W507">
        <f t="shared" si="14"/>
        <v>21.680915646892561</v>
      </c>
      <c r="X507">
        <f t="shared" si="15"/>
        <v>0.82192568461282023</v>
      </c>
    </row>
    <row r="509" spans="14:24" x14ac:dyDescent="0.3">
      <c r="W509" s="31" t="s">
        <v>89</v>
      </c>
      <c r="X509">
        <f>AVERAGE(X2:X507)</f>
        <v>0.1847873844197282</v>
      </c>
    </row>
    <row r="510" spans="14:24" x14ac:dyDescent="0.3">
      <c r="W510" s="33" t="s">
        <v>86</v>
      </c>
      <c r="X510" s="36">
        <f>1-X509</f>
        <v>0.8152126155802718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CORREL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Balaji R</cp:lastModifiedBy>
  <dcterms:created xsi:type="dcterms:W3CDTF">2020-06-02T13:46:53Z</dcterms:created>
  <dcterms:modified xsi:type="dcterms:W3CDTF">2023-04-15T16:13:33Z</dcterms:modified>
</cp:coreProperties>
</file>