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<sst xmlns="http://schemas.openxmlformats.org/spreadsheetml/2006/main" count="32" uniqueCount="23">
  <si>
    <t xml:space="preserve">aircraft fuel burning/journey(KG)</t>
  </si>
  <si>
    <t xml:space="preserve">CO2/pax</t>
  </si>
  <si>
    <t xml:space="preserve">from</t>
  </si>
  <si>
    <t xml:space="preserve">to</t>
  </si>
  <si>
    <t xml:space="preserve">distance(km)</t>
  </si>
  <si>
    <t xml:space="preserve">no. of pax</t>
  </si>
  <si>
    <t xml:space="preserve">CO2/pax * no.of pax</t>
  </si>
  <si>
    <t xml:space="preserve">CO2 emission for aircraft fuel burning/journey</t>
  </si>
  <si>
    <t xml:space="preserve">Amsterdam</t>
  </si>
  <si>
    <t xml:space="preserve">Geneva</t>
  </si>
  <si>
    <t xml:space="preserve">Berlin (SXF)</t>
  </si>
  <si>
    <t xml:space="preserve">Bombay</t>
  </si>
  <si>
    <t xml:space="preserve">China</t>
  </si>
  <si>
    <t xml:space="preserve">Kathmandu, Nepal</t>
  </si>
  <si>
    <t xml:space="preserve">Torranto</t>
  </si>
  <si>
    <t xml:space="preserve">Mexico</t>
  </si>
  <si>
    <t xml:space="preserve">London</t>
  </si>
  <si>
    <t xml:space="preserve">Vienna</t>
  </si>
  <si>
    <t xml:space="preserve">Melbourne</t>
  </si>
  <si>
    <t xml:space="preserve">Average = 117121.91 kg</t>
  </si>
  <si>
    <t xml:space="preserve">Average = 757.7565</t>
  </si>
  <si>
    <t xml:space="preserve">Total = 42733.9 kg</t>
  </si>
  <si>
    <t xml:space="preserve">Total = 7577.565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</si>
</sst>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2" activeCellId="0" sqref="H12"/>
    </sheetView>
  </sheetViews>
  <sheetFormatPr defaultColWidth="11.53515625" defaultRowHeight="12.8" zeroHeight="false" outlineLevelRow="0" outlineLevelCol="0"/>
  <cols>
    <col collapsed="false" customWidth="true" hidden="false" outlineLevel="0" max="2" min="1" style="0" width="30.56"/>
    <col collapsed="false" customWidth="true" hidden="false" outlineLevel="0" max="3" min="3" style="0" width="16.39"/>
    <col collapsed="false" customWidth="true" hidden="false" outlineLevel="0" max="4" min="4" style="0" width="15.42"/>
    <col collapsed="false" customWidth="true" hidden="false" outlineLevel="0" max="6" min="6" style="0" width="13.75"/>
    <col collapsed="false" customWidth="true" hidden="false" outlineLevel="0" max="7" min="7" style="0" width="22.64"/>
    <col collapsed="false" customWidth="true" hidden="false" outlineLevel="0" max="8" min="8" style="0" width="37.6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n">
        <v>4759</v>
      </c>
      <c r="B2" s="0" t="n">
        <v>98.3</v>
      </c>
      <c r="C2" s="0" t="s">
        <v>8</v>
      </c>
      <c r="D2" s="0" t="s">
        <v>9</v>
      </c>
      <c r="E2" s="0" t="n">
        <f aca="false">681*2</f>
        <v>1362</v>
      </c>
      <c r="F2" s="0" t="n">
        <v>4</v>
      </c>
      <c r="G2" s="0" t="n">
        <f aca="false">98.3*4</f>
        <v>393.2</v>
      </c>
      <c r="H2" s="0" t="n">
        <f aca="false">A2*3.15</f>
        <v>14990.85</v>
      </c>
    </row>
    <row r="3" customFormat="false" ht="12.8" hidden="false" customHeight="false" outlineLevel="0" collapsed="false">
      <c r="A3" s="0" t="n">
        <v>9166.1</v>
      </c>
      <c r="B3" s="0" t="n">
        <v>105.5</v>
      </c>
      <c r="C3" s="0" t="s">
        <v>10</v>
      </c>
      <c r="D3" s="0" t="s">
        <v>9</v>
      </c>
      <c r="E3" s="0" t="n">
        <f aca="false">866*2</f>
        <v>1732</v>
      </c>
      <c r="F3" s="0" t="n">
        <v>5</v>
      </c>
      <c r="G3" s="0" t="n">
        <f aca="false">105.5*5</f>
        <v>527.5</v>
      </c>
      <c r="H3" s="0" t="n">
        <f aca="false">A3*3.15</f>
        <v>28873.215</v>
      </c>
    </row>
    <row r="4" customFormat="false" ht="12.8" hidden="false" customHeight="false" outlineLevel="0" collapsed="false">
      <c r="A4" s="0" t="n">
        <v>129027.9</v>
      </c>
      <c r="B4" s="0" t="n">
        <v>833.2</v>
      </c>
      <c r="C4" s="0" t="s">
        <v>11</v>
      </c>
      <c r="D4" s="0" t="s">
        <v>9</v>
      </c>
      <c r="E4" s="0" t="n">
        <v>15920</v>
      </c>
      <c r="F4" s="0" t="n">
        <v>8</v>
      </c>
      <c r="G4" s="0" t="n">
        <f aca="false">833.2*8</f>
        <v>6665.6</v>
      </c>
      <c r="H4" s="0" t="n">
        <f aca="false">A4*3.15</f>
        <v>406437.885</v>
      </c>
    </row>
    <row r="5" customFormat="false" ht="12.8" hidden="false" customHeight="false" outlineLevel="0" collapsed="false">
      <c r="A5" s="0" t="n">
        <v>176049.8</v>
      </c>
      <c r="B5" s="0" t="n">
        <f aca="false">3671.5/4</f>
        <v>917.875</v>
      </c>
      <c r="C5" s="0" t="s">
        <v>12</v>
      </c>
      <c r="D5" s="0" t="s">
        <v>9</v>
      </c>
      <c r="E5" s="0" t="n">
        <v>18624</v>
      </c>
      <c r="F5" s="0" t="n">
        <v>4</v>
      </c>
      <c r="G5" s="0" t="n">
        <f aca="false">917.875*4</f>
        <v>3671.5</v>
      </c>
      <c r="H5" s="0" t="n">
        <f aca="false">A5*3.15</f>
        <v>554556.87</v>
      </c>
    </row>
    <row r="6" customFormat="false" ht="12.8" hidden="false" customHeight="false" outlineLevel="0" collapsed="false">
      <c r="A6" s="0" t="n">
        <v>117841.3</v>
      </c>
      <c r="B6" s="0" t="n">
        <f aca="false">4709/5</f>
        <v>941.8</v>
      </c>
      <c r="C6" s="0" t="s">
        <v>13</v>
      </c>
      <c r="D6" s="0" t="s">
        <v>9</v>
      </c>
      <c r="E6" s="0" t="n">
        <v>16584</v>
      </c>
      <c r="F6" s="0" t="n">
        <v>5</v>
      </c>
      <c r="G6" s="0" t="n">
        <f aca="false">941.8*5</f>
        <v>4709</v>
      </c>
      <c r="H6" s="0" t="n">
        <f aca="false">A6*3.15</f>
        <v>371200.095</v>
      </c>
    </row>
    <row r="7" customFormat="false" ht="12.8" hidden="false" customHeight="false" outlineLevel="0" collapsed="false">
      <c r="A7" s="0" t="n">
        <v>108871.3</v>
      </c>
      <c r="B7" s="0" t="n">
        <f aca="false">5131/7</f>
        <v>733</v>
      </c>
      <c r="C7" s="0" t="s">
        <v>14</v>
      </c>
      <c r="D7" s="0" t="s">
        <v>9</v>
      </c>
      <c r="E7" s="0" t="n">
        <v>13430</v>
      </c>
      <c r="F7" s="0" t="n">
        <v>7</v>
      </c>
      <c r="G7" s="0" t="n">
        <f aca="false">733*7</f>
        <v>5131</v>
      </c>
      <c r="H7" s="0" t="n">
        <f aca="false">A7*3.15</f>
        <v>342944.595</v>
      </c>
    </row>
    <row r="8" customFormat="false" ht="12.8" hidden="false" customHeight="false" outlineLevel="0" collapsed="false">
      <c r="A8" s="0" t="n">
        <v>127648.5</v>
      </c>
      <c r="B8" s="0" t="n">
        <f aca="false">11997/9</f>
        <v>1333</v>
      </c>
      <c r="C8" s="0" t="s">
        <v>15</v>
      </c>
      <c r="D8" s="0" t="s">
        <v>9</v>
      </c>
      <c r="E8" s="0" t="n">
        <v>20492</v>
      </c>
      <c r="F8" s="0" t="n">
        <v>9</v>
      </c>
      <c r="G8" s="0" t="n">
        <f aca="false">1333*9</f>
        <v>11997</v>
      </c>
      <c r="H8" s="0" t="n">
        <f aca="false">A8*3.15</f>
        <v>402092.775</v>
      </c>
    </row>
    <row r="9" customFormat="false" ht="12.8" hidden="false" customHeight="false" outlineLevel="0" collapsed="false">
      <c r="A9" s="0" t="n">
        <v>8429.6</v>
      </c>
      <c r="B9" s="0" t="n">
        <f aca="false">1953.3/10</f>
        <v>195.33</v>
      </c>
      <c r="C9" s="0" t="s">
        <v>16</v>
      </c>
      <c r="D9" s="0" t="s">
        <v>9</v>
      </c>
      <c r="E9" s="0" t="n">
        <v>1504</v>
      </c>
      <c r="F9" s="0" t="n">
        <v>10</v>
      </c>
      <c r="G9" s="0" t="n">
        <f aca="false">195.33*10</f>
        <v>1953.3</v>
      </c>
      <c r="H9" s="0" t="n">
        <f aca="false">A9*3.15</f>
        <v>26553.24</v>
      </c>
    </row>
    <row r="10" customFormat="false" ht="12.8" hidden="false" customHeight="false" outlineLevel="0" collapsed="false">
      <c r="A10" s="0" t="n">
        <v>8457.6</v>
      </c>
      <c r="B10" s="0" t="n">
        <f aca="false">1067.8/5</f>
        <v>213.56</v>
      </c>
      <c r="C10" s="0" t="s">
        <v>17</v>
      </c>
      <c r="D10" s="0" t="s">
        <v>9</v>
      </c>
      <c r="E10" s="0" t="n">
        <v>1632</v>
      </c>
      <c r="F10" s="0" t="n">
        <v>5</v>
      </c>
      <c r="G10" s="0" t="n">
        <f aca="false">213.56*5</f>
        <v>1067.8</v>
      </c>
      <c r="H10" s="0" t="n">
        <f aca="false">A10*3.15</f>
        <v>26641.44</v>
      </c>
    </row>
    <row r="11" customFormat="false" ht="12.8" hidden="false" customHeight="false" outlineLevel="0" collapsed="false">
      <c r="A11" s="0" t="n">
        <v>480968</v>
      </c>
      <c r="B11" s="0" t="n">
        <f aca="false">6618/3</f>
        <v>2206</v>
      </c>
      <c r="C11" s="0" t="s">
        <v>18</v>
      </c>
      <c r="D11" s="0" t="s">
        <v>9</v>
      </c>
      <c r="E11" s="0" t="n">
        <v>33472</v>
      </c>
      <c r="F11" s="0" t="n">
        <v>3</v>
      </c>
      <c r="G11" s="0" t="n">
        <f aca="false">2206*3</f>
        <v>6618</v>
      </c>
      <c r="H11" s="0" t="n">
        <f aca="false">A11*3.15</f>
        <v>1515049.2</v>
      </c>
    </row>
    <row r="12" customFormat="false" ht="12.8" hidden="false" customHeight="false" outlineLevel="0" collapsed="false">
      <c r="A12" s="0" t="s">
        <v>19</v>
      </c>
      <c r="B12" s="0" t="s">
        <v>20</v>
      </c>
      <c r="G12" s="0" t="s">
        <v>21</v>
      </c>
    </row>
    <row r="13" customFormat="false" ht="12.8" hidden="false" customHeight="false" outlineLevel="0" collapsed="false">
      <c r="B13" s="0" t="s"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2020-06-28T17:17:56Z</dcterms:created>
  <dc:creator/>
  <dc:description/>
  <dc:language>en-IN</dc:language>
  <cp:lastModifiedBy/>
  <dcterms:modified xsi:type="dcterms:W3CDTF">2020-06-28T19:52:44Z</dcterms:modified>
  <cp:revision>2</cp:revision>
  <dc:subject/>
  <dc:title/>
</cp:coreProperties>
</file>