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kannadasan/Downloads/"/>
    </mc:Choice>
  </mc:AlternateContent>
  <xr:revisionPtr revIDLastSave="0" documentId="13_ncr:1_{3D01802C-D3BD-B247-AF01-AB6113B313F5}" xr6:coauthVersionLast="47" xr6:coauthVersionMax="47" xr10:uidLastSave="{00000000-0000-0000-0000-000000000000}"/>
  <bookViews>
    <workbookView xWindow="0" yWindow="760" windowWidth="34560" windowHeight="20260" xr2:uid="{00000000-000D-0000-FFFF-FFFF00000000}"/>
  </bookViews>
  <sheets>
    <sheet name="product_sales" sheetId="1" r:id="rId1"/>
    <sheet name="SMA using too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5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6" i="1"/>
  <c r="R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5" i="1"/>
  <c r="P5" i="1" s="1"/>
  <c r="B3" i="2"/>
  <c r="C4" i="2" s="1"/>
  <c r="B4" i="2"/>
  <c r="C5" i="2" s="1"/>
  <c r="B5" i="2"/>
  <c r="C6" i="2" s="1"/>
  <c r="B6" i="2"/>
  <c r="C7" i="2" s="1"/>
  <c r="B7" i="2"/>
  <c r="C8" i="2" s="1"/>
  <c r="B8" i="2"/>
  <c r="C9" i="2" s="1"/>
  <c r="B9" i="2"/>
  <c r="C10" i="2" s="1"/>
  <c r="B10" i="2"/>
  <c r="C11" i="2" s="1"/>
  <c r="B11" i="2"/>
  <c r="C12" i="2" s="1"/>
  <c r="B12" i="2"/>
  <c r="C13" i="2" s="1"/>
  <c r="B13" i="2"/>
  <c r="C14" i="2" s="1"/>
  <c r="B14" i="2"/>
  <c r="C15" i="2" s="1"/>
  <c r="B15" i="2"/>
  <c r="C16" i="2" s="1"/>
  <c r="B16" i="2"/>
  <c r="C17" i="2" s="1"/>
  <c r="B17" i="2"/>
  <c r="C18" i="2" s="1"/>
  <c r="B18" i="2"/>
  <c r="C19" i="2" s="1"/>
  <c r="B19" i="2"/>
  <c r="C20" i="2" s="1"/>
  <c r="B20" i="2"/>
  <c r="C21" i="2" s="1"/>
  <c r="B21" i="2"/>
  <c r="C22" i="2" s="1"/>
  <c r="B22" i="2"/>
  <c r="C23" i="2" s="1"/>
  <c r="B23" i="2"/>
  <c r="C24" i="2" s="1"/>
  <c r="B24" i="2"/>
  <c r="C25" i="2" s="1"/>
  <c r="B25" i="2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5" i="1"/>
  <c r="L5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4" i="1"/>
  <c r="G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4" i="1"/>
  <c r="D4" i="1" s="1"/>
  <c r="P27" i="1" l="1"/>
  <c r="G27" i="1"/>
  <c r="D27" i="1"/>
  <c r="L27" i="1"/>
</calcChain>
</file>

<file path=xl/sharedStrings.xml><?xml version="1.0" encoding="utf-8"?>
<sst xmlns="http://schemas.openxmlformats.org/spreadsheetml/2006/main" count="20" uniqueCount="15">
  <si>
    <t>Products_sold_milllions</t>
  </si>
  <si>
    <t>month(2010-2012)</t>
  </si>
  <si>
    <t>actual</t>
  </si>
  <si>
    <t>forecasted</t>
  </si>
  <si>
    <t>Naïve technique</t>
  </si>
  <si>
    <t>absolute value of diff b/w the act and expected</t>
  </si>
  <si>
    <t>Error- MAE</t>
  </si>
  <si>
    <t xml:space="preserve">Simple Moving Average (SMA) </t>
  </si>
  <si>
    <t>forecasted with lag=1</t>
  </si>
  <si>
    <t>Error - MAE</t>
  </si>
  <si>
    <t>forecasted with lag=2</t>
  </si>
  <si>
    <t>Forecast by SMA</t>
  </si>
  <si>
    <t>Weighted Moving Avg(WMA)
Giving higher weightage to the
latest observation</t>
  </si>
  <si>
    <t>forecasted with lag=2
"0.6*B5+0.3*B4+0.1*B3"</t>
  </si>
  <si>
    <t>Exponential Moving Avg(EMA)
EMA = (C - P) *2/(n+1)+P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</si>
</sst>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16" fillId="34" borderId="10" xfId="0" applyFont="1" applyFill="1" applyBorder="1"/>
    <xf numFmtId="0" fontId="16" fillId="34" borderId="11" xfId="0" applyFont="1" applyFill="1" applyBorder="1"/>
    <xf numFmtId="0" fontId="16" fillId="34" borderId="12" xfId="0" applyFont="1" applyFill="1" applyBorder="1"/>
    <xf numFmtId="0" fontId="16" fillId="34" borderId="13" xfId="0" applyFont="1" applyFill="1" applyBorder="1"/>
    <xf numFmtId="0" fontId="0" fillId="34" borderId="0" xfId="0" applyFill="1"/>
    <xf numFmtId="0" fontId="16" fillId="34" borderId="0" xfId="0" applyFont="1" applyFill="1"/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0" xfId="0" applyFont="1" applyFill="1" applyBorder="1"/>
    <xf numFmtId="0" fontId="0" fillId="0" borderId="0" xfId="0" applyBorder="1"/>
    <xf numFmtId="0" fontId="16" fillId="33" borderId="16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9-B142-8433-4D92F906173E}"/>
            </c:ext>
          </c:extLst>
        </c:ser>
        <c:ser>
          <c:idx val="1"/>
          <c:order val="1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product_sales!$C$3:$C$26</c:f>
              <c:numCache>
                <c:formatCode>General</c:formatCode>
                <c:ptCount val="24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B142-8433-4D92F906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66112"/>
        <c:axId val="872707904"/>
      </c:lineChart>
      <c:catAx>
        <c:axId val="184796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07904"/>
        <c:crosses val="autoZero"/>
        <c:auto val="1"/>
        <c:lblAlgn val="ctr"/>
        <c:lblOffset val="100"/>
        <c:noMultiLvlLbl val="0"/>
      </c:catAx>
      <c:valAx>
        <c:axId val="8727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C-3940-B4F7-C9FD146861B1}"/>
            </c:ext>
          </c:extLst>
        </c:ser>
        <c:ser>
          <c:idx val="1"/>
          <c:order val="1"/>
          <c:tx>
            <c:v>SMA-1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product_sales!$F$4:$F$26</c:f>
              <c:numCache>
                <c:formatCode>General</c:formatCode>
                <c:ptCount val="23"/>
                <c:pt idx="0">
                  <c:v>17.5</c:v>
                </c:pt>
                <c:pt idx="1">
                  <c:v>18</c:v>
                </c:pt>
                <c:pt idx="2">
                  <c:v>14.5</c:v>
                </c:pt>
                <c:pt idx="3">
                  <c:v>15.5</c:v>
                </c:pt>
                <c:pt idx="4">
                  <c:v>16</c:v>
                </c:pt>
                <c:pt idx="5">
                  <c:v>14.5</c:v>
                </c:pt>
                <c:pt idx="6">
                  <c:v>16</c:v>
                </c:pt>
                <c:pt idx="7">
                  <c:v>18.5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15</c:v>
                </c:pt>
                <c:pt idx="12">
                  <c:v>13.5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16.5</c:v>
                </c:pt>
                <c:pt idx="20">
                  <c:v>15.5</c:v>
                </c:pt>
                <c:pt idx="21">
                  <c:v>12.5</c:v>
                </c:pt>
                <c:pt idx="2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C-3940-B4F7-C9FD14686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014896"/>
        <c:axId val="873016608"/>
      </c:lineChart>
      <c:catAx>
        <c:axId val="87301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16608"/>
        <c:crosses val="autoZero"/>
        <c:auto val="1"/>
        <c:lblAlgn val="ctr"/>
        <c:lblOffset val="100"/>
        <c:noMultiLvlLbl val="0"/>
      </c:catAx>
      <c:valAx>
        <c:axId val="8730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0-6C43-9FCB-874A45DAD922}"/>
            </c:ext>
          </c:extLst>
        </c:ser>
        <c:ser>
          <c:idx val="1"/>
          <c:order val="1"/>
          <c:tx>
            <c:v>SMA-2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product_sales!$K$5:$K$26</c:f>
              <c:numCache>
                <c:formatCode>General</c:formatCode>
                <c:ptCount val="22"/>
                <c:pt idx="0">
                  <c:v>17</c:v>
                </c:pt>
                <c:pt idx="1">
                  <c:v>16.333333333333332</c:v>
                </c:pt>
                <c:pt idx="2">
                  <c:v>15.666666666666666</c:v>
                </c:pt>
                <c:pt idx="3">
                  <c:v>15</c:v>
                </c:pt>
                <c:pt idx="4">
                  <c:v>15.666666666666666</c:v>
                </c:pt>
                <c:pt idx="5">
                  <c:v>15.333333333333334</c:v>
                </c:pt>
                <c:pt idx="6">
                  <c:v>17.333333333333332</c:v>
                </c:pt>
                <c:pt idx="7">
                  <c:v>19</c:v>
                </c:pt>
                <c:pt idx="8">
                  <c:v>19.333333333333332</c:v>
                </c:pt>
                <c:pt idx="9">
                  <c:v>19.333333333333332</c:v>
                </c:pt>
                <c:pt idx="10">
                  <c:v>16</c:v>
                </c:pt>
                <c:pt idx="11">
                  <c:v>15.666666666666666</c:v>
                </c:pt>
                <c:pt idx="12">
                  <c:v>14.666666666666666</c:v>
                </c:pt>
                <c:pt idx="13">
                  <c:v>17.333333333333332</c:v>
                </c:pt>
                <c:pt idx="14">
                  <c:v>17.666666666666668</c:v>
                </c:pt>
                <c:pt idx="15">
                  <c:v>16.666666666666668</c:v>
                </c:pt>
                <c:pt idx="16">
                  <c:v>15.333333333333334</c:v>
                </c:pt>
                <c:pt idx="17">
                  <c:v>14</c:v>
                </c:pt>
                <c:pt idx="18">
                  <c:v>15.666666666666666</c:v>
                </c:pt>
                <c:pt idx="19">
                  <c:v>15</c:v>
                </c:pt>
                <c:pt idx="20">
                  <c:v>14.666666666666666</c:v>
                </c:pt>
                <c:pt idx="2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0-6C43-9FCB-874A45D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55984"/>
        <c:axId val="1444643008"/>
      </c:lineChart>
      <c:catAx>
        <c:axId val="78845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3008"/>
        <c:crosses val="autoZero"/>
        <c:auto val="1"/>
        <c:lblAlgn val="ctr"/>
        <c:lblOffset val="100"/>
        <c:noMultiLvlLbl val="0"/>
      </c:catAx>
      <c:valAx>
        <c:axId val="1444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B244-97FC-8518A0C91F05}"/>
            </c:ext>
          </c:extLst>
        </c:ser>
        <c:ser>
          <c:idx val="1"/>
          <c:order val="1"/>
          <c:tx>
            <c:v>WMA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product_sales!$O$5:$O$26</c:f>
              <c:numCache>
                <c:formatCode>General</c:formatCode>
                <c:ptCount val="22"/>
                <c:pt idx="0">
                  <c:v>17.100000000000001</c:v>
                </c:pt>
                <c:pt idx="1">
                  <c:v>14.6</c:v>
                </c:pt>
                <c:pt idx="2">
                  <c:v>16.3</c:v>
                </c:pt>
                <c:pt idx="3">
                  <c:v>15.100000000000001</c:v>
                </c:pt>
                <c:pt idx="4">
                  <c:v>15</c:v>
                </c:pt>
                <c:pt idx="5">
                  <c:v>16.099999999999998</c:v>
                </c:pt>
                <c:pt idx="6">
                  <c:v>18.600000000000001</c:v>
                </c:pt>
                <c:pt idx="7">
                  <c:v>19.7</c:v>
                </c:pt>
                <c:pt idx="8">
                  <c:v>18.799999999999997</c:v>
                </c:pt>
                <c:pt idx="9">
                  <c:v>19.399999999999999</c:v>
                </c:pt>
                <c:pt idx="10">
                  <c:v>13.8</c:v>
                </c:pt>
                <c:pt idx="11">
                  <c:v>15.2</c:v>
                </c:pt>
                <c:pt idx="12">
                  <c:v>16.299999999999997</c:v>
                </c:pt>
                <c:pt idx="13">
                  <c:v>17.599999999999998</c:v>
                </c:pt>
                <c:pt idx="14">
                  <c:v>17.899999999999999</c:v>
                </c:pt>
                <c:pt idx="15">
                  <c:v>15.600000000000001</c:v>
                </c:pt>
                <c:pt idx="16">
                  <c:v>14.400000000000002</c:v>
                </c:pt>
                <c:pt idx="17">
                  <c:v>14.000000000000002</c:v>
                </c:pt>
                <c:pt idx="18">
                  <c:v>17</c:v>
                </c:pt>
                <c:pt idx="19">
                  <c:v>14.299999999999999</c:v>
                </c:pt>
                <c:pt idx="20">
                  <c:v>13.299999999999999</c:v>
                </c:pt>
                <c:pt idx="21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B244-97FC-8518A0C9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09104"/>
        <c:axId val="1444910816"/>
      </c:lineChart>
      <c:catAx>
        <c:axId val="144490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10816"/>
        <c:crosses val="autoZero"/>
        <c:auto val="1"/>
        <c:lblAlgn val="ctr"/>
        <c:lblOffset val="100"/>
        <c:noMultiLvlLbl val="0"/>
      </c:catAx>
      <c:valAx>
        <c:axId val="1444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8944-AE00-D4542CA3F4DE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product_sales!$R$5:$R$26</c:f>
              <c:numCache>
                <c:formatCode>0.0</c:formatCode>
                <c:ptCount val="22"/>
                <c:pt idx="0" formatCode="General">
                  <c:v>17</c:v>
                </c:pt>
                <c:pt idx="1">
                  <c:v>15</c:v>
                </c:pt>
                <c:pt idx="2">
                  <c:v>16.5</c:v>
                </c:pt>
                <c:pt idx="3">
                  <c:v>15.25</c:v>
                </c:pt>
                <c:pt idx="4">
                  <c:v>15.125</c:v>
                </c:pt>
                <c:pt idx="5">
                  <c:v>16.0625</c:v>
                </c:pt>
                <c:pt idx="6">
                  <c:v>18.03125</c:v>
                </c:pt>
                <c:pt idx="7">
                  <c:v>19.015625</c:v>
                </c:pt>
                <c:pt idx="8">
                  <c:v>18.5078125</c:v>
                </c:pt>
                <c:pt idx="9">
                  <c:v>19.25390625</c:v>
                </c:pt>
                <c:pt idx="10">
                  <c:v>14.626953125</c:v>
                </c:pt>
                <c:pt idx="11">
                  <c:v>15.8134765625</c:v>
                </c:pt>
                <c:pt idx="12">
                  <c:v>16.40673828125</c:v>
                </c:pt>
                <c:pt idx="13">
                  <c:v>17.203369140625</c:v>
                </c:pt>
                <c:pt idx="14">
                  <c:v>17.6016845703125</c:v>
                </c:pt>
                <c:pt idx="15">
                  <c:v>15.80084228515625</c:v>
                </c:pt>
                <c:pt idx="16">
                  <c:v>14.900421142578125</c:v>
                </c:pt>
                <c:pt idx="17">
                  <c:v>14.450210571289062</c:v>
                </c:pt>
                <c:pt idx="18">
                  <c:v>16.725105285644531</c:v>
                </c:pt>
                <c:pt idx="19">
                  <c:v>14.362552642822266</c:v>
                </c:pt>
                <c:pt idx="20">
                  <c:v>13.681276321411133</c:v>
                </c:pt>
                <c:pt idx="21">
                  <c:v>13.840638160705566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8944-AE00-D4542CA3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74416"/>
        <c:axId val="879091440"/>
      </c:lineChart>
      <c:catAx>
        <c:axId val="5862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91440"/>
        <c:crosses val="autoZero"/>
        <c:auto val="1"/>
        <c:lblAlgn val="ctr"/>
        <c:lblOffset val="100"/>
        <c:noMultiLvlLbl val="0"/>
      </c:catAx>
      <c:valAx>
        <c:axId val="8790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'SMA using tools'!$A$2:$A$25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F-564E-AA7A-8414A253F73B}"/>
            </c:ext>
          </c:extLst>
        </c:ser>
        <c:ser>
          <c:idx val="1"/>
          <c:order val="1"/>
          <c:tx>
            <c:v>Forecast</c:v>
          </c:tx>
          <c:val>
            <c:numRef>
              <c:f>'SMA using tools'!$B$2:$B$25</c:f>
              <c:numCache>
                <c:formatCode>General</c:formatCode>
                <c:ptCount val="24"/>
                <c:pt idx="0">
                  <c:v>#N/A</c:v>
                </c:pt>
                <c:pt idx="1">
                  <c:v>17.5</c:v>
                </c:pt>
                <c:pt idx="2">
                  <c:v>18</c:v>
                </c:pt>
                <c:pt idx="3">
                  <c:v>14.5</c:v>
                </c:pt>
                <c:pt idx="4">
                  <c:v>15.5</c:v>
                </c:pt>
                <c:pt idx="5">
                  <c:v>16</c:v>
                </c:pt>
                <c:pt idx="6">
                  <c:v>14.5</c:v>
                </c:pt>
                <c:pt idx="7">
                  <c:v>16</c:v>
                </c:pt>
                <c:pt idx="8">
                  <c:v>18.5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15</c:v>
                </c:pt>
                <c:pt idx="13">
                  <c:v>13.5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16.5</c:v>
                </c:pt>
                <c:pt idx="21">
                  <c:v>15.5</c:v>
                </c:pt>
                <c:pt idx="22">
                  <c:v>12.5</c:v>
                </c:pt>
                <c:pt idx="23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F-564E-AA7A-8414A253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3200"/>
        <c:axId val="146898944"/>
      </c:lineChart>
      <c:catAx>
        <c:axId val="1466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98944"/>
        <c:crosses val="autoZero"/>
        <c:auto val="1"/>
        <c:lblAlgn val="ctr"/>
        <c:lblOffset val="100"/>
        <c:noMultiLvlLbl val="0"/>
      </c:catAx>
      <c:valAx>
        <c:axId val="14689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4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27</xdr:row>
      <xdr:rowOff>146050</xdr:rowOff>
    </xdr:from>
    <xdr:to>
      <xdr:col>3</xdr:col>
      <xdr:colOff>1149350</xdr:colOff>
      <xdr:row>42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06A32-8B48-93D7-1E5E-88D62923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184150</xdr:rowOff>
    </xdr:from>
    <xdr:to>
      <xdr:col>9</xdr:col>
      <xdr:colOff>368300</xdr:colOff>
      <xdr:row>42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42469-64C2-5903-58D0-2A0AE2CE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27</xdr:row>
      <xdr:rowOff>158750</xdr:rowOff>
    </xdr:from>
    <xdr:to>
      <xdr:col>14</xdr:col>
      <xdr:colOff>0</xdr:colOff>
      <xdr:row>42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4A76C-19F0-09D3-2672-74E4C474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27</xdr:row>
      <xdr:rowOff>120650</xdr:rowOff>
    </xdr:from>
    <xdr:to>
      <xdr:col>17</xdr:col>
      <xdr:colOff>88900</xdr:colOff>
      <xdr:row>42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EAAAE-FC32-6F50-AF9B-699A1242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412750</xdr:colOff>
      <xdr:row>27</xdr:row>
      <xdr:rowOff>95250</xdr:rowOff>
    </xdr:from>
    <xdr:to>
      <xdr:col>22</xdr:col>
      <xdr:colOff>476250</xdr:colOff>
      <xdr:row>41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7AB72E-B0DB-AAE6-9C93-7B98ED3B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19050</xdr:rowOff>
    </xdr:from>
    <xdr:to>
      <xdr:col>15</xdr:col>
      <xdr:colOff>120650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B1" workbookViewId="0">
      <selection activeCell="X8" sqref="X8"/>
    </sheetView>
  </sheetViews>
  <sheetFormatPr baseColWidth="10" defaultColWidth="8.83203125" defaultRowHeight="15" x14ac:dyDescent="0.2"/>
  <cols>
    <col min="1" max="1" width="15.83203125" bestFit="1" customWidth="1"/>
    <col min="2" max="2" width="19.6640625" bestFit="1" customWidth="1"/>
    <col min="3" max="3" width="13.5" bestFit="1" customWidth="1"/>
    <col min="4" max="4" width="20.6640625" bestFit="1" customWidth="1"/>
    <col min="6" max="6" width="9.33203125" bestFit="1" customWidth="1"/>
    <col min="7" max="7" width="12.1640625" bestFit="1" customWidth="1"/>
    <col min="8" max="9" width="12.1640625" customWidth="1"/>
    <col min="11" max="11" width="12.1640625" customWidth="1"/>
    <col min="12" max="12" width="12.1640625" bestFit="1" customWidth="1"/>
    <col min="13" max="14" width="12.1640625" customWidth="1"/>
    <col min="15" max="15" width="22" bestFit="1" customWidth="1"/>
    <col min="16" max="16" width="12.1640625" bestFit="1" customWidth="1"/>
    <col min="18" max="18" width="23.83203125" bestFit="1" customWidth="1"/>
  </cols>
  <sheetData>
    <row r="1" spans="1:19" ht="51" customHeight="1" x14ac:dyDescent="0.2">
      <c r="A1" s="13"/>
      <c r="B1" s="14" t="s">
        <v>2</v>
      </c>
      <c r="C1" s="4" t="s">
        <v>3</v>
      </c>
      <c r="D1" s="11" t="s">
        <v>5</v>
      </c>
      <c r="E1" s="2"/>
      <c r="F1" s="19" t="s">
        <v>7</v>
      </c>
      <c r="G1" s="20"/>
      <c r="H1" s="20"/>
      <c r="I1" s="20"/>
      <c r="J1" s="20"/>
      <c r="K1" s="20"/>
      <c r="L1" s="21"/>
      <c r="M1" s="22"/>
      <c r="N1" s="22"/>
      <c r="O1" s="25" t="s">
        <v>12</v>
      </c>
      <c r="P1" s="20"/>
      <c r="R1" s="25" t="s">
        <v>14</v>
      </c>
      <c r="S1" s="20"/>
    </row>
    <row r="2" spans="1:19" ht="32" x14ac:dyDescent="0.2">
      <c r="A2" s="15" t="s">
        <v>1</v>
      </c>
      <c r="B2" s="16" t="s">
        <v>0</v>
      </c>
      <c r="C2" s="5" t="s">
        <v>4</v>
      </c>
      <c r="D2" s="6" t="s">
        <v>6</v>
      </c>
      <c r="E2" s="2"/>
      <c r="F2" s="12" t="s">
        <v>8</v>
      </c>
      <c r="G2" s="6" t="s">
        <v>9</v>
      </c>
      <c r="H2" s="23"/>
      <c r="I2" s="23"/>
      <c r="J2" s="3"/>
      <c r="K2" s="12" t="s">
        <v>10</v>
      </c>
      <c r="L2" s="6" t="s">
        <v>9</v>
      </c>
      <c r="M2" s="23"/>
      <c r="N2" s="23"/>
      <c r="O2" s="26" t="s">
        <v>13</v>
      </c>
      <c r="P2" s="6" t="s">
        <v>9</v>
      </c>
      <c r="R2" s="26" t="s">
        <v>10</v>
      </c>
      <c r="S2" s="6" t="s">
        <v>9</v>
      </c>
    </row>
    <row r="3" spans="1:19" x14ac:dyDescent="0.2">
      <c r="A3" s="7">
        <v>1</v>
      </c>
      <c r="B3" s="8">
        <v>15</v>
      </c>
      <c r="C3" s="7"/>
      <c r="D3" s="8"/>
      <c r="F3" s="7"/>
      <c r="G3" s="8"/>
      <c r="H3" s="24"/>
      <c r="I3" s="24"/>
      <c r="K3" s="7"/>
      <c r="L3" s="8"/>
      <c r="M3" s="24"/>
      <c r="N3" s="24"/>
    </row>
    <row r="4" spans="1:19" x14ac:dyDescent="0.2">
      <c r="A4" s="7">
        <v>2</v>
      </c>
      <c r="B4" s="8">
        <v>20</v>
      </c>
      <c r="C4" s="7">
        <f>B3</f>
        <v>15</v>
      </c>
      <c r="D4" s="8">
        <f>ABS(B4-C4)</f>
        <v>5</v>
      </c>
      <c r="F4" s="7">
        <f>(B3+B4)/2</f>
        <v>17.5</v>
      </c>
      <c r="G4" s="8">
        <f>ABS(B4-F4)</f>
        <v>2.5</v>
      </c>
      <c r="H4" s="24"/>
      <c r="I4" s="24"/>
      <c r="K4" s="7"/>
      <c r="L4" s="8"/>
      <c r="M4" s="24"/>
      <c r="N4" s="24"/>
    </row>
    <row r="5" spans="1:19" x14ac:dyDescent="0.2">
      <c r="A5" s="7">
        <v>3</v>
      </c>
      <c r="B5" s="8">
        <v>16</v>
      </c>
      <c r="C5" s="7">
        <f t="shared" ref="C5:C26" si="0">B4</f>
        <v>20</v>
      </c>
      <c r="D5" s="8">
        <f t="shared" ref="D5:D26" si="1">ABS(B5-C5)</f>
        <v>4</v>
      </c>
      <c r="F5" s="7">
        <f t="shared" ref="F5:F26" si="2">(B4+B5)/2</f>
        <v>18</v>
      </c>
      <c r="G5" s="8">
        <f t="shared" ref="G5:G26" si="3">ABS(B5-F5)</f>
        <v>2</v>
      </c>
      <c r="H5" s="24"/>
      <c r="I5" s="24"/>
      <c r="K5" s="7">
        <f>(B3+B4+B5)/3</f>
        <v>17</v>
      </c>
      <c r="L5" s="8">
        <f>ABS(B5-K5)</f>
        <v>1</v>
      </c>
      <c r="M5" s="24"/>
      <c r="N5" s="24"/>
      <c r="O5">
        <f>0.6*B5+0.3*B4+0.1*B3</f>
        <v>17.100000000000001</v>
      </c>
      <c r="P5">
        <f>ABS(B5-O5)</f>
        <v>1.1000000000000014</v>
      </c>
      <c r="R5">
        <f>(B5+B4+B3)/3</f>
        <v>17</v>
      </c>
      <c r="S5" s="27">
        <f>ABS(B5-R5)</f>
        <v>1</v>
      </c>
    </row>
    <row r="6" spans="1:19" x14ac:dyDescent="0.2">
      <c r="A6" s="7">
        <v>4</v>
      </c>
      <c r="B6" s="8">
        <v>13</v>
      </c>
      <c r="C6" s="7">
        <f t="shared" si="0"/>
        <v>16</v>
      </c>
      <c r="D6" s="8">
        <f>ABS(B6-C6)</f>
        <v>3</v>
      </c>
      <c r="F6" s="7">
        <f t="shared" si="2"/>
        <v>14.5</v>
      </c>
      <c r="G6" s="8">
        <f t="shared" si="3"/>
        <v>1.5</v>
      </c>
      <c r="H6" s="24"/>
      <c r="I6" s="24"/>
      <c r="K6" s="7">
        <f t="shared" ref="K6:K26" si="4">(B4+B5+B6)/3</f>
        <v>16.333333333333332</v>
      </c>
      <c r="L6" s="8">
        <f t="shared" ref="L6:L26" si="5">ABS(B6-K6)</f>
        <v>3.3333333333333321</v>
      </c>
      <c r="M6" s="24"/>
      <c r="N6" s="24"/>
      <c r="O6">
        <f>0.6*B6+0.3*B5+0.1*B4</f>
        <v>14.6</v>
      </c>
      <c r="P6">
        <f>ABS(B6-O6)</f>
        <v>1.5999999999999996</v>
      </c>
      <c r="R6" s="27">
        <f>R5+(B6-R5)*(2/(3+1))</f>
        <v>15</v>
      </c>
      <c r="S6" s="27">
        <f t="shared" ref="S6:S26" si="6">ABS(B6-R6)</f>
        <v>2</v>
      </c>
    </row>
    <row r="7" spans="1:19" x14ac:dyDescent="0.2">
      <c r="A7" s="7">
        <v>5</v>
      </c>
      <c r="B7" s="8">
        <v>18</v>
      </c>
      <c r="C7" s="7">
        <f t="shared" si="0"/>
        <v>13</v>
      </c>
      <c r="D7" s="8">
        <f t="shared" si="1"/>
        <v>5</v>
      </c>
      <c r="F7" s="7">
        <f t="shared" si="2"/>
        <v>15.5</v>
      </c>
      <c r="G7" s="8">
        <f t="shared" si="3"/>
        <v>2.5</v>
      </c>
      <c r="H7" s="24"/>
      <c r="I7" s="24"/>
      <c r="K7" s="7">
        <f t="shared" si="4"/>
        <v>15.666666666666666</v>
      </c>
      <c r="L7" s="8">
        <f t="shared" si="5"/>
        <v>2.3333333333333339</v>
      </c>
      <c r="M7" s="24"/>
      <c r="N7" s="24"/>
      <c r="O7">
        <f>0.6*B7+0.3*B6+0.1*B5</f>
        <v>16.3</v>
      </c>
      <c r="P7">
        <f>ABS(B7-O7)</f>
        <v>1.6999999999999993</v>
      </c>
      <c r="R7" s="27">
        <f t="shared" ref="R7:R26" si="7">R6+(B7-R6)*(2/(3+1))</f>
        <v>16.5</v>
      </c>
      <c r="S7" s="27">
        <f t="shared" si="6"/>
        <v>1.5</v>
      </c>
    </row>
    <row r="8" spans="1:19" x14ac:dyDescent="0.2">
      <c r="A8" s="7">
        <v>6</v>
      </c>
      <c r="B8" s="8">
        <v>14</v>
      </c>
      <c r="C8" s="7">
        <f t="shared" si="0"/>
        <v>18</v>
      </c>
      <c r="D8" s="8">
        <f t="shared" si="1"/>
        <v>4</v>
      </c>
      <c r="F8" s="7">
        <f t="shared" si="2"/>
        <v>16</v>
      </c>
      <c r="G8" s="8">
        <f t="shared" si="3"/>
        <v>2</v>
      </c>
      <c r="H8" s="24"/>
      <c r="I8" s="24"/>
      <c r="K8" s="7">
        <f t="shared" si="4"/>
        <v>15</v>
      </c>
      <c r="L8" s="8">
        <f t="shared" si="5"/>
        <v>1</v>
      </c>
      <c r="M8" s="24"/>
      <c r="N8" s="24"/>
      <c r="O8">
        <f>0.6*B8+0.3*B7+0.1*B6</f>
        <v>15.100000000000001</v>
      </c>
      <c r="P8">
        <f>ABS(B8-O8)</f>
        <v>1.1000000000000014</v>
      </c>
      <c r="R8" s="27">
        <f t="shared" si="7"/>
        <v>15.25</v>
      </c>
      <c r="S8" s="27">
        <f t="shared" si="6"/>
        <v>1.25</v>
      </c>
    </row>
    <row r="9" spans="1:19" x14ac:dyDescent="0.2">
      <c r="A9" s="7">
        <v>7</v>
      </c>
      <c r="B9" s="8">
        <v>15</v>
      </c>
      <c r="C9" s="7">
        <f t="shared" si="0"/>
        <v>14</v>
      </c>
      <c r="D9" s="8">
        <f t="shared" si="1"/>
        <v>1</v>
      </c>
      <c r="F9" s="7">
        <f t="shared" si="2"/>
        <v>14.5</v>
      </c>
      <c r="G9" s="8">
        <f t="shared" si="3"/>
        <v>0.5</v>
      </c>
      <c r="H9" s="24"/>
      <c r="I9" s="24"/>
      <c r="K9" s="7">
        <f t="shared" si="4"/>
        <v>15.666666666666666</v>
      </c>
      <c r="L9" s="8">
        <f t="shared" si="5"/>
        <v>0.66666666666666607</v>
      </c>
      <c r="M9" s="24"/>
      <c r="N9" s="24"/>
      <c r="O9">
        <f>0.6*B9+0.3*B8+0.1*B7</f>
        <v>15</v>
      </c>
      <c r="P9">
        <f>ABS(B9-O9)</f>
        <v>0</v>
      </c>
      <c r="R9" s="27">
        <f t="shared" si="7"/>
        <v>15.125</v>
      </c>
      <c r="S9" s="27">
        <f t="shared" si="6"/>
        <v>0.125</v>
      </c>
    </row>
    <row r="10" spans="1:19" x14ac:dyDescent="0.2">
      <c r="A10" s="7">
        <v>8</v>
      </c>
      <c r="B10" s="8">
        <v>17</v>
      </c>
      <c r="C10" s="7">
        <f t="shared" si="0"/>
        <v>15</v>
      </c>
      <c r="D10" s="8">
        <f t="shared" si="1"/>
        <v>2</v>
      </c>
      <c r="F10" s="7">
        <f t="shared" si="2"/>
        <v>16</v>
      </c>
      <c r="G10" s="8">
        <f t="shared" si="3"/>
        <v>1</v>
      </c>
      <c r="H10" s="24"/>
      <c r="I10" s="24"/>
      <c r="K10" s="7">
        <f t="shared" si="4"/>
        <v>15.333333333333334</v>
      </c>
      <c r="L10" s="8">
        <f t="shared" si="5"/>
        <v>1.6666666666666661</v>
      </c>
      <c r="M10" s="24"/>
      <c r="N10" s="24"/>
      <c r="O10">
        <f>0.6*B10+0.3*B9+0.1*B8</f>
        <v>16.099999999999998</v>
      </c>
      <c r="P10">
        <f>ABS(B10-O10)</f>
        <v>0.90000000000000213</v>
      </c>
      <c r="R10" s="27">
        <f t="shared" si="7"/>
        <v>16.0625</v>
      </c>
      <c r="S10" s="27">
        <f t="shared" si="6"/>
        <v>0.9375</v>
      </c>
    </row>
    <row r="11" spans="1:19" x14ac:dyDescent="0.2">
      <c r="A11" s="7">
        <v>9</v>
      </c>
      <c r="B11" s="8">
        <v>20</v>
      </c>
      <c r="C11" s="7">
        <f t="shared" si="0"/>
        <v>17</v>
      </c>
      <c r="D11" s="8">
        <f t="shared" si="1"/>
        <v>3</v>
      </c>
      <c r="F11" s="7">
        <f t="shared" si="2"/>
        <v>18.5</v>
      </c>
      <c r="G11" s="8">
        <f t="shared" si="3"/>
        <v>1.5</v>
      </c>
      <c r="H11" s="24"/>
      <c r="I11" s="24"/>
      <c r="K11" s="7">
        <f t="shared" si="4"/>
        <v>17.333333333333332</v>
      </c>
      <c r="L11" s="8">
        <f t="shared" si="5"/>
        <v>2.6666666666666679</v>
      </c>
      <c r="M11" s="24"/>
      <c r="N11" s="24"/>
      <c r="O11">
        <f>0.6*B11+0.3*B10+0.1*B9</f>
        <v>18.600000000000001</v>
      </c>
      <c r="P11">
        <f>ABS(B11-O11)</f>
        <v>1.3999999999999986</v>
      </c>
      <c r="R11" s="27">
        <f t="shared" si="7"/>
        <v>18.03125</v>
      </c>
      <c r="S11" s="27">
        <f t="shared" si="6"/>
        <v>1.96875</v>
      </c>
    </row>
    <row r="12" spans="1:19" x14ac:dyDescent="0.2">
      <c r="A12" s="7">
        <v>10</v>
      </c>
      <c r="B12" s="8">
        <v>20</v>
      </c>
      <c r="C12" s="7">
        <f t="shared" si="0"/>
        <v>20</v>
      </c>
      <c r="D12" s="8">
        <f t="shared" si="1"/>
        <v>0</v>
      </c>
      <c r="F12" s="7">
        <f t="shared" si="2"/>
        <v>20</v>
      </c>
      <c r="G12" s="8">
        <f t="shared" si="3"/>
        <v>0</v>
      </c>
      <c r="H12" s="24"/>
      <c r="I12" s="24"/>
      <c r="K12" s="7">
        <f t="shared" si="4"/>
        <v>19</v>
      </c>
      <c r="L12" s="8">
        <f t="shared" si="5"/>
        <v>1</v>
      </c>
      <c r="M12" s="24"/>
      <c r="N12" s="24"/>
      <c r="O12">
        <f>0.6*B12+0.3*B11+0.1*B10</f>
        <v>19.7</v>
      </c>
      <c r="P12">
        <f>ABS(B12-O12)</f>
        <v>0.30000000000000071</v>
      </c>
      <c r="R12" s="27">
        <f t="shared" si="7"/>
        <v>19.015625</v>
      </c>
      <c r="S12" s="27">
        <f t="shared" si="6"/>
        <v>0.984375</v>
      </c>
    </row>
    <row r="13" spans="1:19" x14ac:dyDescent="0.2">
      <c r="A13" s="7">
        <v>11</v>
      </c>
      <c r="B13" s="8">
        <v>18</v>
      </c>
      <c r="C13" s="7">
        <f t="shared" si="0"/>
        <v>20</v>
      </c>
      <c r="D13" s="8">
        <f t="shared" si="1"/>
        <v>2</v>
      </c>
      <c r="F13" s="7">
        <f t="shared" si="2"/>
        <v>19</v>
      </c>
      <c r="G13" s="8">
        <f t="shared" si="3"/>
        <v>1</v>
      </c>
      <c r="H13" s="24"/>
      <c r="I13" s="24"/>
      <c r="K13" s="7">
        <f t="shared" si="4"/>
        <v>19.333333333333332</v>
      </c>
      <c r="L13" s="8">
        <f t="shared" si="5"/>
        <v>1.3333333333333321</v>
      </c>
      <c r="M13" s="24"/>
      <c r="N13" s="24"/>
      <c r="O13">
        <f>0.6*B13+0.3*B12+0.1*B11</f>
        <v>18.799999999999997</v>
      </c>
      <c r="P13">
        <f>ABS(B13-O13)</f>
        <v>0.79999999999999716</v>
      </c>
      <c r="R13" s="27">
        <f t="shared" si="7"/>
        <v>18.5078125</v>
      </c>
      <c r="S13" s="27">
        <f t="shared" si="6"/>
        <v>0.5078125</v>
      </c>
    </row>
    <row r="14" spans="1:19" x14ac:dyDescent="0.2">
      <c r="A14" s="7">
        <v>12</v>
      </c>
      <c r="B14" s="8">
        <v>20</v>
      </c>
      <c r="C14" s="7">
        <f t="shared" si="0"/>
        <v>18</v>
      </c>
      <c r="D14" s="8">
        <f t="shared" si="1"/>
        <v>2</v>
      </c>
      <c r="F14" s="7">
        <f t="shared" si="2"/>
        <v>19</v>
      </c>
      <c r="G14" s="8">
        <f t="shared" si="3"/>
        <v>1</v>
      </c>
      <c r="H14" s="24"/>
      <c r="I14" s="24"/>
      <c r="K14" s="7">
        <f t="shared" si="4"/>
        <v>19.333333333333332</v>
      </c>
      <c r="L14" s="8">
        <f t="shared" si="5"/>
        <v>0.66666666666666785</v>
      </c>
      <c r="M14" s="24"/>
      <c r="N14" s="24"/>
      <c r="O14">
        <f>0.6*B14+0.3*B13+0.1*B12</f>
        <v>19.399999999999999</v>
      </c>
      <c r="P14">
        <f>ABS(B14-O14)</f>
        <v>0.60000000000000142</v>
      </c>
      <c r="R14" s="27">
        <f t="shared" si="7"/>
        <v>19.25390625</v>
      </c>
      <c r="S14" s="27">
        <f t="shared" si="6"/>
        <v>0.74609375</v>
      </c>
    </row>
    <row r="15" spans="1:19" x14ac:dyDescent="0.2">
      <c r="A15" s="7">
        <v>13</v>
      </c>
      <c r="B15" s="8">
        <v>10</v>
      </c>
      <c r="C15" s="7">
        <f t="shared" si="0"/>
        <v>20</v>
      </c>
      <c r="D15" s="8">
        <f t="shared" si="1"/>
        <v>10</v>
      </c>
      <c r="F15" s="7">
        <f t="shared" si="2"/>
        <v>15</v>
      </c>
      <c r="G15" s="8">
        <f t="shared" si="3"/>
        <v>5</v>
      </c>
      <c r="H15" s="24"/>
      <c r="I15" s="24"/>
      <c r="K15" s="7">
        <f t="shared" si="4"/>
        <v>16</v>
      </c>
      <c r="L15" s="8">
        <f t="shared" si="5"/>
        <v>6</v>
      </c>
      <c r="M15" s="24"/>
      <c r="N15" s="24"/>
      <c r="O15">
        <f>0.6*B15+0.3*B14+0.1*B13</f>
        <v>13.8</v>
      </c>
      <c r="P15">
        <f>ABS(B15-O15)</f>
        <v>3.8000000000000007</v>
      </c>
      <c r="R15" s="27">
        <f t="shared" si="7"/>
        <v>14.626953125</v>
      </c>
      <c r="S15" s="27">
        <f t="shared" si="6"/>
        <v>4.626953125</v>
      </c>
    </row>
    <row r="16" spans="1:19" x14ac:dyDescent="0.2">
      <c r="A16" s="7">
        <v>14</v>
      </c>
      <c r="B16" s="8">
        <v>17</v>
      </c>
      <c r="C16" s="7">
        <f t="shared" si="0"/>
        <v>10</v>
      </c>
      <c r="D16" s="8">
        <f t="shared" si="1"/>
        <v>7</v>
      </c>
      <c r="F16" s="7">
        <f t="shared" si="2"/>
        <v>13.5</v>
      </c>
      <c r="G16" s="8">
        <f t="shared" si="3"/>
        <v>3.5</v>
      </c>
      <c r="H16" s="24"/>
      <c r="I16" s="24"/>
      <c r="K16" s="7">
        <f t="shared" si="4"/>
        <v>15.666666666666666</v>
      </c>
      <c r="L16" s="8">
        <f t="shared" si="5"/>
        <v>1.3333333333333339</v>
      </c>
      <c r="M16" s="24"/>
      <c r="N16" s="24"/>
      <c r="O16">
        <f>0.6*B16+0.3*B15+0.1*B14</f>
        <v>15.2</v>
      </c>
      <c r="P16">
        <f>ABS(B16-O16)</f>
        <v>1.8000000000000007</v>
      </c>
      <c r="R16" s="27">
        <f t="shared" si="7"/>
        <v>15.8134765625</v>
      </c>
      <c r="S16" s="27">
        <f t="shared" si="6"/>
        <v>1.1865234375</v>
      </c>
    </row>
    <row r="17" spans="1:19" x14ac:dyDescent="0.2">
      <c r="A17" s="7">
        <v>15</v>
      </c>
      <c r="B17" s="8">
        <v>17</v>
      </c>
      <c r="C17" s="7">
        <f t="shared" si="0"/>
        <v>17</v>
      </c>
      <c r="D17" s="8">
        <f t="shared" si="1"/>
        <v>0</v>
      </c>
      <c r="F17" s="7">
        <f t="shared" si="2"/>
        <v>17</v>
      </c>
      <c r="G17" s="8">
        <f t="shared" si="3"/>
        <v>0</v>
      </c>
      <c r="H17" s="24"/>
      <c r="I17" s="24"/>
      <c r="K17" s="7">
        <f t="shared" si="4"/>
        <v>14.666666666666666</v>
      </c>
      <c r="L17" s="8">
        <f t="shared" si="5"/>
        <v>2.3333333333333339</v>
      </c>
      <c r="M17" s="24"/>
      <c r="N17" s="24"/>
      <c r="O17">
        <f>0.6*B17+0.3*B16+0.1*B15</f>
        <v>16.299999999999997</v>
      </c>
      <c r="P17">
        <f>ABS(B17-O17)</f>
        <v>0.70000000000000284</v>
      </c>
      <c r="R17" s="27">
        <f t="shared" si="7"/>
        <v>16.40673828125</v>
      </c>
      <c r="S17" s="27">
        <f t="shared" si="6"/>
        <v>0.59326171875</v>
      </c>
    </row>
    <row r="18" spans="1:19" x14ac:dyDescent="0.2">
      <c r="A18" s="7">
        <v>16</v>
      </c>
      <c r="B18" s="8">
        <v>18</v>
      </c>
      <c r="C18" s="7">
        <f t="shared" si="0"/>
        <v>17</v>
      </c>
      <c r="D18" s="8">
        <f t="shared" si="1"/>
        <v>1</v>
      </c>
      <c r="F18" s="7">
        <f t="shared" si="2"/>
        <v>17.5</v>
      </c>
      <c r="G18" s="8">
        <f t="shared" si="3"/>
        <v>0.5</v>
      </c>
      <c r="H18" s="24"/>
      <c r="I18" s="24"/>
      <c r="K18" s="7">
        <f t="shared" si="4"/>
        <v>17.333333333333332</v>
      </c>
      <c r="L18" s="8">
        <f t="shared" si="5"/>
        <v>0.66666666666666785</v>
      </c>
      <c r="M18" s="24"/>
      <c r="N18" s="24"/>
      <c r="O18">
        <f>0.6*B18+0.3*B17+0.1*B16</f>
        <v>17.599999999999998</v>
      </c>
      <c r="P18">
        <f>ABS(B18-O18)</f>
        <v>0.40000000000000213</v>
      </c>
      <c r="R18" s="27">
        <f t="shared" si="7"/>
        <v>17.203369140625</v>
      </c>
      <c r="S18" s="27">
        <f t="shared" si="6"/>
        <v>0.796630859375</v>
      </c>
    </row>
    <row r="19" spans="1:19" x14ac:dyDescent="0.2">
      <c r="A19" s="7">
        <v>17</v>
      </c>
      <c r="B19" s="8">
        <v>18</v>
      </c>
      <c r="C19" s="7">
        <f t="shared" si="0"/>
        <v>18</v>
      </c>
      <c r="D19" s="8">
        <f t="shared" si="1"/>
        <v>0</v>
      </c>
      <c r="F19" s="7">
        <f t="shared" si="2"/>
        <v>18</v>
      </c>
      <c r="G19" s="8">
        <f t="shared" si="3"/>
        <v>0</v>
      </c>
      <c r="H19" s="24"/>
      <c r="I19" s="24"/>
      <c r="K19" s="7">
        <f t="shared" si="4"/>
        <v>17.666666666666668</v>
      </c>
      <c r="L19" s="8">
        <f t="shared" si="5"/>
        <v>0.33333333333333215</v>
      </c>
      <c r="M19" s="24"/>
      <c r="N19" s="24"/>
      <c r="O19">
        <f>0.6*B19+0.3*B18+0.1*B17</f>
        <v>17.899999999999999</v>
      </c>
      <c r="P19">
        <f>ABS(B19-O19)</f>
        <v>0.10000000000000142</v>
      </c>
      <c r="R19" s="27">
        <f t="shared" si="7"/>
        <v>17.6016845703125</v>
      </c>
      <c r="S19" s="27">
        <f t="shared" si="6"/>
        <v>0.3983154296875</v>
      </c>
    </row>
    <row r="20" spans="1:19" x14ac:dyDescent="0.2">
      <c r="A20" s="7">
        <v>18</v>
      </c>
      <c r="B20" s="8">
        <v>14</v>
      </c>
      <c r="C20" s="7">
        <f t="shared" si="0"/>
        <v>18</v>
      </c>
      <c r="D20" s="8">
        <f t="shared" si="1"/>
        <v>4</v>
      </c>
      <c r="F20" s="7">
        <f t="shared" si="2"/>
        <v>16</v>
      </c>
      <c r="G20" s="8">
        <f t="shared" si="3"/>
        <v>2</v>
      </c>
      <c r="H20" s="24"/>
      <c r="I20" s="24"/>
      <c r="K20" s="7">
        <f t="shared" si="4"/>
        <v>16.666666666666668</v>
      </c>
      <c r="L20" s="8">
        <f t="shared" si="5"/>
        <v>2.6666666666666679</v>
      </c>
      <c r="M20" s="24"/>
      <c r="N20" s="24"/>
      <c r="O20">
        <f>0.6*B20+0.3*B19+0.1*B18</f>
        <v>15.600000000000001</v>
      </c>
      <c r="P20">
        <f>ABS(B20-O20)</f>
        <v>1.6000000000000014</v>
      </c>
      <c r="R20" s="27">
        <f t="shared" si="7"/>
        <v>15.80084228515625</v>
      </c>
      <c r="S20" s="27">
        <f t="shared" si="6"/>
        <v>1.80084228515625</v>
      </c>
    </row>
    <row r="21" spans="1:19" x14ac:dyDescent="0.2">
      <c r="A21" s="7">
        <v>19</v>
      </c>
      <c r="B21" s="8">
        <v>14</v>
      </c>
      <c r="C21" s="7">
        <f t="shared" si="0"/>
        <v>14</v>
      </c>
      <c r="D21" s="8">
        <f t="shared" si="1"/>
        <v>0</v>
      </c>
      <c r="F21" s="7">
        <f t="shared" si="2"/>
        <v>14</v>
      </c>
      <c r="G21" s="8">
        <f t="shared" si="3"/>
        <v>0</v>
      </c>
      <c r="H21" s="24"/>
      <c r="I21" s="24"/>
      <c r="K21" s="7">
        <f t="shared" si="4"/>
        <v>15.333333333333334</v>
      </c>
      <c r="L21" s="8">
        <f t="shared" si="5"/>
        <v>1.3333333333333339</v>
      </c>
      <c r="M21" s="24"/>
      <c r="N21" s="24"/>
      <c r="O21">
        <f>0.6*B21+0.3*B20+0.1*B19</f>
        <v>14.400000000000002</v>
      </c>
      <c r="P21">
        <f>ABS(B21-O21)</f>
        <v>0.40000000000000213</v>
      </c>
      <c r="R21" s="27">
        <f t="shared" si="7"/>
        <v>14.900421142578125</v>
      </c>
      <c r="S21" s="27">
        <f t="shared" si="6"/>
        <v>0.900421142578125</v>
      </c>
    </row>
    <row r="22" spans="1:19" x14ac:dyDescent="0.2">
      <c r="A22" s="7">
        <v>20</v>
      </c>
      <c r="B22" s="8">
        <v>14</v>
      </c>
      <c r="C22" s="7">
        <f t="shared" si="0"/>
        <v>14</v>
      </c>
      <c r="D22" s="8">
        <f t="shared" si="1"/>
        <v>0</v>
      </c>
      <c r="F22" s="7">
        <f t="shared" si="2"/>
        <v>14</v>
      </c>
      <c r="G22" s="8">
        <f t="shared" si="3"/>
        <v>0</v>
      </c>
      <c r="H22" s="24"/>
      <c r="I22" s="24"/>
      <c r="K22" s="7">
        <f t="shared" si="4"/>
        <v>14</v>
      </c>
      <c r="L22" s="8">
        <f t="shared" si="5"/>
        <v>0</v>
      </c>
      <c r="M22" s="24"/>
      <c r="N22" s="24"/>
      <c r="O22">
        <f>0.6*B22+0.3*B21+0.1*B20</f>
        <v>14.000000000000002</v>
      </c>
      <c r="P22">
        <f>ABS(B22-O22)</f>
        <v>1.7763568394002505E-15</v>
      </c>
      <c r="R22" s="27">
        <f t="shared" si="7"/>
        <v>14.450210571289062</v>
      </c>
      <c r="S22" s="27">
        <f t="shared" si="6"/>
        <v>0.4502105712890625</v>
      </c>
    </row>
    <row r="23" spans="1:19" x14ac:dyDescent="0.2">
      <c r="A23" s="7">
        <v>21</v>
      </c>
      <c r="B23" s="8">
        <v>19</v>
      </c>
      <c r="C23" s="7">
        <f t="shared" si="0"/>
        <v>14</v>
      </c>
      <c r="D23" s="8">
        <f t="shared" si="1"/>
        <v>5</v>
      </c>
      <c r="F23" s="7">
        <f t="shared" si="2"/>
        <v>16.5</v>
      </c>
      <c r="G23" s="8">
        <f t="shared" si="3"/>
        <v>2.5</v>
      </c>
      <c r="H23" s="24"/>
      <c r="I23" s="24"/>
      <c r="K23" s="7">
        <f t="shared" si="4"/>
        <v>15.666666666666666</v>
      </c>
      <c r="L23" s="8">
        <f t="shared" si="5"/>
        <v>3.3333333333333339</v>
      </c>
      <c r="M23" s="24"/>
      <c r="N23" s="24"/>
      <c r="O23">
        <f>0.6*B23+0.3*B22+0.1*B21</f>
        <v>17</v>
      </c>
      <c r="P23">
        <f>ABS(B23-O23)</f>
        <v>2</v>
      </c>
      <c r="R23" s="27">
        <f t="shared" si="7"/>
        <v>16.725105285644531</v>
      </c>
      <c r="S23" s="27">
        <f t="shared" si="6"/>
        <v>2.2748947143554688</v>
      </c>
    </row>
    <row r="24" spans="1:19" x14ac:dyDescent="0.2">
      <c r="A24" s="7">
        <v>22</v>
      </c>
      <c r="B24" s="8">
        <v>12</v>
      </c>
      <c r="C24" s="7">
        <f t="shared" si="0"/>
        <v>19</v>
      </c>
      <c r="D24" s="8">
        <f t="shared" si="1"/>
        <v>7</v>
      </c>
      <c r="F24" s="7">
        <f t="shared" si="2"/>
        <v>15.5</v>
      </c>
      <c r="G24" s="8">
        <f t="shared" si="3"/>
        <v>3.5</v>
      </c>
      <c r="H24" s="24"/>
      <c r="I24" s="24"/>
      <c r="K24" s="7">
        <f t="shared" si="4"/>
        <v>15</v>
      </c>
      <c r="L24" s="8">
        <f t="shared" si="5"/>
        <v>3</v>
      </c>
      <c r="M24" s="24"/>
      <c r="N24" s="24"/>
      <c r="O24">
        <f>0.6*B24+0.3*B23+0.1*B22</f>
        <v>14.299999999999999</v>
      </c>
      <c r="P24">
        <f>ABS(B24-O24)</f>
        <v>2.2999999999999989</v>
      </c>
      <c r="R24" s="27">
        <f t="shared" si="7"/>
        <v>14.362552642822266</v>
      </c>
      <c r="S24" s="27">
        <f t="shared" si="6"/>
        <v>2.3625526428222656</v>
      </c>
    </row>
    <row r="25" spans="1:19" x14ac:dyDescent="0.2">
      <c r="A25" s="7">
        <v>23</v>
      </c>
      <c r="B25" s="8">
        <v>13</v>
      </c>
      <c r="C25" s="7">
        <f t="shared" si="0"/>
        <v>12</v>
      </c>
      <c r="D25" s="8">
        <f t="shared" si="1"/>
        <v>1</v>
      </c>
      <c r="F25" s="7">
        <f t="shared" si="2"/>
        <v>12.5</v>
      </c>
      <c r="G25" s="8">
        <f t="shared" si="3"/>
        <v>0.5</v>
      </c>
      <c r="H25" s="24"/>
      <c r="I25" s="24"/>
      <c r="K25" s="7">
        <f t="shared" si="4"/>
        <v>14.666666666666666</v>
      </c>
      <c r="L25" s="8">
        <f t="shared" si="5"/>
        <v>1.6666666666666661</v>
      </c>
      <c r="M25" s="24"/>
      <c r="N25" s="24"/>
      <c r="O25">
        <f>0.6*B25+0.3*B24+0.1*B23</f>
        <v>13.299999999999999</v>
      </c>
      <c r="P25">
        <f>ABS(B25-O25)</f>
        <v>0.29999999999999893</v>
      </c>
      <c r="R25" s="27">
        <f t="shared" si="7"/>
        <v>13.681276321411133</v>
      </c>
      <c r="S25" s="27">
        <f t="shared" si="6"/>
        <v>0.68127632141113281</v>
      </c>
    </row>
    <row r="26" spans="1:19" x14ac:dyDescent="0.2">
      <c r="A26" s="9">
        <v>24</v>
      </c>
      <c r="B26" s="10">
        <v>14</v>
      </c>
      <c r="C26" s="9">
        <f t="shared" si="0"/>
        <v>13</v>
      </c>
      <c r="D26" s="10">
        <f t="shared" si="1"/>
        <v>1</v>
      </c>
      <c r="F26" s="9">
        <f t="shared" si="2"/>
        <v>13.5</v>
      </c>
      <c r="G26" s="10">
        <f t="shared" si="3"/>
        <v>0.5</v>
      </c>
      <c r="H26" s="24"/>
      <c r="I26" s="24"/>
      <c r="K26" s="9">
        <f t="shared" si="4"/>
        <v>13</v>
      </c>
      <c r="L26" s="10">
        <f t="shared" si="5"/>
        <v>1</v>
      </c>
      <c r="M26" s="24"/>
      <c r="N26" s="24"/>
      <c r="O26">
        <f>0.6*B26+0.3*B25+0.1*B24</f>
        <v>13.5</v>
      </c>
      <c r="P26">
        <f>ABS(B26-O26)</f>
        <v>0.5</v>
      </c>
      <c r="R26" s="27">
        <f t="shared" si="7"/>
        <v>13.840638160705566</v>
      </c>
      <c r="S26" s="27">
        <f t="shared" si="6"/>
        <v>0.15936183929443359</v>
      </c>
    </row>
    <row r="27" spans="1:19" x14ac:dyDescent="0.2">
      <c r="D27" s="1">
        <f>AVERAGE(D3:D26)</f>
        <v>2.9130434782608696</v>
      </c>
      <c r="G27" s="1">
        <f>AVERAGE(G3:G26)</f>
        <v>1.4565217391304348</v>
      </c>
      <c r="H27" s="1"/>
      <c r="I27" s="1"/>
      <c r="L27" s="1">
        <f>AVERAGE(L3:L26)</f>
        <v>1.7878787878787881</v>
      </c>
      <c r="M27" s="1"/>
      <c r="N27" s="1"/>
      <c r="P27" s="1">
        <f>AVERAGE(P5:P26)</f>
        <v>1.0636363636363642</v>
      </c>
      <c r="S27" s="1">
        <f>AVERAGE(S5:S26)</f>
        <v>1.238671606237238</v>
      </c>
    </row>
  </sheetData>
  <mergeCells count="3">
    <mergeCell ref="F1:L1"/>
    <mergeCell ref="O1:P1"/>
    <mergeCell ref="R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.6640625" bestFit="1" customWidth="1"/>
  </cols>
  <sheetData>
    <row r="1" spans="1:3" x14ac:dyDescent="0.2">
      <c r="A1" s="18" t="s">
        <v>0</v>
      </c>
      <c r="B1" s="1" t="s">
        <v>11</v>
      </c>
    </row>
    <row r="2" spans="1:3" x14ac:dyDescent="0.2">
      <c r="A2" s="17">
        <v>15</v>
      </c>
      <c r="B2" t="e">
        <v>#N/A</v>
      </c>
      <c r="C2" t="e">
        <v>#N/A</v>
      </c>
    </row>
    <row r="3" spans="1:3" x14ac:dyDescent="0.2">
      <c r="A3" s="17">
        <v>20</v>
      </c>
      <c r="B3">
        <f t="shared" ref="B3:B25" si="0">AVERAGE(A2:A3)</f>
        <v>17.5</v>
      </c>
      <c r="C3" t="e">
        <v>#N/A</v>
      </c>
    </row>
    <row r="4" spans="1:3" x14ac:dyDescent="0.2">
      <c r="A4" s="17">
        <v>16</v>
      </c>
      <c r="B4">
        <f t="shared" si="0"/>
        <v>18</v>
      </c>
      <c r="C4">
        <f t="shared" ref="C4:C25" si="1">SQRT(SUMXMY2(A3:A4,B3:B4)/2)</f>
        <v>2.2638462845343543</v>
      </c>
    </row>
    <row r="5" spans="1:3" x14ac:dyDescent="0.2">
      <c r="A5" s="17">
        <v>13</v>
      </c>
      <c r="B5">
        <f t="shared" si="0"/>
        <v>14.5</v>
      </c>
      <c r="C5">
        <f t="shared" si="1"/>
        <v>1.7677669529663689</v>
      </c>
    </row>
    <row r="6" spans="1:3" x14ac:dyDescent="0.2">
      <c r="A6" s="17">
        <v>18</v>
      </c>
      <c r="B6">
        <f t="shared" si="0"/>
        <v>15.5</v>
      </c>
      <c r="C6">
        <f t="shared" si="1"/>
        <v>2.0615528128088303</v>
      </c>
    </row>
    <row r="7" spans="1:3" x14ac:dyDescent="0.2">
      <c r="A7" s="17">
        <v>14</v>
      </c>
      <c r="B7">
        <f t="shared" si="0"/>
        <v>16</v>
      </c>
      <c r="C7">
        <f t="shared" si="1"/>
        <v>2.2638462845343543</v>
      </c>
    </row>
    <row r="8" spans="1:3" x14ac:dyDescent="0.2">
      <c r="A8" s="17">
        <v>15</v>
      </c>
      <c r="B8">
        <f t="shared" si="0"/>
        <v>14.5</v>
      </c>
      <c r="C8">
        <f t="shared" si="1"/>
        <v>1.4577379737113252</v>
      </c>
    </row>
    <row r="9" spans="1:3" x14ac:dyDescent="0.2">
      <c r="A9" s="17">
        <v>17</v>
      </c>
      <c r="B9">
        <f t="shared" si="0"/>
        <v>16</v>
      </c>
      <c r="C9">
        <f t="shared" si="1"/>
        <v>0.79056941504209488</v>
      </c>
    </row>
    <row r="10" spans="1:3" x14ac:dyDescent="0.2">
      <c r="A10" s="17">
        <v>20</v>
      </c>
      <c r="B10">
        <f t="shared" si="0"/>
        <v>18.5</v>
      </c>
      <c r="C10">
        <f t="shared" si="1"/>
        <v>1.2747548783981961</v>
      </c>
    </row>
    <row r="11" spans="1:3" x14ac:dyDescent="0.2">
      <c r="A11" s="17">
        <v>20</v>
      </c>
      <c r="B11">
        <f t="shared" si="0"/>
        <v>20</v>
      </c>
      <c r="C11">
        <f t="shared" si="1"/>
        <v>1.0606601717798212</v>
      </c>
    </row>
    <row r="12" spans="1:3" x14ac:dyDescent="0.2">
      <c r="A12" s="17">
        <v>18</v>
      </c>
      <c r="B12">
        <f t="shared" si="0"/>
        <v>19</v>
      </c>
      <c r="C12">
        <f t="shared" si="1"/>
        <v>0.70710678118654757</v>
      </c>
    </row>
    <row r="13" spans="1:3" x14ac:dyDescent="0.2">
      <c r="A13" s="17">
        <v>20</v>
      </c>
      <c r="B13">
        <f t="shared" si="0"/>
        <v>19</v>
      </c>
      <c r="C13">
        <f t="shared" si="1"/>
        <v>1</v>
      </c>
    </row>
    <row r="14" spans="1:3" x14ac:dyDescent="0.2">
      <c r="A14" s="17">
        <v>10</v>
      </c>
      <c r="B14">
        <f t="shared" si="0"/>
        <v>15</v>
      </c>
      <c r="C14">
        <f t="shared" si="1"/>
        <v>3.6055512754639891</v>
      </c>
    </row>
    <row r="15" spans="1:3" x14ac:dyDescent="0.2">
      <c r="A15" s="17">
        <v>17</v>
      </c>
      <c r="B15">
        <f t="shared" si="0"/>
        <v>13.5</v>
      </c>
      <c r="C15">
        <f t="shared" si="1"/>
        <v>4.3156691254080171</v>
      </c>
    </row>
    <row r="16" spans="1:3" x14ac:dyDescent="0.2">
      <c r="A16" s="17">
        <v>17</v>
      </c>
      <c r="B16">
        <f t="shared" si="0"/>
        <v>17</v>
      </c>
      <c r="C16">
        <f t="shared" si="1"/>
        <v>2.4748737341529163</v>
      </c>
    </row>
    <row r="17" spans="1:3" x14ac:dyDescent="0.2">
      <c r="A17" s="17">
        <v>18</v>
      </c>
      <c r="B17">
        <f t="shared" si="0"/>
        <v>17.5</v>
      </c>
      <c r="C17">
        <f t="shared" si="1"/>
        <v>0.35355339059327379</v>
      </c>
    </row>
    <row r="18" spans="1:3" x14ac:dyDescent="0.2">
      <c r="A18" s="17">
        <v>18</v>
      </c>
      <c r="B18">
        <f t="shared" si="0"/>
        <v>18</v>
      </c>
      <c r="C18">
        <f t="shared" si="1"/>
        <v>0.35355339059327379</v>
      </c>
    </row>
    <row r="19" spans="1:3" x14ac:dyDescent="0.2">
      <c r="A19" s="17">
        <v>14</v>
      </c>
      <c r="B19">
        <f t="shared" si="0"/>
        <v>16</v>
      </c>
      <c r="C19">
        <f t="shared" si="1"/>
        <v>1.4142135623730951</v>
      </c>
    </row>
    <row r="20" spans="1:3" x14ac:dyDescent="0.2">
      <c r="A20" s="17">
        <v>14</v>
      </c>
      <c r="B20">
        <f t="shared" si="0"/>
        <v>14</v>
      </c>
      <c r="C20">
        <f t="shared" si="1"/>
        <v>1.4142135623730951</v>
      </c>
    </row>
    <row r="21" spans="1:3" x14ac:dyDescent="0.2">
      <c r="A21" s="17">
        <v>14</v>
      </c>
      <c r="B21">
        <f t="shared" si="0"/>
        <v>14</v>
      </c>
      <c r="C21">
        <f t="shared" si="1"/>
        <v>0</v>
      </c>
    </row>
    <row r="22" spans="1:3" x14ac:dyDescent="0.2">
      <c r="A22" s="17">
        <v>19</v>
      </c>
      <c r="B22">
        <f t="shared" si="0"/>
        <v>16.5</v>
      </c>
      <c r="C22">
        <f t="shared" si="1"/>
        <v>1.7677669529663689</v>
      </c>
    </row>
    <row r="23" spans="1:3" x14ac:dyDescent="0.2">
      <c r="A23" s="17">
        <v>12</v>
      </c>
      <c r="B23">
        <f t="shared" si="0"/>
        <v>15.5</v>
      </c>
      <c r="C23">
        <f t="shared" si="1"/>
        <v>3.0413812651491097</v>
      </c>
    </row>
    <row r="24" spans="1:3" x14ac:dyDescent="0.2">
      <c r="A24" s="17">
        <v>13</v>
      </c>
      <c r="B24">
        <f t="shared" si="0"/>
        <v>12.5</v>
      </c>
      <c r="C24">
        <f t="shared" si="1"/>
        <v>2.5</v>
      </c>
    </row>
    <row r="25" spans="1:3" x14ac:dyDescent="0.2">
      <c r="A25" s="17">
        <v>14</v>
      </c>
      <c r="B25">
        <f t="shared" si="0"/>
        <v>13.5</v>
      </c>
      <c r="C25">
        <f t="shared" si="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product_sales</vt:lpstr>
      <vt:lpstr>SMA using 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Balamurugan Kannadasan</cp:lastModifiedBy>
  <dcterms:created xsi:type="dcterms:W3CDTF">2024-12-22T03:20:08Z</dcterms:created>
  <dcterms:modified xsi:type="dcterms:W3CDTF">2024-12-28T04:48:16Z</dcterms:modified>
</cp:coreProperties>
</file>