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1" sheetId="2" r:id="rId1"/>
    <sheet name="2" sheetId="1" r:id="rId2"/>
    <sheet name="3" sheetId="3" r:id="rId3"/>
  </sheets>
  <calcPr calcId="152511"/>
</workbook>
</file>

<file path=xl/calcChain.xml><?xml version="1.0" encoding="utf-8"?>
<calcChain xmlns="http://schemas.openxmlformats.org/spreadsheetml/2006/main">
  <c r="F37" i="2" l="1"/>
  <c r="G37" i="2"/>
  <c r="H37" i="2"/>
  <c r="B37" i="2"/>
  <c r="C37" i="2"/>
  <c r="A37" i="2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B4" i="1"/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B2" i="1"/>
  <c r="W8" i="2"/>
  <c r="Y7" i="2"/>
  <c r="B7" i="1" s="1"/>
  <c r="B12" i="1" s="1"/>
  <c r="X7" i="2"/>
  <c r="B6" i="1" s="1"/>
  <c r="B11" i="1" s="1"/>
  <c r="W7" i="2"/>
  <c r="B5" i="1" s="1"/>
  <c r="B10" i="1" s="1"/>
  <c r="C15" i="1" l="1"/>
  <c r="G15" i="1"/>
  <c r="K15" i="1"/>
  <c r="O15" i="1"/>
  <c r="S15" i="1"/>
  <c r="W15" i="1"/>
  <c r="AA15" i="1"/>
  <c r="AE15" i="1"/>
  <c r="AI15" i="1"/>
  <c r="AM15" i="1"/>
  <c r="AQ15" i="1"/>
  <c r="AU15" i="1"/>
  <c r="AY15" i="1"/>
  <c r="BC15" i="1"/>
  <c r="BG15" i="1"/>
  <c r="BK15" i="1"/>
  <c r="BO15" i="1"/>
  <c r="BS15" i="1"/>
  <c r="BW15" i="1"/>
  <c r="CA15" i="1"/>
  <c r="CE15" i="1"/>
  <c r="CI15" i="1"/>
  <c r="CM15" i="1"/>
  <c r="CQ15" i="1"/>
  <c r="CU15" i="1"/>
  <c r="B15" i="1"/>
  <c r="J15" i="1"/>
  <c r="R15" i="1"/>
  <c r="AD15" i="1"/>
  <c r="AT15" i="1"/>
  <c r="BF15" i="1"/>
  <c r="BV15" i="1"/>
  <c r="CH15" i="1"/>
  <c r="CT15" i="1"/>
  <c r="D15" i="1"/>
  <c r="H15" i="1"/>
  <c r="L15" i="1"/>
  <c r="P15" i="1"/>
  <c r="T15" i="1"/>
  <c r="X15" i="1"/>
  <c r="AB15" i="1"/>
  <c r="AF15" i="1"/>
  <c r="AJ15" i="1"/>
  <c r="AN15" i="1"/>
  <c r="AR15" i="1"/>
  <c r="AV15" i="1"/>
  <c r="AZ15" i="1"/>
  <c r="BD15" i="1"/>
  <c r="BH15" i="1"/>
  <c r="BL15" i="1"/>
  <c r="BP15" i="1"/>
  <c r="BT15" i="1"/>
  <c r="BX15" i="1"/>
  <c r="CB15" i="1"/>
  <c r="CF15" i="1"/>
  <c r="CJ15" i="1"/>
  <c r="CN15" i="1"/>
  <c r="CR15" i="1"/>
  <c r="CV15" i="1"/>
  <c r="N15" i="1"/>
  <c r="Z15" i="1"/>
  <c r="AL15" i="1"/>
  <c r="AX15" i="1"/>
  <c r="BJ15" i="1"/>
  <c r="BR15" i="1"/>
  <c r="CD15" i="1"/>
  <c r="CP15" i="1"/>
  <c r="E15" i="1"/>
  <c r="I15" i="1"/>
  <c r="M15" i="1"/>
  <c r="Q15" i="1"/>
  <c r="U15" i="1"/>
  <c r="Y15" i="1"/>
  <c r="AC15" i="1"/>
  <c r="AG15" i="1"/>
  <c r="AK15" i="1"/>
  <c r="AO15" i="1"/>
  <c r="AS15" i="1"/>
  <c r="AW15" i="1"/>
  <c r="BA15" i="1"/>
  <c r="BE15" i="1"/>
  <c r="BI15" i="1"/>
  <c r="BM15" i="1"/>
  <c r="BQ15" i="1"/>
  <c r="BU15" i="1"/>
  <c r="BY15" i="1"/>
  <c r="CC15" i="1"/>
  <c r="CG15" i="1"/>
  <c r="CK15" i="1"/>
  <c r="CO15" i="1"/>
  <c r="CS15" i="1"/>
  <c r="CW15" i="1"/>
  <c r="F15" i="1"/>
  <c r="V15" i="1"/>
  <c r="AH15" i="1"/>
  <c r="AP15" i="1"/>
  <c r="BB15" i="1"/>
  <c r="BN15" i="1"/>
  <c r="BZ15" i="1"/>
  <c r="CL15" i="1"/>
  <c r="CX15" i="1"/>
  <c r="B18" i="1"/>
  <c r="B34" i="1" s="1"/>
  <c r="AC21" i="1"/>
  <c r="AC22" i="1" s="1"/>
  <c r="C21" i="1"/>
  <c r="C22" i="1" s="1"/>
  <c r="CS21" i="1"/>
  <c r="CS22" i="1" s="1"/>
  <c r="CC21" i="1"/>
  <c r="CC22" i="1" s="1"/>
  <c r="BU21" i="1"/>
  <c r="BU22" i="1" s="1"/>
  <c r="I21" i="1"/>
  <c r="I22" i="1" s="1"/>
  <c r="CK21" i="1"/>
  <c r="CK22" i="1" s="1"/>
  <c r="AS18" i="1"/>
  <c r="AS34" i="1" s="1"/>
  <c r="BA18" i="1"/>
  <c r="BA34" i="1" s="1"/>
  <c r="BI18" i="1"/>
  <c r="BI34" i="1" s="1"/>
  <c r="BY18" i="1"/>
  <c r="BY34" i="1" s="1"/>
  <c r="CC18" i="1"/>
  <c r="CC34" i="1" s="1"/>
  <c r="CG18" i="1"/>
  <c r="CG34" i="1" s="1"/>
  <c r="CO18" i="1"/>
  <c r="CO34" i="1" s="1"/>
  <c r="AO18" i="1"/>
  <c r="AO34" i="1" s="1"/>
  <c r="BE18" i="1"/>
  <c r="BM18" i="1"/>
  <c r="BM34" i="1" s="1"/>
  <c r="BU18" i="1"/>
  <c r="BU34" i="1" s="1"/>
  <c r="CK18" i="1"/>
  <c r="CK34" i="1" s="1"/>
  <c r="CW18" i="1"/>
  <c r="CW34" i="1" s="1"/>
  <c r="AW18" i="1"/>
  <c r="AW34" i="1" s="1"/>
  <c r="BQ18" i="1"/>
  <c r="BQ34" i="1" s="1"/>
  <c r="CS18" i="1"/>
  <c r="CS34" i="1" s="1"/>
  <c r="H21" i="1"/>
  <c r="H22" i="1" s="1"/>
  <c r="H18" i="1"/>
  <c r="H34" i="1" s="1"/>
  <c r="CV18" i="1"/>
  <c r="CV34" i="1" s="1"/>
  <c r="CV21" i="1"/>
  <c r="CV22" i="1" s="1"/>
  <c r="CN21" i="1"/>
  <c r="CN22" i="1" s="1"/>
  <c r="CN18" i="1"/>
  <c r="CN34" i="1" s="1"/>
  <c r="CF21" i="1"/>
  <c r="CF22" i="1" s="1"/>
  <c r="CF18" i="1"/>
  <c r="CF34" i="1" s="1"/>
  <c r="BX18" i="1"/>
  <c r="BX34" i="1" s="1"/>
  <c r="BX21" i="1"/>
  <c r="BX22" i="1" s="1"/>
  <c r="BT21" i="1"/>
  <c r="BT22" i="1" s="1"/>
  <c r="BT18" i="1"/>
  <c r="BT34" i="1" s="1"/>
  <c r="BL21" i="1"/>
  <c r="BL22" i="1" s="1"/>
  <c r="BL18" i="1"/>
  <c r="BL34" i="1" s="1"/>
  <c r="BD21" i="1"/>
  <c r="BD22" i="1" s="1"/>
  <c r="BD18" i="1"/>
  <c r="BD34" i="1" s="1"/>
  <c r="AV21" i="1"/>
  <c r="AV22" i="1" s="1"/>
  <c r="AV18" i="1"/>
  <c r="AV34" i="1" s="1"/>
  <c r="AJ21" i="1"/>
  <c r="AJ22" i="1" s="1"/>
  <c r="AJ18" i="1"/>
  <c r="AJ34" i="1" s="1"/>
  <c r="AF21" i="1"/>
  <c r="AF22" i="1" s="1"/>
  <c r="AF18" i="1"/>
  <c r="AF34" i="1" s="1"/>
  <c r="X21" i="1"/>
  <c r="X22" i="1" s="1"/>
  <c r="X18" i="1"/>
  <c r="X34" i="1" s="1"/>
  <c r="P21" i="1"/>
  <c r="P22" i="1" s="1"/>
  <c r="P18" i="1"/>
  <c r="P34" i="1" s="1"/>
  <c r="CL18" i="1"/>
  <c r="CL34" i="1" s="1"/>
  <c r="BF18" i="1"/>
  <c r="M18" i="1"/>
  <c r="M34" i="1" s="1"/>
  <c r="CG21" i="1"/>
  <c r="CG22" i="1" s="1"/>
  <c r="BA21" i="1"/>
  <c r="BA22" i="1" s="1"/>
  <c r="CH18" i="1"/>
  <c r="CH34" i="1" s="1"/>
  <c r="BR18" i="1"/>
  <c r="BR34" i="1" s="1"/>
  <c r="BB18" i="1"/>
  <c r="BB34" i="1" s="1"/>
  <c r="AK18" i="1"/>
  <c r="AK34" i="1" s="1"/>
  <c r="E18" i="1"/>
  <c r="E34" i="1" s="1"/>
  <c r="BY21" i="1"/>
  <c r="BY22" i="1" s="1"/>
  <c r="AS21" i="1"/>
  <c r="AS22" i="1" s="1"/>
  <c r="M21" i="1"/>
  <c r="M22" i="1" s="1"/>
  <c r="L21" i="1"/>
  <c r="L22" i="1" s="1"/>
  <c r="L18" i="1"/>
  <c r="D18" i="1"/>
  <c r="D34" i="1" s="1"/>
  <c r="D21" i="1"/>
  <c r="D22" i="1" s="1"/>
  <c r="CR21" i="1"/>
  <c r="CR22" i="1" s="1"/>
  <c r="CR18" i="1"/>
  <c r="CR34" i="1" s="1"/>
  <c r="CJ21" i="1"/>
  <c r="CJ22" i="1" s="1"/>
  <c r="CJ18" i="1"/>
  <c r="CJ34" i="1" s="1"/>
  <c r="CB21" i="1"/>
  <c r="CB22" i="1" s="1"/>
  <c r="CB18" i="1"/>
  <c r="CB34" i="1" s="1"/>
  <c r="BP21" i="1"/>
  <c r="BP22" i="1" s="1"/>
  <c r="BP18" i="1"/>
  <c r="BP34" i="1" s="1"/>
  <c r="BH21" i="1"/>
  <c r="BH22" i="1" s="1"/>
  <c r="BH18" i="1"/>
  <c r="BH34" i="1" s="1"/>
  <c r="AZ21" i="1"/>
  <c r="AZ22" i="1" s="1"/>
  <c r="AZ18" i="1"/>
  <c r="AZ34" i="1" s="1"/>
  <c r="AR18" i="1"/>
  <c r="AR34" i="1" s="1"/>
  <c r="AR21" i="1"/>
  <c r="AR22" i="1" s="1"/>
  <c r="AN21" i="1"/>
  <c r="AN22" i="1" s="1"/>
  <c r="AN18" i="1"/>
  <c r="AN34" i="1" s="1"/>
  <c r="AB21" i="1"/>
  <c r="AB22" i="1" s="1"/>
  <c r="AB18" i="1"/>
  <c r="AB34" i="1" s="1"/>
  <c r="T21" i="1"/>
  <c r="T22" i="1" s="1"/>
  <c r="T18" i="1"/>
  <c r="T34" i="1" s="1"/>
  <c r="BV18" i="1"/>
  <c r="BV34" i="1" s="1"/>
  <c r="AP18" i="1"/>
  <c r="AP34" i="1" s="1"/>
  <c r="U21" i="1"/>
  <c r="U22" i="1" s="1"/>
  <c r="CX18" i="1"/>
  <c r="CX34" i="1" s="1"/>
  <c r="CT18" i="1"/>
  <c r="CT34" i="1" s="1"/>
  <c r="CD18" i="1"/>
  <c r="BN18" i="1"/>
  <c r="BN34" i="1" s="1"/>
  <c r="AX18" i="1"/>
  <c r="AX34" i="1" s="1"/>
  <c r="AC18" i="1"/>
  <c r="CW21" i="1"/>
  <c r="CW22" i="1" s="1"/>
  <c r="BQ21" i="1"/>
  <c r="BQ22" i="1" s="1"/>
  <c r="AK21" i="1"/>
  <c r="AK22" i="1" s="1"/>
  <c r="E21" i="1"/>
  <c r="E22" i="1" s="1"/>
  <c r="BM21" i="1"/>
  <c r="BM22" i="1" s="1"/>
  <c r="BE21" i="1"/>
  <c r="BE22" i="1" s="1"/>
  <c r="AW21" i="1"/>
  <c r="AW22" i="1" s="1"/>
  <c r="AO21" i="1"/>
  <c r="AO22" i="1" s="1"/>
  <c r="AG21" i="1"/>
  <c r="AG22" i="1" s="1"/>
  <c r="Y21" i="1"/>
  <c r="Y22" i="1" s="1"/>
  <c r="Q21" i="1"/>
  <c r="Q22" i="1" s="1"/>
  <c r="CP18" i="1"/>
  <c r="CP34" i="1" s="1"/>
  <c r="BZ18" i="1"/>
  <c r="BJ18" i="1"/>
  <c r="BJ34" i="1" s="1"/>
  <c r="AT18" i="1"/>
  <c r="AT34" i="1" s="1"/>
  <c r="U18" i="1"/>
  <c r="U34" i="1" s="1"/>
  <c r="CO21" i="1"/>
  <c r="CO22" i="1" s="1"/>
  <c r="BI21" i="1"/>
  <c r="BI22" i="1" s="1"/>
  <c r="G21" i="1"/>
  <c r="G22" i="1" s="1"/>
  <c r="G18" i="1"/>
  <c r="G34" i="1" s="1"/>
  <c r="BW21" i="1"/>
  <c r="BW22" i="1" s="1"/>
  <c r="W21" i="1"/>
  <c r="W22" i="1" s="1"/>
  <c r="W18" i="1"/>
  <c r="W34" i="1" s="1"/>
  <c r="C18" i="1"/>
  <c r="C34" i="1" s="1"/>
  <c r="CU21" i="1"/>
  <c r="CU22" i="1" s="1"/>
  <c r="CM21" i="1"/>
  <c r="CM22" i="1" s="1"/>
  <c r="CI21" i="1"/>
  <c r="CI22" i="1" s="1"/>
  <c r="CE21" i="1"/>
  <c r="CE22" i="1" s="1"/>
  <c r="BS21" i="1"/>
  <c r="BS22" i="1" s="1"/>
  <c r="BK21" i="1"/>
  <c r="BK22" i="1" s="1"/>
  <c r="BC21" i="1"/>
  <c r="BC22" i="1" s="1"/>
  <c r="AU21" i="1"/>
  <c r="AU22" i="1" s="1"/>
  <c r="AI21" i="1"/>
  <c r="AI22" i="1" s="1"/>
  <c r="AI18" i="1"/>
  <c r="AI34" i="1" s="1"/>
  <c r="AA21" i="1"/>
  <c r="AA22" i="1" s="1"/>
  <c r="AA18" i="1"/>
  <c r="S21" i="1"/>
  <c r="S22" i="1" s="1"/>
  <c r="S18" i="1"/>
  <c r="S34" i="1" s="1"/>
  <c r="O21" i="1"/>
  <c r="O22" i="1" s="1"/>
  <c r="O18" i="1"/>
  <c r="O34" i="1" s="1"/>
  <c r="J21" i="1"/>
  <c r="J22" i="1" s="1"/>
  <c r="J18" i="1"/>
  <c r="J34" i="1" s="1"/>
  <c r="F21" i="1"/>
  <c r="F22" i="1" s="1"/>
  <c r="F18" i="1"/>
  <c r="F34" i="1" s="1"/>
  <c r="CX21" i="1"/>
  <c r="CX22" i="1" s="1"/>
  <c r="CT21" i="1"/>
  <c r="CT22" i="1" s="1"/>
  <c r="CP21" i="1"/>
  <c r="CP22" i="1" s="1"/>
  <c r="CL21" i="1"/>
  <c r="CL22" i="1" s="1"/>
  <c r="CH21" i="1"/>
  <c r="CH22" i="1" s="1"/>
  <c r="CD21" i="1"/>
  <c r="CD22" i="1" s="1"/>
  <c r="BZ21" i="1"/>
  <c r="BZ22" i="1" s="1"/>
  <c r="BV21" i="1"/>
  <c r="BV22" i="1" s="1"/>
  <c r="BR21" i="1"/>
  <c r="BR22" i="1" s="1"/>
  <c r="BN21" i="1"/>
  <c r="BN22" i="1" s="1"/>
  <c r="BJ21" i="1"/>
  <c r="BJ22" i="1" s="1"/>
  <c r="BF21" i="1"/>
  <c r="BF22" i="1" s="1"/>
  <c r="BB21" i="1"/>
  <c r="BB22" i="1" s="1"/>
  <c r="AX21" i="1"/>
  <c r="AX22" i="1" s="1"/>
  <c r="AT21" i="1"/>
  <c r="AT22" i="1" s="1"/>
  <c r="AP21" i="1"/>
  <c r="AP22" i="1" s="1"/>
  <c r="AL21" i="1"/>
  <c r="AL22" i="1" s="1"/>
  <c r="AL18" i="1"/>
  <c r="AL34" i="1" s="1"/>
  <c r="AH21" i="1"/>
  <c r="AH22" i="1" s="1"/>
  <c r="AH18" i="1"/>
  <c r="AH34" i="1" s="1"/>
  <c r="AD21" i="1"/>
  <c r="AD22" i="1" s="1"/>
  <c r="AD18" i="1"/>
  <c r="AD34" i="1" s="1"/>
  <c r="Z21" i="1"/>
  <c r="Z22" i="1" s="1"/>
  <c r="Z18" i="1"/>
  <c r="Z34" i="1" s="1"/>
  <c r="V21" i="1"/>
  <c r="V22" i="1" s="1"/>
  <c r="V18" i="1"/>
  <c r="V34" i="1" s="1"/>
  <c r="R21" i="1"/>
  <c r="R22" i="1" s="1"/>
  <c r="R18" i="1"/>
  <c r="R34" i="1" s="1"/>
  <c r="N21" i="1"/>
  <c r="N22" i="1" s="1"/>
  <c r="N18" i="1"/>
  <c r="N34" i="1" s="1"/>
  <c r="B21" i="1"/>
  <c r="B22" i="1" s="1"/>
  <c r="AG18" i="1"/>
  <c r="AG34" i="1" s="1"/>
  <c r="Y18" i="1"/>
  <c r="Y34" i="1" s="1"/>
  <c r="Q18" i="1"/>
  <c r="I18" i="1"/>
  <c r="I34" i="1" s="1"/>
  <c r="K21" i="1"/>
  <c r="K22" i="1" s="1"/>
  <c r="K18" i="1"/>
  <c r="K34" i="1" s="1"/>
  <c r="CQ21" i="1"/>
  <c r="CQ22" i="1" s="1"/>
  <c r="CA21" i="1"/>
  <c r="CA22" i="1" s="1"/>
  <c r="BO21" i="1"/>
  <c r="BO22" i="1" s="1"/>
  <c r="BG21" i="1"/>
  <c r="BG22" i="1" s="1"/>
  <c r="AY21" i="1"/>
  <c r="AY22" i="1" s="1"/>
  <c r="AQ21" i="1"/>
  <c r="AQ22" i="1" s="1"/>
  <c r="AM21" i="1"/>
  <c r="AM22" i="1" s="1"/>
  <c r="AE21" i="1"/>
  <c r="AE22" i="1" s="1"/>
  <c r="AE18" i="1"/>
  <c r="AE34" i="1" s="1"/>
  <c r="CU18" i="1"/>
  <c r="CU34" i="1" s="1"/>
  <c r="CQ18" i="1"/>
  <c r="CQ34" i="1" s="1"/>
  <c r="CM18" i="1"/>
  <c r="CM34" i="1" s="1"/>
  <c r="CI18" i="1"/>
  <c r="CI34" i="1" s="1"/>
  <c r="CE18" i="1"/>
  <c r="CE34" i="1" s="1"/>
  <c r="CA18" i="1"/>
  <c r="CA34" i="1" s="1"/>
  <c r="BW18" i="1"/>
  <c r="BW34" i="1" s="1"/>
  <c r="BS18" i="1"/>
  <c r="BS34" i="1" s="1"/>
  <c r="BO18" i="1"/>
  <c r="BO34" i="1" s="1"/>
  <c r="BK18" i="1"/>
  <c r="BK34" i="1" s="1"/>
  <c r="BG18" i="1"/>
  <c r="BG34" i="1" s="1"/>
  <c r="BC18" i="1"/>
  <c r="BC34" i="1" s="1"/>
  <c r="AY18" i="1"/>
  <c r="AY34" i="1" s="1"/>
  <c r="AU18" i="1"/>
  <c r="AU34" i="1" s="1"/>
  <c r="AQ18" i="1"/>
  <c r="AQ34" i="1" s="1"/>
  <c r="AM18" i="1"/>
  <c r="AM34" i="1" s="1"/>
  <c r="Q34" i="1"/>
  <c r="AC34" i="1"/>
  <c r="BE34" i="1"/>
  <c r="BF34" i="1"/>
  <c r="BZ34" i="1"/>
  <c r="CD34" i="1"/>
  <c r="AA34" i="1"/>
  <c r="L34" i="1"/>
  <c r="CW38" i="1" l="1"/>
  <c r="B40" i="1"/>
  <c r="E41" i="1"/>
  <c r="CE40" i="1"/>
  <c r="CE37" i="1"/>
  <c r="AX40" i="1"/>
  <c r="AX37" i="1"/>
  <c r="AN40" i="1"/>
  <c r="AN37" i="1"/>
  <c r="BP40" i="1"/>
  <c r="BP37" i="1"/>
  <c r="X40" i="1"/>
  <c r="X37" i="1"/>
  <c r="BQ40" i="1"/>
  <c r="BQ37" i="1"/>
  <c r="CV40" i="1"/>
  <c r="CV37" i="1"/>
  <c r="CJ40" i="1"/>
  <c r="CJ37" i="1"/>
  <c r="AU40" i="1"/>
  <c r="AU37" i="1"/>
  <c r="BF40" i="1"/>
  <c r="BF37" i="1"/>
  <c r="CO37" i="1"/>
  <c r="CO40" i="1"/>
  <c r="AK40" i="1"/>
  <c r="AK37" i="1"/>
  <c r="U40" i="1"/>
  <c r="U37" i="1"/>
  <c r="BS40" i="1"/>
  <c r="BS37" i="1"/>
  <c r="I40" i="1"/>
  <c r="I37" i="1"/>
  <c r="AL41" i="1"/>
  <c r="AL38" i="1"/>
  <c r="BJ41" i="1"/>
  <c r="BJ38" i="1"/>
  <c r="CH41" i="1"/>
  <c r="CH38" i="1"/>
  <c r="O40" i="1"/>
  <c r="O37" i="1"/>
  <c r="AU41" i="1"/>
  <c r="AU38" i="1"/>
  <c r="CM41" i="1"/>
  <c r="CM38" i="1"/>
  <c r="G40" i="1"/>
  <c r="G37" i="1"/>
  <c r="AG41" i="1"/>
  <c r="AG38" i="1"/>
  <c r="AP40" i="1"/>
  <c r="AP37" i="1"/>
  <c r="AZ41" i="1"/>
  <c r="AZ38" i="1"/>
  <c r="BR40" i="1"/>
  <c r="BR37" i="1"/>
  <c r="AV41" i="1"/>
  <c r="AV38" i="1"/>
  <c r="CN41" i="1"/>
  <c r="CN38" i="1"/>
  <c r="BU40" i="1"/>
  <c r="BU37" i="1"/>
  <c r="B41" i="1"/>
  <c r="B38" i="1"/>
  <c r="BY37" i="1"/>
  <c r="BY40" i="1"/>
  <c r="BT40" i="1"/>
  <c r="BT37" i="1"/>
  <c r="D40" i="1"/>
  <c r="D37" i="1"/>
  <c r="BX40" i="1"/>
  <c r="BX37" i="1"/>
  <c r="BK40" i="1"/>
  <c r="BK37" i="1"/>
  <c r="AQ40" i="1"/>
  <c r="AQ37" i="1"/>
  <c r="K40" i="1"/>
  <c r="K37" i="1"/>
  <c r="BZ40" i="1"/>
  <c r="BZ37" i="1"/>
  <c r="AD40" i="1"/>
  <c r="AD37" i="1"/>
  <c r="N40" i="1"/>
  <c r="N37" i="1"/>
  <c r="CG37" i="1"/>
  <c r="CG40" i="1"/>
  <c r="BE40" i="1"/>
  <c r="BE37" i="1"/>
  <c r="AG37" i="1"/>
  <c r="AG40" i="1"/>
  <c r="Q37" i="1"/>
  <c r="Q40" i="1"/>
  <c r="AE41" i="1"/>
  <c r="AE38" i="1"/>
  <c r="AQ41" i="1"/>
  <c r="AQ38" i="1"/>
  <c r="BG41" i="1"/>
  <c r="BG38" i="1"/>
  <c r="CA41" i="1"/>
  <c r="CA38" i="1"/>
  <c r="R41" i="1"/>
  <c r="R38" i="1"/>
  <c r="AH41" i="1"/>
  <c r="AH38" i="1"/>
  <c r="J40" i="1"/>
  <c r="J37" i="1"/>
  <c r="O41" i="1"/>
  <c r="O38" i="1"/>
  <c r="AI40" i="1"/>
  <c r="AI37" i="1"/>
  <c r="C41" i="1"/>
  <c r="C38" i="1"/>
  <c r="G41" i="1"/>
  <c r="G38" i="1"/>
  <c r="Y38" i="1"/>
  <c r="Y41" i="1"/>
  <c r="M38" i="1"/>
  <c r="M41" i="1"/>
  <c r="AC38" i="1"/>
  <c r="AC41" i="1"/>
  <c r="AS38" i="1"/>
  <c r="AS41" i="1"/>
  <c r="BI38" i="1"/>
  <c r="BI41" i="1"/>
  <c r="BM41" i="1"/>
  <c r="BM38" i="1"/>
  <c r="BV40" i="1"/>
  <c r="BV37" i="1"/>
  <c r="AB40" i="1"/>
  <c r="AB37" i="1"/>
  <c r="AN41" i="1"/>
  <c r="AN38" i="1"/>
  <c r="AR41" i="1"/>
  <c r="AR38" i="1"/>
  <c r="BH40" i="1"/>
  <c r="BH37" i="1"/>
  <c r="CR41" i="1"/>
  <c r="CR38" i="1"/>
  <c r="L41" i="1"/>
  <c r="L38" i="1"/>
  <c r="CF41" i="1"/>
  <c r="CF38" i="1"/>
  <c r="CG41" i="1"/>
  <c r="T40" i="1"/>
  <c r="T37" i="1"/>
  <c r="P40" i="1"/>
  <c r="P37" i="1"/>
  <c r="BO40" i="1"/>
  <c r="BO37" i="1"/>
  <c r="CD40" i="1"/>
  <c r="CD37" i="1"/>
  <c r="R40" i="1"/>
  <c r="R37" i="1"/>
  <c r="AM40" i="1"/>
  <c r="AM37" i="1"/>
  <c r="AE40" i="1"/>
  <c r="AE37" i="1"/>
  <c r="BB41" i="1"/>
  <c r="BB38" i="1"/>
  <c r="BZ41" i="1"/>
  <c r="BZ38" i="1"/>
  <c r="CX41" i="1"/>
  <c r="CX38" i="1"/>
  <c r="BK41" i="1"/>
  <c r="BK38" i="1"/>
  <c r="C40" i="1"/>
  <c r="C37" i="1"/>
  <c r="CP40" i="1"/>
  <c r="CP37" i="1"/>
  <c r="CX40" i="1"/>
  <c r="CX37" i="1"/>
  <c r="AR40" i="1"/>
  <c r="AR37" i="1"/>
  <c r="CB40" i="1"/>
  <c r="CB37" i="1"/>
  <c r="BU38" i="1"/>
  <c r="BU41" i="1"/>
  <c r="P41" i="1"/>
  <c r="P38" i="1"/>
  <c r="BD41" i="1"/>
  <c r="BD38" i="1"/>
  <c r="H41" i="1"/>
  <c r="H38" i="1"/>
  <c r="CO41" i="1"/>
  <c r="AZ40" i="1"/>
  <c r="AZ37" i="1"/>
  <c r="CR40" i="1"/>
  <c r="CR37" i="1"/>
  <c r="L40" i="1"/>
  <c r="L37" i="1"/>
  <c r="CU40" i="1"/>
  <c r="CU37" i="1"/>
  <c r="CA40" i="1"/>
  <c r="CA37" i="1"/>
  <c r="BG40" i="1"/>
  <c r="BG37" i="1"/>
  <c r="AA40" i="1"/>
  <c r="AA37" i="1"/>
  <c r="CT40" i="1"/>
  <c r="CT37" i="1"/>
  <c r="BN40" i="1"/>
  <c r="BN37" i="1"/>
  <c r="AT40" i="1"/>
  <c r="AT37" i="1"/>
  <c r="Z40" i="1"/>
  <c r="Z37" i="1"/>
  <c r="F40" i="1"/>
  <c r="F37" i="1"/>
  <c r="BA40" i="1"/>
  <c r="BA37" i="1"/>
  <c r="AC37" i="1"/>
  <c r="AC40" i="1"/>
  <c r="M37" i="1"/>
  <c r="M40" i="1"/>
  <c r="K41" i="1"/>
  <c r="K38" i="1"/>
  <c r="N41" i="1"/>
  <c r="N38" i="1"/>
  <c r="AD41" i="1"/>
  <c r="AD38" i="1"/>
  <c r="AP41" i="1"/>
  <c r="AP38" i="1"/>
  <c r="AX41" i="1"/>
  <c r="AX38" i="1"/>
  <c r="BF41" i="1"/>
  <c r="BF38" i="1"/>
  <c r="BN41" i="1"/>
  <c r="BN38" i="1"/>
  <c r="BV41" i="1"/>
  <c r="BV38" i="1"/>
  <c r="CD41" i="1"/>
  <c r="CD38" i="1"/>
  <c r="CL41" i="1"/>
  <c r="CL38" i="1"/>
  <c r="CT41" i="1"/>
  <c r="CT38" i="1"/>
  <c r="J41" i="1"/>
  <c r="J38" i="1"/>
  <c r="AI41" i="1"/>
  <c r="AI38" i="1"/>
  <c r="BC41" i="1"/>
  <c r="BC38" i="1"/>
  <c r="BS41" i="1"/>
  <c r="BS38" i="1"/>
  <c r="CI41" i="1"/>
  <c r="CI38" i="1"/>
  <c r="CU41" i="1"/>
  <c r="CU38" i="1"/>
  <c r="BW41" i="1"/>
  <c r="BW38" i="1"/>
  <c r="BE38" i="1"/>
  <c r="BE41" i="1"/>
  <c r="CS41" i="1"/>
  <c r="CS38" i="1"/>
  <c r="AW41" i="1"/>
  <c r="AW38" i="1"/>
  <c r="BP41" i="1"/>
  <c r="BP38" i="1"/>
  <c r="D41" i="1"/>
  <c r="D38" i="1"/>
  <c r="BY38" i="1"/>
  <c r="BY41" i="1"/>
  <c r="I38" i="1"/>
  <c r="I41" i="1"/>
  <c r="AF41" i="1"/>
  <c r="AF38" i="1"/>
  <c r="BL41" i="1"/>
  <c r="BL38" i="1"/>
  <c r="BT41" i="1"/>
  <c r="BT38" i="1"/>
  <c r="BX41" i="1"/>
  <c r="BX38" i="1"/>
  <c r="CG38" i="1"/>
  <c r="CO38" i="1"/>
  <c r="CM40" i="1"/>
  <c r="CM37" i="1"/>
  <c r="S40" i="1"/>
  <c r="S37" i="1"/>
  <c r="AH40" i="1"/>
  <c r="AH37" i="1"/>
  <c r="BI37" i="1"/>
  <c r="BI40" i="1"/>
  <c r="BC40" i="1"/>
  <c r="BC37" i="1"/>
  <c r="CI40" i="1"/>
  <c r="CI37" i="1"/>
  <c r="V41" i="1"/>
  <c r="V38" i="1"/>
  <c r="AT41" i="1"/>
  <c r="AT38" i="1"/>
  <c r="BR41" i="1"/>
  <c r="BR38" i="1"/>
  <c r="CP41" i="1"/>
  <c r="CP38" i="1"/>
  <c r="S41" i="1"/>
  <c r="S38" i="1"/>
  <c r="CE41" i="1"/>
  <c r="CE38" i="1"/>
  <c r="W41" i="1"/>
  <c r="W38" i="1"/>
  <c r="T41" i="1"/>
  <c r="T38" i="1"/>
  <c r="Q41" i="1"/>
  <c r="Q38" i="1"/>
  <c r="H40" i="1"/>
  <c r="H37" i="1"/>
  <c r="AJ40" i="1"/>
  <c r="AJ37" i="1"/>
  <c r="AV40" i="1"/>
  <c r="AV37" i="1"/>
  <c r="CN40" i="1"/>
  <c r="CN37" i="1"/>
  <c r="CQ40" i="1"/>
  <c r="CQ37" i="1"/>
  <c r="BW40" i="1"/>
  <c r="BW37" i="1"/>
  <c r="AY40" i="1"/>
  <c r="AY37" i="1"/>
  <c r="W40" i="1"/>
  <c r="W37" i="1"/>
  <c r="CH40" i="1"/>
  <c r="CH37" i="1"/>
  <c r="BJ40" i="1"/>
  <c r="BJ37" i="1"/>
  <c r="AL40" i="1"/>
  <c r="AL37" i="1"/>
  <c r="V40" i="1"/>
  <c r="V37" i="1"/>
  <c r="CW40" i="1"/>
  <c r="CW37" i="1"/>
  <c r="BM37" i="1"/>
  <c r="BM40" i="1"/>
  <c r="AW37" i="1"/>
  <c r="AW40" i="1"/>
  <c r="Y40" i="1"/>
  <c r="Y37" i="1"/>
  <c r="E40" i="1"/>
  <c r="E37" i="1"/>
  <c r="AM41" i="1"/>
  <c r="AM38" i="1"/>
  <c r="AY41" i="1"/>
  <c r="AY38" i="1"/>
  <c r="BO41" i="1"/>
  <c r="BO38" i="1"/>
  <c r="CQ41" i="1"/>
  <c r="CQ38" i="1"/>
  <c r="Z41" i="1"/>
  <c r="Z38" i="1"/>
  <c r="F41" i="1"/>
  <c r="F38" i="1"/>
  <c r="AA41" i="1"/>
  <c r="AA38" i="1"/>
  <c r="CK38" i="1"/>
  <c r="CK41" i="1"/>
  <c r="U41" i="1"/>
  <c r="U38" i="1"/>
  <c r="AK41" i="1"/>
  <c r="AK38" i="1"/>
  <c r="BA41" i="1"/>
  <c r="BA38" i="1"/>
  <c r="BQ41" i="1"/>
  <c r="BQ38" i="1"/>
  <c r="CC41" i="1"/>
  <c r="CC38" i="1"/>
  <c r="AB41" i="1"/>
  <c r="AB38" i="1"/>
  <c r="BH41" i="1"/>
  <c r="BH38" i="1"/>
  <c r="CB41" i="1"/>
  <c r="CB38" i="1"/>
  <c r="CJ41" i="1"/>
  <c r="CJ38" i="1"/>
  <c r="AO38" i="1"/>
  <c r="AO41" i="1"/>
  <c r="BB40" i="1"/>
  <c r="BB37" i="1"/>
  <c r="CL40" i="1"/>
  <c r="CL37" i="1"/>
  <c r="X41" i="1"/>
  <c r="X38" i="1"/>
  <c r="AF40" i="1"/>
  <c r="AF37" i="1"/>
  <c r="AJ41" i="1"/>
  <c r="AJ38" i="1"/>
  <c r="BD40" i="1"/>
  <c r="BD37" i="1"/>
  <c r="BL40" i="1"/>
  <c r="BL37" i="1"/>
  <c r="CF40" i="1"/>
  <c r="CF37" i="1"/>
  <c r="CV41" i="1"/>
  <c r="CV38" i="1"/>
  <c r="CS37" i="1"/>
  <c r="CS40" i="1"/>
  <c r="CK40" i="1"/>
  <c r="CK37" i="1"/>
  <c r="AO40" i="1"/>
  <c r="AO37" i="1"/>
  <c r="CC40" i="1"/>
  <c r="CC37" i="1"/>
  <c r="AS37" i="1"/>
  <c r="AS40" i="1"/>
  <c r="E38" i="1"/>
  <c r="CW41" i="1"/>
  <c r="B37" i="1"/>
  <c r="E46" i="1" l="1"/>
  <c r="E53" i="1" s="1"/>
  <c r="AD49" i="1"/>
  <c r="C30" i="2" s="1"/>
  <c r="H30" i="2" s="1"/>
  <c r="G46" i="1"/>
  <c r="G53" i="1" s="1"/>
  <c r="AD51" i="1"/>
  <c r="C32" i="2" s="1"/>
  <c r="H32" i="2" s="1"/>
  <c r="AD52" i="1"/>
  <c r="C33" i="2" s="1"/>
  <c r="H33" i="2" s="1"/>
  <c r="H46" i="1"/>
  <c r="H53" i="1" s="1"/>
  <c r="AB48" i="1"/>
  <c r="A29" i="2" s="1"/>
  <c r="F29" i="2" s="1"/>
  <c r="D44" i="1"/>
  <c r="D51" i="1" s="1"/>
  <c r="H44" i="1"/>
  <c r="H51" i="1" s="1"/>
  <c r="AB52" i="1"/>
  <c r="A33" i="2" s="1"/>
  <c r="F33" i="2" s="1"/>
  <c r="AB55" i="1"/>
  <c r="A36" i="2" s="1"/>
  <c r="F36" i="2" s="1"/>
  <c r="K44" i="1"/>
  <c r="K51" i="1" s="1"/>
  <c r="D45" i="1"/>
  <c r="D52" i="1" s="1"/>
  <c r="AC48" i="1"/>
  <c r="B29" i="2" s="1"/>
  <c r="G29" i="2" s="1"/>
  <c r="AC54" i="1"/>
  <c r="B35" i="2" s="1"/>
  <c r="G35" i="2" s="1"/>
  <c r="J45" i="1"/>
  <c r="J52" i="1" s="1"/>
  <c r="C45" i="1"/>
  <c r="C52" i="1" s="1"/>
  <c r="AC47" i="1"/>
  <c r="B28" i="2" s="1"/>
  <c r="G28" i="2" s="1"/>
  <c r="I44" i="1"/>
  <c r="I51" i="1" s="1"/>
  <c r="AB53" i="1"/>
  <c r="A34" i="2" s="1"/>
  <c r="F34" i="2" s="1"/>
  <c r="AC46" i="1"/>
  <c r="B27" i="2" s="1"/>
  <c r="G27" i="2" s="1"/>
  <c r="B45" i="1"/>
  <c r="B52" i="1" s="1"/>
  <c r="AC55" i="1"/>
  <c r="B36" i="2" s="1"/>
  <c r="G36" i="2" s="1"/>
  <c r="K45" i="1"/>
  <c r="K52" i="1" s="1"/>
  <c r="AB50" i="1"/>
  <c r="A31" i="2" s="1"/>
  <c r="F31" i="2" s="1"/>
  <c r="F44" i="1"/>
  <c r="D46" i="1"/>
  <c r="D53" i="1" s="1"/>
  <c r="AD48" i="1"/>
  <c r="C29" i="2" s="1"/>
  <c r="H29" i="2" s="1"/>
  <c r="AD54" i="1"/>
  <c r="C35" i="2" s="1"/>
  <c r="H35" i="2" s="1"/>
  <c r="J46" i="1"/>
  <c r="J53" i="1" s="1"/>
  <c r="L44" i="1"/>
  <c r="L51" i="1" s="1"/>
  <c r="L45" i="1"/>
  <c r="L52" i="1" s="1"/>
  <c r="AB54" i="1"/>
  <c r="A35" i="2" s="1"/>
  <c r="F35" i="2" s="1"/>
  <c r="J44" i="1"/>
  <c r="J51" i="1" s="1"/>
  <c r="AD47" i="1"/>
  <c r="C28" i="2" s="1"/>
  <c r="H28" i="2" s="1"/>
  <c r="C46" i="1"/>
  <c r="C53" i="1" s="1"/>
  <c r="AD46" i="1"/>
  <c r="C27" i="2" s="1"/>
  <c r="H27" i="2" s="1"/>
  <c r="B46" i="1"/>
  <c r="B53" i="1" s="1"/>
  <c r="AD55" i="1"/>
  <c r="C36" i="2" s="1"/>
  <c r="H36" i="2" s="1"/>
  <c r="K46" i="1"/>
  <c r="K53" i="1" s="1"/>
  <c r="AB46" i="1"/>
  <c r="A27" i="2" s="1"/>
  <c r="F27" i="2" s="1"/>
  <c r="B44" i="1"/>
  <c r="B51" i="1" s="1"/>
  <c r="I46" i="1"/>
  <c r="I53" i="1" s="1"/>
  <c r="AD53" i="1"/>
  <c r="C34" i="2" s="1"/>
  <c r="H34" i="2" s="1"/>
  <c r="AD50" i="1"/>
  <c r="C31" i="2" s="1"/>
  <c r="H31" i="2" s="1"/>
  <c r="F46" i="1"/>
  <c r="F53" i="1" s="1"/>
  <c r="E44" i="1"/>
  <c r="E51" i="1" s="1"/>
  <c r="AB49" i="1"/>
  <c r="A30" i="2" s="1"/>
  <c r="F30" i="2" s="1"/>
  <c r="AC53" i="1"/>
  <c r="B34" i="2" s="1"/>
  <c r="G34" i="2" s="1"/>
  <c r="I45" i="1"/>
  <c r="I52" i="1" s="1"/>
  <c r="E45" i="1"/>
  <c r="E52" i="1" s="1"/>
  <c r="AC49" i="1"/>
  <c r="B30" i="2" s="1"/>
  <c r="G30" i="2" s="1"/>
  <c r="F45" i="1"/>
  <c r="F52" i="1" s="1"/>
  <c r="AC50" i="1"/>
  <c r="B31" i="2" s="1"/>
  <c r="G31" i="2" s="1"/>
  <c r="C44" i="1"/>
  <c r="C51" i="1" s="1"/>
  <c r="AB47" i="1"/>
  <c r="A28" i="2" s="1"/>
  <c r="F28" i="2" s="1"/>
  <c r="G44" i="1"/>
  <c r="G51" i="1" s="1"/>
  <c r="AB51" i="1"/>
  <c r="A32" i="2" s="1"/>
  <c r="F32" i="2" s="1"/>
  <c r="L46" i="1"/>
  <c r="L53" i="1" s="1"/>
  <c r="AC51" i="1"/>
  <c r="B32" i="2" s="1"/>
  <c r="G32" i="2" s="1"/>
  <c r="G45" i="1"/>
  <c r="G52" i="1" s="1"/>
  <c r="H45" i="1"/>
  <c r="H52" i="1" s="1"/>
  <c r="AC52" i="1"/>
  <c r="B33" i="2" s="1"/>
  <c r="G33" i="2" s="1"/>
  <c r="F51" i="1"/>
</calcChain>
</file>

<file path=xl/sharedStrings.xml><?xml version="1.0" encoding="utf-8"?>
<sst xmlns="http://schemas.openxmlformats.org/spreadsheetml/2006/main" count="59" uniqueCount="56">
  <si>
    <t>x</t>
  </si>
  <si>
    <t>NACA</t>
  </si>
  <si>
    <t>M=</t>
  </si>
  <si>
    <t>P=</t>
  </si>
  <si>
    <t>thin=</t>
  </si>
  <si>
    <t>1=</t>
  </si>
  <si>
    <t>2(3)=</t>
  </si>
  <si>
    <t>3,4 (4,5) =</t>
  </si>
  <si>
    <t>нельзя</t>
  </si>
  <si>
    <t>редактировать</t>
  </si>
  <si>
    <t>yc=</t>
  </si>
  <si>
    <t>camber</t>
  </si>
  <si>
    <t>gradient</t>
  </si>
  <si>
    <t>dyc/dx=</t>
  </si>
  <si>
    <t>The thickness distribution is given by the equation:</t>
  </si>
  <si>
    <t>yt=</t>
  </si>
  <si>
    <t>where=</t>
  </si>
  <si>
    <t>a0=</t>
  </si>
  <si>
    <t>a1=</t>
  </si>
  <si>
    <t>a2=</t>
  </si>
  <si>
    <t>a3=</t>
  </si>
  <si>
    <t>a4=</t>
  </si>
  <si>
    <t xml:space="preserve">or </t>
  </si>
  <si>
    <t>for a closed trailing edge</t>
  </si>
  <si>
    <t>The constants a0 to a4 are for a 20% thick airfoil. The expression T/0.2 adjusts the constants to the required thickness.</t>
  </si>
  <si>
    <t>At the trailing edge (x=1) there is a finite thickness of 0.0021 chord width for a 20% airfoil. If a closed trailing edge is required the value of a4 can be adjusted.</t>
  </si>
  <si>
    <t>The value of yt is a half thickness and needs to be applied both sides of the camber line.</t>
  </si>
  <si>
    <t>Using the equations above, for a given value of x it is possible to calculate the camber line position Yc, the gradient of the camber line and the thickness.</t>
  </si>
  <si>
    <t>The position of the upper and lower surface can then be calculated perpendicular to the camber line.</t>
  </si>
  <si>
    <t>eta=</t>
  </si>
  <si>
    <t>upper surface</t>
  </si>
  <si>
    <t>lower surface</t>
  </si>
  <si>
    <t>xu=</t>
  </si>
  <si>
    <t>yu=</t>
  </si>
  <si>
    <t>xl=</t>
  </si>
  <si>
    <t>yl=</t>
  </si>
  <si>
    <t>-yt=</t>
  </si>
  <si>
    <t>%</t>
  </si>
  <si>
    <t>#  (%)</t>
  </si>
  <si>
    <t>бета=</t>
  </si>
  <si>
    <t>x=</t>
  </si>
  <si>
    <t>ув=</t>
  </si>
  <si>
    <t>ун=</t>
  </si>
  <si>
    <t>ch=</t>
  </si>
  <si>
    <t>1         (0..9,5)</t>
  </si>
  <si>
    <t>2 (3)     (0..60)</t>
  </si>
  <si>
    <t>3 (4)      (0..40)</t>
  </si>
  <si>
    <t>4 (5)      (0..40)</t>
  </si>
  <si>
    <t>х, %</t>
  </si>
  <si>
    <t>ув, %</t>
  </si>
  <si>
    <t>ун, %</t>
  </si>
  <si>
    <t>Хорда, мм</t>
  </si>
  <si>
    <t>х, мм</t>
  </si>
  <si>
    <t>ув, мм</t>
  </si>
  <si>
    <t>ун, мм</t>
  </si>
  <si>
    <t>Balashov A.E.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</si>
</sst>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6" fillId="0" borderId="0" xfId="0" applyFo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0" xfId="0" applyFont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Fill="1"/>
    <xf numFmtId="0" fontId="0" fillId="0" borderId="0" xfId="0" quotePrefix="1" applyFill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27" xfId="0" applyFont="1" applyFill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Профиль </a:t>
            </a:r>
            <a:r>
              <a:rPr lang="en-US"/>
              <a:t>NACA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Ув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'2'!$B$3:$CX$3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'2'!$B$38:$CX$38</c:f>
              <c:numCache>
                <c:formatCode>General</c:formatCode>
                <c:ptCount val="101"/>
                <c:pt idx="0">
                  <c:v>0</c:v>
                </c:pt>
                <c:pt idx="1">
                  <c:v>9.8798648506320218E-3</c:v>
                </c:pt>
                <c:pt idx="2">
                  <c:v>1.4227042652649098E-2</c:v>
                </c:pt>
                <c:pt idx="3">
                  <c:v>1.7643406376248255E-2</c:v>
                </c:pt>
                <c:pt idx="4">
                  <c:v>2.0564512754539601E-2</c:v>
                </c:pt>
                <c:pt idx="5">
                  <c:v>2.3158780486278129E-2</c:v>
                </c:pt>
                <c:pt idx="6">
                  <c:v>2.5512501265876564E-2</c:v>
                </c:pt>
                <c:pt idx="7">
                  <c:v>2.767692604237796E-2</c:v>
                </c:pt>
                <c:pt idx="8">
                  <c:v>2.9685468379874694E-2</c:v>
                </c:pt>
                <c:pt idx="9">
                  <c:v>3.1561372186775793E-2</c:v>
                </c:pt>
                <c:pt idx="10">
                  <c:v>3.3321602265979376E-2</c:v>
                </c:pt>
                <c:pt idx="11">
                  <c:v>3.4979009186163562E-2</c:v>
                </c:pt>
                <c:pt idx="12">
                  <c:v>3.654362054292979E-2</c:v>
                </c:pt>
                <c:pt idx="13">
                  <c:v>3.8023454148684112E-2</c:v>
                </c:pt>
                <c:pt idx="14">
                  <c:v>3.9425053052991405E-2</c:v>
                </c:pt>
                <c:pt idx="15">
                  <c:v>4.0753850460978347E-2</c:v>
                </c:pt>
                <c:pt idx="16">
                  <c:v>4.2014426264814247E-2</c:v>
                </c:pt>
                <c:pt idx="17">
                  <c:v>4.3210692076715233E-2</c:v>
                </c:pt>
                <c:pt idx="18">
                  <c:v>4.4346027679394946E-2</c:v>
                </c:pt>
                <c:pt idx="19">
                  <c:v>4.5423383608458164E-2</c:v>
                </c:pt>
                <c:pt idx="20">
                  <c:v>4.6445359590010019E-2</c:v>
                </c:pt>
                <c:pt idx="21">
                  <c:v>4.741426542213107E-2</c:v>
                </c:pt>
                <c:pt idx="22">
                  <c:v>4.8332168865089266E-2</c:v>
                </c:pt>
                <c:pt idx="23">
                  <c:v>4.9200933766195484E-2</c:v>
                </c:pt>
                <c:pt idx="24">
                  <c:v>5.0022250739771609E-2</c:v>
                </c:pt>
                <c:pt idx="25">
                  <c:v>5.0797662098298363E-2</c:v>
                </c:pt>
                <c:pt idx="26">
                  <c:v>5.1528582292521927E-2</c:v>
                </c:pt>
                <c:pt idx="27">
                  <c:v>5.2216314805662523E-2</c:v>
                </c:pt>
                <c:pt idx="28">
                  <c:v>5.2862066220568237E-2</c:v>
                </c:pt>
                <c:pt idx="29">
                  <c:v>5.3466958012637761E-2</c:v>
                </c:pt>
                <c:pt idx="30">
                  <c:v>5.4032036498025439E-2</c:v>
                </c:pt>
                <c:pt idx="31">
                  <c:v>5.4558281274006193E-2</c:v>
                </c:pt>
                <c:pt idx="32">
                  <c:v>5.5046612418048729E-2</c:v>
                </c:pt>
                <c:pt idx="33">
                  <c:v>5.5497896658226041E-2</c:v>
                </c:pt>
                <c:pt idx="34">
                  <c:v>5.5912952685876427E-2</c:v>
                </c:pt>
                <c:pt idx="35">
                  <c:v>5.6292555748878884E-2</c:v>
                </c:pt>
                <c:pt idx="36">
                  <c:v>5.6637441638306751E-2</c:v>
                </c:pt>
                <c:pt idx="37">
                  <c:v>5.6948310160938272E-2</c:v>
                </c:pt>
                <c:pt idx="38">
                  <c:v>5.7225828173918233E-2</c:v>
                </c:pt>
                <c:pt idx="39">
                  <c:v>5.747063224486345E-2</c:v>
                </c:pt>
                <c:pt idx="40">
                  <c:v>5.7683330990199205E-2</c:v>
                </c:pt>
                <c:pt idx="41">
                  <c:v>5.7864507135972437E-2</c:v>
                </c:pt>
                <c:pt idx="42">
                  <c:v>5.8014719338405275E-2</c:v>
                </c:pt>
                <c:pt idx="43">
                  <c:v>5.8134503795715567E-2</c:v>
                </c:pt>
                <c:pt idx="44">
                  <c:v>5.8224375677992601E-2</c:v>
                </c:pt>
                <c:pt idx="45">
                  <c:v>5.8284830397984599E-2</c:v>
                </c:pt>
                <c:pt idx="46">
                  <c:v>5.8316344742377832E-2</c:v>
                </c:pt>
                <c:pt idx="47">
                  <c:v>5.831937788040352E-2</c:v>
                </c:pt>
                <c:pt idx="48">
                  <c:v>5.8294372264303229E-2</c:v>
                </c:pt>
                <c:pt idx="49">
                  <c:v>5.8241754434237736E-2</c:v>
                </c:pt>
                <c:pt idx="50">
                  <c:v>5.8161935738576059E-2</c:v>
                </c:pt>
                <c:pt idx="51">
                  <c:v>5.8055312979100437E-2</c:v>
                </c:pt>
                <c:pt idx="52">
                  <c:v>5.792226898946809E-2</c:v>
                </c:pt>
                <c:pt idx="53">
                  <c:v>5.7763173154247227E-2</c:v>
                </c:pt>
                <c:pt idx="54">
                  <c:v>5.7578381874967055E-2</c:v>
                </c:pt>
                <c:pt idx="55">
                  <c:v>5.7368238988864104E-2</c:v>
                </c:pt>
                <c:pt idx="56">
                  <c:v>5.7133076145354365E-2</c:v>
                </c:pt>
                <c:pt idx="57">
                  <c:v>5.6873213144693638E-2</c:v>
                </c:pt>
                <c:pt idx="58">
                  <c:v>5.6588958242796347E-2</c:v>
                </c:pt>
                <c:pt idx="59">
                  <c:v>5.6280608425753928E-2</c:v>
                </c:pt>
                <c:pt idx="60">
                  <c:v>5.5948449657219138E-2</c:v>
                </c:pt>
                <c:pt idx="61">
                  <c:v>5.5592757101493556E-2</c:v>
                </c:pt>
                <c:pt idx="62">
                  <c:v>5.5213795324866997E-2</c:v>
                </c:pt>
                <c:pt idx="63">
                  <c:v>5.4811818477502633E-2</c:v>
                </c:pt>
                <c:pt idx="64">
                  <c:v>5.438707045793767E-2</c:v>
                </c:pt>
                <c:pt idx="65">
                  <c:v>5.3939785062068632E-2</c:v>
                </c:pt>
                <c:pt idx="66">
                  <c:v>5.347018611831493E-2</c:v>
                </c:pt>
                <c:pt idx="67">
                  <c:v>5.2978487610495645E-2</c:v>
                </c:pt>
                <c:pt idx="68">
                  <c:v>5.2464893789813782E-2</c:v>
                </c:pt>
                <c:pt idx="69">
                  <c:v>5.1929599277216881E-2</c:v>
                </c:pt>
                <c:pt idx="70">
                  <c:v>5.1372789157288455E-2</c:v>
                </c:pt>
                <c:pt idx="71">
                  <c:v>5.0767428180369889E-2</c:v>
                </c:pt>
                <c:pt idx="72">
                  <c:v>5.0086471726935047E-2</c:v>
                </c:pt>
                <c:pt idx="73">
                  <c:v>4.9330076766386927E-2</c:v>
                </c:pt>
                <c:pt idx="74">
                  <c:v>4.8498391042371969E-2</c:v>
                </c:pt>
                <c:pt idx="75">
                  <c:v>4.7591553138404852E-2</c:v>
                </c:pt>
                <c:pt idx="76">
                  <c:v>4.6609692540120554E-2</c:v>
                </c:pt>
                <c:pt idx="77">
                  <c:v>4.5552929694765473E-2</c:v>
                </c:pt>
                <c:pt idx="78">
                  <c:v>4.4421376068487277E-2</c:v>
                </c:pt>
                <c:pt idx="79">
                  <c:v>4.321513420193443E-2</c:v>
                </c:pt>
                <c:pt idx="80">
                  <c:v>4.1934297764629806E-2</c:v>
                </c:pt>
                <c:pt idx="81">
                  <c:v>4.0578951608544071E-2</c:v>
                </c:pt>
                <c:pt idx="82">
                  <c:v>3.9149171821253555E-2</c:v>
                </c:pt>
                <c:pt idx="83">
                  <c:v>3.7645025779032365E-2</c:v>
                </c:pt>
                <c:pt idx="84">
                  <c:v>3.6066572200196628E-2</c:v>
                </c:pt>
                <c:pt idx="85">
                  <c:v>3.4413861198984333E-2</c:v>
                </c:pt>
                <c:pt idx="86">
                  <c:v>3.2686934340229255E-2</c:v>
                </c:pt>
                <c:pt idx="87">
                  <c:v>3.0885824695057233E-2</c:v>
                </c:pt>
                <c:pt idx="88">
                  <c:v>2.9010556897809181E-2</c:v>
                </c:pt>
                <c:pt idx="89">
                  <c:v>2.7061147204370896E-2</c:v>
                </c:pt>
                <c:pt idx="90">
                  <c:v>2.5037603552067692E-2</c:v>
                </c:pt>
                <c:pt idx="91">
                  <c:v>2.2939925621260585E-2</c:v>
                </c:pt>
                <c:pt idx="92">
                  <c:v>2.0768104898760641E-2</c:v>
                </c:pt>
                <c:pt idx="93">
                  <c:v>1.8522124743160891E-2</c:v>
                </c:pt>
                <c:pt idx="94">
                  <c:v>1.6201960452166295E-2</c:v>
                </c:pt>
                <c:pt idx="95">
                  <c:v>1.3807579331986491E-2</c:v>
                </c:pt>
                <c:pt idx="96">
                  <c:v>1.1338940768840833E-2</c:v>
                </c:pt>
                <c:pt idx="97">
                  <c:v>8.7959963026107597E-3</c:v>
                </c:pt>
                <c:pt idx="98">
                  <c:v>6.1786897026604995E-3</c:v>
                </c:pt>
                <c:pt idx="99">
                  <c:v>3.4869570458350685E-3</c:v>
                </c:pt>
                <c:pt idx="100">
                  <c:v>7.2072679663281374E-4</c:v>
                </c:pt>
              </c:numCache>
            </c:numRef>
          </c:val>
          <c:smooth val="1"/>
        </c:ser>
        <c:ser>
          <c:idx val="1"/>
          <c:order val="1"/>
          <c:tx>
            <c:v>Ун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'2'!$B$41:$CX$41</c:f>
              <c:numCache>
                <c:formatCode>General</c:formatCode>
                <c:ptCount val="101"/>
                <c:pt idx="0">
                  <c:v>0</c:v>
                </c:pt>
                <c:pt idx="1">
                  <c:v>-8.1778240343054927E-3</c:v>
                </c:pt>
                <c:pt idx="2">
                  <c:v>-1.0847450815914405E-2</c:v>
                </c:pt>
                <c:pt idx="3">
                  <c:v>-1.2610753315023765E-2</c:v>
                </c:pt>
                <c:pt idx="4">
                  <c:v>-1.3903288264743682E-2</c:v>
                </c:pt>
                <c:pt idx="5">
                  <c:v>-1.4893474363829148E-2</c:v>
                </c:pt>
                <c:pt idx="6">
                  <c:v>-1.5667603306692889E-2</c:v>
                </c:pt>
                <c:pt idx="7">
                  <c:v>-1.6276926042377959E-2</c:v>
                </c:pt>
                <c:pt idx="8">
                  <c:v>-1.6754856134976737E-2</c:v>
                </c:pt>
                <c:pt idx="9">
                  <c:v>-1.7124637492898238E-2</c:v>
                </c:pt>
                <c:pt idx="10">
                  <c:v>-1.7403234919040597E-2</c:v>
                </c:pt>
                <c:pt idx="11">
                  <c:v>-1.7603498982081932E-2</c:v>
                </c:pt>
                <c:pt idx="12">
                  <c:v>-1.7735457277623663E-2</c:v>
                </c:pt>
                <c:pt idx="13">
                  <c:v>-1.7807127618071864E-2</c:v>
                </c:pt>
                <c:pt idx="14">
                  <c:v>-1.78250530529914E-2</c:v>
                </c:pt>
                <c:pt idx="15">
                  <c:v>-1.7794666787508955E-2</c:v>
                </c:pt>
                <c:pt idx="16">
                  <c:v>-1.7720548713793846E-2</c:v>
                </c:pt>
                <c:pt idx="17">
                  <c:v>-1.7606610444062171E-2</c:v>
                </c:pt>
                <c:pt idx="18">
                  <c:v>-1.7456231761027598E-2</c:v>
                </c:pt>
                <c:pt idx="19">
                  <c:v>-1.7272363200294898E-2</c:v>
                </c:pt>
                <c:pt idx="20">
                  <c:v>-1.7057604487969207E-2</c:v>
                </c:pt>
                <c:pt idx="21">
                  <c:v>-1.6814265422131068E-2</c:v>
                </c:pt>
                <c:pt idx="22">
                  <c:v>-1.6544413763048445E-2</c:v>
                </c:pt>
                <c:pt idx="23">
                  <c:v>-1.6249913358032216E-2</c:v>
                </c:pt>
                <c:pt idx="24">
                  <c:v>-1.5932454821404263E-2</c:v>
                </c:pt>
                <c:pt idx="25">
                  <c:v>-1.5593580465645299E-2</c:v>
                </c:pt>
                <c:pt idx="26">
                  <c:v>-1.5234704741501515E-2</c:v>
                </c:pt>
                <c:pt idx="27">
                  <c:v>-1.4857131132193131E-2</c:v>
                </c:pt>
                <c:pt idx="28">
                  <c:v>-1.4462066220568233E-2</c:v>
                </c:pt>
                <c:pt idx="29">
                  <c:v>-1.4050631482025521E-2</c:v>
                </c:pt>
                <c:pt idx="30">
                  <c:v>-1.3623873232719318E-2</c:v>
                </c:pt>
                <c:pt idx="31">
                  <c:v>-1.3182771069924562E-2</c:v>
                </c:pt>
                <c:pt idx="32">
                  <c:v>-1.2728245071109954E-2</c:v>
                </c:pt>
                <c:pt idx="33">
                  <c:v>-1.226116196434849E-2</c:v>
                </c:pt>
                <c:pt idx="34">
                  <c:v>-1.1782340440978475E-2</c:v>
                </c:pt>
                <c:pt idx="35">
                  <c:v>-1.1292555748878885E-2</c:v>
                </c:pt>
                <c:pt idx="36">
                  <c:v>-1.0792543679123075E-2</c:v>
                </c:pt>
                <c:pt idx="37">
                  <c:v>-1.0283004038489287E-2</c:v>
                </c:pt>
                <c:pt idx="38">
                  <c:v>-9.7646036841223215E-3</c:v>
                </c:pt>
                <c:pt idx="39">
                  <c:v>-9.2379791836389655E-3</c:v>
                </c:pt>
                <c:pt idx="40">
                  <c:v>-8.7037391534645209E-3</c:v>
                </c:pt>
                <c:pt idx="41">
                  <c:v>-8.1624663196459037E-3</c:v>
                </c:pt>
                <c:pt idx="42">
                  <c:v>-7.614719338405275E-3</c:v>
                </c:pt>
                <c:pt idx="43">
                  <c:v>-7.0610344079604613E-3</c:v>
                </c:pt>
                <c:pt idx="44">
                  <c:v>-6.501926698400759E-3</c:v>
                </c:pt>
                <c:pt idx="45">
                  <c:v>-5.9378916224743922E-3</c:v>
                </c:pt>
                <c:pt idx="46">
                  <c:v>-5.3694059668676214E-3</c:v>
                </c:pt>
                <c:pt idx="47">
                  <c:v>-4.7969289008116846E-3</c:v>
                </c:pt>
                <c:pt idx="48">
                  <c:v>-4.2209028765481278E-3</c:v>
                </c:pt>
                <c:pt idx="49">
                  <c:v>-3.6417544342377366E-3</c:v>
                </c:pt>
                <c:pt idx="50">
                  <c:v>-3.0598949222495307E-3</c:v>
                </c:pt>
                <c:pt idx="51">
                  <c:v>-2.4757211423657478E-3</c:v>
                </c:pt>
                <c:pt idx="52">
                  <c:v>-1.8896159282436077E-3</c:v>
                </c:pt>
                <c:pt idx="53">
                  <c:v>-1.3019486644513141E-3</c:v>
                </c:pt>
                <c:pt idx="54">
                  <c:v>-7.1307575251807961E-4</c:v>
                </c:pt>
                <c:pt idx="55">
                  <c:v>-1.2334102968043076E-4</c:v>
                </c:pt>
                <c:pt idx="56">
                  <c:v>4.6692385464564001E-4</c:v>
                </c:pt>
                <c:pt idx="57">
                  <c:v>1.0573991002043245E-3</c:v>
                </c:pt>
                <c:pt idx="58">
                  <c:v>1.6477764510812072E-3</c:v>
                </c:pt>
                <c:pt idx="59">
                  <c:v>2.23775892118485E-3</c:v>
                </c:pt>
                <c:pt idx="60">
                  <c:v>2.8270605468624956E-3</c:v>
                </c:pt>
                <c:pt idx="61">
                  <c:v>3.415406163812567E-3</c:v>
                </c:pt>
                <c:pt idx="62">
                  <c:v>4.0025312057452508E-3</c:v>
                </c:pt>
                <c:pt idx="63">
                  <c:v>4.5881815224973581E-3</c:v>
                </c:pt>
                <c:pt idx="64">
                  <c:v>5.172113215531713E-3</c:v>
                </c:pt>
                <c:pt idx="65">
                  <c:v>5.7540924889517599E-3</c:v>
                </c:pt>
                <c:pt idx="66">
                  <c:v>6.3338955143381198E-3</c:v>
                </c:pt>
                <c:pt idx="67">
                  <c:v>6.9113083078716879E-3</c:v>
                </c:pt>
                <c:pt idx="68">
                  <c:v>7.486126618349475E-3</c:v>
                </c:pt>
                <c:pt idx="69">
                  <c:v>8.0581558248239323E-3</c:v>
                </c:pt>
                <c:pt idx="70">
                  <c:v>8.6272108427115426E-3</c:v>
                </c:pt>
                <c:pt idx="71">
                  <c:v>9.1659051529634043E-3</c:v>
                </c:pt>
                <c:pt idx="72">
                  <c:v>9.6468616063983513E-3</c:v>
                </c:pt>
                <c:pt idx="73">
                  <c:v>1.0069923233613168E-2</c:v>
                </c:pt>
                <c:pt idx="74">
                  <c:v>1.0434942290961438E-2</c:v>
                </c:pt>
                <c:pt idx="75">
                  <c:v>1.0741780194928399E-2</c:v>
                </c:pt>
                <c:pt idx="76">
                  <c:v>1.0990307459879365E-2</c:v>
                </c:pt>
                <c:pt idx="77">
                  <c:v>1.1180403638567812E-2</c:v>
                </c:pt>
                <c:pt idx="78">
                  <c:v>1.1311957264845969E-2</c:v>
                </c:pt>
                <c:pt idx="79">
                  <c:v>1.1384865798065458E-2</c:v>
                </c:pt>
                <c:pt idx="80">
                  <c:v>1.1399035568703404E-2</c:v>
                </c:pt>
                <c:pt idx="81">
                  <c:v>1.1354381724789147E-2</c:v>
                </c:pt>
                <c:pt idx="82">
                  <c:v>1.1250828178746499E-2</c:v>
                </c:pt>
                <c:pt idx="83">
                  <c:v>1.1088307554300987E-2</c:v>
                </c:pt>
                <c:pt idx="84">
                  <c:v>1.0866761133136772E-2</c:v>
                </c:pt>
                <c:pt idx="85">
                  <c:v>1.0586138801015731E-2</c:v>
                </c:pt>
                <c:pt idx="86">
                  <c:v>1.0246398993104146E-2</c:v>
                </c:pt>
                <c:pt idx="87">
                  <c:v>9.8475086382761104E-3</c:v>
                </c:pt>
                <c:pt idx="88">
                  <c:v>9.3894431021908694E-3</c:v>
                </c:pt>
                <c:pt idx="89">
                  <c:v>8.8721861289624612E-3</c:v>
                </c:pt>
                <c:pt idx="90">
                  <c:v>8.2957297812656546E-3</c:v>
                </c:pt>
                <c:pt idx="91">
                  <c:v>7.6600743787394402E-3</c:v>
                </c:pt>
                <c:pt idx="92">
                  <c:v>6.965228434572735E-3</c:v>
                </c:pt>
                <c:pt idx="93">
                  <c:v>6.2112085901724484E-3</c:v>
                </c:pt>
                <c:pt idx="94">
                  <c:v>5.398039547833685E-3</c:v>
                </c:pt>
                <c:pt idx="95">
                  <c:v>4.525754001346814E-3</c:v>
                </c:pt>
                <c:pt idx="96">
                  <c:v>3.5943925644924763E-3</c:v>
                </c:pt>
                <c:pt idx="97">
                  <c:v>2.6040036973892398E-3</c:v>
                </c:pt>
                <c:pt idx="98">
                  <c:v>1.5546436306728677E-3</c:v>
                </c:pt>
                <c:pt idx="99">
                  <c:v>4.4637628749827395E-4</c:v>
                </c:pt>
                <c:pt idx="100">
                  <c:v>-7.2072679663281374E-4</c:v>
                </c:pt>
              </c:numCache>
            </c:numRef>
          </c:val>
          <c:smooth val="1"/>
        </c:ser>
        <c:ser>
          <c:idx val="2"/>
          <c:order val="2"/>
          <c:tx>
            <c:v>Ус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'2'!$B$15:$CX$15</c:f>
              <c:numCache>
                <c:formatCode>General</c:formatCode>
                <c:ptCount val="101"/>
                <c:pt idx="0">
                  <c:v>0</c:v>
                </c:pt>
                <c:pt idx="1">
                  <c:v>8.5102040816326531E-4</c:v>
                </c:pt>
                <c:pt idx="2">
                  <c:v>1.6897959183673468E-3</c:v>
                </c:pt>
                <c:pt idx="3">
                  <c:v>2.5163265306122448E-3</c:v>
                </c:pt>
                <c:pt idx="4">
                  <c:v>3.3306122448979593E-3</c:v>
                </c:pt>
                <c:pt idx="5">
                  <c:v>4.1326530612244899E-3</c:v>
                </c:pt>
                <c:pt idx="6">
                  <c:v>4.9224489795918359E-3</c:v>
                </c:pt>
                <c:pt idx="7">
                  <c:v>5.7000000000000011E-3</c:v>
                </c:pt>
                <c:pt idx="8">
                  <c:v>6.4653061224489794E-3</c:v>
                </c:pt>
                <c:pt idx="9">
                  <c:v>7.2183673469387762E-3</c:v>
                </c:pt>
                <c:pt idx="10">
                  <c:v>7.9591836734693878E-3</c:v>
                </c:pt>
                <c:pt idx="11">
                  <c:v>8.6877551020408169E-3</c:v>
                </c:pt>
                <c:pt idx="12">
                  <c:v>9.4040816326530618E-3</c:v>
                </c:pt>
                <c:pt idx="13">
                  <c:v>1.0108163265306122E-2</c:v>
                </c:pt>
                <c:pt idx="14">
                  <c:v>1.0800000000000001E-2</c:v>
                </c:pt>
                <c:pt idx="15">
                  <c:v>1.1479591836734694E-2</c:v>
                </c:pt>
                <c:pt idx="16">
                  <c:v>1.2146938775510202E-2</c:v>
                </c:pt>
                <c:pt idx="17">
                  <c:v>1.2802040816326531E-2</c:v>
                </c:pt>
                <c:pt idx="18">
                  <c:v>1.3444897959183676E-2</c:v>
                </c:pt>
                <c:pt idx="19">
                  <c:v>1.4075510204081631E-2</c:v>
                </c:pt>
                <c:pt idx="20">
                  <c:v>1.4693877551020407E-2</c:v>
                </c:pt>
                <c:pt idx="21">
                  <c:v>1.5300000000000001E-2</c:v>
                </c:pt>
                <c:pt idx="22">
                  <c:v>1.5893877551020411E-2</c:v>
                </c:pt>
                <c:pt idx="23">
                  <c:v>1.6475510204081636E-2</c:v>
                </c:pt>
                <c:pt idx="24">
                  <c:v>1.7044897959183673E-2</c:v>
                </c:pt>
                <c:pt idx="25">
                  <c:v>1.760204081632653E-2</c:v>
                </c:pt>
                <c:pt idx="26">
                  <c:v>1.8146938775510206E-2</c:v>
                </c:pt>
                <c:pt idx="27">
                  <c:v>1.8679591836734694E-2</c:v>
                </c:pt>
                <c:pt idx="28">
                  <c:v>1.9200000000000002E-2</c:v>
                </c:pt>
                <c:pt idx="29">
                  <c:v>1.9708163265306122E-2</c:v>
                </c:pt>
                <c:pt idx="30">
                  <c:v>2.0204081632653061E-2</c:v>
                </c:pt>
                <c:pt idx="31">
                  <c:v>2.0687755102040815E-2</c:v>
                </c:pt>
                <c:pt idx="32">
                  <c:v>2.1159183673469386E-2</c:v>
                </c:pt>
                <c:pt idx="33">
                  <c:v>2.1618367346938776E-2</c:v>
                </c:pt>
                <c:pt idx="34">
                  <c:v>2.2065306122448978E-2</c:v>
                </c:pt>
                <c:pt idx="35">
                  <c:v>2.2499999999999999E-2</c:v>
                </c:pt>
                <c:pt idx="36">
                  <c:v>2.292244897959184E-2</c:v>
                </c:pt>
                <c:pt idx="37">
                  <c:v>2.3332653061224493E-2</c:v>
                </c:pt>
                <c:pt idx="38">
                  <c:v>2.3730612244897958E-2</c:v>
                </c:pt>
                <c:pt idx="39">
                  <c:v>2.4116326530612242E-2</c:v>
                </c:pt>
                <c:pt idx="40">
                  <c:v>2.4489795918367342E-2</c:v>
                </c:pt>
                <c:pt idx="41">
                  <c:v>2.4851020408163265E-2</c:v>
                </c:pt>
                <c:pt idx="42">
                  <c:v>2.52E-2</c:v>
                </c:pt>
                <c:pt idx="43">
                  <c:v>2.5536734693877555E-2</c:v>
                </c:pt>
                <c:pt idx="44">
                  <c:v>2.5861224489795921E-2</c:v>
                </c:pt>
                <c:pt idx="45">
                  <c:v>2.6173469387755104E-2</c:v>
                </c:pt>
                <c:pt idx="46">
                  <c:v>2.6473469387755105E-2</c:v>
                </c:pt>
                <c:pt idx="47">
                  <c:v>2.6761224489795916E-2</c:v>
                </c:pt>
                <c:pt idx="48">
                  <c:v>2.7036734693877549E-2</c:v>
                </c:pt>
                <c:pt idx="49">
                  <c:v>2.7300000000000001E-2</c:v>
                </c:pt>
                <c:pt idx="50">
                  <c:v>2.7551020408163266E-2</c:v>
                </c:pt>
                <c:pt idx="51">
                  <c:v>2.7789795918367347E-2</c:v>
                </c:pt>
                <c:pt idx="52">
                  <c:v>2.8016326530612243E-2</c:v>
                </c:pt>
                <c:pt idx="53">
                  <c:v>2.8230612244897958E-2</c:v>
                </c:pt>
                <c:pt idx="54">
                  <c:v>2.8432653061224489E-2</c:v>
                </c:pt>
                <c:pt idx="55">
                  <c:v>2.8622448979591836E-2</c:v>
                </c:pt>
                <c:pt idx="56">
                  <c:v>2.8800000000000003E-2</c:v>
                </c:pt>
                <c:pt idx="57">
                  <c:v>2.8965306122448981E-2</c:v>
                </c:pt>
                <c:pt idx="58">
                  <c:v>2.9118367346938775E-2</c:v>
                </c:pt>
                <c:pt idx="59">
                  <c:v>2.9259183673469389E-2</c:v>
                </c:pt>
                <c:pt idx="60">
                  <c:v>2.9387755102040818E-2</c:v>
                </c:pt>
                <c:pt idx="61">
                  <c:v>2.9504081632653063E-2</c:v>
                </c:pt>
                <c:pt idx="62">
                  <c:v>2.9608163265306124E-2</c:v>
                </c:pt>
                <c:pt idx="63">
                  <c:v>2.9699999999999994E-2</c:v>
                </c:pt>
                <c:pt idx="64">
                  <c:v>2.977959183673469E-2</c:v>
                </c:pt>
                <c:pt idx="65">
                  <c:v>2.9846938775510198E-2</c:v>
                </c:pt>
                <c:pt idx="66">
                  <c:v>2.9902040816326525E-2</c:v>
                </c:pt>
                <c:pt idx="67">
                  <c:v>2.9944897959183668E-2</c:v>
                </c:pt>
                <c:pt idx="68">
                  <c:v>2.9975510204081627E-2</c:v>
                </c:pt>
                <c:pt idx="69">
                  <c:v>2.9993877551020409E-2</c:v>
                </c:pt>
                <c:pt idx="70">
                  <c:v>0.03</c:v>
                </c:pt>
                <c:pt idx="71">
                  <c:v>2.9966666666666648E-2</c:v>
                </c:pt>
                <c:pt idx="72">
                  <c:v>2.9866666666666698E-2</c:v>
                </c:pt>
                <c:pt idx="73">
                  <c:v>2.9700000000000049E-2</c:v>
                </c:pt>
                <c:pt idx="74">
                  <c:v>2.9466666666666703E-2</c:v>
                </c:pt>
                <c:pt idx="75">
                  <c:v>2.9166666666666625E-2</c:v>
                </c:pt>
                <c:pt idx="76">
                  <c:v>2.8799999999999961E-2</c:v>
                </c:pt>
                <c:pt idx="77">
                  <c:v>2.8366666666666641E-2</c:v>
                </c:pt>
                <c:pt idx="78">
                  <c:v>2.7866666666666623E-2</c:v>
                </c:pt>
                <c:pt idx="79">
                  <c:v>2.7299999999999942E-2</c:v>
                </c:pt>
                <c:pt idx="80">
                  <c:v>2.6666666666666606E-2</c:v>
                </c:pt>
                <c:pt idx="81">
                  <c:v>2.596666666666661E-2</c:v>
                </c:pt>
                <c:pt idx="82">
                  <c:v>2.5200000000000028E-2</c:v>
                </c:pt>
                <c:pt idx="83">
                  <c:v>2.4366666666666675E-2</c:v>
                </c:pt>
                <c:pt idx="84">
                  <c:v>2.3466666666666702E-2</c:v>
                </c:pt>
                <c:pt idx="85">
                  <c:v>2.250000000000003E-2</c:v>
                </c:pt>
                <c:pt idx="86">
                  <c:v>2.14666666666667E-2</c:v>
                </c:pt>
                <c:pt idx="87">
                  <c:v>2.0366666666666672E-2</c:v>
                </c:pt>
                <c:pt idx="88">
                  <c:v>1.9200000000000026E-2</c:v>
                </c:pt>
                <c:pt idx="89">
                  <c:v>1.7966666666666679E-2</c:v>
                </c:pt>
                <c:pt idx="90">
                  <c:v>1.6666666666666673E-2</c:v>
                </c:pt>
                <c:pt idx="91">
                  <c:v>1.5300000000000012E-2</c:v>
                </c:pt>
                <c:pt idx="92">
                  <c:v>1.3866666666666689E-2</c:v>
                </c:pt>
                <c:pt idx="93">
                  <c:v>1.236666666666667E-2</c:v>
                </c:pt>
                <c:pt idx="94">
                  <c:v>1.079999999999999E-2</c:v>
                </c:pt>
                <c:pt idx="95">
                  <c:v>9.1666666666666528E-3</c:v>
                </c:pt>
                <c:pt idx="96">
                  <c:v>7.4666666666666553E-3</c:v>
                </c:pt>
                <c:pt idx="97">
                  <c:v>5.6999999999999993E-3</c:v>
                </c:pt>
                <c:pt idx="98">
                  <c:v>3.8666666666666836E-3</c:v>
                </c:pt>
                <c:pt idx="99">
                  <c:v>1.9666666666666712E-3</c:v>
                </c:pt>
                <c:pt idx="100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593224"/>
        <c:axId val="266593616"/>
      </c:lineChart>
      <c:catAx>
        <c:axId val="26659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593616"/>
        <c:crosses val="autoZero"/>
        <c:auto val="1"/>
        <c:lblAlgn val="ctr"/>
        <c:lblOffset val="100"/>
        <c:tickLblSkip val="10"/>
        <c:noMultiLvlLbl val="0"/>
      </c:catAx>
      <c:valAx>
        <c:axId val="266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5932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463342478142421E-2"/>
          <c:y val="0.12066396191897964"/>
          <c:w val="0.96056022437954092"/>
          <c:h val="0.86250756020966657"/>
        </c:manualLayout>
      </c:layout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'2'!$B$37:$CX$37</c:f>
              <c:numCache>
                <c:formatCode>General</c:formatCode>
                <c:ptCount val="101"/>
                <c:pt idx="0">
                  <c:v>0</c:v>
                </c:pt>
                <c:pt idx="1">
                  <c:v>5.8467315564643737E-3</c:v>
                </c:pt>
                <c:pt idx="2">
                  <c:v>1.4316448147125609E-2</c:v>
                </c:pt>
                <c:pt idx="3">
                  <c:v>2.324323766894925E-2</c:v>
                </c:pt>
                <c:pt idx="4">
                  <c:v>3.241708377575768E-2</c:v>
                </c:pt>
                <c:pt idx="5">
                  <c:v>4.1755344782476764E-2</c:v>
                </c:pt>
                <c:pt idx="6">
                  <c:v>5.1214911024518521E-2</c:v>
                </c:pt>
                <c:pt idx="7">
                  <c:v>6.0769691062201266E-2</c:v>
                </c:pt>
                <c:pt idx="8">
                  <c:v>7.0402332933597378E-2</c:v>
                </c:pt>
                <c:pt idx="9">
                  <c:v>8.0100511365132951E-2</c:v>
                </c:pt>
                <c:pt idx="10">
                  <c:v>8.9855032562996012E-2</c:v>
                </c:pt>
                <c:pt idx="11">
                  <c:v>9.9658773393578398E-2</c:v>
                </c:pt>
                <c:pt idx="12">
                  <c:v>0.109506044954693</c:v>
                </c:pt>
                <c:pt idx="13">
                  <c:v>0.11939218946431637</c:v>
                </c:pt>
                <c:pt idx="14">
                  <c:v>0.12931331352688322</c:v>
                </c:pt>
                <c:pt idx="15">
                  <c:v>0.13926610517111065</c:v>
                </c:pt>
                <c:pt idx="16">
                  <c:v>0.14924770450385055</c:v>
                </c:pt>
                <c:pt idx="17">
                  <c:v>0.159255609887996</c:v>
                </c:pt>
                <c:pt idx="18">
                  <c:v>0.16928760836366008</c:v>
                </c:pt>
                <c:pt idx="19">
                  <c:v>0.17934172304251197</c:v>
                </c:pt>
                <c:pt idx="20">
                  <c:v>0.18941617265367014</c:v>
                </c:pt>
                <c:pt idx="21">
                  <c:v>0.19950933996210385</c:v>
                </c:pt>
                <c:pt idx="22">
                  <c:v>0.20961974677949796</c:v>
                </c:pt>
                <c:pt idx="23">
                  <c:v>0.21974603395053768</c:v>
                </c:pt>
                <c:pt idx="24">
                  <c:v>0.22988694514728636</c:v>
                </c:pt>
                <c:pt idx="25">
                  <c:v>0.24004131361540845</c:v>
                </c:pt>
                <c:pt idx="26">
                  <c:v>0.25020805123500989</c:v>
                </c:pt>
                <c:pt idx="27">
                  <c:v>0.26038613941557404</c:v>
                </c:pt>
                <c:pt idx="28">
                  <c:v>0.2705746214582409</c:v>
                </c:pt>
                <c:pt idx="29">
                  <c:v>0.28077259610239602</c:v>
                </c:pt>
                <c:pt idx="30">
                  <c:v>0.29097921203590071</c:v>
                </c:pt>
                <c:pt idx="31">
                  <c:v>0.30119366319528901</c:v>
                </c:pt>
                <c:pt idx="32">
                  <c:v>0.31141518471803992</c:v>
                </c:pt>
                <c:pt idx="33">
                  <c:v>0.32164304943654914</c:v>
                </c:pt>
                <c:pt idx="34">
                  <c:v>0.33187656482477745</c:v>
                </c:pt>
                <c:pt idx="35">
                  <c:v>0.34211507032526156</c:v>
                </c:pt>
                <c:pt idx="36">
                  <c:v>0.35235793499735796</c:v>
                </c:pt>
                <c:pt idx="37">
                  <c:v>0.36260455543806297</c:v>
                </c:pt>
                <c:pt idx="38">
                  <c:v>0.37285435393514232</c:v>
                </c:pt>
                <c:pt idx="39">
                  <c:v>0.38310677681905475</c:v>
                </c:pt>
                <c:pt idx="40">
                  <c:v>0.39336129298563366</c:v>
                </c:pt>
                <c:pt idx="41">
                  <c:v>0.40361739256595686</c:v>
                </c:pt>
                <c:pt idx="42">
                  <c:v>0.41387458572349767</c:v>
                </c:pt>
                <c:pt idx="43">
                  <c:v>0.42413240156166915</c:v>
                </c:pt>
                <c:pt idx="44">
                  <c:v>0.43439038712737926</c:v>
                </c:pt>
                <c:pt idx="45">
                  <c:v>0.44464810649829511</c:v>
                </c:pt>
                <c:pt idx="46">
                  <c:v>0.45490513994326037</c:v>
                </c:pt>
                <c:pt idx="47">
                  <c:v>0.46516108314677346</c:v>
                </c:pt>
                <c:pt idx="48">
                  <c:v>0.47541554648967088</c:v>
                </c:pt>
                <c:pt idx="49">
                  <c:v>0.48566815437920668</c:v>
                </c:pt>
                <c:pt idx="50">
                  <c:v>0.49591854462261165</c:v>
                </c:pt>
                <c:pt idx="51">
                  <c:v>0.50616636783897384</c:v>
                </c:pt>
                <c:pt idx="52">
                  <c:v>0.51641128690493732</c:v>
                </c:pt>
                <c:pt idx="53">
                  <c:v>0.52665297643027376</c:v>
                </c:pt>
                <c:pt idx="54">
                  <c:v>0.53689112225986746</c:v>
                </c:pt>
                <c:pt idx="55">
                  <c:v>0.5471254209990728</c:v>
                </c:pt>
                <c:pt idx="56">
                  <c:v>0.557355579559767</c:v>
                </c:pt>
                <c:pt idx="57">
                  <c:v>0.56758131472473872</c:v>
                </c:pt>
                <c:pt idx="58">
                  <c:v>0.57780235272833136</c:v>
                </c:pt>
                <c:pt idx="59">
                  <c:v>0.58801842885149913</c:v>
                </c:pt>
                <c:pt idx="60">
                  <c:v>0.59822928702965472</c:v>
                </c:pt>
                <c:pt idx="61">
                  <c:v>0.60843467947186958</c:v>
                </c:pt>
                <c:pt idx="62">
                  <c:v>0.61863436629015678</c:v>
                </c:pt>
                <c:pt idx="63">
                  <c:v>0.62882811513771653</c:v>
                </c:pt>
                <c:pt idx="64">
                  <c:v>0.63901570085515191</c:v>
                </c:pt>
                <c:pt idx="65">
                  <c:v>0.64919690512378136</c:v>
                </c:pt>
                <c:pt idx="66">
                  <c:v>0.65937151612528033</c:v>
                </c:pt>
                <c:pt idx="67">
                  <c:v>0.66953932820697382</c:v>
                </c:pt>
                <c:pt idx="68">
                  <c:v>0.67970014155219027</c:v>
                </c:pt>
                <c:pt idx="69">
                  <c:v>0.68985376185515868</c:v>
                </c:pt>
                <c:pt idx="70">
                  <c:v>0.7</c:v>
                </c:pt>
                <c:pt idx="71">
                  <c:v>0.7101386717434246</c:v>
                </c:pt>
                <c:pt idx="72">
                  <c:v>0.72026959740080354</c:v>
                </c:pt>
                <c:pt idx="73">
                  <c:v>0.7303926015353277</c:v>
                </c:pt>
                <c:pt idx="74">
                  <c:v>0.7405075126500188</c:v>
                </c:pt>
                <c:pt idx="75">
                  <c:v>0.75061416288239124</c:v>
                </c:pt>
                <c:pt idx="76">
                  <c:v>0.76071238770160488</c:v>
                </c:pt>
                <c:pt idx="77">
                  <c:v>0.77080202560797795</c:v>
                </c:pt>
                <c:pt idx="78">
                  <c:v>0.78088291783476382</c:v>
                </c:pt>
                <c:pt idx="79">
                  <c:v>0.7909549080521161</c:v>
                </c:pt>
                <c:pt idx="80">
                  <c:v>0.80101784207319759</c:v>
                </c:pt>
                <c:pt idx="81">
                  <c:v>0.81107156756240439</c:v>
                </c:pt>
                <c:pt idx="82">
                  <c:v>0.82111593374570024</c:v>
                </c:pt>
                <c:pt idx="83">
                  <c:v>0.83115079112307166</c:v>
                </c:pt>
                <c:pt idx="84">
                  <c:v>0.84117599118312947</c:v>
                </c:pt>
                <c:pt idx="85">
                  <c:v>0.85119138611989842</c:v>
                </c:pt>
                <c:pt idx="86">
                  <c:v>0.86119682855184665</c:v>
                </c:pt>
                <c:pt idx="87">
                  <c:v>0.87119217124321757</c:v>
                </c:pt>
                <c:pt idx="88">
                  <c:v>0.88117726682773712</c:v>
                </c:pt>
                <c:pt idx="89">
                  <c:v>0.89115196753477588</c:v>
                </c:pt>
                <c:pt idx="90">
                  <c:v>0.90111612491805348</c:v>
                </c:pt>
                <c:pt idx="91">
                  <c:v>0.91106958958697648</c:v>
                </c:pt>
                <c:pt idx="92">
                  <c:v>0.92101221094070718</c:v>
                </c:pt>
                <c:pt idx="93">
                  <c:v>0.93094383690506255</c:v>
                </c:pt>
                <c:pt idx="94">
                  <c:v>0.94086431367234657</c:v>
                </c:pt>
                <c:pt idx="95">
                  <c:v>0.95077348544421991</c:v>
                </c:pt>
                <c:pt idx="96">
                  <c:v>0.96067119417771019</c:v>
                </c:pt>
                <c:pt idx="97">
                  <c:v>0.97055727933446989</c:v>
                </c:pt>
                <c:pt idx="98">
                  <c:v>0.98043157763338551</c:v>
                </c:pt>
                <c:pt idx="99">
                  <c:v>0.99029392280663919</c:v>
                </c:pt>
                <c:pt idx="100">
                  <c:v>1.0001441453593265</c:v>
                </c:pt>
              </c:numCache>
            </c:numRef>
          </c:xVal>
          <c:yVal>
            <c:numRef>
              <c:f>'2'!$B$38:$CX$38</c:f>
              <c:numCache>
                <c:formatCode>General</c:formatCode>
                <c:ptCount val="101"/>
                <c:pt idx="0">
                  <c:v>0</c:v>
                </c:pt>
                <c:pt idx="1">
                  <c:v>9.8798648506320218E-3</c:v>
                </c:pt>
                <c:pt idx="2">
                  <c:v>1.4227042652649098E-2</c:v>
                </c:pt>
                <c:pt idx="3">
                  <c:v>1.7643406376248255E-2</c:v>
                </c:pt>
                <c:pt idx="4">
                  <c:v>2.0564512754539601E-2</c:v>
                </c:pt>
                <c:pt idx="5">
                  <c:v>2.3158780486278129E-2</c:v>
                </c:pt>
                <c:pt idx="6">
                  <c:v>2.5512501265876564E-2</c:v>
                </c:pt>
                <c:pt idx="7">
                  <c:v>2.767692604237796E-2</c:v>
                </c:pt>
                <c:pt idx="8">
                  <c:v>2.9685468379874694E-2</c:v>
                </c:pt>
                <c:pt idx="9">
                  <c:v>3.1561372186775793E-2</c:v>
                </c:pt>
                <c:pt idx="10">
                  <c:v>3.3321602265979376E-2</c:v>
                </c:pt>
                <c:pt idx="11">
                  <c:v>3.4979009186163562E-2</c:v>
                </c:pt>
                <c:pt idx="12">
                  <c:v>3.654362054292979E-2</c:v>
                </c:pt>
                <c:pt idx="13">
                  <c:v>3.8023454148684112E-2</c:v>
                </c:pt>
                <c:pt idx="14">
                  <c:v>3.9425053052991405E-2</c:v>
                </c:pt>
                <c:pt idx="15">
                  <c:v>4.0753850460978347E-2</c:v>
                </c:pt>
                <c:pt idx="16">
                  <c:v>4.2014426264814247E-2</c:v>
                </c:pt>
                <c:pt idx="17">
                  <c:v>4.3210692076715233E-2</c:v>
                </c:pt>
                <c:pt idx="18">
                  <c:v>4.4346027679394946E-2</c:v>
                </c:pt>
                <c:pt idx="19">
                  <c:v>4.5423383608458164E-2</c:v>
                </c:pt>
                <c:pt idx="20">
                  <c:v>4.6445359590010019E-2</c:v>
                </c:pt>
                <c:pt idx="21">
                  <c:v>4.741426542213107E-2</c:v>
                </c:pt>
                <c:pt idx="22">
                  <c:v>4.8332168865089266E-2</c:v>
                </c:pt>
                <c:pt idx="23">
                  <c:v>4.9200933766195484E-2</c:v>
                </c:pt>
                <c:pt idx="24">
                  <c:v>5.0022250739771609E-2</c:v>
                </c:pt>
                <c:pt idx="25">
                  <c:v>5.0797662098298363E-2</c:v>
                </c:pt>
                <c:pt idx="26">
                  <c:v>5.1528582292521927E-2</c:v>
                </c:pt>
                <c:pt idx="27">
                  <c:v>5.2216314805662523E-2</c:v>
                </c:pt>
                <c:pt idx="28">
                  <c:v>5.2862066220568237E-2</c:v>
                </c:pt>
                <c:pt idx="29">
                  <c:v>5.3466958012637761E-2</c:v>
                </c:pt>
                <c:pt idx="30">
                  <c:v>5.4032036498025439E-2</c:v>
                </c:pt>
                <c:pt idx="31">
                  <c:v>5.4558281274006193E-2</c:v>
                </c:pt>
                <c:pt idx="32">
                  <c:v>5.5046612418048729E-2</c:v>
                </c:pt>
                <c:pt idx="33">
                  <c:v>5.5497896658226041E-2</c:v>
                </c:pt>
                <c:pt idx="34">
                  <c:v>5.5912952685876427E-2</c:v>
                </c:pt>
                <c:pt idx="35">
                  <c:v>5.6292555748878884E-2</c:v>
                </c:pt>
                <c:pt idx="36">
                  <c:v>5.6637441638306751E-2</c:v>
                </c:pt>
                <c:pt idx="37">
                  <c:v>5.6948310160938272E-2</c:v>
                </c:pt>
                <c:pt idx="38">
                  <c:v>5.7225828173918233E-2</c:v>
                </c:pt>
                <c:pt idx="39">
                  <c:v>5.747063224486345E-2</c:v>
                </c:pt>
                <c:pt idx="40">
                  <c:v>5.7683330990199205E-2</c:v>
                </c:pt>
                <c:pt idx="41">
                  <c:v>5.7864507135972437E-2</c:v>
                </c:pt>
                <c:pt idx="42">
                  <c:v>5.8014719338405275E-2</c:v>
                </c:pt>
                <c:pt idx="43">
                  <c:v>5.8134503795715567E-2</c:v>
                </c:pt>
                <c:pt idx="44">
                  <c:v>5.8224375677992601E-2</c:v>
                </c:pt>
                <c:pt idx="45">
                  <c:v>5.8284830397984599E-2</c:v>
                </c:pt>
                <c:pt idx="46">
                  <c:v>5.8316344742377832E-2</c:v>
                </c:pt>
                <c:pt idx="47">
                  <c:v>5.831937788040352E-2</c:v>
                </c:pt>
                <c:pt idx="48">
                  <c:v>5.8294372264303229E-2</c:v>
                </c:pt>
                <c:pt idx="49">
                  <c:v>5.8241754434237736E-2</c:v>
                </c:pt>
                <c:pt idx="50">
                  <c:v>5.8161935738576059E-2</c:v>
                </c:pt>
                <c:pt idx="51">
                  <c:v>5.8055312979100437E-2</c:v>
                </c:pt>
                <c:pt idx="52">
                  <c:v>5.792226898946809E-2</c:v>
                </c:pt>
                <c:pt idx="53">
                  <c:v>5.7763173154247227E-2</c:v>
                </c:pt>
                <c:pt idx="54">
                  <c:v>5.7578381874967055E-2</c:v>
                </c:pt>
                <c:pt idx="55">
                  <c:v>5.7368238988864104E-2</c:v>
                </c:pt>
                <c:pt idx="56">
                  <c:v>5.7133076145354365E-2</c:v>
                </c:pt>
                <c:pt idx="57">
                  <c:v>5.6873213144693638E-2</c:v>
                </c:pt>
                <c:pt idx="58">
                  <c:v>5.6588958242796347E-2</c:v>
                </c:pt>
                <c:pt idx="59">
                  <c:v>5.6280608425753928E-2</c:v>
                </c:pt>
                <c:pt idx="60">
                  <c:v>5.5948449657219138E-2</c:v>
                </c:pt>
                <c:pt idx="61">
                  <c:v>5.5592757101493556E-2</c:v>
                </c:pt>
                <c:pt idx="62">
                  <c:v>5.5213795324866997E-2</c:v>
                </c:pt>
                <c:pt idx="63">
                  <c:v>5.4811818477502633E-2</c:v>
                </c:pt>
                <c:pt idx="64">
                  <c:v>5.438707045793767E-2</c:v>
                </c:pt>
                <c:pt idx="65">
                  <c:v>5.3939785062068632E-2</c:v>
                </c:pt>
                <c:pt idx="66">
                  <c:v>5.347018611831493E-2</c:v>
                </c:pt>
                <c:pt idx="67">
                  <c:v>5.2978487610495645E-2</c:v>
                </c:pt>
                <c:pt idx="68">
                  <c:v>5.2464893789813782E-2</c:v>
                </c:pt>
                <c:pt idx="69">
                  <c:v>5.1929599277216881E-2</c:v>
                </c:pt>
                <c:pt idx="70">
                  <c:v>5.1372789157288455E-2</c:v>
                </c:pt>
                <c:pt idx="71">
                  <c:v>5.0767428180369889E-2</c:v>
                </c:pt>
                <c:pt idx="72">
                  <c:v>5.0086471726935047E-2</c:v>
                </c:pt>
                <c:pt idx="73">
                  <c:v>4.9330076766386927E-2</c:v>
                </c:pt>
                <c:pt idx="74">
                  <c:v>4.8498391042371969E-2</c:v>
                </c:pt>
                <c:pt idx="75">
                  <c:v>4.7591553138404852E-2</c:v>
                </c:pt>
                <c:pt idx="76">
                  <c:v>4.6609692540120554E-2</c:v>
                </c:pt>
                <c:pt idx="77">
                  <c:v>4.5552929694765473E-2</c:v>
                </c:pt>
                <c:pt idx="78">
                  <c:v>4.4421376068487277E-2</c:v>
                </c:pt>
                <c:pt idx="79">
                  <c:v>4.321513420193443E-2</c:v>
                </c:pt>
                <c:pt idx="80">
                  <c:v>4.1934297764629806E-2</c:v>
                </c:pt>
                <c:pt idx="81">
                  <c:v>4.0578951608544071E-2</c:v>
                </c:pt>
                <c:pt idx="82">
                  <c:v>3.9149171821253555E-2</c:v>
                </c:pt>
                <c:pt idx="83">
                  <c:v>3.7645025779032365E-2</c:v>
                </c:pt>
                <c:pt idx="84">
                  <c:v>3.6066572200196628E-2</c:v>
                </c:pt>
                <c:pt idx="85">
                  <c:v>3.4413861198984333E-2</c:v>
                </c:pt>
                <c:pt idx="86">
                  <c:v>3.2686934340229255E-2</c:v>
                </c:pt>
                <c:pt idx="87">
                  <c:v>3.0885824695057233E-2</c:v>
                </c:pt>
                <c:pt idx="88">
                  <c:v>2.9010556897809181E-2</c:v>
                </c:pt>
                <c:pt idx="89">
                  <c:v>2.7061147204370896E-2</c:v>
                </c:pt>
                <c:pt idx="90">
                  <c:v>2.5037603552067692E-2</c:v>
                </c:pt>
                <c:pt idx="91">
                  <c:v>2.2939925621260585E-2</c:v>
                </c:pt>
                <c:pt idx="92">
                  <c:v>2.0768104898760641E-2</c:v>
                </c:pt>
                <c:pt idx="93">
                  <c:v>1.8522124743160891E-2</c:v>
                </c:pt>
                <c:pt idx="94">
                  <c:v>1.6201960452166295E-2</c:v>
                </c:pt>
                <c:pt idx="95">
                  <c:v>1.3807579331986491E-2</c:v>
                </c:pt>
                <c:pt idx="96">
                  <c:v>1.1338940768840833E-2</c:v>
                </c:pt>
                <c:pt idx="97">
                  <c:v>8.7959963026107597E-3</c:v>
                </c:pt>
                <c:pt idx="98">
                  <c:v>6.1786897026604995E-3</c:v>
                </c:pt>
                <c:pt idx="99">
                  <c:v>3.4869570458350685E-3</c:v>
                </c:pt>
                <c:pt idx="100">
                  <c:v>7.2072679663281374E-4</c:v>
                </c:pt>
              </c:numCache>
            </c:numRef>
          </c:yVal>
          <c:smooth val="1"/>
        </c:ser>
        <c:ser>
          <c:idx val="1"/>
          <c:order val="1"/>
          <c:tx>
            <c:v>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'2'!$B$40:$CX$40</c:f>
              <c:numCache>
                <c:formatCode>General</c:formatCode>
                <c:ptCount val="101"/>
                <c:pt idx="0">
                  <c:v>0</c:v>
                </c:pt>
                <c:pt idx="1">
                  <c:v>1.4153268443535627E-2</c:v>
                </c:pt>
                <c:pt idx="2">
                  <c:v>2.5683551852874392E-2</c:v>
                </c:pt>
                <c:pt idx="3">
                  <c:v>3.6756762331050748E-2</c:v>
                </c:pt>
                <c:pt idx="4">
                  <c:v>4.7582916224242322E-2</c:v>
                </c:pt>
                <c:pt idx="5">
                  <c:v>5.8244655217523242E-2</c:v>
                </c:pt>
                <c:pt idx="6">
                  <c:v>6.8785088975481468E-2</c:v>
                </c:pt>
                <c:pt idx="7">
                  <c:v>7.9230308937798741E-2</c:v>
                </c:pt>
                <c:pt idx="8">
                  <c:v>8.9597667066402625E-2</c:v>
                </c:pt>
                <c:pt idx="9">
                  <c:v>9.9899488634867042E-2</c:v>
                </c:pt>
                <c:pt idx="10">
                  <c:v>0.110144967437004</c:v>
                </c:pt>
                <c:pt idx="11">
                  <c:v>0.1203412266064216</c:v>
                </c:pt>
                <c:pt idx="12">
                  <c:v>0.130493955045307</c:v>
                </c:pt>
                <c:pt idx="13">
                  <c:v>0.14060781053568364</c:v>
                </c:pt>
                <c:pt idx="14">
                  <c:v>0.15068668647311681</c:v>
                </c:pt>
                <c:pt idx="15">
                  <c:v>0.16073389482888933</c:v>
                </c:pt>
                <c:pt idx="16">
                  <c:v>0.17075229549614945</c:v>
                </c:pt>
                <c:pt idx="17">
                  <c:v>0.18074439011200402</c:v>
                </c:pt>
                <c:pt idx="18">
                  <c:v>0.19071239163633991</c:v>
                </c:pt>
                <c:pt idx="19">
                  <c:v>0.20065827695748803</c:v>
                </c:pt>
                <c:pt idx="20">
                  <c:v>0.21058382734632988</c:v>
                </c:pt>
                <c:pt idx="21">
                  <c:v>0.22049066003789614</c:v>
                </c:pt>
                <c:pt idx="22">
                  <c:v>0.23038025322050204</c:v>
                </c:pt>
                <c:pt idx="23">
                  <c:v>0.24025396604946234</c:v>
                </c:pt>
                <c:pt idx="24">
                  <c:v>0.25011305485271362</c:v>
                </c:pt>
                <c:pt idx="25">
                  <c:v>0.25995868638459152</c:v>
                </c:pt>
                <c:pt idx="26">
                  <c:v>0.26979194876499013</c:v>
                </c:pt>
                <c:pt idx="27">
                  <c:v>0.279613860584426</c:v>
                </c:pt>
                <c:pt idx="28">
                  <c:v>0.28942537854175915</c:v>
                </c:pt>
                <c:pt idx="29">
                  <c:v>0.29922740389760394</c:v>
                </c:pt>
                <c:pt idx="30">
                  <c:v>0.30902078796409926</c:v>
                </c:pt>
                <c:pt idx="31">
                  <c:v>0.31880633680471099</c:v>
                </c:pt>
                <c:pt idx="32">
                  <c:v>0.3285848152819601</c:v>
                </c:pt>
                <c:pt idx="33">
                  <c:v>0.33835695056345089</c:v>
                </c:pt>
                <c:pt idx="34">
                  <c:v>0.3481234351752226</c:v>
                </c:pt>
                <c:pt idx="35">
                  <c:v>0.35788492967473839</c:v>
                </c:pt>
                <c:pt idx="36">
                  <c:v>0.36764206500264202</c:v>
                </c:pt>
                <c:pt idx="37">
                  <c:v>0.37739544456193702</c:v>
                </c:pt>
                <c:pt idx="38">
                  <c:v>0.38714564606485768</c:v>
                </c:pt>
                <c:pt idx="39">
                  <c:v>0.39689322318094528</c:v>
                </c:pt>
                <c:pt idx="40">
                  <c:v>0.40663870701436639</c:v>
                </c:pt>
                <c:pt idx="41">
                  <c:v>0.41638260743404309</c:v>
                </c:pt>
                <c:pt idx="42">
                  <c:v>0.4261254142765023</c:v>
                </c:pt>
                <c:pt idx="43">
                  <c:v>0.43586759843833084</c:v>
                </c:pt>
                <c:pt idx="44">
                  <c:v>0.44560961287262074</c:v>
                </c:pt>
                <c:pt idx="45">
                  <c:v>0.45535189350170491</c:v>
                </c:pt>
                <c:pt idx="46">
                  <c:v>0.46509486005673967</c:v>
                </c:pt>
                <c:pt idx="47">
                  <c:v>0.47483891685322649</c:v>
                </c:pt>
                <c:pt idx="48">
                  <c:v>0.48458445351032908</c:v>
                </c:pt>
                <c:pt idx="49">
                  <c:v>0.4943318456207933</c:v>
                </c:pt>
                <c:pt idx="50">
                  <c:v>0.50408145537738835</c:v>
                </c:pt>
                <c:pt idx="51">
                  <c:v>0.51383363216102618</c:v>
                </c:pt>
                <c:pt idx="52">
                  <c:v>0.52358871309506272</c:v>
                </c:pt>
                <c:pt idx="53">
                  <c:v>0.5333470235697263</c:v>
                </c:pt>
                <c:pt idx="54">
                  <c:v>0.54310887774013261</c:v>
                </c:pt>
                <c:pt idx="55">
                  <c:v>0.55287457900092729</c:v>
                </c:pt>
                <c:pt idx="56">
                  <c:v>0.56264442044023311</c:v>
                </c:pt>
                <c:pt idx="57">
                  <c:v>0.57241868527526119</c:v>
                </c:pt>
                <c:pt idx="58">
                  <c:v>0.58219764727166856</c:v>
                </c:pt>
                <c:pt idx="59">
                  <c:v>0.59198157114850081</c:v>
                </c:pt>
                <c:pt idx="60">
                  <c:v>0.60177071297034523</c:v>
                </c:pt>
                <c:pt idx="61">
                  <c:v>0.6115653205281304</c:v>
                </c:pt>
                <c:pt idx="62">
                  <c:v>0.62136563370984321</c:v>
                </c:pt>
                <c:pt idx="63">
                  <c:v>0.63117188486228348</c:v>
                </c:pt>
                <c:pt idx="64">
                  <c:v>0.64098429914484811</c:v>
                </c:pt>
                <c:pt idx="65">
                  <c:v>0.65080309487621868</c:v>
                </c:pt>
                <c:pt idx="66">
                  <c:v>0.66062848387471973</c:v>
                </c:pt>
                <c:pt idx="67">
                  <c:v>0.67046067179302626</c:v>
                </c:pt>
                <c:pt idx="68">
                  <c:v>0.68029985844780982</c:v>
                </c:pt>
                <c:pt idx="69">
                  <c:v>0.69014623814484122</c:v>
                </c:pt>
                <c:pt idx="70">
                  <c:v>0.7</c:v>
                </c:pt>
                <c:pt idx="71">
                  <c:v>0.70986132825657533</c:v>
                </c:pt>
                <c:pt idx="72">
                  <c:v>0.71973040259919641</c:v>
                </c:pt>
                <c:pt idx="73">
                  <c:v>0.72960739846467226</c:v>
                </c:pt>
                <c:pt idx="74">
                  <c:v>0.73949248734998119</c:v>
                </c:pt>
                <c:pt idx="75">
                  <c:v>0.74938583711760876</c:v>
                </c:pt>
                <c:pt idx="76">
                  <c:v>0.75928761229839514</c:v>
                </c:pt>
                <c:pt idx="77">
                  <c:v>0.76919797439202209</c:v>
                </c:pt>
                <c:pt idx="78">
                  <c:v>0.77911708216523623</c:v>
                </c:pt>
                <c:pt idx="79">
                  <c:v>0.78904509194788397</c:v>
                </c:pt>
                <c:pt idx="80">
                  <c:v>0.79898215792680249</c:v>
                </c:pt>
                <c:pt idx="81">
                  <c:v>0.80892843243759571</c:v>
                </c:pt>
                <c:pt idx="82">
                  <c:v>0.81888406625429966</c:v>
                </c:pt>
                <c:pt idx="83">
                  <c:v>0.82884920887692826</c:v>
                </c:pt>
                <c:pt idx="84">
                  <c:v>0.83882400881687047</c:v>
                </c:pt>
                <c:pt idx="85">
                  <c:v>0.84880861388010154</c:v>
                </c:pt>
                <c:pt idx="86">
                  <c:v>0.85880317144815332</c:v>
                </c:pt>
                <c:pt idx="87">
                  <c:v>0.86880782875678242</c:v>
                </c:pt>
                <c:pt idx="88">
                  <c:v>0.87882273317226289</c:v>
                </c:pt>
                <c:pt idx="89">
                  <c:v>0.88884803246522415</c:v>
                </c:pt>
                <c:pt idx="90">
                  <c:v>0.89888387508194656</c:v>
                </c:pt>
                <c:pt idx="91">
                  <c:v>0.90893041041302358</c:v>
                </c:pt>
                <c:pt idx="92">
                  <c:v>0.9189877890592929</c:v>
                </c:pt>
                <c:pt idx="93">
                  <c:v>0.92905616309493755</c:v>
                </c:pt>
                <c:pt idx="94">
                  <c:v>0.93913568632765332</c:v>
                </c:pt>
                <c:pt idx="95">
                  <c:v>0.94922651455578</c:v>
                </c:pt>
                <c:pt idx="96">
                  <c:v>0.95932880582228974</c:v>
                </c:pt>
                <c:pt idx="97">
                  <c:v>0.96944272066553006</c:v>
                </c:pt>
                <c:pt idx="98">
                  <c:v>0.97956842236661446</c:v>
                </c:pt>
                <c:pt idx="99">
                  <c:v>0.98970607719336079</c:v>
                </c:pt>
                <c:pt idx="100">
                  <c:v>0.99985585464067339</c:v>
                </c:pt>
              </c:numCache>
            </c:numRef>
          </c:xVal>
          <c:yVal>
            <c:numRef>
              <c:f>'2'!$B$41:$CX$41</c:f>
              <c:numCache>
                <c:formatCode>General</c:formatCode>
                <c:ptCount val="101"/>
                <c:pt idx="0">
                  <c:v>0</c:v>
                </c:pt>
                <c:pt idx="1">
                  <c:v>-8.1778240343054927E-3</c:v>
                </c:pt>
                <c:pt idx="2">
                  <c:v>-1.0847450815914405E-2</c:v>
                </c:pt>
                <c:pt idx="3">
                  <c:v>-1.2610753315023765E-2</c:v>
                </c:pt>
                <c:pt idx="4">
                  <c:v>-1.3903288264743682E-2</c:v>
                </c:pt>
                <c:pt idx="5">
                  <c:v>-1.4893474363829148E-2</c:v>
                </c:pt>
                <c:pt idx="6">
                  <c:v>-1.5667603306692889E-2</c:v>
                </c:pt>
                <c:pt idx="7">
                  <c:v>-1.6276926042377959E-2</c:v>
                </c:pt>
                <c:pt idx="8">
                  <c:v>-1.6754856134976737E-2</c:v>
                </c:pt>
                <c:pt idx="9">
                  <c:v>-1.7124637492898238E-2</c:v>
                </c:pt>
                <c:pt idx="10">
                  <c:v>-1.7403234919040597E-2</c:v>
                </c:pt>
                <c:pt idx="11">
                  <c:v>-1.7603498982081932E-2</c:v>
                </c:pt>
                <c:pt idx="12">
                  <c:v>-1.7735457277623663E-2</c:v>
                </c:pt>
                <c:pt idx="13">
                  <c:v>-1.7807127618071864E-2</c:v>
                </c:pt>
                <c:pt idx="14">
                  <c:v>-1.78250530529914E-2</c:v>
                </c:pt>
                <c:pt idx="15">
                  <c:v>-1.7794666787508955E-2</c:v>
                </c:pt>
                <c:pt idx="16">
                  <c:v>-1.7720548713793846E-2</c:v>
                </c:pt>
                <c:pt idx="17">
                  <c:v>-1.7606610444062171E-2</c:v>
                </c:pt>
                <c:pt idx="18">
                  <c:v>-1.7456231761027598E-2</c:v>
                </c:pt>
                <c:pt idx="19">
                  <c:v>-1.7272363200294898E-2</c:v>
                </c:pt>
                <c:pt idx="20">
                  <c:v>-1.7057604487969207E-2</c:v>
                </c:pt>
                <c:pt idx="21">
                  <c:v>-1.6814265422131068E-2</c:v>
                </c:pt>
                <c:pt idx="22">
                  <c:v>-1.6544413763048445E-2</c:v>
                </c:pt>
                <c:pt idx="23">
                  <c:v>-1.6249913358032216E-2</c:v>
                </c:pt>
                <c:pt idx="24">
                  <c:v>-1.5932454821404263E-2</c:v>
                </c:pt>
                <c:pt idx="25">
                  <c:v>-1.5593580465645299E-2</c:v>
                </c:pt>
                <c:pt idx="26">
                  <c:v>-1.5234704741501515E-2</c:v>
                </c:pt>
                <c:pt idx="27">
                  <c:v>-1.4857131132193131E-2</c:v>
                </c:pt>
                <c:pt idx="28">
                  <c:v>-1.4462066220568233E-2</c:v>
                </c:pt>
                <c:pt idx="29">
                  <c:v>-1.4050631482025521E-2</c:v>
                </c:pt>
                <c:pt idx="30">
                  <c:v>-1.3623873232719318E-2</c:v>
                </c:pt>
                <c:pt idx="31">
                  <c:v>-1.3182771069924562E-2</c:v>
                </c:pt>
                <c:pt idx="32">
                  <c:v>-1.2728245071109954E-2</c:v>
                </c:pt>
                <c:pt idx="33">
                  <c:v>-1.226116196434849E-2</c:v>
                </c:pt>
                <c:pt idx="34">
                  <c:v>-1.1782340440978475E-2</c:v>
                </c:pt>
                <c:pt idx="35">
                  <c:v>-1.1292555748878885E-2</c:v>
                </c:pt>
                <c:pt idx="36">
                  <c:v>-1.0792543679123075E-2</c:v>
                </c:pt>
                <c:pt idx="37">
                  <c:v>-1.0283004038489287E-2</c:v>
                </c:pt>
                <c:pt idx="38">
                  <c:v>-9.7646036841223215E-3</c:v>
                </c:pt>
                <c:pt idx="39">
                  <c:v>-9.2379791836389655E-3</c:v>
                </c:pt>
                <c:pt idx="40">
                  <c:v>-8.7037391534645209E-3</c:v>
                </c:pt>
                <c:pt idx="41">
                  <c:v>-8.1624663196459037E-3</c:v>
                </c:pt>
                <c:pt idx="42">
                  <c:v>-7.614719338405275E-3</c:v>
                </c:pt>
                <c:pt idx="43">
                  <c:v>-7.0610344079604613E-3</c:v>
                </c:pt>
                <c:pt idx="44">
                  <c:v>-6.501926698400759E-3</c:v>
                </c:pt>
                <c:pt idx="45">
                  <c:v>-5.9378916224743922E-3</c:v>
                </c:pt>
                <c:pt idx="46">
                  <c:v>-5.3694059668676214E-3</c:v>
                </c:pt>
                <c:pt idx="47">
                  <c:v>-4.7969289008116846E-3</c:v>
                </c:pt>
                <c:pt idx="48">
                  <c:v>-4.2209028765481278E-3</c:v>
                </c:pt>
                <c:pt idx="49">
                  <c:v>-3.6417544342377366E-3</c:v>
                </c:pt>
                <c:pt idx="50">
                  <c:v>-3.0598949222495307E-3</c:v>
                </c:pt>
                <c:pt idx="51">
                  <c:v>-2.4757211423657478E-3</c:v>
                </c:pt>
                <c:pt idx="52">
                  <c:v>-1.8896159282436077E-3</c:v>
                </c:pt>
                <c:pt idx="53">
                  <c:v>-1.3019486644513141E-3</c:v>
                </c:pt>
                <c:pt idx="54">
                  <c:v>-7.1307575251807961E-4</c:v>
                </c:pt>
                <c:pt idx="55">
                  <c:v>-1.2334102968043076E-4</c:v>
                </c:pt>
                <c:pt idx="56">
                  <c:v>4.6692385464564001E-4</c:v>
                </c:pt>
                <c:pt idx="57">
                  <c:v>1.0573991002043245E-3</c:v>
                </c:pt>
                <c:pt idx="58">
                  <c:v>1.6477764510812072E-3</c:v>
                </c:pt>
                <c:pt idx="59">
                  <c:v>2.23775892118485E-3</c:v>
                </c:pt>
                <c:pt idx="60">
                  <c:v>2.8270605468624956E-3</c:v>
                </c:pt>
                <c:pt idx="61">
                  <c:v>3.415406163812567E-3</c:v>
                </c:pt>
                <c:pt idx="62">
                  <c:v>4.0025312057452508E-3</c:v>
                </c:pt>
                <c:pt idx="63">
                  <c:v>4.5881815224973581E-3</c:v>
                </c:pt>
                <c:pt idx="64">
                  <c:v>5.172113215531713E-3</c:v>
                </c:pt>
                <c:pt idx="65">
                  <c:v>5.7540924889517599E-3</c:v>
                </c:pt>
                <c:pt idx="66">
                  <c:v>6.3338955143381198E-3</c:v>
                </c:pt>
                <c:pt idx="67">
                  <c:v>6.9113083078716879E-3</c:v>
                </c:pt>
                <c:pt idx="68">
                  <c:v>7.486126618349475E-3</c:v>
                </c:pt>
                <c:pt idx="69">
                  <c:v>8.0581558248239323E-3</c:v>
                </c:pt>
                <c:pt idx="70">
                  <c:v>8.6272108427115426E-3</c:v>
                </c:pt>
                <c:pt idx="71">
                  <c:v>9.1659051529634043E-3</c:v>
                </c:pt>
                <c:pt idx="72">
                  <c:v>9.6468616063983513E-3</c:v>
                </c:pt>
                <c:pt idx="73">
                  <c:v>1.0069923233613168E-2</c:v>
                </c:pt>
                <c:pt idx="74">
                  <c:v>1.0434942290961438E-2</c:v>
                </c:pt>
                <c:pt idx="75">
                  <c:v>1.0741780194928399E-2</c:v>
                </c:pt>
                <c:pt idx="76">
                  <c:v>1.0990307459879365E-2</c:v>
                </c:pt>
                <c:pt idx="77">
                  <c:v>1.1180403638567812E-2</c:v>
                </c:pt>
                <c:pt idx="78">
                  <c:v>1.1311957264845969E-2</c:v>
                </c:pt>
                <c:pt idx="79">
                  <c:v>1.1384865798065458E-2</c:v>
                </c:pt>
                <c:pt idx="80">
                  <c:v>1.1399035568703404E-2</c:v>
                </c:pt>
                <c:pt idx="81">
                  <c:v>1.1354381724789147E-2</c:v>
                </c:pt>
                <c:pt idx="82">
                  <c:v>1.1250828178746499E-2</c:v>
                </c:pt>
                <c:pt idx="83">
                  <c:v>1.1088307554300987E-2</c:v>
                </c:pt>
                <c:pt idx="84">
                  <c:v>1.0866761133136772E-2</c:v>
                </c:pt>
                <c:pt idx="85">
                  <c:v>1.0586138801015731E-2</c:v>
                </c:pt>
                <c:pt idx="86">
                  <c:v>1.0246398993104146E-2</c:v>
                </c:pt>
                <c:pt idx="87">
                  <c:v>9.8475086382761104E-3</c:v>
                </c:pt>
                <c:pt idx="88">
                  <c:v>9.3894431021908694E-3</c:v>
                </c:pt>
                <c:pt idx="89">
                  <c:v>8.8721861289624612E-3</c:v>
                </c:pt>
                <c:pt idx="90">
                  <c:v>8.2957297812656546E-3</c:v>
                </c:pt>
                <c:pt idx="91">
                  <c:v>7.6600743787394402E-3</c:v>
                </c:pt>
                <c:pt idx="92">
                  <c:v>6.965228434572735E-3</c:v>
                </c:pt>
                <c:pt idx="93">
                  <c:v>6.2112085901724484E-3</c:v>
                </c:pt>
                <c:pt idx="94">
                  <c:v>5.398039547833685E-3</c:v>
                </c:pt>
                <c:pt idx="95">
                  <c:v>4.525754001346814E-3</c:v>
                </c:pt>
                <c:pt idx="96">
                  <c:v>3.5943925644924763E-3</c:v>
                </c:pt>
                <c:pt idx="97">
                  <c:v>2.6040036973892398E-3</c:v>
                </c:pt>
                <c:pt idx="98">
                  <c:v>1.5546436306728677E-3</c:v>
                </c:pt>
                <c:pt idx="99">
                  <c:v>4.4637628749827395E-4</c:v>
                </c:pt>
                <c:pt idx="100">
                  <c:v>-7.2072679663281374E-4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05432"/>
        <c:axId val="324405824"/>
      </c:scatterChart>
      <c:valAx>
        <c:axId val="324405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405824"/>
        <c:crosses val="autoZero"/>
        <c:crossBetween val="midCat"/>
      </c:valAx>
      <c:valAx>
        <c:axId val="3244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40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42862</xdr:rowOff>
    </xdr:from>
    <xdr:to>
      <xdr:col>11</xdr:col>
      <xdr:colOff>600076</xdr:colOff>
      <xdr:row>19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160242</xdr:rowOff>
    </xdr:from>
    <xdr:to>
      <xdr:col>24</xdr:col>
      <xdr:colOff>471767</xdr:colOff>
      <xdr:row>76</xdr:row>
      <xdr:rowOff>114299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560762</xdr:colOff>
      <xdr:row>36</xdr:row>
      <xdr:rowOff>113428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04762" cy="69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114300</xdr:rowOff>
    </xdr:from>
    <xdr:to>
      <xdr:col>15</xdr:col>
      <xdr:colOff>475048</xdr:colOff>
      <xdr:row>60</xdr:row>
      <xdr:rowOff>8967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972300"/>
          <a:ext cx="9619048" cy="4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7"/>
  <sheetViews>
    <sheetView tabSelected="1" workbookViewId="0">
      <selection activeCell="T22" sqref="T22"/>
    </sheetView>
  </sheetViews>
  <sheetFormatPr defaultColWidth="9.109375" defaultRowHeight="13.8" x14ac:dyDescent="0.25"/>
  <cols>
    <col min="1" max="7" width="9.109375" style="1"/>
    <col min="8" max="8" width="10" style="1" bestFit="1" customWidth="1"/>
    <col min="9" max="16384" width="9.109375" style="1"/>
  </cols>
  <sheetData>
    <row r="2" spans="1:25" ht="14.4" thickBot="1" x14ac:dyDescent="0.3"/>
    <row r="3" spans="1:25" x14ac:dyDescent="0.25">
      <c r="A3" s="35" t="s">
        <v>1</v>
      </c>
      <c r="B3" s="36"/>
      <c r="C3" s="60" t="s">
        <v>44</v>
      </c>
      <c r="D3" s="41"/>
      <c r="E3" s="51" t="s">
        <v>45</v>
      </c>
      <c r="F3" s="52"/>
      <c r="G3" s="52"/>
      <c r="H3" s="53"/>
      <c r="I3" s="41" t="s">
        <v>46</v>
      </c>
      <c r="J3" s="41"/>
      <c r="K3" s="41" t="s">
        <v>47</v>
      </c>
      <c r="L3" s="42"/>
    </row>
    <row r="4" spans="1:25" ht="14.4" thickBot="1" x14ac:dyDescent="0.3">
      <c r="A4" s="37"/>
      <c r="B4" s="38"/>
      <c r="C4" s="61"/>
      <c r="D4" s="43"/>
      <c r="E4" s="54"/>
      <c r="F4" s="55"/>
      <c r="G4" s="55"/>
      <c r="H4" s="56"/>
      <c r="I4" s="43"/>
      <c r="J4" s="43"/>
      <c r="K4" s="43"/>
      <c r="L4" s="44"/>
    </row>
    <row r="5" spans="1:25" ht="15" customHeight="1" x14ac:dyDescent="0.25">
      <c r="A5" s="37"/>
      <c r="B5" s="38"/>
      <c r="C5" s="57">
        <v>3</v>
      </c>
      <c r="D5" s="45"/>
      <c r="E5" s="45">
        <v>7</v>
      </c>
      <c r="F5" s="45"/>
      <c r="G5" s="45"/>
      <c r="H5" s="45"/>
      <c r="I5" s="45">
        <v>7</v>
      </c>
      <c r="J5" s="45"/>
      <c r="K5" s="45"/>
      <c r="L5" s="48"/>
    </row>
    <row r="6" spans="1:25" ht="15" customHeight="1" x14ac:dyDescent="0.25">
      <c r="A6" s="37"/>
      <c r="B6" s="38"/>
      <c r="C6" s="58"/>
      <c r="D6" s="46"/>
      <c r="E6" s="46"/>
      <c r="F6" s="46"/>
      <c r="G6" s="46"/>
      <c r="H6" s="46"/>
      <c r="I6" s="46"/>
      <c r="J6" s="46"/>
      <c r="K6" s="46"/>
      <c r="L6" s="49"/>
    </row>
    <row r="7" spans="1:25" ht="15.75" customHeight="1" thickBot="1" x14ac:dyDescent="0.3">
      <c r="A7" s="39"/>
      <c r="B7" s="40"/>
      <c r="C7" s="59"/>
      <c r="D7" s="47"/>
      <c r="E7" s="47"/>
      <c r="F7" s="47"/>
      <c r="G7" s="47"/>
      <c r="H7" s="47"/>
      <c r="I7" s="47"/>
      <c r="J7" s="47"/>
      <c r="K7" s="47"/>
      <c r="L7" s="50"/>
      <c r="W7" s="2">
        <f>C5</f>
        <v>3</v>
      </c>
      <c r="X7" s="2">
        <f>E5</f>
        <v>7</v>
      </c>
      <c r="Y7" s="2">
        <f>I5</f>
        <v>7</v>
      </c>
    </row>
    <row r="8" spans="1:25" ht="15" customHeight="1" x14ac:dyDescent="0.25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W8" s="2">
        <f>C8</f>
        <v>0</v>
      </c>
      <c r="X8" s="2" t="s">
        <v>8</v>
      </c>
      <c r="Y8" s="2" t="s">
        <v>9</v>
      </c>
    </row>
    <row r="9" spans="1:25" ht="15.75" customHeight="1" x14ac:dyDescent="0.25">
      <c r="A9" s="7"/>
      <c r="B9" s="7"/>
      <c r="C9" s="8"/>
      <c r="D9" s="8"/>
      <c r="E9" s="8"/>
      <c r="F9" s="8"/>
      <c r="G9" s="8"/>
      <c r="H9" s="8"/>
      <c r="I9" s="8"/>
      <c r="J9" s="8"/>
      <c r="K9" s="8"/>
      <c r="L9" s="8"/>
    </row>
    <row r="20" spans="1:23" x14ac:dyDescent="0.25">
      <c r="W20" s="2" t="s">
        <v>9</v>
      </c>
    </row>
    <row r="24" spans="1:23" ht="14.4" thickBot="1" x14ac:dyDescent="0.3"/>
    <row r="25" spans="1:23" ht="14.4" thickBot="1" x14ac:dyDescent="0.3">
      <c r="F25" s="33" t="s">
        <v>51</v>
      </c>
      <c r="G25" s="34"/>
      <c r="H25" s="29">
        <v>123456789</v>
      </c>
    </row>
    <row r="26" spans="1:23" ht="14.4" thickBot="1" x14ac:dyDescent="0.3">
      <c r="A26" s="26" t="s">
        <v>48</v>
      </c>
      <c r="B26" s="27" t="s">
        <v>49</v>
      </c>
      <c r="C26" s="28" t="s">
        <v>50</v>
      </c>
      <c r="F26" s="30" t="s">
        <v>52</v>
      </c>
      <c r="G26" s="31" t="s">
        <v>53</v>
      </c>
      <c r="H26" s="32" t="s">
        <v>54</v>
      </c>
    </row>
    <row r="27" spans="1:23" x14ac:dyDescent="0.25">
      <c r="A27" s="23">
        <f>'2'!AB46</f>
        <v>0</v>
      </c>
      <c r="B27" s="24">
        <f>'2'!AC46</f>
        <v>0</v>
      </c>
      <c r="C27" s="25">
        <f>'2'!AD46</f>
        <v>0</v>
      </c>
      <c r="F27" s="20">
        <f>A27*$H$25</f>
        <v>0</v>
      </c>
      <c r="G27" s="21">
        <f t="shared" ref="G27:H27" si="0">B27*$H$25</f>
        <v>0</v>
      </c>
      <c r="H27" s="22">
        <f t="shared" si="0"/>
        <v>0</v>
      </c>
    </row>
    <row r="28" spans="1:23" x14ac:dyDescent="0.25">
      <c r="A28" s="17">
        <f>'2'!AB47</f>
        <v>8.9855032562996012E-2</v>
      </c>
      <c r="B28" s="18">
        <f>'2'!AC47</f>
        <v>3.3321602265979376E-2</v>
      </c>
      <c r="C28" s="19">
        <f>'2'!AD47</f>
        <v>-1.7403234919040597E-2</v>
      </c>
      <c r="F28" s="12">
        <f t="shared" ref="F28:F37" si="1">A28*$H$25</f>
        <v>11093213.795717929</v>
      </c>
      <c r="G28" s="11">
        <f t="shared" ref="G28:G37" si="2">B28*$H$25</f>
        <v>4113778.0200929376</v>
      </c>
      <c r="H28" s="13">
        <f t="shared" ref="H28:H37" si="3">C28*$H$25</f>
        <v>-2148547.501317427</v>
      </c>
    </row>
    <row r="29" spans="1:23" x14ac:dyDescent="0.25">
      <c r="A29" s="17">
        <f>'2'!AB48</f>
        <v>0.18941617265367014</v>
      </c>
      <c r="B29" s="18">
        <f>'2'!AC48</f>
        <v>4.6445359590010019E-2</v>
      </c>
      <c r="C29" s="19">
        <f>'2'!AD48</f>
        <v>-1.7057604487969207E-2</v>
      </c>
      <c r="F29" s="12">
        <f t="shared" si="1"/>
        <v>23384712.460491724</v>
      </c>
      <c r="G29" s="11">
        <f t="shared" si="2"/>
        <v>5733994.958932993</v>
      </c>
      <c r="H29" s="13">
        <f t="shared" si="3"/>
        <v>-2105877.0781166675</v>
      </c>
    </row>
    <row r="30" spans="1:23" x14ac:dyDescent="0.25">
      <c r="A30" s="17">
        <f>'2'!AB49</f>
        <v>0.29097921203590071</v>
      </c>
      <c r="B30" s="18">
        <f>'2'!AC49</f>
        <v>5.4032036498025439E-2</v>
      </c>
      <c r="C30" s="19">
        <f>'2'!AD49</f>
        <v>-1.3623873232719318E-2</v>
      </c>
      <c r="F30" s="12">
        <f t="shared" si="1"/>
        <v>35923359.183702454</v>
      </c>
      <c r="G30" s="11">
        <f t="shared" si="2"/>
        <v>6670621.7291770251</v>
      </c>
      <c r="H30" s="13">
        <f t="shared" si="3"/>
        <v>-1681959.6430545766</v>
      </c>
    </row>
    <row r="31" spans="1:23" x14ac:dyDescent="0.25">
      <c r="A31" s="17">
        <f>'2'!AB50</f>
        <v>0.39336129298563366</v>
      </c>
      <c r="B31" s="18">
        <f>'2'!AC50</f>
        <v>5.7683330990199205E-2</v>
      </c>
      <c r="C31" s="19">
        <f>'2'!AD50</f>
        <v>-8.7037391534645209E-3</v>
      </c>
      <c r="F31" s="12">
        <f t="shared" si="1"/>
        <v>48563122.148894556</v>
      </c>
      <c r="G31" s="11">
        <f t="shared" si="2"/>
        <v>7121398.8228741847</v>
      </c>
      <c r="H31" s="13">
        <f t="shared" si="3"/>
        <v>-1074535.6881803079</v>
      </c>
    </row>
    <row r="32" spans="1:23" x14ac:dyDescent="0.25">
      <c r="A32" s="17">
        <f>'2'!AB51</f>
        <v>0.49591854462261165</v>
      </c>
      <c r="B32" s="18">
        <f>'2'!AC51</f>
        <v>5.8161935738576059E-2</v>
      </c>
      <c r="C32" s="19">
        <f>'2'!AD51</f>
        <v>-3.0598949222495307E-3</v>
      </c>
      <c r="F32" s="12">
        <f t="shared" si="1"/>
        <v>61224511.12466085</v>
      </c>
      <c r="G32" s="11">
        <f t="shared" si="2"/>
        <v>7180485.8283089437</v>
      </c>
      <c r="H32" s="13">
        <f t="shared" si="3"/>
        <v>-377764.80177833175</v>
      </c>
    </row>
    <row r="33" spans="1:8" x14ac:dyDescent="0.25">
      <c r="A33" s="17">
        <f>'2'!AB52</f>
        <v>0.59822928702965472</v>
      </c>
      <c r="B33" s="18">
        <f>'2'!AC52</f>
        <v>5.5948449657219138E-2</v>
      </c>
      <c r="C33" s="19">
        <f>'2'!AD52</f>
        <v>2.8270605468624956E-3</v>
      </c>
      <c r="F33" s="12">
        <f t="shared" si="1"/>
        <v>73855466.862440526</v>
      </c>
      <c r="G33" s="11">
        <f t="shared" si="2"/>
        <v>6907215.9442084255</v>
      </c>
      <c r="H33" s="13">
        <f t="shared" si="3"/>
        <v>349019.81742422772</v>
      </c>
    </row>
    <row r="34" spans="1:8" x14ac:dyDescent="0.25">
      <c r="A34" s="17">
        <f>'2'!AB53</f>
        <v>0.7</v>
      </c>
      <c r="B34" s="18">
        <f>'2'!AC53</f>
        <v>5.1372789157288455E-2</v>
      </c>
      <c r="C34" s="19">
        <f>'2'!AD53</f>
        <v>8.6272108427115426E-3</v>
      </c>
      <c r="F34" s="12">
        <f t="shared" si="1"/>
        <v>86419752.299999997</v>
      </c>
      <c r="G34" s="11">
        <f t="shared" si="2"/>
        <v>6342319.5913328482</v>
      </c>
      <c r="H34" s="13">
        <f t="shared" si="3"/>
        <v>1065087.7486671512</v>
      </c>
    </row>
    <row r="35" spans="1:8" x14ac:dyDescent="0.25">
      <c r="A35" s="17">
        <f>'2'!AB54</f>
        <v>0.80101784207319759</v>
      </c>
      <c r="B35" s="18">
        <f>'2'!AC54</f>
        <v>4.1934297764629806E-2</v>
      </c>
      <c r="C35" s="19">
        <f>'2'!AD54</f>
        <v>1.1399035568703404E-2</v>
      </c>
      <c r="F35" s="12">
        <f t="shared" si="1"/>
        <v>98891090.714066073</v>
      </c>
      <c r="G35" s="11">
        <f t="shared" si="2"/>
        <v>5177073.7509910734</v>
      </c>
      <c r="H35" s="13">
        <f t="shared" si="3"/>
        <v>1407288.329008911</v>
      </c>
    </row>
    <row r="36" spans="1:8" x14ac:dyDescent="0.25">
      <c r="A36" s="17">
        <f>'2'!AB55</f>
        <v>0.90111612491805348</v>
      </c>
      <c r="B36" s="18">
        <f>'2'!AC55</f>
        <v>2.5037603552067692E-2</v>
      </c>
      <c r="C36" s="19">
        <f>'2'!AD55</f>
        <v>8.2957297812656546E-3</v>
      </c>
      <c r="F36" s="12">
        <f t="shared" si="1"/>
        <v>111248903.29850577</v>
      </c>
      <c r="G36" s="11">
        <f t="shared" si="2"/>
        <v>3091062.1387932715</v>
      </c>
      <c r="H36" s="13">
        <f t="shared" si="3"/>
        <v>1024164.1612067301</v>
      </c>
    </row>
    <row r="37" spans="1:8" ht="14.4" thickBot="1" x14ac:dyDescent="0.3">
      <c r="A37" s="3">
        <f>'2'!AB56</f>
        <v>1</v>
      </c>
      <c r="B37" s="4">
        <f>'2'!AC56</f>
        <v>0</v>
      </c>
      <c r="C37" s="5">
        <f>'2'!AD56</f>
        <v>0</v>
      </c>
      <c r="F37" s="14">
        <f t="shared" si="1"/>
        <v>123456789</v>
      </c>
      <c r="G37" s="15">
        <f t="shared" si="2"/>
        <v>0</v>
      </c>
      <c r="H37" s="16">
        <f t="shared" si="3"/>
        <v>0</v>
      </c>
    </row>
  </sheetData>
  <protectedRanges>
    <protectedRange algorithmName="SHA-512" hashValue="iTB3MtoZ1BZbfo0ONFJuy8dqL3zfA3pm4vNj5NZ0tF3WMWOBvgpQn5FRNXDan9+r5hcEeJ2JTVYh/pQ8BN6vwg==" saltValue="+VQlLIwJogdyJ6Nvw33YEg==" spinCount="100000" sqref="W7:Y8 W20" name="не редактировать"/>
  </protectedRanges>
  <mergeCells count="9">
    <mergeCell ref="F25:G25"/>
    <mergeCell ref="A3:B7"/>
    <mergeCell ref="K3:L4"/>
    <mergeCell ref="E5:H7"/>
    <mergeCell ref="I5:L7"/>
    <mergeCell ref="E3:H4"/>
    <mergeCell ref="C5:D7"/>
    <mergeCell ref="C3:D4"/>
    <mergeCell ref="I3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0"/>
  <sheetViews>
    <sheetView zoomScale="85" zoomScaleNormal="85" workbookViewId="0">
      <selection activeCell="A81" sqref="A81"/>
    </sheetView>
  </sheetViews>
  <sheetFormatPr defaultColWidth="9.109375" defaultRowHeight="14.4" x14ac:dyDescent="0.3"/>
  <cols>
    <col min="1" max="1" width="11.109375" style="9" customWidth="1"/>
    <col min="2" max="2" width="8.33203125" style="9" bestFit="1" customWidth="1"/>
    <col min="3" max="16384" width="9.109375" style="9"/>
  </cols>
  <sheetData>
    <row r="1" spans="1:102" x14ac:dyDescent="0.3">
      <c r="A1" s="9" t="s">
        <v>38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>
        <v>20</v>
      </c>
      <c r="W1" s="9">
        <v>21</v>
      </c>
      <c r="X1" s="9">
        <v>22</v>
      </c>
      <c r="Y1" s="9">
        <v>23</v>
      </c>
      <c r="Z1" s="9">
        <v>24</v>
      </c>
      <c r="AA1" s="9">
        <v>25</v>
      </c>
      <c r="AB1" s="9">
        <v>26</v>
      </c>
      <c r="AC1" s="9">
        <v>27</v>
      </c>
      <c r="AD1" s="9">
        <v>28</v>
      </c>
      <c r="AE1" s="9">
        <v>29</v>
      </c>
      <c r="AF1" s="9">
        <v>30</v>
      </c>
      <c r="AG1" s="9">
        <v>31</v>
      </c>
      <c r="AH1" s="9">
        <v>32</v>
      </c>
      <c r="AI1" s="9">
        <v>33</v>
      </c>
      <c r="AJ1" s="9">
        <v>34</v>
      </c>
      <c r="AK1" s="9">
        <v>35</v>
      </c>
      <c r="AL1" s="9">
        <v>36</v>
      </c>
      <c r="AM1" s="9">
        <v>37</v>
      </c>
      <c r="AN1" s="9">
        <v>38</v>
      </c>
      <c r="AO1" s="9">
        <v>39</v>
      </c>
      <c r="AP1" s="9">
        <v>40</v>
      </c>
      <c r="AQ1" s="9">
        <v>41</v>
      </c>
      <c r="AR1" s="9">
        <v>42</v>
      </c>
      <c r="AS1" s="9">
        <v>43</v>
      </c>
      <c r="AT1" s="9">
        <v>44</v>
      </c>
      <c r="AU1" s="9">
        <v>45</v>
      </c>
      <c r="AV1" s="9">
        <v>46</v>
      </c>
      <c r="AW1" s="9">
        <v>47</v>
      </c>
      <c r="AX1" s="9">
        <v>48</v>
      </c>
      <c r="AY1" s="9">
        <v>49</v>
      </c>
      <c r="AZ1" s="9">
        <v>50</v>
      </c>
      <c r="BA1" s="9">
        <v>51</v>
      </c>
      <c r="BB1" s="9">
        <v>52</v>
      </c>
      <c r="BC1" s="9">
        <v>53</v>
      </c>
      <c r="BD1" s="9">
        <v>54</v>
      </c>
      <c r="BE1" s="9">
        <v>55</v>
      </c>
      <c r="BF1" s="9">
        <v>56</v>
      </c>
      <c r="BG1" s="9">
        <v>57</v>
      </c>
      <c r="BH1" s="9">
        <v>58</v>
      </c>
      <c r="BI1" s="9">
        <v>59</v>
      </c>
      <c r="BJ1" s="9">
        <v>60</v>
      </c>
      <c r="BK1" s="9">
        <v>61</v>
      </c>
      <c r="BL1" s="9">
        <v>62</v>
      </c>
      <c r="BM1" s="9">
        <v>63</v>
      </c>
      <c r="BN1" s="9">
        <v>64</v>
      </c>
      <c r="BO1" s="9">
        <v>65</v>
      </c>
      <c r="BP1" s="9">
        <v>66</v>
      </c>
      <c r="BQ1" s="9">
        <v>67</v>
      </c>
      <c r="BR1" s="9">
        <v>68</v>
      </c>
      <c r="BS1" s="9">
        <v>69</v>
      </c>
      <c r="BT1" s="9">
        <v>70</v>
      </c>
      <c r="BU1" s="9">
        <v>71</v>
      </c>
      <c r="BV1" s="9">
        <v>72</v>
      </c>
      <c r="BW1" s="9">
        <v>73</v>
      </c>
      <c r="BX1" s="9">
        <v>74</v>
      </c>
      <c r="BY1" s="9">
        <v>75</v>
      </c>
      <c r="BZ1" s="9">
        <v>76</v>
      </c>
      <c r="CA1" s="9">
        <v>77</v>
      </c>
      <c r="CB1" s="9">
        <v>78</v>
      </c>
      <c r="CC1" s="9">
        <v>79</v>
      </c>
      <c r="CD1" s="9">
        <v>80</v>
      </c>
      <c r="CE1" s="9">
        <v>81</v>
      </c>
      <c r="CF1" s="9">
        <v>82</v>
      </c>
      <c r="CG1" s="9">
        <v>83</v>
      </c>
      <c r="CH1" s="9">
        <v>84</v>
      </c>
      <c r="CI1" s="9">
        <v>85</v>
      </c>
      <c r="CJ1" s="9">
        <v>86</v>
      </c>
      <c r="CK1" s="9">
        <v>87</v>
      </c>
      <c r="CL1" s="9">
        <v>88</v>
      </c>
      <c r="CM1" s="9">
        <v>89</v>
      </c>
      <c r="CN1" s="9">
        <v>90</v>
      </c>
      <c r="CO1" s="9">
        <v>91</v>
      </c>
      <c r="CP1" s="9">
        <v>92</v>
      </c>
      <c r="CQ1" s="9">
        <v>93</v>
      </c>
      <c r="CR1" s="9">
        <v>94</v>
      </c>
      <c r="CS1" s="9">
        <v>95</v>
      </c>
      <c r="CT1" s="9">
        <v>96</v>
      </c>
      <c r="CU1" s="9">
        <v>97</v>
      </c>
      <c r="CV1" s="9">
        <v>98</v>
      </c>
      <c r="CW1" s="9">
        <v>99</v>
      </c>
      <c r="CX1" s="9">
        <v>100</v>
      </c>
    </row>
    <row r="2" spans="1:102" x14ac:dyDescent="0.3">
      <c r="A2" s="9" t="s">
        <v>39</v>
      </c>
      <c r="B2" s="9">
        <f>PI()/100*B1</f>
        <v>0</v>
      </c>
      <c r="C2" s="9">
        <f t="shared" ref="C2:BN2" si="0">PI()/100*C1</f>
        <v>3.1415926535897934E-2</v>
      </c>
      <c r="D2" s="9">
        <f t="shared" si="0"/>
        <v>6.2831853071795868E-2</v>
      </c>
      <c r="E2" s="9">
        <f t="shared" si="0"/>
        <v>9.4247779607693802E-2</v>
      </c>
      <c r="F2" s="9">
        <f t="shared" si="0"/>
        <v>0.12566370614359174</v>
      </c>
      <c r="G2" s="9">
        <f t="shared" si="0"/>
        <v>0.15707963267948966</v>
      </c>
      <c r="H2" s="9">
        <f t="shared" si="0"/>
        <v>0.1884955592153876</v>
      </c>
      <c r="I2" s="9">
        <f t="shared" si="0"/>
        <v>0.21991148575128555</v>
      </c>
      <c r="J2" s="9">
        <f t="shared" si="0"/>
        <v>0.25132741228718347</v>
      </c>
      <c r="K2" s="9">
        <f t="shared" si="0"/>
        <v>0.28274333882308139</v>
      </c>
      <c r="L2" s="9">
        <f t="shared" si="0"/>
        <v>0.31415926535897931</v>
      </c>
      <c r="M2" s="9">
        <f t="shared" si="0"/>
        <v>0.34557519189487729</v>
      </c>
      <c r="N2" s="9">
        <f t="shared" si="0"/>
        <v>0.37699111843077521</v>
      </c>
      <c r="O2" s="9">
        <f t="shared" si="0"/>
        <v>0.40840704496667313</v>
      </c>
      <c r="P2" s="9">
        <f t="shared" si="0"/>
        <v>0.4398229715025711</v>
      </c>
      <c r="Q2" s="9">
        <f t="shared" si="0"/>
        <v>0.47123889803846902</v>
      </c>
      <c r="R2" s="9">
        <f t="shared" si="0"/>
        <v>0.50265482457436694</v>
      </c>
      <c r="S2" s="9">
        <f t="shared" si="0"/>
        <v>0.53407075111026492</v>
      </c>
      <c r="T2" s="9">
        <f t="shared" si="0"/>
        <v>0.56548667764616278</v>
      </c>
      <c r="U2" s="9">
        <f t="shared" si="0"/>
        <v>0.59690260418206076</v>
      </c>
      <c r="V2" s="9">
        <f t="shared" si="0"/>
        <v>0.62831853071795862</v>
      </c>
      <c r="W2" s="9">
        <f t="shared" si="0"/>
        <v>0.6597344572538566</v>
      </c>
      <c r="X2" s="9">
        <f t="shared" si="0"/>
        <v>0.69115038378975457</v>
      </c>
      <c r="Y2" s="9">
        <f t="shared" si="0"/>
        <v>0.72256631032565244</v>
      </c>
      <c r="Z2" s="9">
        <f t="shared" si="0"/>
        <v>0.75398223686155041</v>
      </c>
      <c r="AA2" s="9">
        <f t="shared" si="0"/>
        <v>0.78539816339744839</v>
      </c>
      <c r="AB2" s="9">
        <f t="shared" si="0"/>
        <v>0.81681408993334625</v>
      </c>
      <c r="AC2" s="9">
        <f t="shared" si="0"/>
        <v>0.84823001646924423</v>
      </c>
      <c r="AD2" s="9">
        <f t="shared" si="0"/>
        <v>0.87964594300514221</v>
      </c>
      <c r="AE2" s="9">
        <f t="shared" si="0"/>
        <v>0.91106186954104007</v>
      </c>
      <c r="AF2" s="9">
        <f t="shared" si="0"/>
        <v>0.94247779607693805</v>
      </c>
      <c r="AG2" s="9">
        <f t="shared" si="0"/>
        <v>0.97389372261283591</v>
      </c>
      <c r="AH2" s="9">
        <f t="shared" si="0"/>
        <v>1.0053096491487339</v>
      </c>
      <c r="AI2" s="9">
        <f t="shared" si="0"/>
        <v>1.0367255756846319</v>
      </c>
      <c r="AJ2" s="9">
        <f t="shared" si="0"/>
        <v>1.0681415022205298</v>
      </c>
      <c r="AK2" s="9">
        <f t="shared" si="0"/>
        <v>1.0995574287564276</v>
      </c>
      <c r="AL2" s="9">
        <f t="shared" si="0"/>
        <v>1.1309733552923256</v>
      </c>
      <c r="AM2" s="9">
        <f t="shared" si="0"/>
        <v>1.1623892818282235</v>
      </c>
      <c r="AN2" s="9">
        <f t="shared" si="0"/>
        <v>1.1938052083641215</v>
      </c>
      <c r="AO2" s="9">
        <f t="shared" si="0"/>
        <v>1.2252211349000195</v>
      </c>
      <c r="AP2" s="9">
        <f t="shared" si="0"/>
        <v>1.2566370614359172</v>
      </c>
      <c r="AQ2" s="9">
        <f t="shared" si="0"/>
        <v>1.2880529879718152</v>
      </c>
      <c r="AR2" s="9">
        <f t="shared" si="0"/>
        <v>1.3194689145077132</v>
      </c>
      <c r="AS2" s="9">
        <f t="shared" si="0"/>
        <v>1.3508848410436112</v>
      </c>
      <c r="AT2" s="9">
        <f t="shared" si="0"/>
        <v>1.3823007675795091</v>
      </c>
      <c r="AU2" s="9">
        <f t="shared" si="0"/>
        <v>1.4137166941154071</v>
      </c>
      <c r="AV2" s="9">
        <f t="shared" si="0"/>
        <v>1.4451326206513049</v>
      </c>
      <c r="AW2" s="9">
        <f t="shared" si="0"/>
        <v>1.4765485471872029</v>
      </c>
      <c r="AX2" s="9">
        <f t="shared" si="0"/>
        <v>1.5079644737231008</v>
      </c>
      <c r="AY2" s="9">
        <f t="shared" si="0"/>
        <v>1.5393804002589988</v>
      </c>
      <c r="AZ2" s="9">
        <f t="shared" si="0"/>
        <v>1.5707963267948968</v>
      </c>
      <c r="BA2" s="9">
        <f t="shared" si="0"/>
        <v>1.6022122533307945</v>
      </c>
      <c r="BB2" s="9">
        <f t="shared" si="0"/>
        <v>1.6336281798666925</v>
      </c>
      <c r="BC2" s="9">
        <f t="shared" si="0"/>
        <v>1.6650441064025905</v>
      </c>
      <c r="BD2" s="9">
        <f t="shared" si="0"/>
        <v>1.6964600329384885</v>
      </c>
      <c r="BE2" s="9">
        <f t="shared" si="0"/>
        <v>1.7278759594743864</v>
      </c>
      <c r="BF2" s="9">
        <f t="shared" si="0"/>
        <v>1.7592918860102844</v>
      </c>
      <c r="BG2" s="9">
        <f t="shared" si="0"/>
        <v>1.7907078125461822</v>
      </c>
      <c r="BH2" s="9">
        <f t="shared" si="0"/>
        <v>1.8221237390820801</v>
      </c>
      <c r="BI2" s="9">
        <f t="shared" si="0"/>
        <v>1.8535396656179781</v>
      </c>
      <c r="BJ2" s="9">
        <f t="shared" si="0"/>
        <v>1.8849555921538761</v>
      </c>
      <c r="BK2" s="9">
        <f t="shared" si="0"/>
        <v>1.9163715186897741</v>
      </c>
      <c r="BL2" s="9">
        <f t="shared" si="0"/>
        <v>1.9477874452256718</v>
      </c>
      <c r="BM2" s="9">
        <f t="shared" si="0"/>
        <v>1.9792033717615698</v>
      </c>
      <c r="BN2" s="9">
        <f t="shared" si="0"/>
        <v>2.0106192982974678</v>
      </c>
      <c r="BO2" s="9">
        <f t="shared" ref="BO2:CX2" si="1">PI()/100*BO1</f>
        <v>2.0420352248333655</v>
      </c>
      <c r="BP2" s="9">
        <f t="shared" si="1"/>
        <v>2.0734511513692637</v>
      </c>
      <c r="BQ2" s="9">
        <f t="shared" si="1"/>
        <v>2.1048670779051615</v>
      </c>
      <c r="BR2" s="9">
        <f t="shared" si="1"/>
        <v>2.1362830044410597</v>
      </c>
      <c r="BS2" s="9">
        <f t="shared" si="1"/>
        <v>2.1676989309769574</v>
      </c>
      <c r="BT2" s="9">
        <f t="shared" si="1"/>
        <v>2.1991148575128552</v>
      </c>
      <c r="BU2" s="9">
        <f t="shared" si="1"/>
        <v>2.2305307840487534</v>
      </c>
      <c r="BV2" s="9">
        <f t="shared" si="1"/>
        <v>2.2619467105846511</v>
      </c>
      <c r="BW2" s="9">
        <f t="shared" si="1"/>
        <v>2.2933626371205493</v>
      </c>
      <c r="BX2" s="9">
        <f t="shared" si="1"/>
        <v>2.3247785636564471</v>
      </c>
      <c r="BY2" s="9">
        <f t="shared" si="1"/>
        <v>2.3561944901923448</v>
      </c>
      <c r="BZ2" s="9">
        <f t="shared" si="1"/>
        <v>2.387610416728243</v>
      </c>
      <c r="CA2" s="9">
        <f t="shared" si="1"/>
        <v>2.4190263432641408</v>
      </c>
      <c r="CB2" s="9">
        <f t="shared" si="1"/>
        <v>2.450442269800039</v>
      </c>
      <c r="CC2" s="9">
        <f t="shared" si="1"/>
        <v>2.4818581963359367</v>
      </c>
      <c r="CD2" s="9">
        <f t="shared" si="1"/>
        <v>2.5132741228718345</v>
      </c>
      <c r="CE2" s="9">
        <f t="shared" si="1"/>
        <v>2.5446900494077327</v>
      </c>
      <c r="CF2" s="9">
        <f t="shared" si="1"/>
        <v>2.5761059759436304</v>
      </c>
      <c r="CG2" s="9">
        <f t="shared" si="1"/>
        <v>2.6075219024795286</v>
      </c>
      <c r="CH2" s="9">
        <f t="shared" si="1"/>
        <v>2.6389378290154264</v>
      </c>
      <c r="CI2" s="9">
        <f t="shared" si="1"/>
        <v>2.6703537555513246</v>
      </c>
      <c r="CJ2" s="9">
        <f t="shared" si="1"/>
        <v>2.7017696820872223</v>
      </c>
      <c r="CK2" s="9">
        <f t="shared" si="1"/>
        <v>2.7331856086231201</v>
      </c>
      <c r="CL2" s="9">
        <f t="shared" si="1"/>
        <v>2.7646015351590183</v>
      </c>
      <c r="CM2" s="9">
        <f t="shared" si="1"/>
        <v>2.7960174616949161</v>
      </c>
      <c r="CN2" s="9">
        <f t="shared" si="1"/>
        <v>2.8274333882308142</v>
      </c>
      <c r="CO2" s="9">
        <f t="shared" si="1"/>
        <v>2.858849314766712</v>
      </c>
      <c r="CP2" s="9">
        <f t="shared" si="1"/>
        <v>2.8902652413026098</v>
      </c>
      <c r="CQ2" s="9">
        <f t="shared" si="1"/>
        <v>2.921681167838508</v>
      </c>
      <c r="CR2" s="9">
        <f t="shared" si="1"/>
        <v>2.9530970943744057</v>
      </c>
      <c r="CS2" s="9">
        <f t="shared" si="1"/>
        <v>2.9845130209103039</v>
      </c>
      <c r="CT2" s="9">
        <f t="shared" si="1"/>
        <v>3.0159289474462017</v>
      </c>
      <c r="CU2" s="9">
        <f t="shared" si="1"/>
        <v>3.0473448739820994</v>
      </c>
      <c r="CV2" s="9">
        <f t="shared" si="1"/>
        <v>3.0787608005179976</v>
      </c>
      <c r="CW2" s="9">
        <f t="shared" si="1"/>
        <v>3.1101767270538954</v>
      </c>
      <c r="CX2" s="9">
        <f t="shared" si="1"/>
        <v>3.1415926535897936</v>
      </c>
    </row>
    <row r="3" spans="1:102" x14ac:dyDescent="0.3">
      <c r="A3" s="9" t="s">
        <v>0</v>
      </c>
      <c r="B3" s="9">
        <f>B1/100</f>
        <v>0</v>
      </c>
      <c r="C3" s="9">
        <f t="shared" ref="C3:BN3" si="2">C1/100</f>
        <v>0.01</v>
      </c>
      <c r="D3" s="9">
        <f t="shared" si="2"/>
        <v>0.02</v>
      </c>
      <c r="E3" s="9">
        <f t="shared" si="2"/>
        <v>0.03</v>
      </c>
      <c r="F3" s="9">
        <f t="shared" si="2"/>
        <v>0.04</v>
      </c>
      <c r="G3" s="9">
        <f t="shared" si="2"/>
        <v>0.05</v>
      </c>
      <c r="H3" s="9">
        <f t="shared" si="2"/>
        <v>0.06</v>
      </c>
      <c r="I3" s="9">
        <f t="shared" si="2"/>
        <v>7.0000000000000007E-2</v>
      </c>
      <c r="J3" s="9">
        <f t="shared" si="2"/>
        <v>0.08</v>
      </c>
      <c r="K3" s="9">
        <f t="shared" si="2"/>
        <v>0.09</v>
      </c>
      <c r="L3" s="9">
        <f t="shared" si="2"/>
        <v>0.1</v>
      </c>
      <c r="M3" s="9">
        <f t="shared" si="2"/>
        <v>0.11</v>
      </c>
      <c r="N3" s="9">
        <f t="shared" si="2"/>
        <v>0.12</v>
      </c>
      <c r="O3" s="9">
        <f t="shared" si="2"/>
        <v>0.13</v>
      </c>
      <c r="P3" s="9">
        <f t="shared" si="2"/>
        <v>0.14000000000000001</v>
      </c>
      <c r="Q3" s="9">
        <f t="shared" si="2"/>
        <v>0.15</v>
      </c>
      <c r="R3" s="9">
        <f t="shared" si="2"/>
        <v>0.16</v>
      </c>
      <c r="S3" s="9">
        <f t="shared" si="2"/>
        <v>0.17</v>
      </c>
      <c r="T3" s="9">
        <f t="shared" si="2"/>
        <v>0.18</v>
      </c>
      <c r="U3" s="9">
        <f t="shared" si="2"/>
        <v>0.19</v>
      </c>
      <c r="V3" s="9">
        <f t="shared" si="2"/>
        <v>0.2</v>
      </c>
      <c r="W3" s="9">
        <f t="shared" si="2"/>
        <v>0.21</v>
      </c>
      <c r="X3" s="9">
        <f t="shared" si="2"/>
        <v>0.22</v>
      </c>
      <c r="Y3" s="9">
        <f t="shared" si="2"/>
        <v>0.23</v>
      </c>
      <c r="Z3" s="9">
        <f t="shared" si="2"/>
        <v>0.24</v>
      </c>
      <c r="AA3" s="9">
        <f t="shared" si="2"/>
        <v>0.25</v>
      </c>
      <c r="AB3" s="9">
        <f t="shared" si="2"/>
        <v>0.26</v>
      </c>
      <c r="AC3" s="9">
        <f t="shared" si="2"/>
        <v>0.27</v>
      </c>
      <c r="AD3" s="9">
        <f t="shared" si="2"/>
        <v>0.28000000000000003</v>
      </c>
      <c r="AE3" s="9">
        <f t="shared" si="2"/>
        <v>0.28999999999999998</v>
      </c>
      <c r="AF3" s="9">
        <f t="shared" si="2"/>
        <v>0.3</v>
      </c>
      <c r="AG3" s="9">
        <f t="shared" si="2"/>
        <v>0.31</v>
      </c>
      <c r="AH3" s="9">
        <f t="shared" si="2"/>
        <v>0.32</v>
      </c>
      <c r="AI3" s="9">
        <f t="shared" si="2"/>
        <v>0.33</v>
      </c>
      <c r="AJ3" s="9">
        <f t="shared" si="2"/>
        <v>0.34</v>
      </c>
      <c r="AK3" s="9">
        <f t="shared" si="2"/>
        <v>0.35</v>
      </c>
      <c r="AL3" s="9">
        <f t="shared" si="2"/>
        <v>0.36</v>
      </c>
      <c r="AM3" s="9">
        <f t="shared" si="2"/>
        <v>0.37</v>
      </c>
      <c r="AN3" s="9">
        <f t="shared" si="2"/>
        <v>0.38</v>
      </c>
      <c r="AO3" s="9">
        <f t="shared" si="2"/>
        <v>0.39</v>
      </c>
      <c r="AP3" s="9">
        <f t="shared" si="2"/>
        <v>0.4</v>
      </c>
      <c r="AQ3" s="9">
        <f t="shared" si="2"/>
        <v>0.41</v>
      </c>
      <c r="AR3" s="9">
        <f t="shared" si="2"/>
        <v>0.42</v>
      </c>
      <c r="AS3" s="9">
        <f t="shared" si="2"/>
        <v>0.43</v>
      </c>
      <c r="AT3" s="9">
        <f t="shared" si="2"/>
        <v>0.44</v>
      </c>
      <c r="AU3" s="9">
        <f t="shared" si="2"/>
        <v>0.45</v>
      </c>
      <c r="AV3" s="9">
        <f t="shared" si="2"/>
        <v>0.46</v>
      </c>
      <c r="AW3" s="9">
        <f t="shared" si="2"/>
        <v>0.47</v>
      </c>
      <c r="AX3" s="9">
        <f t="shared" si="2"/>
        <v>0.48</v>
      </c>
      <c r="AY3" s="9">
        <f t="shared" si="2"/>
        <v>0.49</v>
      </c>
      <c r="AZ3" s="9">
        <f t="shared" si="2"/>
        <v>0.5</v>
      </c>
      <c r="BA3" s="9">
        <f t="shared" si="2"/>
        <v>0.51</v>
      </c>
      <c r="BB3" s="9">
        <f t="shared" si="2"/>
        <v>0.52</v>
      </c>
      <c r="BC3" s="9">
        <f t="shared" si="2"/>
        <v>0.53</v>
      </c>
      <c r="BD3" s="9">
        <f t="shared" si="2"/>
        <v>0.54</v>
      </c>
      <c r="BE3" s="9">
        <f t="shared" si="2"/>
        <v>0.55000000000000004</v>
      </c>
      <c r="BF3" s="9">
        <f t="shared" si="2"/>
        <v>0.56000000000000005</v>
      </c>
      <c r="BG3" s="9">
        <f t="shared" si="2"/>
        <v>0.56999999999999995</v>
      </c>
      <c r="BH3" s="9">
        <f t="shared" si="2"/>
        <v>0.57999999999999996</v>
      </c>
      <c r="BI3" s="9">
        <f t="shared" si="2"/>
        <v>0.59</v>
      </c>
      <c r="BJ3" s="9">
        <f t="shared" si="2"/>
        <v>0.6</v>
      </c>
      <c r="BK3" s="9">
        <f t="shared" si="2"/>
        <v>0.61</v>
      </c>
      <c r="BL3" s="9">
        <f t="shared" si="2"/>
        <v>0.62</v>
      </c>
      <c r="BM3" s="9">
        <f t="shared" si="2"/>
        <v>0.63</v>
      </c>
      <c r="BN3" s="9">
        <f t="shared" si="2"/>
        <v>0.64</v>
      </c>
      <c r="BO3" s="9">
        <f t="shared" ref="BO3:CX3" si="3">BO1/100</f>
        <v>0.65</v>
      </c>
      <c r="BP3" s="9">
        <f t="shared" si="3"/>
        <v>0.66</v>
      </c>
      <c r="BQ3" s="9">
        <f t="shared" si="3"/>
        <v>0.67</v>
      </c>
      <c r="BR3" s="9">
        <f t="shared" si="3"/>
        <v>0.68</v>
      </c>
      <c r="BS3" s="9">
        <f t="shared" si="3"/>
        <v>0.69</v>
      </c>
      <c r="BT3" s="9">
        <f t="shared" si="3"/>
        <v>0.7</v>
      </c>
      <c r="BU3" s="9">
        <f t="shared" si="3"/>
        <v>0.71</v>
      </c>
      <c r="BV3" s="9">
        <f t="shared" si="3"/>
        <v>0.72</v>
      </c>
      <c r="BW3" s="9">
        <f t="shared" si="3"/>
        <v>0.73</v>
      </c>
      <c r="BX3" s="9">
        <f t="shared" si="3"/>
        <v>0.74</v>
      </c>
      <c r="BY3" s="9">
        <f t="shared" si="3"/>
        <v>0.75</v>
      </c>
      <c r="BZ3" s="9">
        <f t="shared" si="3"/>
        <v>0.76</v>
      </c>
      <c r="CA3" s="9">
        <f t="shared" si="3"/>
        <v>0.77</v>
      </c>
      <c r="CB3" s="9">
        <f t="shared" si="3"/>
        <v>0.78</v>
      </c>
      <c r="CC3" s="9">
        <f t="shared" si="3"/>
        <v>0.79</v>
      </c>
      <c r="CD3" s="9">
        <f t="shared" si="3"/>
        <v>0.8</v>
      </c>
      <c r="CE3" s="9">
        <f t="shared" si="3"/>
        <v>0.81</v>
      </c>
      <c r="CF3" s="9">
        <f t="shared" si="3"/>
        <v>0.82</v>
      </c>
      <c r="CG3" s="9">
        <f t="shared" si="3"/>
        <v>0.83</v>
      </c>
      <c r="CH3" s="9">
        <f t="shared" si="3"/>
        <v>0.84</v>
      </c>
      <c r="CI3" s="9">
        <f t="shared" si="3"/>
        <v>0.85</v>
      </c>
      <c r="CJ3" s="9">
        <f t="shared" si="3"/>
        <v>0.86</v>
      </c>
      <c r="CK3" s="9">
        <f t="shared" si="3"/>
        <v>0.87</v>
      </c>
      <c r="CL3" s="9">
        <f t="shared" si="3"/>
        <v>0.88</v>
      </c>
      <c r="CM3" s="9">
        <f t="shared" si="3"/>
        <v>0.89</v>
      </c>
      <c r="CN3" s="9">
        <f t="shared" si="3"/>
        <v>0.9</v>
      </c>
      <c r="CO3" s="9">
        <f t="shared" si="3"/>
        <v>0.91</v>
      </c>
      <c r="CP3" s="9">
        <f t="shared" si="3"/>
        <v>0.92</v>
      </c>
      <c r="CQ3" s="9">
        <f t="shared" si="3"/>
        <v>0.93</v>
      </c>
      <c r="CR3" s="9">
        <f t="shared" si="3"/>
        <v>0.94</v>
      </c>
      <c r="CS3" s="9">
        <f t="shared" si="3"/>
        <v>0.95</v>
      </c>
      <c r="CT3" s="9">
        <f t="shared" si="3"/>
        <v>0.96</v>
      </c>
      <c r="CU3" s="9">
        <f t="shared" si="3"/>
        <v>0.97</v>
      </c>
      <c r="CV3" s="9">
        <f t="shared" si="3"/>
        <v>0.98</v>
      </c>
      <c r="CW3" s="9">
        <f t="shared" si="3"/>
        <v>0.99</v>
      </c>
      <c r="CX3" s="9">
        <f t="shared" si="3"/>
        <v>1</v>
      </c>
    </row>
    <row r="4" spans="1:102" x14ac:dyDescent="0.3">
      <c r="B4" s="9">
        <f>(1-COS(B2))/2</f>
        <v>0</v>
      </c>
    </row>
    <row r="5" spans="1:102" x14ac:dyDescent="0.3">
      <c r="A5" s="9" t="s">
        <v>5</v>
      </c>
      <c r="B5" s="9">
        <f>'1'!W7</f>
        <v>3</v>
      </c>
      <c r="C5" s="9" t="s">
        <v>37</v>
      </c>
    </row>
    <row r="6" spans="1:102" x14ac:dyDescent="0.3">
      <c r="A6" s="9" t="s">
        <v>6</v>
      </c>
      <c r="B6" s="9">
        <f>'1'!X7</f>
        <v>7</v>
      </c>
      <c r="C6" s="9" t="s">
        <v>37</v>
      </c>
    </row>
    <row r="7" spans="1:102" x14ac:dyDescent="0.3">
      <c r="A7" s="9" t="s">
        <v>7</v>
      </c>
      <c r="B7" s="9">
        <f>'1'!Y7</f>
        <v>7</v>
      </c>
      <c r="C7" s="9" t="s">
        <v>37</v>
      </c>
    </row>
    <row r="10" spans="1:102" x14ac:dyDescent="0.3">
      <c r="A10" s="9" t="s">
        <v>2</v>
      </c>
      <c r="B10" s="9">
        <f>B5/100</f>
        <v>0.03</v>
      </c>
    </row>
    <row r="11" spans="1:102" x14ac:dyDescent="0.3">
      <c r="A11" s="9" t="s">
        <v>3</v>
      </c>
      <c r="B11" s="9">
        <f>IF(B6&lt;10,B6/10,B6/100)</f>
        <v>0.7</v>
      </c>
    </row>
    <row r="12" spans="1:102" x14ac:dyDescent="0.3">
      <c r="A12" s="9" t="s">
        <v>4</v>
      </c>
      <c r="B12" s="9">
        <f>B7/100</f>
        <v>7.0000000000000007E-2</v>
      </c>
    </row>
    <row r="14" spans="1:102" x14ac:dyDescent="0.3">
      <c r="A14" s="9" t="s">
        <v>11</v>
      </c>
    </row>
    <row r="15" spans="1:102" x14ac:dyDescent="0.3">
      <c r="A15" s="9" t="s">
        <v>10</v>
      </c>
      <c r="B15" s="9">
        <f>IF(B3&lt;=$B$11,($B$10/($B$11^2))*(2*$B$11*B3-B3^2),$B$10/(1-$B$11)^2*(1-2*$B$11+2*$B$11*B3-B3^2))</f>
        <v>0</v>
      </c>
      <c r="C15" s="9">
        <f t="shared" ref="C15:BN15" si="4">IF(C3&lt;=$B$11,($B$10/($B$11^2))*(2*$B$11*C3-C3^2),$B$10/(1-$B$11)^2*(1-2*$B$11+2*$B$11*C3-C3^2))</f>
        <v>8.5102040816326531E-4</v>
      </c>
      <c r="D15" s="9">
        <f t="shared" si="4"/>
        <v>1.6897959183673468E-3</v>
      </c>
      <c r="E15" s="9">
        <f t="shared" si="4"/>
        <v>2.5163265306122448E-3</v>
      </c>
      <c r="F15" s="9">
        <f t="shared" si="4"/>
        <v>3.3306122448979593E-3</v>
      </c>
      <c r="G15" s="9">
        <f t="shared" si="4"/>
        <v>4.1326530612244899E-3</v>
      </c>
      <c r="H15" s="9">
        <f t="shared" si="4"/>
        <v>4.9224489795918359E-3</v>
      </c>
      <c r="I15" s="9">
        <f t="shared" si="4"/>
        <v>5.7000000000000011E-3</v>
      </c>
      <c r="J15" s="9">
        <f t="shared" si="4"/>
        <v>6.4653061224489794E-3</v>
      </c>
      <c r="K15" s="9">
        <f t="shared" si="4"/>
        <v>7.2183673469387762E-3</v>
      </c>
      <c r="L15" s="9">
        <f t="shared" si="4"/>
        <v>7.9591836734693878E-3</v>
      </c>
      <c r="M15" s="9">
        <f t="shared" si="4"/>
        <v>8.6877551020408169E-3</v>
      </c>
      <c r="N15" s="9">
        <f t="shared" si="4"/>
        <v>9.4040816326530618E-3</v>
      </c>
      <c r="O15" s="9">
        <f t="shared" si="4"/>
        <v>1.0108163265306122E-2</v>
      </c>
      <c r="P15" s="9">
        <f t="shared" si="4"/>
        <v>1.0800000000000001E-2</v>
      </c>
      <c r="Q15" s="9">
        <f t="shared" si="4"/>
        <v>1.1479591836734694E-2</v>
      </c>
      <c r="R15" s="9">
        <f t="shared" si="4"/>
        <v>1.2146938775510202E-2</v>
      </c>
      <c r="S15" s="9">
        <f t="shared" si="4"/>
        <v>1.2802040816326531E-2</v>
      </c>
      <c r="T15" s="9">
        <f t="shared" si="4"/>
        <v>1.3444897959183676E-2</v>
      </c>
      <c r="U15" s="9">
        <f t="shared" si="4"/>
        <v>1.4075510204081631E-2</v>
      </c>
      <c r="V15" s="9">
        <f t="shared" si="4"/>
        <v>1.4693877551020407E-2</v>
      </c>
      <c r="W15" s="9">
        <f t="shared" si="4"/>
        <v>1.5300000000000001E-2</v>
      </c>
      <c r="X15" s="9">
        <f t="shared" si="4"/>
        <v>1.5893877551020411E-2</v>
      </c>
      <c r="Y15" s="9">
        <f t="shared" si="4"/>
        <v>1.6475510204081636E-2</v>
      </c>
      <c r="Z15" s="9">
        <f t="shared" si="4"/>
        <v>1.7044897959183673E-2</v>
      </c>
      <c r="AA15" s="9">
        <f t="shared" si="4"/>
        <v>1.760204081632653E-2</v>
      </c>
      <c r="AB15" s="9">
        <f t="shared" si="4"/>
        <v>1.8146938775510206E-2</v>
      </c>
      <c r="AC15" s="9">
        <f t="shared" si="4"/>
        <v>1.8679591836734694E-2</v>
      </c>
      <c r="AD15" s="9">
        <f t="shared" si="4"/>
        <v>1.9200000000000002E-2</v>
      </c>
      <c r="AE15" s="9">
        <f t="shared" si="4"/>
        <v>1.9708163265306122E-2</v>
      </c>
      <c r="AF15" s="9">
        <f t="shared" si="4"/>
        <v>2.0204081632653061E-2</v>
      </c>
      <c r="AG15" s="9">
        <f t="shared" si="4"/>
        <v>2.0687755102040815E-2</v>
      </c>
      <c r="AH15" s="9">
        <f t="shared" si="4"/>
        <v>2.1159183673469386E-2</v>
      </c>
      <c r="AI15" s="9">
        <f t="shared" si="4"/>
        <v>2.1618367346938776E-2</v>
      </c>
      <c r="AJ15" s="9">
        <f t="shared" si="4"/>
        <v>2.2065306122448978E-2</v>
      </c>
      <c r="AK15" s="9">
        <f t="shared" si="4"/>
        <v>2.2499999999999999E-2</v>
      </c>
      <c r="AL15" s="9">
        <f t="shared" si="4"/>
        <v>2.292244897959184E-2</v>
      </c>
      <c r="AM15" s="9">
        <f t="shared" si="4"/>
        <v>2.3332653061224493E-2</v>
      </c>
      <c r="AN15" s="9">
        <f t="shared" si="4"/>
        <v>2.3730612244897958E-2</v>
      </c>
      <c r="AO15" s="9">
        <f t="shared" si="4"/>
        <v>2.4116326530612242E-2</v>
      </c>
      <c r="AP15" s="9">
        <f t="shared" si="4"/>
        <v>2.4489795918367342E-2</v>
      </c>
      <c r="AQ15" s="9">
        <f t="shared" si="4"/>
        <v>2.4851020408163265E-2</v>
      </c>
      <c r="AR15" s="9">
        <f t="shared" si="4"/>
        <v>2.52E-2</v>
      </c>
      <c r="AS15" s="9">
        <f t="shared" si="4"/>
        <v>2.5536734693877555E-2</v>
      </c>
      <c r="AT15" s="9">
        <f t="shared" si="4"/>
        <v>2.5861224489795921E-2</v>
      </c>
      <c r="AU15" s="9">
        <f t="shared" si="4"/>
        <v>2.6173469387755104E-2</v>
      </c>
      <c r="AV15" s="9">
        <f t="shared" si="4"/>
        <v>2.6473469387755105E-2</v>
      </c>
      <c r="AW15" s="9">
        <f t="shared" si="4"/>
        <v>2.6761224489795916E-2</v>
      </c>
      <c r="AX15" s="9">
        <f t="shared" si="4"/>
        <v>2.7036734693877549E-2</v>
      </c>
      <c r="AY15" s="9">
        <f t="shared" si="4"/>
        <v>2.7300000000000001E-2</v>
      </c>
      <c r="AZ15" s="9">
        <f t="shared" si="4"/>
        <v>2.7551020408163266E-2</v>
      </c>
      <c r="BA15" s="9">
        <f t="shared" si="4"/>
        <v>2.7789795918367347E-2</v>
      </c>
      <c r="BB15" s="9">
        <f t="shared" si="4"/>
        <v>2.8016326530612243E-2</v>
      </c>
      <c r="BC15" s="9">
        <f t="shared" si="4"/>
        <v>2.8230612244897958E-2</v>
      </c>
      <c r="BD15" s="9">
        <f t="shared" si="4"/>
        <v>2.8432653061224489E-2</v>
      </c>
      <c r="BE15" s="9">
        <f t="shared" si="4"/>
        <v>2.8622448979591836E-2</v>
      </c>
      <c r="BF15" s="9">
        <f t="shared" si="4"/>
        <v>2.8800000000000003E-2</v>
      </c>
      <c r="BG15" s="9">
        <f t="shared" si="4"/>
        <v>2.8965306122448981E-2</v>
      </c>
      <c r="BH15" s="9">
        <f t="shared" si="4"/>
        <v>2.9118367346938775E-2</v>
      </c>
      <c r="BI15" s="9">
        <f t="shared" si="4"/>
        <v>2.9259183673469389E-2</v>
      </c>
      <c r="BJ15" s="9">
        <f t="shared" si="4"/>
        <v>2.9387755102040818E-2</v>
      </c>
      <c r="BK15" s="9">
        <f t="shared" si="4"/>
        <v>2.9504081632653063E-2</v>
      </c>
      <c r="BL15" s="9">
        <f t="shared" si="4"/>
        <v>2.9608163265306124E-2</v>
      </c>
      <c r="BM15" s="9">
        <f t="shared" si="4"/>
        <v>2.9699999999999994E-2</v>
      </c>
      <c r="BN15" s="9">
        <f t="shared" si="4"/>
        <v>2.977959183673469E-2</v>
      </c>
      <c r="BO15" s="9">
        <f t="shared" ref="BO15:CX15" si="5">IF(BO3&lt;=$B$11,($B$10/($B$11^2))*(2*$B$11*BO3-BO3^2),$B$10/(1-$B$11)^2*(1-2*$B$11+2*$B$11*BO3-BO3^2))</f>
        <v>2.9846938775510198E-2</v>
      </c>
      <c r="BP15" s="9">
        <f t="shared" si="5"/>
        <v>2.9902040816326525E-2</v>
      </c>
      <c r="BQ15" s="9">
        <f t="shared" si="5"/>
        <v>2.9944897959183668E-2</v>
      </c>
      <c r="BR15" s="9">
        <f t="shared" si="5"/>
        <v>2.9975510204081627E-2</v>
      </c>
      <c r="BS15" s="9">
        <f t="shared" si="5"/>
        <v>2.9993877551020409E-2</v>
      </c>
      <c r="BT15" s="9">
        <f t="shared" si="5"/>
        <v>0.03</v>
      </c>
      <c r="BU15" s="9">
        <f t="shared" si="5"/>
        <v>2.9966666666666648E-2</v>
      </c>
      <c r="BV15" s="9">
        <f t="shared" si="5"/>
        <v>2.9866666666666698E-2</v>
      </c>
      <c r="BW15" s="9">
        <f t="shared" si="5"/>
        <v>2.9700000000000049E-2</v>
      </c>
      <c r="BX15" s="9">
        <f t="shared" si="5"/>
        <v>2.9466666666666703E-2</v>
      </c>
      <c r="BY15" s="9">
        <f t="shared" si="5"/>
        <v>2.9166666666666625E-2</v>
      </c>
      <c r="BZ15" s="9">
        <f t="shared" si="5"/>
        <v>2.8799999999999961E-2</v>
      </c>
      <c r="CA15" s="9">
        <f t="shared" si="5"/>
        <v>2.8366666666666641E-2</v>
      </c>
      <c r="CB15" s="9">
        <f t="shared" si="5"/>
        <v>2.7866666666666623E-2</v>
      </c>
      <c r="CC15" s="9">
        <f t="shared" si="5"/>
        <v>2.7299999999999942E-2</v>
      </c>
      <c r="CD15" s="9">
        <f t="shared" si="5"/>
        <v>2.6666666666666606E-2</v>
      </c>
      <c r="CE15" s="9">
        <f t="shared" si="5"/>
        <v>2.596666666666661E-2</v>
      </c>
      <c r="CF15" s="9">
        <f t="shared" si="5"/>
        <v>2.5200000000000028E-2</v>
      </c>
      <c r="CG15" s="9">
        <f t="shared" si="5"/>
        <v>2.4366666666666675E-2</v>
      </c>
      <c r="CH15" s="9">
        <f t="shared" si="5"/>
        <v>2.3466666666666702E-2</v>
      </c>
      <c r="CI15" s="9">
        <f t="shared" si="5"/>
        <v>2.250000000000003E-2</v>
      </c>
      <c r="CJ15" s="9">
        <f t="shared" si="5"/>
        <v>2.14666666666667E-2</v>
      </c>
      <c r="CK15" s="9">
        <f t="shared" si="5"/>
        <v>2.0366666666666672E-2</v>
      </c>
      <c r="CL15" s="9">
        <f t="shared" si="5"/>
        <v>1.9200000000000026E-2</v>
      </c>
      <c r="CM15" s="9">
        <f t="shared" si="5"/>
        <v>1.7966666666666679E-2</v>
      </c>
      <c r="CN15" s="9">
        <f t="shared" si="5"/>
        <v>1.6666666666666673E-2</v>
      </c>
      <c r="CO15" s="9">
        <f t="shared" si="5"/>
        <v>1.5300000000000012E-2</v>
      </c>
      <c r="CP15" s="9">
        <f t="shared" si="5"/>
        <v>1.3866666666666689E-2</v>
      </c>
      <c r="CQ15" s="9">
        <f t="shared" si="5"/>
        <v>1.236666666666667E-2</v>
      </c>
      <c r="CR15" s="9">
        <f t="shared" si="5"/>
        <v>1.079999999999999E-2</v>
      </c>
      <c r="CS15" s="9">
        <f t="shared" si="5"/>
        <v>9.1666666666666528E-3</v>
      </c>
      <c r="CT15" s="9">
        <f t="shared" si="5"/>
        <v>7.4666666666666553E-3</v>
      </c>
      <c r="CU15" s="9">
        <f t="shared" si="5"/>
        <v>5.6999999999999993E-3</v>
      </c>
      <c r="CV15" s="9">
        <f t="shared" si="5"/>
        <v>3.8666666666666836E-3</v>
      </c>
      <c r="CW15" s="9">
        <f t="shared" si="5"/>
        <v>1.9666666666666712E-3</v>
      </c>
      <c r="CX15" s="9">
        <f t="shared" si="5"/>
        <v>0</v>
      </c>
    </row>
    <row r="17" spans="1:102" x14ac:dyDescent="0.3">
      <c r="A17" s="9" t="s">
        <v>12</v>
      </c>
    </row>
    <row r="18" spans="1:102" x14ac:dyDescent="0.3">
      <c r="A18" s="9" t="s">
        <v>13</v>
      </c>
      <c r="B18" s="9">
        <f t="shared" ref="B18:AG18" si="6">IF(B3&lt;=B11,2*$B$10/$B$11^2*($B$11-B3),2*$B$10/(1-$B$11)^2*($B$11-B3))</f>
        <v>8.5714285714285715E-2</v>
      </c>
      <c r="C18" s="9">
        <f t="shared" si="6"/>
        <v>0.4599999999999998</v>
      </c>
      <c r="D18" s="9">
        <f t="shared" si="6"/>
        <v>0.45333333333333309</v>
      </c>
      <c r="E18" s="9">
        <f t="shared" si="6"/>
        <v>0.44666666666666643</v>
      </c>
      <c r="F18" s="9">
        <f t="shared" si="6"/>
        <v>0.43999999999999978</v>
      </c>
      <c r="G18" s="9">
        <f t="shared" si="6"/>
        <v>0.43333333333333313</v>
      </c>
      <c r="H18" s="9">
        <f t="shared" si="6"/>
        <v>0.42666666666666642</v>
      </c>
      <c r="I18" s="9">
        <f t="shared" si="6"/>
        <v>0.41999999999999976</v>
      </c>
      <c r="J18" s="9">
        <f t="shared" si="6"/>
        <v>0.41333333333333316</v>
      </c>
      <c r="K18" s="9">
        <f t="shared" si="6"/>
        <v>0.40666666666666651</v>
      </c>
      <c r="L18" s="9">
        <f t="shared" si="6"/>
        <v>0.39999999999999986</v>
      </c>
      <c r="M18" s="9">
        <f t="shared" si="6"/>
        <v>0.39333333333333315</v>
      </c>
      <c r="N18" s="9">
        <f t="shared" si="6"/>
        <v>0.38666666666666649</v>
      </c>
      <c r="O18" s="9">
        <f t="shared" si="6"/>
        <v>0.37999999999999984</v>
      </c>
      <c r="P18" s="9">
        <f t="shared" si="6"/>
        <v>0.37333333333333313</v>
      </c>
      <c r="Q18" s="9">
        <f t="shared" si="6"/>
        <v>0.36666666666666647</v>
      </c>
      <c r="R18" s="9">
        <f t="shared" si="6"/>
        <v>0.35999999999999982</v>
      </c>
      <c r="S18" s="9">
        <f t="shared" si="6"/>
        <v>0.35333333333333317</v>
      </c>
      <c r="T18" s="9">
        <f t="shared" si="6"/>
        <v>0.34666666666666657</v>
      </c>
      <c r="U18" s="9">
        <f t="shared" si="6"/>
        <v>0.33999999999999986</v>
      </c>
      <c r="V18" s="9">
        <f t="shared" si="6"/>
        <v>0.33333333333333315</v>
      </c>
      <c r="W18" s="9">
        <f t="shared" si="6"/>
        <v>0.32666666666666655</v>
      </c>
      <c r="X18" s="9">
        <f t="shared" si="6"/>
        <v>0.31999999999999984</v>
      </c>
      <c r="Y18" s="9">
        <f t="shared" si="6"/>
        <v>0.31333333333333319</v>
      </c>
      <c r="Z18" s="9">
        <f t="shared" si="6"/>
        <v>0.30666666666666653</v>
      </c>
      <c r="AA18" s="9">
        <f t="shared" si="6"/>
        <v>0.29999999999999988</v>
      </c>
      <c r="AB18" s="9">
        <f t="shared" si="6"/>
        <v>0.29333333333333317</v>
      </c>
      <c r="AC18" s="9">
        <f t="shared" si="6"/>
        <v>0.28666666666666651</v>
      </c>
      <c r="AD18" s="9">
        <f t="shared" si="6"/>
        <v>0.27999999999999986</v>
      </c>
      <c r="AE18" s="9">
        <f t="shared" si="6"/>
        <v>0.27333333333333321</v>
      </c>
      <c r="AF18" s="9">
        <f t="shared" si="6"/>
        <v>0.26666666666666655</v>
      </c>
      <c r="AG18" s="9">
        <f t="shared" si="6"/>
        <v>0.2599999999999999</v>
      </c>
      <c r="AH18" s="9">
        <f t="shared" ref="AH18:BM18" si="7">IF(AH3&lt;=AH11,2*$B$10/$B$11^2*($B$11-AH3),2*$B$10/(1-$B$11)^2*($B$11-AH3))</f>
        <v>0.25333333333333319</v>
      </c>
      <c r="AI18" s="9">
        <f t="shared" si="7"/>
        <v>0.24666666666666653</v>
      </c>
      <c r="AJ18" s="9">
        <f t="shared" si="7"/>
        <v>0.23999999999999985</v>
      </c>
      <c r="AK18" s="9">
        <f t="shared" si="7"/>
        <v>0.23333333333333323</v>
      </c>
      <c r="AL18" s="9">
        <f t="shared" si="7"/>
        <v>0.22666666666666654</v>
      </c>
      <c r="AM18" s="9">
        <f t="shared" si="7"/>
        <v>0.21999999999999989</v>
      </c>
      <c r="AN18" s="9">
        <f t="shared" si="7"/>
        <v>0.21333333333333321</v>
      </c>
      <c r="AO18" s="9">
        <f t="shared" si="7"/>
        <v>0.20666666666666655</v>
      </c>
      <c r="AP18" s="9">
        <f t="shared" si="7"/>
        <v>0.19999999999999987</v>
      </c>
      <c r="AQ18" s="9">
        <f t="shared" si="7"/>
        <v>0.19333333333333325</v>
      </c>
      <c r="AR18" s="9">
        <f t="shared" si="7"/>
        <v>0.18666666666666656</v>
      </c>
      <c r="AS18" s="9">
        <f t="shared" si="7"/>
        <v>0.17999999999999991</v>
      </c>
      <c r="AT18" s="9">
        <f t="shared" si="7"/>
        <v>0.17333333333333323</v>
      </c>
      <c r="AU18" s="9">
        <f t="shared" si="7"/>
        <v>0.16666666666666657</v>
      </c>
      <c r="AV18" s="9">
        <f t="shared" si="7"/>
        <v>0.15999999999999989</v>
      </c>
      <c r="AW18" s="9">
        <f t="shared" si="7"/>
        <v>0.15333333333333327</v>
      </c>
      <c r="AX18" s="9">
        <f t="shared" si="7"/>
        <v>0.14666666666666658</v>
      </c>
      <c r="AY18" s="9">
        <f t="shared" si="7"/>
        <v>0.13999999999999993</v>
      </c>
      <c r="AZ18" s="9">
        <f t="shared" si="7"/>
        <v>0.13333333333333325</v>
      </c>
      <c r="BA18" s="9">
        <f t="shared" si="7"/>
        <v>0.12666666666666659</v>
      </c>
      <c r="BB18" s="9">
        <f t="shared" si="7"/>
        <v>0.11999999999999991</v>
      </c>
      <c r="BC18" s="9">
        <f t="shared" si="7"/>
        <v>0.11333333333333324</v>
      </c>
      <c r="BD18" s="9">
        <f t="shared" si="7"/>
        <v>0.10666666666666658</v>
      </c>
      <c r="BE18" s="9">
        <f t="shared" si="7"/>
        <v>9.9999999999999908E-2</v>
      </c>
      <c r="BF18" s="9">
        <f t="shared" si="7"/>
        <v>9.3333333333333227E-2</v>
      </c>
      <c r="BG18" s="9">
        <f t="shared" si="7"/>
        <v>8.6666666666666642E-2</v>
      </c>
      <c r="BH18" s="9">
        <f t="shared" si="7"/>
        <v>7.999999999999996E-2</v>
      </c>
      <c r="BI18" s="9">
        <f t="shared" si="7"/>
        <v>7.3333333333333292E-2</v>
      </c>
      <c r="BJ18" s="9">
        <f t="shared" si="7"/>
        <v>6.6666666666666624E-2</v>
      </c>
      <c r="BK18" s="9">
        <f t="shared" si="7"/>
        <v>5.9999999999999956E-2</v>
      </c>
      <c r="BL18" s="9">
        <f t="shared" si="7"/>
        <v>5.3333333333333288E-2</v>
      </c>
      <c r="BM18" s="9">
        <f t="shared" si="7"/>
        <v>4.6666666666666613E-2</v>
      </c>
      <c r="BN18" s="9">
        <f t="shared" ref="BN18:CX18" si="8">IF(BN3&lt;=BN11,2*$B$10/$B$11^2*($B$11-BN3),2*$B$10/(1-$B$11)^2*($B$11-BN3))</f>
        <v>3.9999999999999945E-2</v>
      </c>
      <c r="BO18" s="9">
        <f t="shared" si="8"/>
        <v>3.3333333333333277E-2</v>
      </c>
      <c r="BP18" s="9">
        <f t="shared" si="8"/>
        <v>2.6666666666666606E-2</v>
      </c>
      <c r="BQ18" s="9">
        <f t="shared" si="8"/>
        <v>1.9999999999999934E-2</v>
      </c>
      <c r="BR18" s="9">
        <f t="shared" si="8"/>
        <v>1.3333333333333267E-2</v>
      </c>
      <c r="BS18" s="9">
        <f t="shared" si="8"/>
        <v>6.6666666666666697E-3</v>
      </c>
      <c r="BT18" s="9">
        <f t="shared" si="8"/>
        <v>0</v>
      </c>
      <c r="BU18" s="9">
        <f t="shared" si="8"/>
        <v>-6.6666666666666697E-3</v>
      </c>
      <c r="BV18" s="9">
        <f t="shared" si="8"/>
        <v>-1.3333333333333339E-2</v>
      </c>
      <c r="BW18" s="9">
        <f t="shared" si="8"/>
        <v>-2.0000000000000011E-2</v>
      </c>
      <c r="BX18" s="9">
        <f t="shared" si="8"/>
        <v>-2.6666666666666679E-2</v>
      </c>
      <c r="BY18" s="9">
        <f t="shared" si="8"/>
        <v>-3.3333333333333347E-2</v>
      </c>
      <c r="BZ18" s="9">
        <f t="shared" si="8"/>
        <v>-4.0000000000000022E-2</v>
      </c>
      <c r="CA18" s="9">
        <f t="shared" si="8"/>
        <v>-4.666666666666669E-2</v>
      </c>
      <c r="CB18" s="9">
        <f t="shared" si="8"/>
        <v>-5.3333333333333358E-2</v>
      </c>
      <c r="CC18" s="9">
        <f t="shared" si="8"/>
        <v>-6.0000000000000032E-2</v>
      </c>
      <c r="CD18" s="9">
        <f t="shared" si="8"/>
        <v>-6.6666666666666693E-2</v>
      </c>
      <c r="CE18" s="9">
        <f t="shared" si="8"/>
        <v>-7.3333333333333375E-2</v>
      </c>
      <c r="CF18" s="9">
        <f t="shared" si="8"/>
        <v>-7.999999999999996E-2</v>
      </c>
      <c r="CG18" s="9">
        <f t="shared" si="8"/>
        <v>-8.6666666666666642E-2</v>
      </c>
      <c r="CH18" s="9">
        <f t="shared" si="8"/>
        <v>-9.333333333333331E-2</v>
      </c>
      <c r="CI18" s="9">
        <f t="shared" si="8"/>
        <v>-9.9999999999999978E-2</v>
      </c>
      <c r="CJ18" s="9">
        <f t="shared" si="8"/>
        <v>-0.10666666666666665</v>
      </c>
      <c r="CK18" s="9">
        <f t="shared" si="8"/>
        <v>-0.11333333333333331</v>
      </c>
      <c r="CL18" s="9">
        <f t="shared" si="8"/>
        <v>-0.11999999999999998</v>
      </c>
      <c r="CM18" s="9">
        <f t="shared" si="8"/>
        <v>-0.12666666666666665</v>
      </c>
      <c r="CN18" s="9">
        <f t="shared" si="8"/>
        <v>-0.13333333333333333</v>
      </c>
      <c r="CO18" s="9">
        <f t="shared" si="8"/>
        <v>-0.13999999999999999</v>
      </c>
      <c r="CP18" s="9">
        <f t="shared" si="8"/>
        <v>-0.14666666666666667</v>
      </c>
      <c r="CQ18" s="9">
        <f t="shared" si="8"/>
        <v>-0.15333333333333335</v>
      </c>
      <c r="CR18" s="9">
        <f t="shared" si="8"/>
        <v>-0.15999999999999992</v>
      </c>
      <c r="CS18" s="9">
        <f t="shared" si="8"/>
        <v>-0.1666666666666666</v>
      </c>
      <c r="CT18" s="9">
        <f t="shared" si="8"/>
        <v>-0.17333333333333328</v>
      </c>
      <c r="CU18" s="9">
        <f t="shared" si="8"/>
        <v>-0.17999999999999994</v>
      </c>
      <c r="CV18" s="9">
        <f t="shared" si="8"/>
        <v>-0.18666666666666662</v>
      </c>
      <c r="CW18" s="9">
        <f t="shared" si="8"/>
        <v>-0.19333333333333327</v>
      </c>
      <c r="CX18" s="9">
        <f t="shared" si="8"/>
        <v>-0.19999999999999996</v>
      </c>
    </row>
    <row r="20" spans="1:102" x14ac:dyDescent="0.3">
      <c r="A20" s="9" t="s">
        <v>14</v>
      </c>
    </row>
    <row r="21" spans="1:102" x14ac:dyDescent="0.3">
      <c r="A21" s="9" t="s">
        <v>15</v>
      </c>
      <c r="B21" s="9">
        <f t="shared" ref="B21:AG21" si="9">IF(B3&lt;=99,$B$12/0.2*($B$25*SQRT(B3)+$D$25*B3+$F$25*B3^2+$B$26*B3^3+$D$26*B3^4),$B$12/0.2*($B$25*B3^0.5+$D$25*B3+$F$25*B3^2+$B$26*B3^3+$F$26*B3^4))</f>
        <v>0</v>
      </c>
      <c r="C21" s="9">
        <f t="shared" si="9"/>
        <v>9.9382931497500014E-3</v>
      </c>
      <c r="D21" s="9">
        <f t="shared" si="9"/>
        <v>1.3765366589400021E-2</v>
      </c>
      <c r="E21" s="9">
        <f t="shared" si="9"/>
        <v>1.6567509826601989E-2</v>
      </c>
      <c r="F21" s="9">
        <f t="shared" si="9"/>
        <v>1.8828381376000004E-2</v>
      </c>
      <c r="G21" s="9">
        <f t="shared" si="9"/>
        <v>2.0735666481939068E-2</v>
      </c>
      <c r="H21" s="9">
        <f t="shared" si="9"/>
        <v>2.2385889338131397E-2</v>
      </c>
      <c r="I21" s="9">
        <f t="shared" si="9"/>
        <v>2.38366080086777E-2</v>
      </c>
      <c r="J21" s="9">
        <f t="shared" si="9"/>
        <v>2.5125507922800033E-2</v>
      </c>
      <c r="K21" s="9">
        <f t="shared" si="9"/>
        <v>2.6278922349750003E-2</v>
      </c>
      <c r="L21" s="9">
        <f t="shared" si="9"/>
        <v>2.7316160805639717E-2</v>
      </c>
      <c r="M21" s="9">
        <f t="shared" si="9"/>
        <v>2.8251920448728138E-2</v>
      </c>
      <c r="N21" s="9">
        <f t="shared" si="9"/>
        <v>2.9097726109703979E-2</v>
      </c>
      <c r="O21" s="9">
        <f t="shared" si="9"/>
        <v>2.9862838268734048E-2</v>
      </c>
      <c r="P21" s="9">
        <f t="shared" si="9"/>
        <v>3.055485117066142E-2</v>
      </c>
      <c r="Q21" s="9">
        <f t="shared" si="9"/>
        <v>3.1180101285864372E-2</v>
      </c>
      <c r="R21" s="9">
        <f t="shared" si="9"/>
        <v>3.1743954816000002E-2</v>
      </c>
      <c r="S21" s="9">
        <f t="shared" si="9"/>
        <v>3.2251015338355921E-2</v>
      </c>
      <c r="T21" s="9">
        <f t="shared" si="9"/>
        <v>3.2705277136200049E-2</v>
      </c>
      <c r="U21" s="9">
        <f t="shared" si="9"/>
        <v>3.3110240631552913E-2</v>
      </c>
      <c r="V21" s="9">
        <f t="shared" si="9"/>
        <v>3.3469000776378127E-2</v>
      </c>
      <c r="W21" s="9">
        <f t="shared" si="9"/>
        <v>3.3784315763883611E-2</v>
      </c>
      <c r="X21" s="9">
        <f t="shared" si="9"/>
        <v>3.4058661164205174E-2</v>
      </c>
      <c r="Y21" s="9">
        <f t="shared" si="9"/>
        <v>3.4294273094254132E-2</v>
      </c>
      <c r="Z21" s="9">
        <f t="shared" si="9"/>
        <v>3.4493183020262795E-2</v>
      </c>
      <c r="AA21" s="9">
        <f t="shared" si="9"/>
        <v>3.4657246093750003E-2</v>
      </c>
      <c r="AB21" s="9">
        <f t="shared" si="9"/>
        <v>3.4788164431499423E-2</v>
      </c>
      <c r="AC21" s="9">
        <f t="shared" si="9"/>
        <v>3.4887506400305975E-2</v>
      </c>
      <c r="AD21" s="9">
        <f t="shared" si="9"/>
        <v>3.4956722713855394E-2</v>
      </c>
      <c r="AE21" s="9">
        <f t="shared" si="9"/>
        <v>3.4997159963088199E-2</v>
      </c>
      <c r="AF21" s="9">
        <f t="shared" si="9"/>
        <v>3.5010072063149336E-2</v>
      </c>
      <c r="AG21" s="9">
        <f t="shared" si="9"/>
        <v>3.4996629996098184E-2</v>
      </c>
      <c r="AH21" s="9">
        <f t="shared" ref="AH21:BM21" si="10">IF(AH3&lt;=99,$B$12/0.2*($B$25*SQRT(AH3)+$D$25*AH3+$F$25*AH3^2+$B$26*AH3^3+$D$26*AH3^4),$B$12/0.2*($B$25*AH3^0.5+$D$25*AH3+$F$25*AH3^2+$B$26*AH3^3+$F$26*AH3^4))</f>
        <v>3.4957930149600074E-2</v>
      </c>
      <c r="AI21" s="9">
        <f t="shared" si="10"/>
        <v>3.4895001491249925E-2</v>
      </c>
      <c r="AJ21" s="9">
        <f t="shared" si="10"/>
        <v>3.4808811771284955E-2</v>
      </c>
      <c r="AK21" s="9">
        <f t="shared" si="10"/>
        <v>3.4700272909829653E-2</v>
      </c>
      <c r="AL21" s="9">
        <f t="shared" si="10"/>
        <v>3.4570245696000007E-2</v>
      </c>
      <c r="AM21" s="9">
        <f t="shared" si="10"/>
        <v>3.4419543903343945E-2</v>
      </c>
      <c r="AN21" s="9">
        <f t="shared" si="10"/>
        <v>3.4248937907852113E-2</v>
      </c>
      <c r="AO21" s="9">
        <f t="shared" si="10"/>
        <v>3.4059157880106952E-2</v>
      </c>
      <c r="AP21" s="9">
        <f t="shared" si="10"/>
        <v>3.3850896611279428E-2</v>
      </c>
      <c r="AQ21" s="9">
        <f t="shared" si="10"/>
        <v>3.3624812023033447E-2</v>
      </c>
      <c r="AR21" s="9">
        <f t="shared" si="10"/>
        <v>3.3381529403505278E-2</v>
      </c>
      <c r="AS21" s="9">
        <f t="shared" si="10"/>
        <v>3.3121643405034235E-2</v>
      </c>
      <c r="AT21" s="9">
        <f t="shared" si="10"/>
        <v>3.2845719833956274E-2</v>
      </c>
      <c r="AU21" s="9">
        <f t="shared" si="10"/>
        <v>3.255429725831719E-2</v>
      </c>
      <c r="AV21" s="9">
        <f t="shared" si="10"/>
        <v>3.2247888455646218E-2</v>
      </c>
      <c r="AW21" s="9">
        <f t="shared" si="10"/>
        <v>3.1926981719817449E-2</v>
      </c>
      <c r="AX21" s="9">
        <f t="shared" si="10"/>
        <v>3.1592042043407952E-2</v>
      </c>
      <c r="AY21" s="9">
        <f t="shared" si="10"/>
        <v>3.1243512189749998E-2</v>
      </c>
      <c r="AZ21" s="9">
        <f t="shared" si="10"/>
        <v>3.0881813667000092E-2</v>
      </c>
      <c r="BA21" s="9">
        <f t="shared" si="10"/>
        <v>3.050734761495303E-2</v>
      </c>
      <c r="BB21" s="9">
        <f t="shared" si="10"/>
        <v>3.0120495613968099E-2</v>
      </c>
      <c r="BC21" s="9">
        <f t="shared" si="10"/>
        <v>2.9721620424208499E-2</v>
      </c>
      <c r="BD21" s="9">
        <f t="shared" si="10"/>
        <v>2.9311066662394178E-2</v>
      </c>
      <c r="BE21" s="9">
        <f t="shared" si="10"/>
        <v>2.888916142240458E-2</v>
      </c>
      <c r="BF21" s="9">
        <f t="shared" si="10"/>
        <v>2.8456214845322819E-2</v>
      </c>
      <c r="BG21" s="9">
        <f t="shared" si="10"/>
        <v>2.8012520643865987E-2</v>
      </c>
      <c r="BH21" s="9">
        <f t="shared" si="10"/>
        <v>2.7558356585584802E-2</v>
      </c>
      <c r="BI21" s="9">
        <f t="shared" si="10"/>
        <v>2.709398493872665E-2</v>
      </c>
      <c r="BJ21" s="9">
        <f t="shared" si="10"/>
        <v>2.6619652884228753E-2</v>
      </c>
      <c r="BK21" s="9">
        <f t="shared" si="10"/>
        <v>2.6135592896933988E-2</v>
      </c>
      <c r="BL21" s="9">
        <f t="shared" si="10"/>
        <v>2.5642023098793744E-2</v>
      </c>
      <c r="BM21" s="9">
        <f t="shared" si="10"/>
        <v>2.5139147586533076E-2</v>
      </c>
      <c r="BN21" s="9">
        <f t="shared" ref="BN21:CX21" si="11">IF(BN3&lt;=99,$B$12/0.2*($B$25*SQRT(BN3)+$D$25*BN3+$F$25*BN3^2+$B$26*BN3^3+$D$26*BN3^4),$B$12/0.2*($B$25*BN3^0.5+$D$25*BN3+$F$25*BN3^2+$B$26*BN3^3+$F$26*BN3^4))</f>
        <v>2.4627156736000005E-2</v>
      </c>
      <c r="BO21" s="9">
        <f t="shared" si="11"/>
        <v>2.4106227485194386E-2</v>
      </c>
      <c r="BP21" s="9">
        <f t="shared" si="11"/>
        <v>2.3576523597774564E-2</v>
      </c>
      <c r="BQ21" s="9">
        <f t="shared" si="11"/>
        <v>2.3038195908662563E-2</v>
      </c>
      <c r="BR21" s="9">
        <f t="shared" si="11"/>
        <v>2.2491382553211831E-2</v>
      </c>
      <c r="BS21" s="9">
        <f t="shared" si="11"/>
        <v>2.1936209181263173E-2</v>
      </c>
      <c r="BT21" s="9">
        <f t="shared" si="11"/>
        <v>2.1372789157288456E-2</v>
      </c>
      <c r="BU21" s="9">
        <f t="shared" si="11"/>
        <v>2.0801223747712115E-2</v>
      </c>
      <c r="BV21" s="9">
        <f t="shared" si="11"/>
        <v>2.022160229640009E-2</v>
      </c>
      <c r="BW21" s="9">
        <f t="shared" si="11"/>
        <v>1.9634002389217125E-2</v>
      </c>
      <c r="BX21" s="9">
        <f t="shared" si="11"/>
        <v>1.9038490008473442E-2</v>
      </c>
      <c r="BY21" s="9">
        <f t="shared" si="11"/>
        <v>1.8435119678009943E-2</v>
      </c>
      <c r="BZ21" s="9">
        <f t="shared" si="11"/>
        <v>1.7823934599605809E-2</v>
      </c>
      <c r="CA21" s="9">
        <f t="shared" si="11"/>
        <v>1.7204966781335242E-2</v>
      </c>
      <c r="CB21" s="9">
        <f t="shared" si="11"/>
        <v>1.6578237158445801E-2</v>
      </c>
      <c r="CC21" s="9">
        <f t="shared" si="11"/>
        <v>1.5943755707284932E-2</v>
      </c>
      <c r="CD21" s="9">
        <f t="shared" si="11"/>
        <v>1.5301521552756254E-2</v>
      </c>
      <c r="CE21" s="9">
        <f t="shared" si="11"/>
        <v>1.4651523069749987E-2</v>
      </c>
      <c r="CF21" s="9">
        <f t="shared" si="11"/>
        <v>1.3993737978954949E-2</v>
      </c>
      <c r="CG21" s="9">
        <f t="shared" si="11"/>
        <v>1.332813343742797E-2</v>
      </c>
      <c r="CH21" s="9">
        <f t="shared" si="11"/>
        <v>1.2654666124267222E-2</v>
      </c>
      <c r="CI21" s="9">
        <f t="shared" si="11"/>
        <v>1.1973282321709041E-2</v>
      </c>
      <c r="CJ21" s="9">
        <f t="shared" si="11"/>
        <v>1.1283917991943589E-2</v>
      </c>
      <c r="CK21" s="9">
        <f t="shared" si="11"/>
        <v>1.0586498849922413E-2</v>
      </c>
      <c r="CL21" s="9">
        <f t="shared" si="11"/>
        <v>9.8809404324103171E-3</v>
      </c>
      <c r="CM21" s="9">
        <f t="shared" si="11"/>
        <v>9.1671481635161988E-3</v>
      </c>
      <c r="CN21" s="9">
        <f t="shared" si="11"/>
        <v>8.4450174169191129E-3</v>
      </c>
      <c r="CO21" s="9">
        <f t="shared" si="11"/>
        <v>7.7144335749918958E-3</v>
      </c>
      <c r="CP21" s="9">
        <f t="shared" si="11"/>
        <v>6.9752720850082463E-3</v>
      </c>
      <c r="CQ21" s="9">
        <f t="shared" si="11"/>
        <v>6.2273985126082782E-3</v>
      </c>
      <c r="CR21" s="9">
        <f t="shared" si="11"/>
        <v>5.4706685926835374E-3</v>
      </c>
      <c r="CS21" s="9">
        <f t="shared" si="11"/>
        <v>4.7049282778323263E-3</v>
      </c>
      <c r="CT21" s="9">
        <f t="shared" si="11"/>
        <v>3.9300137845255587E-3</v>
      </c>
      <c r="CU21" s="9">
        <f t="shared" si="11"/>
        <v>3.1457516371142125E-3</v>
      </c>
      <c r="CV21" s="9">
        <f t="shared" si="11"/>
        <v>2.3519587098001318E-3</v>
      </c>
      <c r="CW21" s="9">
        <f t="shared" si="11"/>
        <v>1.5484422666843822E-3</v>
      </c>
      <c r="CX21" s="9">
        <f t="shared" si="11"/>
        <v>7.3499999999998707E-4</v>
      </c>
    </row>
    <row r="22" spans="1:102" x14ac:dyDescent="0.3">
      <c r="A22" s="10" t="s">
        <v>36</v>
      </c>
      <c r="B22" s="9">
        <f>-B21</f>
        <v>0</v>
      </c>
      <c r="C22" s="9">
        <f t="shared" ref="C22:BN22" si="12">-C21</f>
        <v>-9.9382931497500014E-3</v>
      </c>
      <c r="D22" s="9">
        <f t="shared" si="12"/>
        <v>-1.3765366589400021E-2</v>
      </c>
      <c r="E22" s="9">
        <f t="shared" si="12"/>
        <v>-1.6567509826601989E-2</v>
      </c>
      <c r="F22" s="9">
        <f t="shared" si="12"/>
        <v>-1.8828381376000004E-2</v>
      </c>
      <c r="G22" s="9">
        <f t="shared" si="12"/>
        <v>-2.0735666481939068E-2</v>
      </c>
      <c r="H22" s="9">
        <f t="shared" si="12"/>
        <v>-2.2385889338131397E-2</v>
      </c>
      <c r="I22" s="9">
        <f t="shared" si="12"/>
        <v>-2.38366080086777E-2</v>
      </c>
      <c r="J22" s="9">
        <f t="shared" si="12"/>
        <v>-2.5125507922800033E-2</v>
      </c>
      <c r="K22" s="9">
        <f t="shared" si="12"/>
        <v>-2.6278922349750003E-2</v>
      </c>
      <c r="L22" s="9">
        <f t="shared" si="12"/>
        <v>-2.7316160805639717E-2</v>
      </c>
      <c r="M22" s="9">
        <f t="shared" si="12"/>
        <v>-2.8251920448728138E-2</v>
      </c>
      <c r="N22" s="9">
        <f t="shared" si="12"/>
        <v>-2.9097726109703979E-2</v>
      </c>
      <c r="O22" s="9">
        <f t="shared" si="12"/>
        <v>-2.9862838268734048E-2</v>
      </c>
      <c r="P22" s="9">
        <f t="shared" si="12"/>
        <v>-3.055485117066142E-2</v>
      </c>
      <c r="Q22" s="9">
        <f t="shared" si="12"/>
        <v>-3.1180101285864372E-2</v>
      </c>
      <c r="R22" s="9">
        <f t="shared" si="12"/>
        <v>-3.1743954816000002E-2</v>
      </c>
      <c r="S22" s="9">
        <f t="shared" si="12"/>
        <v>-3.2251015338355921E-2</v>
      </c>
      <c r="T22" s="9">
        <f t="shared" si="12"/>
        <v>-3.2705277136200049E-2</v>
      </c>
      <c r="U22" s="9">
        <f t="shared" si="12"/>
        <v>-3.3110240631552913E-2</v>
      </c>
      <c r="V22" s="9">
        <f t="shared" si="12"/>
        <v>-3.3469000776378127E-2</v>
      </c>
      <c r="W22" s="9">
        <f t="shared" si="12"/>
        <v>-3.3784315763883611E-2</v>
      </c>
      <c r="X22" s="9">
        <f t="shared" si="12"/>
        <v>-3.4058661164205174E-2</v>
      </c>
      <c r="Y22" s="9">
        <f t="shared" si="12"/>
        <v>-3.4294273094254132E-2</v>
      </c>
      <c r="Z22" s="9">
        <f t="shared" si="12"/>
        <v>-3.4493183020262795E-2</v>
      </c>
      <c r="AA22" s="9">
        <f t="shared" si="12"/>
        <v>-3.4657246093750003E-2</v>
      </c>
      <c r="AB22" s="9">
        <f t="shared" si="12"/>
        <v>-3.4788164431499423E-2</v>
      </c>
      <c r="AC22" s="9">
        <f t="shared" si="12"/>
        <v>-3.4887506400305975E-2</v>
      </c>
      <c r="AD22" s="9">
        <f t="shared" si="12"/>
        <v>-3.4956722713855394E-2</v>
      </c>
      <c r="AE22" s="9">
        <f t="shared" si="12"/>
        <v>-3.4997159963088199E-2</v>
      </c>
      <c r="AF22" s="9">
        <f t="shared" si="12"/>
        <v>-3.5010072063149336E-2</v>
      </c>
      <c r="AG22" s="9">
        <f t="shared" si="12"/>
        <v>-3.4996629996098184E-2</v>
      </c>
      <c r="AH22" s="9">
        <f t="shared" si="12"/>
        <v>-3.4957930149600074E-2</v>
      </c>
      <c r="AI22" s="9">
        <f t="shared" si="12"/>
        <v>-3.4895001491249925E-2</v>
      </c>
      <c r="AJ22" s="9">
        <f t="shared" si="12"/>
        <v>-3.4808811771284955E-2</v>
      </c>
      <c r="AK22" s="9">
        <f t="shared" si="12"/>
        <v>-3.4700272909829653E-2</v>
      </c>
      <c r="AL22" s="9">
        <f t="shared" si="12"/>
        <v>-3.4570245696000007E-2</v>
      </c>
      <c r="AM22" s="9">
        <f t="shared" si="12"/>
        <v>-3.4419543903343945E-2</v>
      </c>
      <c r="AN22" s="9">
        <f t="shared" si="12"/>
        <v>-3.4248937907852113E-2</v>
      </c>
      <c r="AO22" s="9">
        <f t="shared" si="12"/>
        <v>-3.4059157880106952E-2</v>
      </c>
      <c r="AP22" s="9">
        <f t="shared" si="12"/>
        <v>-3.3850896611279428E-2</v>
      </c>
      <c r="AQ22" s="9">
        <f t="shared" si="12"/>
        <v>-3.3624812023033447E-2</v>
      </c>
      <c r="AR22" s="9">
        <f t="shared" si="12"/>
        <v>-3.3381529403505278E-2</v>
      </c>
      <c r="AS22" s="9">
        <f t="shared" si="12"/>
        <v>-3.3121643405034235E-2</v>
      </c>
      <c r="AT22" s="9">
        <f t="shared" si="12"/>
        <v>-3.2845719833956274E-2</v>
      </c>
      <c r="AU22" s="9">
        <f t="shared" si="12"/>
        <v>-3.255429725831719E-2</v>
      </c>
      <c r="AV22" s="9">
        <f t="shared" si="12"/>
        <v>-3.2247888455646218E-2</v>
      </c>
      <c r="AW22" s="9">
        <f t="shared" si="12"/>
        <v>-3.1926981719817449E-2</v>
      </c>
      <c r="AX22" s="9">
        <f t="shared" si="12"/>
        <v>-3.1592042043407952E-2</v>
      </c>
      <c r="AY22" s="9">
        <f t="shared" si="12"/>
        <v>-3.1243512189749998E-2</v>
      </c>
      <c r="AZ22" s="9">
        <f t="shared" si="12"/>
        <v>-3.0881813667000092E-2</v>
      </c>
      <c r="BA22" s="9">
        <f t="shared" si="12"/>
        <v>-3.050734761495303E-2</v>
      </c>
      <c r="BB22" s="9">
        <f t="shared" si="12"/>
        <v>-3.0120495613968099E-2</v>
      </c>
      <c r="BC22" s="9">
        <f t="shared" si="12"/>
        <v>-2.9721620424208499E-2</v>
      </c>
      <c r="BD22" s="9">
        <f t="shared" si="12"/>
        <v>-2.9311066662394178E-2</v>
      </c>
      <c r="BE22" s="9">
        <f t="shared" si="12"/>
        <v>-2.888916142240458E-2</v>
      </c>
      <c r="BF22" s="9">
        <f t="shared" si="12"/>
        <v>-2.8456214845322819E-2</v>
      </c>
      <c r="BG22" s="9">
        <f t="shared" si="12"/>
        <v>-2.8012520643865987E-2</v>
      </c>
      <c r="BH22" s="9">
        <f t="shared" si="12"/>
        <v>-2.7558356585584802E-2</v>
      </c>
      <c r="BI22" s="9">
        <f t="shared" si="12"/>
        <v>-2.709398493872665E-2</v>
      </c>
      <c r="BJ22" s="9">
        <f t="shared" si="12"/>
        <v>-2.6619652884228753E-2</v>
      </c>
      <c r="BK22" s="9">
        <f t="shared" si="12"/>
        <v>-2.6135592896933988E-2</v>
      </c>
      <c r="BL22" s="9">
        <f t="shared" si="12"/>
        <v>-2.5642023098793744E-2</v>
      </c>
      <c r="BM22" s="9">
        <f t="shared" si="12"/>
        <v>-2.5139147586533076E-2</v>
      </c>
      <c r="BN22" s="9">
        <f t="shared" si="12"/>
        <v>-2.4627156736000005E-2</v>
      </c>
      <c r="BO22" s="9">
        <f t="shared" ref="BO22:CX22" si="13">-BO21</f>
        <v>-2.4106227485194386E-2</v>
      </c>
      <c r="BP22" s="9">
        <f t="shared" si="13"/>
        <v>-2.3576523597774564E-2</v>
      </c>
      <c r="BQ22" s="9">
        <f t="shared" si="13"/>
        <v>-2.3038195908662563E-2</v>
      </c>
      <c r="BR22" s="9">
        <f t="shared" si="13"/>
        <v>-2.2491382553211831E-2</v>
      </c>
      <c r="BS22" s="9">
        <f t="shared" si="13"/>
        <v>-2.1936209181263173E-2</v>
      </c>
      <c r="BT22" s="9">
        <f t="shared" si="13"/>
        <v>-2.1372789157288456E-2</v>
      </c>
      <c r="BU22" s="9">
        <f t="shared" si="13"/>
        <v>-2.0801223747712115E-2</v>
      </c>
      <c r="BV22" s="9">
        <f t="shared" si="13"/>
        <v>-2.022160229640009E-2</v>
      </c>
      <c r="BW22" s="9">
        <f t="shared" si="13"/>
        <v>-1.9634002389217125E-2</v>
      </c>
      <c r="BX22" s="9">
        <f t="shared" si="13"/>
        <v>-1.9038490008473442E-2</v>
      </c>
      <c r="BY22" s="9">
        <f t="shared" si="13"/>
        <v>-1.8435119678009943E-2</v>
      </c>
      <c r="BZ22" s="9">
        <f t="shared" si="13"/>
        <v>-1.7823934599605809E-2</v>
      </c>
      <c r="CA22" s="9">
        <f t="shared" si="13"/>
        <v>-1.7204966781335242E-2</v>
      </c>
      <c r="CB22" s="9">
        <f t="shared" si="13"/>
        <v>-1.6578237158445801E-2</v>
      </c>
      <c r="CC22" s="9">
        <f t="shared" si="13"/>
        <v>-1.5943755707284932E-2</v>
      </c>
      <c r="CD22" s="9">
        <f t="shared" si="13"/>
        <v>-1.5301521552756254E-2</v>
      </c>
      <c r="CE22" s="9">
        <f t="shared" si="13"/>
        <v>-1.4651523069749987E-2</v>
      </c>
      <c r="CF22" s="9">
        <f t="shared" si="13"/>
        <v>-1.3993737978954949E-2</v>
      </c>
      <c r="CG22" s="9">
        <f t="shared" si="13"/>
        <v>-1.332813343742797E-2</v>
      </c>
      <c r="CH22" s="9">
        <f t="shared" si="13"/>
        <v>-1.2654666124267222E-2</v>
      </c>
      <c r="CI22" s="9">
        <f t="shared" si="13"/>
        <v>-1.1973282321709041E-2</v>
      </c>
      <c r="CJ22" s="9">
        <f t="shared" si="13"/>
        <v>-1.1283917991943589E-2</v>
      </c>
      <c r="CK22" s="9">
        <f t="shared" si="13"/>
        <v>-1.0586498849922413E-2</v>
      </c>
      <c r="CL22" s="9">
        <f t="shared" si="13"/>
        <v>-9.8809404324103171E-3</v>
      </c>
      <c r="CM22" s="9">
        <f t="shared" si="13"/>
        <v>-9.1671481635161988E-3</v>
      </c>
      <c r="CN22" s="9">
        <f t="shared" si="13"/>
        <v>-8.4450174169191129E-3</v>
      </c>
      <c r="CO22" s="9">
        <f t="shared" si="13"/>
        <v>-7.7144335749918958E-3</v>
      </c>
      <c r="CP22" s="9">
        <f t="shared" si="13"/>
        <v>-6.9752720850082463E-3</v>
      </c>
      <c r="CQ22" s="9">
        <f t="shared" si="13"/>
        <v>-6.2273985126082782E-3</v>
      </c>
      <c r="CR22" s="9">
        <f t="shared" si="13"/>
        <v>-5.4706685926835374E-3</v>
      </c>
      <c r="CS22" s="9">
        <f t="shared" si="13"/>
        <v>-4.7049282778323263E-3</v>
      </c>
      <c r="CT22" s="9">
        <f t="shared" si="13"/>
        <v>-3.9300137845255587E-3</v>
      </c>
      <c r="CU22" s="9">
        <f t="shared" si="13"/>
        <v>-3.1457516371142125E-3</v>
      </c>
      <c r="CV22" s="9">
        <f t="shared" si="13"/>
        <v>-2.3519587098001318E-3</v>
      </c>
      <c r="CW22" s="9">
        <f t="shared" si="13"/>
        <v>-1.5484422666843822E-3</v>
      </c>
      <c r="CX22" s="9">
        <f t="shared" si="13"/>
        <v>-7.3499999999998707E-4</v>
      </c>
    </row>
    <row r="24" spans="1:102" x14ac:dyDescent="0.3">
      <c r="A24" s="9" t="s">
        <v>16</v>
      </c>
    </row>
    <row r="25" spans="1:102" x14ac:dyDescent="0.3">
      <c r="A25" s="9" t="s">
        <v>17</v>
      </c>
      <c r="B25" s="9">
        <v>0.2969</v>
      </c>
      <c r="C25" s="9" t="s">
        <v>18</v>
      </c>
      <c r="D25" s="9">
        <v>-0.126</v>
      </c>
      <c r="E25" s="9" t="s">
        <v>19</v>
      </c>
      <c r="F25" s="9">
        <v>-0.35160000000000002</v>
      </c>
    </row>
    <row r="26" spans="1:102" x14ac:dyDescent="0.3">
      <c r="A26" s="9" t="s">
        <v>20</v>
      </c>
      <c r="B26" s="9">
        <v>0.2843</v>
      </c>
      <c r="C26" s="9" t="s">
        <v>21</v>
      </c>
      <c r="D26" s="9">
        <v>-0.10150000000000001</v>
      </c>
      <c r="E26" s="9" t="s">
        <v>22</v>
      </c>
      <c r="F26" s="9">
        <v>-0.1036</v>
      </c>
      <c r="G26" s="9" t="s">
        <v>23</v>
      </c>
    </row>
    <row r="28" spans="1:102" x14ac:dyDescent="0.3">
      <c r="A28" s="9" t="s">
        <v>24</v>
      </c>
    </row>
    <row r="29" spans="1:102" x14ac:dyDescent="0.3">
      <c r="A29" s="9" t="s">
        <v>25</v>
      </c>
    </row>
    <row r="30" spans="1:102" x14ac:dyDescent="0.3">
      <c r="A30" s="9" t="s">
        <v>26</v>
      </c>
    </row>
    <row r="32" spans="1:102" x14ac:dyDescent="0.3">
      <c r="A32" s="9" t="s">
        <v>27</v>
      </c>
    </row>
    <row r="33" spans="1:102" x14ac:dyDescent="0.3">
      <c r="A33" s="9" t="s">
        <v>28</v>
      </c>
    </row>
    <row r="34" spans="1:102" x14ac:dyDescent="0.3">
      <c r="A34" s="9" t="s">
        <v>29</v>
      </c>
      <c r="B34" s="9">
        <f>ATAN(B18)</f>
        <v>8.5505293678204641E-2</v>
      </c>
      <c r="C34" s="9">
        <f t="shared" ref="C34:BN34" si="14">ATAN(C18)</f>
        <v>0.431138740718782</v>
      </c>
      <c r="D34" s="9">
        <f t="shared" si="14"/>
        <v>0.4256224683396313</v>
      </c>
      <c r="E34" s="9">
        <f t="shared" si="14"/>
        <v>0.4200784683691971</v>
      </c>
      <c r="F34" s="9">
        <f t="shared" si="14"/>
        <v>0.41450687458478574</v>
      </c>
      <c r="G34" s="9">
        <f t="shared" si="14"/>
        <v>0.40890782895092526</v>
      </c>
      <c r="H34" s="9">
        <f t="shared" si="14"/>
        <v>0.40328148171883588</v>
      </c>
      <c r="I34" s="9">
        <f t="shared" si="14"/>
        <v>0.39762799152212913</v>
      </c>
      <c r="J34" s="9">
        <f t="shared" si="14"/>
        <v>0.39194752546851258</v>
      </c>
      <c r="K34" s="9">
        <f t="shared" si="14"/>
        <v>0.38624025922728034</v>
      </c>
      <c r="L34" s="9">
        <f t="shared" si="14"/>
        <v>0.38050637711236474</v>
      </c>
      <c r="M34" s="9">
        <f t="shared" si="14"/>
        <v>0.37474607216072597</v>
      </c>
      <c r="N34" s="9">
        <f t="shared" si="14"/>
        <v>0.3689595462058563</v>
      </c>
      <c r="O34" s="9">
        <f t="shared" si="14"/>
        <v>0.36314700994617616</v>
      </c>
      <c r="P34" s="9">
        <f t="shared" si="14"/>
        <v>0.35730868300809987</v>
      </c>
      <c r="Q34" s="9">
        <f t="shared" si="14"/>
        <v>0.35144479400355155</v>
      </c>
      <c r="R34" s="9">
        <f t="shared" si="14"/>
        <v>0.34555558058171199</v>
      </c>
      <c r="S34" s="9">
        <f t="shared" si="14"/>
        <v>0.33964128947478206</v>
      </c>
      <c r="T34" s="9">
        <f t="shared" si="14"/>
        <v>0.33370217653755024</v>
      </c>
      <c r="U34" s="9">
        <f t="shared" si="14"/>
        <v>0.32773850678055533</v>
      </c>
      <c r="V34" s="9">
        <f t="shared" si="14"/>
        <v>0.32175055439664202</v>
      </c>
      <c r="W34" s="9">
        <f t="shared" si="14"/>
        <v>0.31573860278070887</v>
      </c>
      <c r="X34" s="9">
        <f t="shared" si="14"/>
        <v>0.30970294454245606</v>
      </c>
      <c r="Y34" s="9">
        <f t="shared" si="14"/>
        <v>0.3036438815119476</v>
      </c>
      <c r="Z34" s="9">
        <f t="shared" si="14"/>
        <v>0.29756172473780573</v>
      </c>
      <c r="AA34" s="9">
        <f t="shared" si="14"/>
        <v>0.29145679447786699</v>
      </c>
      <c r="AB34" s="9">
        <f t="shared" si="14"/>
        <v>0.2853294201821352</v>
      </c>
      <c r="AC34" s="9">
        <f t="shared" si="14"/>
        <v>0.27917994046787664</v>
      </c>
      <c r="AD34" s="9">
        <f t="shared" si="14"/>
        <v>0.27300870308671049</v>
      </c>
      <c r="AE34" s="9">
        <f t="shared" si="14"/>
        <v>0.26681606488356036</v>
      </c>
      <c r="AF34" s="9">
        <f t="shared" si="14"/>
        <v>0.2606023917473409</v>
      </c>
      <c r="AG34" s="9">
        <f t="shared" si="14"/>
        <v>0.25436805855326583</v>
      </c>
      <c r="AH34" s="9">
        <f t="shared" si="14"/>
        <v>0.24811344909667643</v>
      </c>
      <c r="AI34" s="9">
        <f t="shared" si="14"/>
        <v>0.24183895601830013</v>
      </c>
      <c r="AJ34" s="9">
        <f t="shared" si="14"/>
        <v>0.23554498072086319</v>
      </c>
      <c r="AK34" s="9">
        <f t="shared" si="14"/>
        <v>0.22923193327699523</v>
      </c>
      <c r="AL34" s="9">
        <f t="shared" si="14"/>
        <v>0.22290023232837566</v>
      </c>
      <c r="AM34" s="9">
        <f t="shared" si="14"/>
        <v>0.21655030497608918</v>
      </c>
      <c r="AN34" s="9">
        <f t="shared" si="14"/>
        <v>0.21018258666216943</v>
      </c>
      <c r="AO34" s="9">
        <f t="shared" si="14"/>
        <v>0.20379752104232815</v>
      </c>
      <c r="AP34" s="9">
        <f t="shared" si="14"/>
        <v>0.19739555984988064</v>
      </c>
      <c r="AQ34" s="9">
        <f t="shared" si="14"/>
        <v>0.19097716275089577</v>
      </c>
      <c r="AR34" s="9">
        <f t="shared" si="14"/>
        <v>0.18454279719061445</v>
      </c>
      <c r="AS34" s="9">
        <f t="shared" si="14"/>
        <v>0.17809293823119746</v>
      </c>
      <c r="AT34" s="9">
        <f t="shared" si="14"/>
        <v>0.17162806838087988</v>
      </c>
      <c r="AU34" s="9">
        <f t="shared" si="14"/>
        <v>0.16514867741462674</v>
      </c>
      <c r="AV34" s="9">
        <f t="shared" si="14"/>
        <v>0.1586552621864013</v>
      </c>
      <c r="AW34" s="9">
        <f t="shared" si="14"/>
        <v>0.15214832643317475</v>
      </c>
      <c r="AX34" s="9">
        <f t="shared" si="14"/>
        <v>0.14562838057082256</v>
      </c>
      <c r="AY34" s="9">
        <f t="shared" si="14"/>
        <v>0.13909594148207124</v>
      </c>
      <c r="AZ34" s="9">
        <f t="shared" si="14"/>
        <v>0.13255153229667394</v>
      </c>
      <c r="BA34" s="9">
        <f t="shared" si="14"/>
        <v>0.12599568216401247</v>
      </c>
      <c r="BB34" s="9">
        <f t="shared" si="14"/>
        <v>0.11942892601833836</v>
      </c>
      <c r="BC34" s="9">
        <f t="shared" si="14"/>
        <v>0.11285180433688254</v>
      </c>
      <c r="BD34" s="9">
        <f t="shared" si="14"/>
        <v>0.10626486289107871</v>
      </c>
      <c r="BE34" s="9">
        <f t="shared" si="14"/>
        <v>9.9668652491161941E-2</v>
      </c>
      <c r="BF34" s="9">
        <f t="shared" si="14"/>
        <v>9.3063728724417843E-2</v>
      </c>
      <c r="BG34" s="9">
        <f t="shared" si="14"/>
        <v>8.6450651687374022E-2</v>
      </c>
      <c r="BH34" s="9">
        <f t="shared" si="14"/>
        <v>7.9829985712237275E-2</v>
      </c>
      <c r="BI34" s="9">
        <f t="shared" si="14"/>
        <v>7.3202299087897021E-2</v>
      </c>
      <c r="BJ34" s="9">
        <f t="shared" si="14"/>
        <v>6.6568163775823766E-2</v>
      </c>
      <c r="BK34" s="9">
        <f t="shared" si="14"/>
        <v>5.9928155121207839E-2</v>
      </c>
      <c r="BL34" s="9">
        <f t="shared" si="14"/>
        <v>5.3282851559692319E-2</v>
      </c>
      <c r="BM34" s="9">
        <f t="shared" si="14"/>
        <v>4.6632834320065743E-2</v>
      </c>
      <c r="BN34" s="9">
        <f t="shared" si="14"/>
        <v>3.9978687123289988E-2</v>
      </c>
      <c r="BO34" s="9">
        <f t="shared" ref="BO34:CX34" si="15">ATAN(BO18)</f>
        <v>3.3320995878247141E-2</v>
      </c>
      <c r="BP34" s="9">
        <f t="shared" si="15"/>
        <v>2.6660348374597891E-2</v>
      </c>
      <c r="BQ34" s="9">
        <f t="shared" si="15"/>
        <v>1.9997333973150469E-2</v>
      </c>
      <c r="BR34" s="9">
        <f t="shared" si="15"/>
        <v>1.3332543294145611E-2</v>
      </c>
      <c r="BS34" s="9">
        <f t="shared" si="15"/>
        <v>6.666567903868232E-3</v>
      </c>
      <c r="BT34" s="9">
        <f t="shared" si="15"/>
        <v>0</v>
      </c>
      <c r="BU34" s="9">
        <f t="shared" si="15"/>
        <v>-6.666567903868232E-3</v>
      </c>
      <c r="BV34" s="9">
        <f t="shared" si="15"/>
        <v>-1.3332543294145684E-2</v>
      </c>
      <c r="BW34" s="9">
        <f t="shared" si="15"/>
        <v>-1.9997333973150545E-2</v>
      </c>
      <c r="BX34" s="9">
        <f t="shared" si="15"/>
        <v>-2.6660348374597964E-2</v>
      </c>
      <c r="BY34" s="9">
        <f t="shared" si="15"/>
        <v>-3.332099587824721E-2</v>
      </c>
      <c r="BZ34" s="9">
        <f t="shared" si="15"/>
        <v>-3.9978687123290065E-2</v>
      </c>
      <c r="CA34" s="9">
        <f t="shared" si="15"/>
        <v>-4.6632834320065819E-2</v>
      </c>
      <c r="CB34" s="9">
        <f t="shared" si="15"/>
        <v>-5.3282851559692389E-2</v>
      </c>
      <c r="CC34" s="9">
        <f t="shared" si="15"/>
        <v>-5.9928155121207916E-2</v>
      </c>
      <c r="CD34" s="9">
        <f t="shared" si="15"/>
        <v>-6.6568163775823835E-2</v>
      </c>
      <c r="CE34" s="9">
        <f t="shared" si="15"/>
        <v>-7.3202299087897105E-2</v>
      </c>
      <c r="CF34" s="9">
        <f t="shared" si="15"/>
        <v>-7.9829985712237275E-2</v>
      </c>
      <c r="CG34" s="9">
        <f t="shared" si="15"/>
        <v>-8.6450651687374022E-2</v>
      </c>
      <c r="CH34" s="9">
        <f t="shared" si="15"/>
        <v>-9.3063728724417927E-2</v>
      </c>
      <c r="CI34" s="9">
        <f t="shared" si="15"/>
        <v>-9.966865249116201E-2</v>
      </c>
      <c r="CJ34" s="9">
        <f t="shared" si="15"/>
        <v>-0.10626486289107878</v>
      </c>
      <c r="CK34" s="9">
        <f t="shared" si="15"/>
        <v>-0.11285180433688261</v>
      </c>
      <c r="CL34" s="9">
        <f t="shared" si="15"/>
        <v>-0.11942892601833843</v>
      </c>
      <c r="CM34" s="9">
        <f t="shared" si="15"/>
        <v>-0.12599568216401252</v>
      </c>
      <c r="CN34" s="9">
        <f t="shared" si="15"/>
        <v>-0.13255153229667402</v>
      </c>
      <c r="CO34" s="9">
        <f t="shared" si="15"/>
        <v>-0.1390959414820713</v>
      </c>
      <c r="CP34" s="9">
        <f t="shared" si="15"/>
        <v>-0.14562838057082264</v>
      </c>
      <c r="CQ34" s="9">
        <f t="shared" si="15"/>
        <v>-0.15214832643317483</v>
      </c>
      <c r="CR34" s="9">
        <f t="shared" si="15"/>
        <v>-0.15865526218640133</v>
      </c>
      <c r="CS34" s="9">
        <f t="shared" si="15"/>
        <v>-0.16514867741462677</v>
      </c>
      <c r="CT34" s="9">
        <f t="shared" si="15"/>
        <v>-0.17162806838087993</v>
      </c>
      <c r="CU34" s="9">
        <f t="shared" si="15"/>
        <v>-0.17809293823119748</v>
      </c>
      <c r="CV34" s="9">
        <f t="shared" si="15"/>
        <v>-0.18454279719061448</v>
      </c>
      <c r="CW34" s="9">
        <f t="shared" si="15"/>
        <v>-0.1909771627508958</v>
      </c>
      <c r="CX34" s="9">
        <f t="shared" si="15"/>
        <v>-0.19739555984988072</v>
      </c>
    </row>
    <row r="36" spans="1:102" x14ac:dyDescent="0.3">
      <c r="A36" s="9" t="s">
        <v>30</v>
      </c>
    </row>
    <row r="37" spans="1:102" x14ac:dyDescent="0.3">
      <c r="A37" s="9" t="s">
        <v>32</v>
      </c>
      <c r="B37" s="9">
        <f>B3-B21*SIN(B34)</f>
        <v>0</v>
      </c>
      <c r="C37" s="9">
        <f t="shared" ref="C37:BN37" si="16">C3-C21*SIN(C34)</f>
        <v>5.8467315564643737E-3</v>
      </c>
      <c r="D37" s="9">
        <f t="shared" si="16"/>
        <v>1.4316448147125609E-2</v>
      </c>
      <c r="E37" s="9">
        <f t="shared" si="16"/>
        <v>2.324323766894925E-2</v>
      </c>
      <c r="F37" s="9">
        <f t="shared" si="16"/>
        <v>3.241708377575768E-2</v>
      </c>
      <c r="G37" s="9">
        <f t="shared" si="16"/>
        <v>4.1755344782476764E-2</v>
      </c>
      <c r="H37" s="9">
        <f t="shared" si="16"/>
        <v>5.1214911024518521E-2</v>
      </c>
      <c r="I37" s="9">
        <f t="shared" si="16"/>
        <v>6.0769691062201266E-2</v>
      </c>
      <c r="J37" s="9">
        <f t="shared" si="16"/>
        <v>7.0402332933597378E-2</v>
      </c>
      <c r="K37" s="9">
        <f t="shared" si="16"/>
        <v>8.0100511365132951E-2</v>
      </c>
      <c r="L37" s="9">
        <f t="shared" si="16"/>
        <v>8.9855032562996012E-2</v>
      </c>
      <c r="M37" s="9">
        <f t="shared" si="16"/>
        <v>9.9658773393578398E-2</v>
      </c>
      <c r="N37" s="9">
        <f t="shared" si="16"/>
        <v>0.109506044954693</v>
      </c>
      <c r="O37" s="9">
        <f t="shared" si="16"/>
        <v>0.11939218946431637</v>
      </c>
      <c r="P37" s="9">
        <f t="shared" si="16"/>
        <v>0.12931331352688322</v>
      </c>
      <c r="Q37" s="9">
        <f t="shared" si="16"/>
        <v>0.13926610517111065</v>
      </c>
      <c r="R37" s="9">
        <f t="shared" si="16"/>
        <v>0.14924770450385055</v>
      </c>
      <c r="S37" s="9">
        <f t="shared" si="16"/>
        <v>0.159255609887996</v>
      </c>
      <c r="T37" s="9">
        <f t="shared" si="16"/>
        <v>0.16928760836366008</v>
      </c>
      <c r="U37" s="9">
        <f t="shared" si="16"/>
        <v>0.17934172304251197</v>
      </c>
      <c r="V37" s="9">
        <f t="shared" si="16"/>
        <v>0.18941617265367014</v>
      </c>
      <c r="W37" s="9">
        <f t="shared" si="16"/>
        <v>0.19950933996210385</v>
      </c>
      <c r="X37" s="9">
        <f t="shared" si="16"/>
        <v>0.20961974677949796</v>
      </c>
      <c r="Y37" s="9">
        <f t="shared" si="16"/>
        <v>0.21974603395053768</v>
      </c>
      <c r="Z37" s="9">
        <f t="shared" si="16"/>
        <v>0.22988694514728636</v>
      </c>
      <c r="AA37" s="9">
        <f t="shared" si="16"/>
        <v>0.24004131361540845</v>
      </c>
      <c r="AB37" s="9">
        <f t="shared" si="16"/>
        <v>0.25020805123500989</v>
      </c>
      <c r="AC37" s="9">
        <f t="shared" si="16"/>
        <v>0.26038613941557404</v>
      </c>
      <c r="AD37" s="9">
        <f t="shared" si="16"/>
        <v>0.2705746214582409</v>
      </c>
      <c r="AE37" s="9">
        <f t="shared" si="16"/>
        <v>0.28077259610239602</v>
      </c>
      <c r="AF37" s="9">
        <f t="shared" si="16"/>
        <v>0.29097921203590071</v>
      </c>
      <c r="AG37" s="9">
        <f t="shared" si="16"/>
        <v>0.30119366319528901</v>
      </c>
      <c r="AH37" s="9">
        <f t="shared" si="16"/>
        <v>0.31141518471803992</v>
      </c>
      <c r="AI37" s="9">
        <f t="shared" si="16"/>
        <v>0.32164304943654914</v>
      </c>
      <c r="AJ37" s="9">
        <f t="shared" si="16"/>
        <v>0.33187656482477745</v>
      </c>
      <c r="AK37" s="9">
        <f t="shared" si="16"/>
        <v>0.34211507032526156</v>
      </c>
      <c r="AL37" s="9">
        <f t="shared" si="16"/>
        <v>0.35235793499735796</v>
      </c>
      <c r="AM37" s="9">
        <f t="shared" si="16"/>
        <v>0.36260455543806297</v>
      </c>
      <c r="AN37" s="9">
        <f t="shared" si="16"/>
        <v>0.37285435393514232</v>
      </c>
      <c r="AO37" s="9">
        <f t="shared" si="16"/>
        <v>0.38310677681905475</v>
      </c>
      <c r="AP37" s="9">
        <f t="shared" si="16"/>
        <v>0.39336129298563366</v>
      </c>
      <c r="AQ37" s="9">
        <f t="shared" si="16"/>
        <v>0.40361739256595686</v>
      </c>
      <c r="AR37" s="9">
        <f t="shared" si="16"/>
        <v>0.41387458572349767</v>
      </c>
      <c r="AS37" s="9">
        <f t="shared" si="16"/>
        <v>0.42413240156166915</v>
      </c>
      <c r="AT37" s="9">
        <f t="shared" si="16"/>
        <v>0.43439038712737926</v>
      </c>
      <c r="AU37" s="9">
        <f t="shared" si="16"/>
        <v>0.44464810649829511</v>
      </c>
      <c r="AV37" s="9">
        <f t="shared" si="16"/>
        <v>0.45490513994326037</v>
      </c>
      <c r="AW37" s="9">
        <f t="shared" si="16"/>
        <v>0.46516108314677346</v>
      </c>
      <c r="AX37" s="9">
        <f t="shared" si="16"/>
        <v>0.47541554648967088</v>
      </c>
      <c r="AY37" s="9">
        <f t="shared" si="16"/>
        <v>0.48566815437920668</v>
      </c>
      <c r="AZ37" s="9">
        <f t="shared" si="16"/>
        <v>0.49591854462261165</v>
      </c>
      <c r="BA37" s="9">
        <f t="shared" si="16"/>
        <v>0.50616636783897384</v>
      </c>
      <c r="BB37" s="9">
        <f t="shared" si="16"/>
        <v>0.51641128690493732</v>
      </c>
      <c r="BC37" s="9">
        <f t="shared" si="16"/>
        <v>0.52665297643027376</v>
      </c>
      <c r="BD37" s="9">
        <f t="shared" si="16"/>
        <v>0.53689112225986746</v>
      </c>
      <c r="BE37" s="9">
        <f t="shared" si="16"/>
        <v>0.5471254209990728</v>
      </c>
      <c r="BF37" s="9">
        <f t="shared" si="16"/>
        <v>0.557355579559767</v>
      </c>
      <c r="BG37" s="9">
        <f t="shared" si="16"/>
        <v>0.56758131472473872</v>
      </c>
      <c r="BH37" s="9">
        <f t="shared" si="16"/>
        <v>0.57780235272833136</v>
      </c>
      <c r="BI37" s="9">
        <f t="shared" si="16"/>
        <v>0.58801842885149913</v>
      </c>
      <c r="BJ37" s="9">
        <f t="shared" si="16"/>
        <v>0.59822928702965472</v>
      </c>
      <c r="BK37" s="9">
        <f t="shared" si="16"/>
        <v>0.60843467947186958</v>
      </c>
      <c r="BL37" s="9">
        <f t="shared" si="16"/>
        <v>0.61863436629015678</v>
      </c>
      <c r="BM37" s="9">
        <f t="shared" si="16"/>
        <v>0.62882811513771653</v>
      </c>
      <c r="BN37" s="9">
        <f t="shared" si="16"/>
        <v>0.63901570085515191</v>
      </c>
      <c r="BO37" s="9">
        <f t="shared" ref="BO37:CX37" si="17">BO3-BO21*SIN(BO34)</f>
        <v>0.64919690512378136</v>
      </c>
      <c r="BP37" s="9">
        <f t="shared" si="17"/>
        <v>0.65937151612528033</v>
      </c>
      <c r="BQ37" s="9">
        <f t="shared" si="17"/>
        <v>0.66953932820697382</v>
      </c>
      <c r="BR37" s="9">
        <f t="shared" si="17"/>
        <v>0.67970014155219027</v>
      </c>
      <c r="BS37" s="9">
        <f t="shared" si="17"/>
        <v>0.68985376185515868</v>
      </c>
      <c r="BT37" s="9">
        <f t="shared" si="17"/>
        <v>0.7</v>
      </c>
      <c r="BU37" s="9">
        <f t="shared" si="17"/>
        <v>0.7101386717434246</v>
      </c>
      <c r="BV37" s="9">
        <f t="shared" si="17"/>
        <v>0.72026959740080354</v>
      </c>
      <c r="BW37" s="9">
        <f t="shared" si="17"/>
        <v>0.7303926015353277</v>
      </c>
      <c r="BX37" s="9">
        <f t="shared" si="17"/>
        <v>0.7405075126500188</v>
      </c>
      <c r="BY37" s="9">
        <f t="shared" si="17"/>
        <v>0.75061416288239124</v>
      </c>
      <c r="BZ37" s="9">
        <f t="shared" si="17"/>
        <v>0.76071238770160488</v>
      </c>
      <c r="CA37" s="9">
        <f t="shared" si="17"/>
        <v>0.77080202560797795</v>
      </c>
      <c r="CB37" s="9">
        <f t="shared" si="17"/>
        <v>0.78088291783476382</v>
      </c>
      <c r="CC37" s="9">
        <f t="shared" si="17"/>
        <v>0.7909549080521161</v>
      </c>
      <c r="CD37" s="9">
        <f t="shared" si="17"/>
        <v>0.80101784207319759</v>
      </c>
      <c r="CE37" s="9">
        <f t="shared" si="17"/>
        <v>0.81107156756240439</v>
      </c>
      <c r="CF37" s="9">
        <f t="shared" si="17"/>
        <v>0.82111593374570024</v>
      </c>
      <c r="CG37" s="9">
        <f t="shared" si="17"/>
        <v>0.83115079112307166</v>
      </c>
      <c r="CH37" s="9">
        <f t="shared" si="17"/>
        <v>0.84117599118312947</v>
      </c>
      <c r="CI37" s="9">
        <f t="shared" si="17"/>
        <v>0.85119138611989842</v>
      </c>
      <c r="CJ37" s="9">
        <f t="shared" si="17"/>
        <v>0.86119682855184665</v>
      </c>
      <c r="CK37" s="9">
        <f t="shared" si="17"/>
        <v>0.87119217124321757</v>
      </c>
      <c r="CL37" s="9">
        <f t="shared" si="17"/>
        <v>0.88117726682773712</v>
      </c>
      <c r="CM37" s="9">
        <f t="shared" si="17"/>
        <v>0.89115196753477588</v>
      </c>
      <c r="CN37" s="9">
        <f t="shared" si="17"/>
        <v>0.90111612491805348</v>
      </c>
      <c r="CO37" s="9">
        <f t="shared" si="17"/>
        <v>0.91106958958697648</v>
      </c>
      <c r="CP37" s="9">
        <f t="shared" si="17"/>
        <v>0.92101221094070718</v>
      </c>
      <c r="CQ37" s="9">
        <f t="shared" si="17"/>
        <v>0.93094383690506255</v>
      </c>
      <c r="CR37" s="9">
        <f t="shared" si="17"/>
        <v>0.94086431367234657</v>
      </c>
      <c r="CS37" s="9">
        <f t="shared" si="17"/>
        <v>0.95077348544421991</v>
      </c>
      <c r="CT37" s="9">
        <f t="shared" si="17"/>
        <v>0.96067119417771019</v>
      </c>
      <c r="CU37" s="9">
        <f t="shared" si="17"/>
        <v>0.97055727933446989</v>
      </c>
      <c r="CV37" s="9">
        <f t="shared" si="17"/>
        <v>0.98043157763338551</v>
      </c>
      <c r="CW37" s="9">
        <f t="shared" si="17"/>
        <v>0.99029392280663919</v>
      </c>
      <c r="CX37" s="9">
        <f t="shared" si="17"/>
        <v>1.0001441453593265</v>
      </c>
    </row>
    <row r="38" spans="1:102" x14ac:dyDescent="0.3">
      <c r="A38" s="9" t="s">
        <v>33</v>
      </c>
      <c r="B38" s="9">
        <f>B15+B21*COS(B34)</f>
        <v>0</v>
      </c>
      <c r="C38" s="9">
        <f t="shared" ref="C38:BN38" si="18">C15+C21*COS(C34)</f>
        <v>9.8798648506320218E-3</v>
      </c>
      <c r="D38" s="9">
        <f t="shared" si="18"/>
        <v>1.4227042652649098E-2</v>
      </c>
      <c r="E38" s="9">
        <f t="shared" si="18"/>
        <v>1.7643406376248255E-2</v>
      </c>
      <c r="F38" s="9">
        <f t="shared" si="18"/>
        <v>2.0564512754539601E-2</v>
      </c>
      <c r="G38" s="9">
        <f t="shared" si="18"/>
        <v>2.3158780486278129E-2</v>
      </c>
      <c r="H38" s="9">
        <f t="shared" si="18"/>
        <v>2.5512501265876564E-2</v>
      </c>
      <c r="I38" s="9">
        <f t="shared" si="18"/>
        <v>2.767692604237796E-2</v>
      </c>
      <c r="J38" s="9">
        <f t="shared" si="18"/>
        <v>2.9685468379874694E-2</v>
      </c>
      <c r="K38" s="9">
        <f t="shared" si="18"/>
        <v>3.1561372186775793E-2</v>
      </c>
      <c r="L38" s="9">
        <f t="shared" si="18"/>
        <v>3.3321602265979376E-2</v>
      </c>
      <c r="M38" s="9">
        <f t="shared" si="18"/>
        <v>3.4979009186163562E-2</v>
      </c>
      <c r="N38" s="9">
        <f t="shared" si="18"/>
        <v>3.654362054292979E-2</v>
      </c>
      <c r="O38" s="9">
        <f t="shared" si="18"/>
        <v>3.8023454148684112E-2</v>
      </c>
      <c r="P38" s="9">
        <f t="shared" si="18"/>
        <v>3.9425053052991405E-2</v>
      </c>
      <c r="Q38" s="9">
        <f t="shared" si="18"/>
        <v>4.0753850460978347E-2</v>
      </c>
      <c r="R38" s="9">
        <f t="shared" si="18"/>
        <v>4.2014426264814247E-2</v>
      </c>
      <c r="S38" s="9">
        <f t="shared" si="18"/>
        <v>4.3210692076715233E-2</v>
      </c>
      <c r="T38" s="9">
        <f t="shared" si="18"/>
        <v>4.4346027679394946E-2</v>
      </c>
      <c r="U38" s="9">
        <f t="shared" si="18"/>
        <v>4.5423383608458164E-2</v>
      </c>
      <c r="V38" s="9">
        <f t="shared" si="18"/>
        <v>4.6445359590010019E-2</v>
      </c>
      <c r="W38" s="9">
        <f t="shared" si="18"/>
        <v>4.741426542213107E-2</v>
      </c>
      <c r="X38" s="9">
        <f t="shared" si="18"/>
        <v>4.8332168865089266E-2</v>
      </c>
      <c r="Y38" s="9">
        <f t="shared" si="18"/>
        <v>4.9200933766195484E-2</v>
      </c>
      <c r="Z38" s="9">
        <f t="shared" si="18"/>
        <v>5.0022250739771609E-2</v>
      </c>
      <c r="AA38" s="9">
        <f t="shared" si="18"/>
        <v>5.0797662098298363E-2</v>
      </c>
      <c r="AB38" s="9">
        <f t="shared" si="18"/>
        <v>5.1528582292521927E-2</v>
      </c>
      <c r="AC38" s="9">
        <f t="shared" si="18"/>
        <v>5.2216314805662523E-2</v>
      </c>
      <c r="AD38" s="9">
        <f t="shared" si="18"/>
        <v>5.2862066220568237E-2</v>
      </c>
      <c r="AE38" s="9">
        <f t="shared" si="18"/>
        <v>5.3466958012637761E-2</v>
      </c>
      <c r="AF38" s="9">
        <f t="shared" si="18"/>
        <v>5.4032036498025439E-2</v>
      </c>
      <c r="AG38" s="9">
        <f t="shared" si="18"/>
        <v>5.4558281274006193E-2</v>
      </c>
      <c r="AH38" s="9">
        <f t="shared" si="18"/>
        <v>5.5046612418048729E-2</v>
      </c>
      <c r="AI38" s="9">
        <f t="shared" si="18"/>
        <v>5.5497896658226041E-2</v>
      </c>
      <c r="AJ38" s="9">
        <f t="shared" si="18"/>
        <v>5.5912952685876427E-2</v>
      </c>
      <c r="AK38" s="9">
        <f t="shared" si="18"/>
        <v>5.6292555748878884E-2</v>
      </c>
      <c r="AL38" s="9">
        <f t="shared" si="18"/>
        <v>5.6637441638306751E-2</v>
      </c>
      <c r="AM38" s="9">
        <f t="shared" si="18"/>
        <v>5.6948310160938272E-2</v>
      </c>
      <c r="AN38" s="9">
        <f t="shared" si="18"/>
        <v>5.7225828173918233E-2</v>
      </c>
      <c r="AO38" s="9">
        <f t="shared" si="18"/>
        <v>5.747063224486345E-2</v>
      </c>
      <c r="AP38" s="9">
        <f t="shared" si="18"/>
        <v>5.7683330990199205E-2</v>
      </c>
      <c r="AQ38" s="9">
        <f t="shared" si="18"/>
        <v>5.7864507135972437E-2</v>
      </c>
      <c r="AR38" s="9">
        <f t="shared" si="18"/>
        <v>5.8014719338405275E-2</v>
      </c>
      <c r="AS38" s="9">
        <f t="shared" si="18"/>
        <v>5.8134503795715567E-2</v>
      </c>
      <c r="AT38" s="9">
        <f t="shared" si="18"/>
        <v>5.8224375677992601E-2</v>
      </c>
      <c r="AU38" s="9">
        <f t="shared" si="18"/>
        <v>5.8284830397984599E-2</v>
      </c>
      <c r="AV38" s="9">
        <f t="shared" si="18"/>
        <v>5.8316344742377832E-2</v>
      </c>
      <c r="AW38" s="9">
        <f t="shared" si="18"/>
        <v>5.831937788040352E-2</v>
      </c>
      <c r="AX38" s="9">
        <f t="shared" si="18"/>
        <v>5.8294372264303229E-2</v>
      </c>
      <c r="AY38" s="9">
        <f t="shared" si="18"/>
        <v>5.8241754434237736E-2</v>
      </c>
      <c r="AZ38" s="9">
        <f t="shared" si="18"/>
        <v>5.8161935738576059E-2</v>
      </c>
      <c r="BA38" s="9">
        <f t="shared" si="18"/>
        <v>5.8055312979100437E-2</v>
      </c>
      <c r="BB38" s="9">
        <f t="shared" si="18"/>
        <v>5.792226898946809E-2</v>
      </c>
      <c r="BC38" s="9">
        <f t="shared" si="18"/>
        <v>5.7763173154247227E-2</v>
      </c>
      <c r="BD38" s="9">
        <f t="shared" si="18"/>
        <v>5.7578381874967055E-2</v>
      </c>
      <c r="BE38" s="9">
        <f t="shared" si="18"/>
        <v>5.7368238988864104E-2</v>
      </c>
      <c r="BF38" s="9">
        <f t="shared" si="18"/>
        <v>5.7133076145354365E-2</v>
      </c>
      <c r="BG38" s="9">
        <f t="shared" si="18"/>
        <v>5.6873213144693638E-2</v>
      </c>
      <c r="BH38" s="9">
        <f t="shared" si="18"/>
        <v>5.6588958242796347E-2</v>
      </c>
      <c r="BI38" s="9">
        <f t="shared" si="18"/>
        <v>5.6280608425753928E-2</v>
      </c>
      <c r="BJ38" s="9">
        <f t="shared" si="18"/>
        <v>5.5948449657219138E-2</v>
      </c>
      <c r="BK38" s="9">
        <f t="shared" si="18"/>
        <v>5.5592757101493556E-2</v>
      </c>
      <c r="BL38" s="9">
        <f t="shared" si="18"/>
        <v>5.5213795324866997E-2</v>
      </c>
      <c r="BM38" s="9">
        <f t="shared" si="18"/>
        <v>5.4811818477502633E-2</v>
      </c>
      <c r="BN38" s="9">
        <f t="shared" si="18"/>
        <v>5.438707045793767E-2</v>
      </c>
      <c r="BO38" s="9">
        <f t="shared" ref="BO38:CX38" si="19">BO15+BO21*COS(BO34)</f>
        <v>5.3939785062068632E-2</v>
      </c>
      <c r="BP38" s="9">
        <f t="shared" si="19"/>
        <v>5.347018611831493E-2</v>
      </c>
      <c r="BQ38" s="9">
        <f t="shared" si="19"/>
        <v>5.2978487610495645E-2</v>
      </c>
      <c r="BR38" s="9">
        <f t="shared" si="19"/>
        <v>5.2464893789813782E-2</v>
      </c>
      <c r="BS38" s="9">
        <f t="shared" si="19"/>
        <v>5.1929599277216881E-2</v>
      </c>
      <c r="BT38" s="9">
        <f t="shared" si="19"/>
        <v>5.1372789157288455E-2</v>
      </c>
      <c r="BU38" s="9">
        <f t="shared" si="19"/>
        <v>5.0767428180369889E-2</v>
      </c>
      <c r="BV38" s="9">
        <f t="shared" si="19"/>
        <v>5.0086471726935047E-2</v>
      </c>
      <c r="BW38" s="9">
        <f t="shared" si="19"/>
        <v>4.9330076766386927E-2</v>
      </c>
      <c r="BX38" s="9">
        <f t="shared" si="19"/>
        <v>4.8498391042371969E-2</v>
      </c>
      <c r="BY38" s="9">
        <f t="shared" si="19"/>
        <v>4.7591553138404852E-2</v>
      </c>
      <c r="BZ38" s="9">
        <f t="shared" si="19"/>
        <v>4.6609692540120554E-2</v>
      </c>
      <c r="CA38" s="9">
        <f t="shared" si="19"/>
        <v>4.5552929694765473E-2</v>
      </c>
      <c r="CB38" s="9">
        <f t="shared" si="19"/>
        <v>4.4421376068487277E-2</v>
      </c>
      <c r="CC38" s="9">
        <f t="shared" si="19"/>
        <v>4.321513420193443E-2</v>
      </c>
      <c r="CD38" s="9">
        <f t="shared" si="19"/>
        <v>4.1934297764629806E-2</v>
      </c>
      <c r="CE38" s="9">
        <f t="shared" si="19"/>
        <v>4.0578951608544071E-2</v>
      </c>
      <c r="CF38" s="9">
        <f t="shared" si="19"/>
        <v>3.9149171821253555E-2</v>
      </c>
      <c r="CG38" s="9">
        <f t="shared" si="19"/>
        <v>3.7645025779032365E-2</v>
      </c>
      <c r="CH38" s="9">
        <f t="shared" si="19"/>
        <v>3.6066572200196628E-2</v>
      </c>
      <c r="CI38" s="9">
        <f t="shared" si="19"/>
        <v>3.4413861198984333E-2</v>
      </c>
      <c r="CJ38" s="9">
        <f t="shared" si="19"/>
        <v>3.2686934340229255E-2</v>
      </c>
      <c r="CK38" s="9">
        <f t="shared" si="19"/>
        <v>3.0885824695057233E-2</v>
      </c>
      <c r="CL38" s="9">
        <f t="shared" si="19"/>
        <v>2.9010556897809181E-2</v>
      </c>
      <c r="CM38" s="9">
        <f t="shared" si="19"/>
        <v>2.7061147204370896E-2</v>
      </c>
      <c r="CN38" s="9">
        <f t="shared" si="19"/>
        <v>2.5037603552067692E-2</v>
      </c>
      <c r="CO38" s="9">
        <f t="shared" si="19"/>
        <v>2.2939925621260585E-2</v>
      </c>
      <c r="CP38" s="9">
        <f t="shared" si="19"/>
        <v>2.0768104898760641E-2</v>
      </c>
      <c r="CQ38" s="9">
        <f t="shared" si="19"/>
        <v>1.8522124743160891E-2</v>
      </c>
      <c r="CR38" s="9">
        <f t="shared" si="19"/>
        <v>1.6201960452166295E-2</v>
      </c>
      <c r="CS38" s="9">
        <f t="shared" si="19"/>
        <v>1.3807579331986491E-2</v>
      </c>
      <c r="CT38" s="9">
        <f t="shared" si="19"/>
        <v>1.1338940768840833E-2</v>
      </c>
      <c r="CU38" s="9">
        <f t="shared" si="19"/>
        <v>8.7959963026107597E-3</v>
      </c>
      <c r="CV38" s="9">
        <f t="shared" si="19"/>
        <v>6.1786897026604995E-3</v>
      </c>
      <c r="CW38" s="9">
        <f t="shared" si="19"/>
        <v>3.4869570458350685E-3</v>
      </c>
      <c r="CX38" s="9">
        <f t="shared" si="19"/>
        <v>7.2072679663281374E-4</v>
      </c>
    </row>
    <row r="39" spans="1:102" x14ac:dyDescent="0.3">
      <c r="A39" s="9" t="s">
        <v>31</v>
      </c>
    </row>
    <row r="40" spans="1:102" x14ac:dyDescent="0.3">
      <c r="A40" s="9" t="s">
        <v>34</v>
      </c>
      <c r="B40" s="9">
        <f>B3+B21*SIN(B34)</f>
        <v>0</v>
      </c>
      <c r="C40" s="9">
        <f t="shared" ref="C40:BN40" si="20">C3+C21*SIN(C34)</f>
        <v>1.4153268443535627E-2</v>
      </c>
      <c r="D40" s="9">
        <f t="shared" si="20"/>
        <v>2.5683551852874392E-2</v>
      </c>
      <c r="E40" s="9">
        <f t="shared" si="20"/>
        <v>3.6756762331050748E-2</v>
      </c>
      <c r="F40" s="9">
        <f t="shared" si="20"/>
        <v>4.7582916224242322E-2</v>
      </c>
      <c r="G40" s="9">
        <f t="shared" si="20"/>
        <v>5.8244655217523242E-2</v>
      </c>
      <c r="H40" s="9">
        <f t="shared" si="20"/>
        <v>6.8785088975481468E-2</v>
      </c>
      <c r="I40" s="9">
        <f t="shared" si="20"/>
        <v>7.9230308937798741E-2</v>
      </c>
      <c r="J40" s="9">
        <f t="shared" si="20"/>
        <v>8.9597667066402625E-2</v>
      </c>
      <c r="K40" s="9">
        <f t="shared" si="20"/>
        <v>9.9899488634867042E-2</v>
      </c>
      <c r="L40" s="9">
        <f t="shared" si="20"/>
        <v>0.110144967437004</v>
      </c>
      <c r="M40" s="9">
        <f t="shared" si="20"/>
        <v>0.1203412266064216</v>
      </c>
      <c r="N40" s="9">
        <f t="shared" si="20"/>
        <v>0.130493955045307</v>
      </c>
      <c r="O40" s="9">
        <f t="shared" si="20"/>
        <v>0.14060781053568364</v>
      </c>
      <c r="P40" s="9">
        <f t="shared" si="20"/>
        <v>0.15068668647311681</v>
      </c>
      <c r="Q40" s="9">
        <f t="shared" si="20"/>
        <v>0.16073389482888933</v>
      </c>
      <c r="R40" s="9">
        <f t="shared" si="20"/>
        <v>0.17075229549614945</v>
      </c>
      <c r="S40" s="9">
        <f t="shared" si="20"/>
        <v>0.18074439011200402</v>
      </c>
      <c r="T40" s="9">
        <f t="shared" si="20"/>
        <v>0.19071239163633991</v>
      </c>
      <c r="U40" s="9">
        <f t="shared" si="20"/>
        <v>0.20065827695748803</v>
      </c>
      <c r="V40" s="9">
        <f t="shared" si="20"/>
        <v>0.21058382734632988</v>
      </c>
      <c r="W40" s="9">
        <f t="shared" si="20"/>
        <v>0.22049066003789614</v>
      </c>
      <c r="X40" s="9">
        <f t="shared" si="20"/>
        <v>0.23038025322050204</v>
      </c>
      <c r="Y40" s="9">
        <f t="shared" si="20"/>
        <v>0.24025396604946234</v>
      </c>
      <c r="Z40" s="9">
        <f t="shared" si="20"/>
        <v>0.25011305485271362</v>
      </c>
      <c r="AA40" s="9">
        <f t="shared" si="20"/>
        <v>0.25995868638459152</v>
      </c>
      <c r="AB40" s="9">
        <f t="shared" si="20"/>
        <v>0.26979194876499013</v>
      </c>
      <c r="AC40" s="9">
        <f t="shared" si="20"/>
        <v>0.279613860584426</v>
      </c>
      <c r="AD40" s="9">
        <f t="shared" si="20"/>
        <v>0.28942537854175915</v>
      </c>
      <c r="AE40" s="9">
        <f t="shared" si="20"/>
        <v>0.29922740389760394</v>
      </c>
      <c r="AF40" s="9">
        <f t="shared" si="20"/>
        <v>0.30902078796409926</v>
      </c>
      <c r="AG40" s="9">
        <f t="shared" si="20"/>
        <v>0.31880633680471099</v>
      </c>
      <c r="AH40" s="9">
        <f t="shared" si="20"/>
        <v>0.3285848152819601</v>
      </c>
      <c r="AI40" s="9">
        <f t="shared" si="20"/>
        <v>0.33835695056345089</v>
      </c>
      <c r="AJ40" s="9">
        <f t="shared" si="20"/>
        <v>0.3481234351752226</v>
      </c>
      <c r="AK40" s="9">
        <f t="shared" si="20"/>
        <v>0.35788492967473839</v>
      </c>
      <c r="AL40" s="9">
        <f t="shared" si="20"/>
        <v>0.36764206500264202</v>
      </c>
      <c r="AM40" s="9">
        <f t="shared" si="20"/>
        <v>0.37739544456193702</v>
      </c>
      <c r="AN40" s="9">
        <f t="shared" si="20"/>
        <v>0.38714564606485768</v>
      </c>
      <c r="AO40" s="9">
        <f t="shared" si="20"/>
        <v>0.39689322318094528</v>
      </c>
      <c r="AP40" s="9">
        <f t="shared" si="20"/>
        <v>0.40663870701436639</v>
      </c>
      <c r="AQ40" s="9">
        <f t="shared" si="20"/>
        <v>0.41638260743404309</v>
      </c>
      <c r="AR40" s="9">
        <f t="shared" si="20"/>
        <v>0.4261254142765023</v>
      </c>
      <c r="AS40" s="9">
        <f t="shared" si="20"/>
        <v>0.43586759843833084</v>
      </c>
      <c r="AT40" s="9">
        <f t="shared" si="20"/>
        <v>0.44560961287262074</v>
      </c>
      <c r="AU40" s="9">
        <f t="shared" si="20"/>
        <v>0.45535189350170491</v>
      </c>
      <c r="AV40" s="9">
        <f t="shared" si="20"/>
        <v>0.46509486005673967</v>
      </c>
      <c r="AW40" s="9">
        <f t="shared" si="20"/>
        <v>0.47483891685322649</v>
      </c>
      <c r="AX40" s="9">
        <f t="shared" si="20"/>
        <v>0.48458445351032908</v>
      </c>
      <c r="AY40" s="9">
        <f t="shared" si="20"/>
        <v>0.4943318456207933</v>
      </c>
      <c r="AZ40" s="9">
        <f t="shared" si="20"/>
        <v>0.50408145537738835</v>
      </c>
      <c r="BA40" s="9">
        <f t="shared" si="20"/>
        <v>0.51383363216102618</v>
      </c>
      <c r="BB40" s="9">
        <f t="shared" si="20"/>
        <v>0.52358871309506272</v>
      </c>
      <c r="BC40" s="9">
        <f t="shared" si="20"/>
        <v>0.5333470235697263</v>
      </c>
      <c r="BD40" s="9">
        <f t="shared" si="20"/>
        <v>0.54310887774013261</v>
      </c>
      <c r="BE40" s="9">
        <f t="shared" si="20"/>
        <v>0.55287457900092729</v>
      </c>
      <c r="BF40" s="9">
        <f t="shared" si="20"/>
        <v>0.56264442044023311</v>
      </c>
      <c r="BG40" s="9">
        <f t="shared" si="20"/>
        <v>0.57241868527526119</v>
      </c>
      <c r="BH40" s="9">
        <f t="shared" si="20"/>
        <v>0.58219764727166856</v>
      </c>
      <c r="BI40" s="9">
        <f t="shared" si="20"/>
        <v>0.59198157114850081</v>
      </c>
      <c r="BJ40" s="9">
        <f t="shared" si="20"/>
        <v>0.60177071297034523</v>
      </c>
      <c r="BK40" s="9">
        <f t="shared" si="20"/>
        <v>0.6115653205281304</v>
      </c>
      <c r="BL40" s="9">
        <f t="shared" si="20"/>
        <v>0.62136563370984321</v>
      </c>
      <c r="BM40" s="9">
        <f t="shared" si="20"/>
        <v>0.63117188486228348</v>
      </c>
      <c r="BN40" s="9">
        <f t="shared" si="20"/>
        <v>0.64098429914484811</v>
      </c>
      <c r="BO40" s="9">
        <f t="shared" ref="BO40:CX40" si="21">BO3+BO21*SIN(BO34)</f>
        <v>0.65080309487621868</v>
      </c>
      <c r="BP40" s="9">
        <f t="shared" si="21"/>
        <v>0.66062848387471973</v>
      </c>
      <c r="BQ40" s="9">
        <f t="shared" si="21"/>
        <v>0.67046067179302626</v>
      </c>
      <c r="BR40" s="9">
        <f t="shared" si="21"/>
        <v>0.68029985844780982</v>
      </c>
      <c r="BS40" s="9">
        <f t="shared" si="21"/>
        <v>0.69014623814484122</v>
      </c>
      <c r="BT40" s="9">
        <f t="shared" si="21"/>
        <v>0.7</v>
      </c>
      <c r="BU40" s="9">
        <f t="shared" si="21"/>
        <v>0.70986132825657533</v>
      </c>
      <c r="BV40" s="9">
        <f t="shared" si="21"/>
        <v>0.71973040259919641</v>
      </c>
      <c r="BW40" s="9">
        <f t="shared" si="21"/>
        <v>0.72960739846467226</v>
      </c>
      <c r="BX40" s="9">
        <f t="shared" si="21"/>
        <v>0.73949248734998119</v>
      </c>
      <c r="BY40" s="9">
        <f t="shared" si="21"/>
        <v>0.74938583711760876</v>
      </c>
      <c r="BZ40" s="9">
        <f t="shared" si="21"/>
        <v>0.75928761229839514</v>
      </c>
      <c r="CA40" s="9">
        <f t="shared" si="21"/>
        <v>0.76919797439202209</v>
      </c>
      <c r="CB40" s="9">
        <f t="shared" si="21"/>
        <v>0.77911708216523623</v>
      </c>
      <c r="CC40" s="9">
        <f t="shared" si="21"/>
        <v>0.78904509194788397</v>
      </c>
      <c r="CD40" s="9">
        <f t="shared" si="21"/>
        <v>0.79898215792680249</v>
      </c>
      <c r="CE40" s="9">
        <f t="shared" si="21"/>
        <v>0.80892843243759571</v>
      </c>
      <c r="CF40" s="9">
        <f t="shared" si="21"/>
        <v>0.81888406625429966</v>
      </c>
      <c r="CG40" s="9">
        <f t="shared" si="21"/>
        <v>0.82884920887692826</v>
      </c>
      <c r="CH40" s="9">
        <f t="shared" si="21"/>
        <v>0.83882400881687047</v>
      </c>
      <c r="CI40" s="9">
        <f t="shared" si="21"/>
        <v>0.84880861388010154</v>
      </c>
      <c r="CJ40" s="9">
        <f t="shared" si="21"/>
        <v>0.85880317144815332</v>
      </c>
      <c r="CK40" s="9">
        <f t="shared" si="21"/>
        <v>0.86880782875678242</v>
      </c>
      <c r="CL40" s="9">
        <f t="shared" si="21"/>
        <v>0.87882273317226289</v>
      </c>
      <c r="CM40" s="9">
        <f t="shared" si="21"/>
        <v>0.88884803246522415</v>
      </c>
      <c r="CN40" s="9">
        <f t="shared" si="21"/>
        <v>0.89888387508194656</v>
      </c>
      <c r="CO40" s="9">
        <f t="shared" si="21"/>
        <v>0.90893041041302358</v>
      </c>
      <c r="CP40" s="9">
        <f t="shared" si="21"/>
        <v>0.9189877890592929</v>
      </c>
      <c r="CQ40" s="9">
        <f t="shared" si="21"/>
        <v>0.92905616309493755</v>
      </c>
      <c r="CR40" s="9">
        <f t="shared" si="21"/>
        <v>0.93913568632765332</v>
      </c>
      <c r="CS40" s="9">
        <f t="shared" si="21"/>
        <v>0.94922651455578</v>
      </c>
      <c r="CT40" s="9">
        <f t="shared" si="21"/>
        <v>0.95932880582228974</v>
      </c>
      <c r="CU40" s="9">
        <f t="shared" si="21"/>
        <v>0.96944272066553006</v>
      </c>
      <c r="CV40" s="9">
        <f t="shared" si="21"/>
        <v>0.97956842236661446</v>
      </c>
      <c r="CW40" s="9">
        <f t="shared" si="21"/>
        <v>0.98970607719336079</v>
      </c>
      <c r="CX40" s="9">
        <f t="shared" si="21"/>
        <v>0.99985585464067339</v>
      </c>
    </row>
    <row r="41" spans="1:102" x14ac:dyDescent="0.3">
      <c r="A41" s="9" t="s">
        <v>35</v>
      </c>
      <c r="B41" s="9">
        <f>B15-B21*COS(B34)</f>
        <v>0</v>
      </c>
      <c r="C41" s="9">
        <f t="shared" ref="C41:BN41" si="22">C15-C21*COS(C34)</f>
        <v>-8.1778240343054927E-3</v>
      </c>
      <c r="D41" s="9">
        <f t="shared" si="22"/>
        <v>-1.0847450815914405E-2</v>
      </c>
      <c r="E41" s="9">
        <f t="shared" si="22"/>
        <v>-1.2610753315023765E-2</v>
      </c>
      <c r="F41" s="9">
        <f t="shared" si="22"/>
        <v>-1.3903288264743682E-2</v>
      </c>
      <c r="G41" s="9">
        <f t="shared" si="22"/>
        <v>-1.4893474363829148E-2</v>
      </c>
      <c r="H41" s="9">
        <f t="shared" si="22"/>
        <v>-1.5667603306692889E-2</v>
      </c>
      <c r="I41" s="9">
        <f t="shared" si="22"/>
        <v>-1.6276926042377959E-2</v>
      </c>
      <c r="J41" s="9">
        <f t="shared" si="22"/>
        <v>-1.6754856134976737E-2</v>
      </c>
      <c r="K41" s="9">
        <f t="shared" si="22"/>
        <v>-1.7124637492898238E-2</v>
      </c>
      <c r="L41" s="9">
        <f t="shared" si="22"/>
        <v>-1.7403234919040597E-2</v>
      </c>
      <c r="M41" s="9">
        <f t="shared" si="22"/>
        <v>-1.7603498982081932E-2</v>
      </c>
      <c r="N41" s="9">
        <f t="shared" si="22"/>
        <v>-1.7735457277623663E-2</v>
      </c>
      <c r="O41" s="9">
        <f t="shared" si="22"/>
        <v>-1.7807127618071864E-2</v>
      </c>
      <c r="P41" s="9">
        <f t="shared" si="22"/>
        <v>-1.78250530529914E-2</v>
      </c>
      <c r="Q41" s="9">
        <f t="shared" si="22"/>
        <v>-1.7794666787508955E-2</v>
      </c>
      <c r="R41" s="9">
        <f t="shared" si="22"/>
        <v>-1.7720548713793846E-2</v>
      </c>
      <c r="S41" s="9">
        <f t="shared" si="22"/>
        <v>-1.7606610444062171E-2</v>
      </c>
      <c r="T41" s="9">
        <f t="shared" si="22"/>
        <v>-1.7456231761027598E-2</v>
      </c>
      <c r="U41" s="9">
        <f t="shared" si="22"/>
        <v>-1.7272363200294898E-2</v>
      </c>
      <c r="V41" s="9">
        <f t="shared" si="22"/>
        <v>-1.7057604487969207E-2</v>
      </c>
      <c r="W41" s="9">
        <f t="shared" si="22"/>
        <v>-1.6814265422131068E-2</v>
      </c>
      <c r="X41" s="9">
        <f t="shared" si="22"/>
        <v>-1.6544413763048445E-2</v>
      </c>
      <c r="Y41" s="9">
        <f t="shared" si="22"/>
        <v>-1.6249913358032216E-2</v>
      </c>
      <c r="Z41" s="9">
        <f t="shared" si="22"/>
        <v>-1.5932454821404263E-2</v>
      </c>
      <c r="AA41" s="9">
        <f t="shared" si="22"/>
        <v>-1.5593580465645299E-2</v>
      </c>
      <c r="AB41" s="9">
        <f t="shared" si="22"/>
        <v>-1.5234704741501515E-2</v>
      </c>
      <c r="AC41" s="9">
        <f t="shared" si="22"/>
        <v>-1.4857131132193131E-2</v>
      </c>
      <c r="AD41" s="9">
        <f t="shared" si="22"/>
        <v>-1.4462066220568233E-2</v>
      </c>
      <c r="AE41" s="9">
        <f t="shared" si="22"/>
        <v>-1.4050631482025521E-2</v>
      </c>
      <c r="AF41" s="9">
        <f t="shared" si="22"/>
        <v>-1.3623873232719318E-2</v>
      </c>
      <c r="AG41" s="9">
        <f t="shared" si="22"/>
        <v>-1.3182771069924562E-2</v>
      </c>
      <c r="AH41" s="9">
        <f t="shared" si="22"/>
        <v>-1.2728245071109954E-2</v>
      </c>
      <c r="AI41" s="9">
        <f t="shared" si="22"/>
        <v>-1.226116196434849E-2</v>
      </c>
      <c r="AJ41" s="9">
        <f t="shared" si="22"/>
        <v>-1.1782340440978475E-2</v>
      </c>
      <c r="AK41" s="9">
        <f t="shared" si="22"/>
        <v>-1.1292555748878885E-2</v>
      </c>
      <c r="AL41" s="9">
        <f t="shared" si="22"/>
        <v>-1.0792543679123075E-2</v>
      </c>
      <c r="AM41" s="9">
        <f t="shared" si="22"/>
        <v>-1.0283004038489287E-2</v>
      </c>
      <c r="AN41" s="9">
        <f t="shared" si="22"/>
        <v>-9.7646036841223215E-3</v>
      </c>
      <c r="AO41" s="9">
        <f t="shared" si="22"/>
        <v>-9.2379791836389655E-3</v>
      </c>
      <c r="AP41" s="9">
        <f t="shared" si="22"/>
        <v>-8.7037391534645209E-3</v>
      </c>
      <c r="AQ41" s="9">
        <f t="shared" si="22"/>
        <v>-8.1624663196459037E-3</v>
      </c>
      <c r="AR41" s="9">
        <f t="shared" si="22"/>
        <v>-7.614719338405275E-3</v>
      </c>
      <c r="AS41" s="9">
        <f t="shared" si="22"/>
        <v>-7.0610344079604613E-3</v>
      </c>
      <c r="AT41" s="9">
        <f t="shared" si="22"/>
        <v>-6.501926698400759E-3</v>
      </c>
      <c r="AU41" s="9">
        <f t="shared" si="22"/>
        <v>-5.9378916224743922E-3</v>
      </c>
      <c r="AV41" s="9">
        <f t="shared" si="22"/>
        <v>-5.3694059668676214E-3</v>
      </c>
      <c r="AW41" s="9">
        <f t="shared" si="22"/>
        <v>-4.7969289008116846E-3</v>
      </c>
      <c r="AX41" s="9">
        <f t="shared" si="22"/>
        <v>-4.2209028765481278E-3</v>
      </c>
      <c r="AY41" s="9">
        <f t="shared" si="22"/>
        <v>-3.6417544342377366E-3</v>
      </c>
      <c r="AZ41" s="9">
        <f t="shared" si="22"/>
        <v>-3.0598949222495307E-3</v>
      </c>
      <c r="BA41" s="9">
        <f t="shared" si="22"/>
        <v>-2.4757211423657478E-3</v>
      </c>
      <c r="BB41" s="9">
        <f t="shared" si="22"/>
        <v>-1.8896159282436077E-3</v>
      </c>
      <c r="BC41" s="9">
        <f t="shared" si="22"/>
        <v>-1.3019486644513141E-3</v>
      </c>
      <c r="BD41" s="9">
        <f t="shared" si="22"/>
        <v>-7.1307575251807961E-4</v>
      </c>
      <c r="BE41" s="9">
        <f t="shared" si="22"/>
        <v>-1.2334102968043076E-4</v>
      </c>
      <c r="BF41" s="9">
        <f t="shared" si="22"/>
        <v>4.6692385464564001E-4</v>
      </c>
      <c r="BG41" s="9">
        <f t="shared" si="22"/>
        <v>1.0573991002043245E-3</v>
      </c>
      <c r="BH41" s="9">
        <f t="shared" si="22"/>
        <v>1.6477764510812072E-3</v>
      </c>
      <c r="BI41" s="9">
        <f t="shared" si="22"/>
        <v>2.23775892118485E-3</v>
      </c>
      <c r="BJ41" s="9">
        <f t="shared" si="22"/>
        <v>2.8270605468624956E-3</v>
      </c>
      <c r="BK41" s="9">
        <f t="shared" si="22"/>
        <v>3.415406163812567E-3</v>
      </c>
      <c r="BL41" s="9">
        <f t="shared" si="22"/>
        <v>4.0025312057452508E-3</v>
      </c>
      <c r="BM41" s="9">
        <f t="shared" si="22"/>
        <v>4.5881815224973581E-3</v>
      </c>
      <c r="BN41" s="9">
        <f t="shared" si="22"/>
        <v>5.172113215531713E-3</v>
      </c>
      <c r="BO41" s="9">
        <f t="shared" ref="BO41:CX41" si="23">BO15-BO21*COS(BO34)</f>
        <v>5.7540924889517599E-3</v>
      </c>
      <c r="BP41" s="9">
        <f t="shared" si="23"/>
        <v>6.3338955143381198E-3</v>
      </c>
      <c r="BQ41" s="9">
        <f t="shared" si="23"/>
        <v>6.9113083078716879E-3</v>
      </c>
      <c r="BR41" s="9">
        <f t="shared" si="23"/>
        <v>7.486126618349475E-3</v>
      </c>
      <c r="BS41" s="9">
        <f t="shared" si="23"/>
        <v>8.0581558248239323E-3</v>
      </c>
      <c r="BT41" s="9">
        <f t="shared" si="23"/>
        <v>8.6272108427115426E-3</v>
      </c>
      <c r="BU41" s="9">
        <f t="shared" si="23"/>
        <v>9.1659051529634043E-3</v>
      </c>
      <c r="BV41" s="9">
        <f t="shared" si="23"/>
        <v>9.6468616063983513E-3</v>
      </c>
      <c r="BW41" s="9">
        <f t="shared" si="23"/>
        <v>1.0069923233613168E-2</v>
      </c>
      <c r="BX41" s="9">
        <f t="shared" si="23"/>
        <v>1.0434942290961438E-2</v>
      </c>
      <c r="BY41" s="9">
        <f t="shared" si="23"/>
        <v>1.0741780194928399E-2</v>
      </c>
      <c r="BZ41" s="9">
        <f t="shared" si="23"/>
        <v>1.0990307459879365E-2</v>
      </c>
      <c r="CA41" s="9">
        <f t="shared" si="23"/>
        <v>1.1180403638567812E-2</v>
      </c>
      <c r="CB41" s="9">
        <f t="shared" si="23"/>
        <v>1.1311957264845969E-2</v>
      </c>
      <c r="CC41" s="9">
        <f t="shared" si="23"/>
        <v>1.1384865798065458E-2</v>
      </c>
      <c r="CD41" s="9">
        <f t="shared" si="23"/>
        <v>1.1399035568703404E-2</v>
      </c>
      <c r="CE41" s="9">
        <f t="shared" si="23"/>
        <v>1.1354381724789147E-2</v>
      </c>
      <c r="CF41" s="9">
        <f t="shared" si="23"/>
        <v>1.1250828178746499E-2</v>
      </c>
      <c r="CG41" s="9">
        <f t="shared" si="23"/>
        <v>1.1088307554300987E-2</v>
      </c>
      <c r="CH41" s="9">
        <f t="shared" si="23"/>
        <v>1.0866761133136772E-2</v>
      </c>
      <c r="CI41" s="9">
        <f t="shared" si="23"/>
        <v>1.0586138801015731E-2</v>
      </c>
      <c r="CJ41" s="9">
        <f t="shared" si="23"/>
        <v>1.0246398993104146E-2</v>
      </c>
      <c r="CK41" s="9">
        <f t="shared" si="23"/>
        <v>9.8475086382761104E-3</v>
      </c>
      <c r="CL41" s="9">
        <f t="shared" si="23"/>
        <v>9.3894431021908694E-3</v>
      </c>
      <c r="CM41" s="9">
        <f t="shared" si="23"/>
        <v>8.8721861289624612E-3</v>
      </c>
      <c r="CN41" s="9">
        <f t="shared" si="23"/>
        <v>8.2957297812656546E-3</v>
      </c>
      <c r="CO41" s="9">
        <f t="shared" si="23"/>
        <v>7.6600743787394402E-3</v>
      </c>
      <c r="CP41" s="9">
        <f t="shared" si="23"/>
        <v>6.965228434572735E-3</v>
      </c>
      <c r="CQ41" s="9">
        <f t="shared" si="23"/>
        <v>6.2112085901724484E-3</v>
      </c>
      <c r="CR41" s="9">
        <f t="shared" si="23"/>
        <v>5.398039547833685E-3</v>
      </c>
      <c r="CS41" s="9">
        <f t="shared" si="23"/>
        <v>4.525754001346814E-3</v>
      </c>
      <c r="CT41" s="9">
        <f t="shared" si="23"/>
        <v>3.5943925644924763E-3</v>
      </c>
      <c r="CU41" s="9">
        <f t="shared" si="23"/>
        <v>2.6040036973892398E-3</v>
      </c>
      <c r="CV41" s="9">
        <f t="shared" si="23"/>
        <v>1.5546436306728677E-3</v>
      </c>
      <c r="CW41" s="9">
        <f t="shared" si="23"/>
        <v>4.4637628749827395E-4</v>
      </c>
      <c r="CX41" s="9">
        <f t="shared" si="23"/>
        <v>-7.2072679663281374E-4</v>
      </c>
    </row>
    <row r="44" spans="1:102" x14ac:dyDescent="0.3">
      <c r="A44" s="9" t="s">
        <v>40</v>
      </c>
      <c r="B44" s="9">
        <f>$B$37</f>
        <v>0</v>
      </c>
      <c r="C44" s="9">
        <f>$L$37</f>
        <v>8.9855032562996012E-2</v>
      </c>
      <c r="D44" s="9">
        <f>$V$37</f>
        <v>0.18941617265367014</v>
      </c>
      <c r="E44" s="9">
        <f>$AF$37</f>
        <v>0.29097921203590071</v>
      </c>
      <c r="F44" s="9">
        <f>$AP$37</f>
        <v>0.39336129298563366</v>
      </c>
      <c r="G44" s="9">
        <f>$AZ$37</f>
        <v>0.49591854462261165</v>
      </c>
      <c r="H44" s="9">
        <f>$BJ$37</f>
        <v>0.59822928702965472</v>
      </c>
      <c r="I44" s="9">
        <f>$BT$37</f>
        <v>0.7</v>
      </c>
      <c r="J44" s="9">
        <f>$CD$37</f>
        <v>0.80101784207319759</v>
      </c>
      <c r="K44" s="9">
        <f>$CN$37</f>
        <v>0.90111612491805348</v>
      </c>
      <c r="L44" s="9">
        <f>$CX$37</f>
        <v>1.0001441453593265</v>
      </c>
    </row>
    <row r="45" spans="1:102" x14ac:dyDescent="0.3">
      <c r="A45" s="9" t="s">
        <v>41</v>
      </c>
      <c r="B45" s="9">
        <f>$B$38</f>
        <v>0</v>
      </c>
      <c r="C45" s="9">
        <f>$L$38</f>
        <v>3.3321602265979376E-2</v>
      </c>
      <c r="D45" s="9">
        <f>$V$38</f>
        <v>4.6445359590010019E-2</v>
      </c>
      <c r="E45" s="9">
        <f>$AF$38</f>
        <v>5.4032036498025439E-2</v>
      </c>
      <c r="F45" s="9">
        <f>$AP$38</f>
        <v>5.7683330990199205E-2</v>
      </c>
      <c r="G45" s="9">
        <f>$AZ$38</f>
        <v>5.8161935738576059E-2</v>
      </c>
      <c r="H45" s="9">
        <f>$BJ$38</f>
        <v>5.5948449657219138E-2</v>
      </c>
      <c r="I45" s="9">
        <f>$BT$38</f>
        <v>5.1372789157288455E-2</v>
      </c>
      <c r="J45" s="9">
        <f>$CD$38</f>
        <v>4.1934297764629806E-2</v>
      </c>
      <c r="K45" s="9">
        <f>$CN$38</f>
        <v>2.5037603552067692E-2</v>
      </c>
      <c r="L45" s="9">
        <f>$CX$38</f>
        <v>7.2072679663281374E-4</v>
      </c>
    </row>
    <row r="46" spans="1:102" x14ac:dyDescent="0.3">
      <c r="A46" s="9" t="s">
        <v>42</v>
      </c>
      <c r="B46" s="9">
        <f>$B$41</f>
        <v>0</v>
      </c>
      <c r="C46" s="9">
        <f>$L$41</f>
        <v>-1.7403234919040597E-2</v>
      </c>
      <c r="D46" s="9">
        <f>$V$41</f>
        <v>-1.7057604487969207E-2</v>
      </c>
      <c r="E46" s="9">
        <f>$AF$41</f>
        <v>-1.3623873232719318E-2</v>
      </c>
      <c r="F46" s="9">
        <f>$AP$41</f>
        <v>-8.7037391534645209E-3</v>
      </c>
      <c r="G46" s="9">
        <f>$AZ$41</f>
        <v>-3.0598949222495307E-3</v>
      </c>
      <c r="H46" s="9">
        <f>$BJ$41</f>
        <v>2.8270605468624956E-3</v>
      </c>
      <c r="I46" s="9">
        <f>$BT$41</f>
        <v>8.6272108427115426E-3</v>
      </c>
      <c r="J46" s="9">
        <f>$CD$41</f>
        <v>1.1399035568703404E-2</v>
      </c>
      <c r="K46" s="9">
        <f>$CN$41</f>
        <v>8.2957297812656546E-3</v>
      </c>
      <c r="L46" s="9">
        <f>$CX$41</f>
        <v>-7.2072679663281374E-4</v>
      </c>
      <c r="AB46" s="9">
        <f>$B$37</f>
        <v>0</v>
      </c>
      <c r="AC46" s="9">
        <f>$B$38</f>
        <v>0</v>
      </c>
      <c r="AD46" s="9">
        <f>$B$41</f>
        <v>0</v>
      </c>
    </row>
    <row r="47" spans="1:102" x14ac:dyDescent="0.3">
      <c r="AB47" s="9">
        <f>$L$37</f>
        <v>8.9855032562996012E-2</v>
      </c>
      <c r="AC47" s="9">
        <f>$L$38</f>
        <v>3.3321602265979376E-2</v>
      </c>
      <c r="AD47" s="9">
        <f>$L$41</f>
        <v>-1.7403234919040597E-2</v>
      </c>
    </row>
    <row r="48" spans="1:102" x14ac:dyDescent="0.3">
      <c r="AB48" s="9">
        <f>$V$37</f>
        <v>0.18941617265367014</v>
      </c>
      <c r="AC48" s="9">
        <f>$V$38</f>
        <v>4.6445359590010019E-2</v>
      </c>
      <c r="AD48" s="9">
        <f>$V$41</f>
        <v>-1.7057604487969207E-2</v>
      </c>
    </row>
    <row r="49" spans="1:30" x14ac:dyDescent="0.3">
      <c r="A49" s="9" t="s">
        <v>43</v>
      </c>
      <c r="B49" s="9">
        <v>1000</v>
      </c>
      <c r="AB49" s="9">
        <f>$AF$37</f>
        <v>0.29097921203590071</v>
      </c>
      <c r="AC49" s="9">
        <f>$AF$38</f>
        <v>5.4032036498025439E-2</v>
      </c>
      <c r="AD49" s="9">
        <f>$AF$41</f>
        <v>-1.3623873232719318E-2</v>
      </c>
    </row>
    <row r="50" spans="1:30" x14ac:dyDescent="0.3">
      <c r="AB50" s="9">
        <f>$AP$37</f>
        <v>0.39336129298563366</v>
      </c>
      <c r="AC50" s="9">
        <f>$AP$38</f>
        <v>5.7683330990199205E-2</v>
      </c>
      <c r="AD50" s="9">
        <f>$AP$41</f>
        <v>-8.7037391534645209E-3</v>
      </c>
    </row>
    <row r="51" spans="1:30" x14ac:dyDescent="0.3">
      <c r="B51" s="9">
        <f>B44*$B$49</f>
        <v>0</v>
      </c>
      <c r="C51" s="9">
        <f t="shared" ref="C51:L51" si="24">C44*$B$49</f>
        <v>89.855032562996016</v>
      </c>
      <c r="D51" s="9">
        <f t="shared" si="24"/>
        <v>189.41617265367015</v>
      </c>
      <c r="E51" s="9">
        <f t="shared" si="24"/>
        <v>290.97921203590073</v>
      </c>
      <c r="F51" s="9">
        <f t="shared" si="24"/>
        <v>393.36129298563367</v>
      </c>
      <c r="G51" s="9">
        <f t="shared" si="24"/>
        <v>495.91854462261165</v>
      </c>
      <c r="H51" s="9">
        <f t="shared" si="24"/>
        <v>598.22928702965476</v>
      </c>
      <c r="I51" s="9">
        <f t="shared" si="24"/>
        <v>700</v>
      </c>
      <c r="J51" s="9">
        <f t="shared" si="24"/>
        <v>801.01784207319758</v>
      </c>
      <c r="K51" s="9">
        <f t="shared" si="24"/>
        <v>901.11612491805352</v>
      </c>
      <c r="L51" s="9">
        <f t="shared" si="24"/>
        <v>1000.1441453593264</v>
      </c>
      <c r="AB51" s="9">
        <f>$AZ$37</f>
        <v>0.49591854462261165</v>
      </c>
      <c r="AC51" s="9">
        <f>$AZ$38</f>
        <v>5.8161935738576059E-2</v>
      </c>
      <c r="AD51" s="9">
        <f>$AZ$41</f>
        <v>-3.0598949222495307E-3</v>
      </c>
    </row>
    <row r="52" spans="1:30" x14ac:dyDescent="0.3">
      <c r="B52" s="9">
        <f>B45*$B$49</f>
        <v>0</v>
      </c>
      <c r="C52" s="9">
        <f t="shared" ref="C52:L52" si="25">C45*$B$49</f>
        <v>33.321602265979379</v>
      </c>
      <c r="D52" s="9">
        <f t="shared" si="25"/>
        <v>46.445359590010021</v>
      </c>
      <c r="E52" s="9">
        <f t="shared" si="25"/>
        <v>54.032036498025441</v>
      </c>
      <c r="F52" s="9">
        <f t="shared" si="25"/>
        <v>57.683330990199202</v>
      </c>
      <c r="G52" s="9">
        <f t="shared" si="25"/>
        <v>58.161935738576062</v>
      </c>
      <c r="H52" s="9">
        <f t="shared" si="25"/>
        <v>55.948449657219136</v>
      </c>
      <c r="I52" s="9">
        <f t="shared" si="25"/>
        <v>51.372789157288452</v>
      </c>
      <c r="J52" s="9">
        <f t="shared" si="25"/>
        <v>41.934297764629804</v>
      </c>
      <c r="K52" s="9">
        <f t="shared" si="25"/>
        <v>25.037603552067694</v>
      </c>
      <c r="L52" s="9">
        <f t="shared" si="25"/>
        <v>0.72072679663281369</v>
      </c>
      <c r="AB52" s="9">
        <f>$BJ$37</f>
        <v>0.59822928702965472</v>
      </c>
      <c r="AC52" s="9">
        <f>$BJ$38</f>
        <v>5.5948449657219138E-2</v>
      </c>
      <c r="AD52" s="9">
        <f>$BJ$41</f>
        <v>2.8270605468624956E-3</v>
      </c>
    </row>
    <row r="53" spans="1:30" x14ac:dyDescent="0.3">
      <c r="B53" s="9">
        <f>B46*$B$49</f>
        <v>0</v>
      </c>
      <c r="C53" s="9">
        <f t="shared" ref="C53:L53" si="26">C46*$B$49</f>
        <v>-17.403234919040596</v>
      </c>
      <c r="D53" s="9">
        <f t="shared" si="26"/>
        <v>-17.057604487969208</v>
      </c>
      <c r="E53" s="9">
        <f t="shared" si="26"/>
        <v>-13.623873232719317</v>
      </c>
      <c r="F53" s="9">
        <f t="shared" si="26"/>
        <v>-8.7037391534645216</v>
      </c>
      <c r="G53" s="9">
        <f t="shared" si="26"/>
        <v>-3.0598949222495309</v>
      </c>
      <c r="H53" s="9">
        <f t="shared" si="26"/>
        <v>2.8270605468624956</v>
      </c>
      <c r="I53" s="9">
        <f t="shared" si="26"/>
        <v>8.627210842711543</v>
      </c>
      <c r="J53" s="9">
        <f t="shared" si="26"/>
        <v>11.399035568703404</v>
      </c>
      <c r="K53" s="9">
        <f t="shared" si="26"/>
        <v>8.2957297812656545</v>
      </c>
      <c r="L53" s="9">
        <f t="shared" si="26"/>
        <v>-0.72072679663281369</v>
      </c>
      <c r="AB53" s="9">
        <f>$BT$37</f>
        <v>0.7</v>
      </c>
      <c r="AC53" s="9">
        <f>$BT$38</f>
        <v>5.1372789157288455E-2</v>
      </c>
      <c r="AD53" s="9">
        <f>$BT$41</f>
        <v>8.6272108427115426E-3</v>
      </c>
    </row>
    <row r="54" spans="1:30" x14ac:dyDescent="0.3">
      <c r="AB54" s="9">
        <f>$CD$37</f>
        <v>0.80101784207319759</v>
      </c>
      <c r="AC54" s="9">
        <f>$CD$38</f>
        <v>4.1934297764629806E-2</v>
      </c>
      <c r="AD54" s="9">
        <f>$CD$41</f>
        <v>1.1399035568703404E-2</v>
      </c>
    </row>
    <row r="55" spans="1:30" x14ac:dyDescent="0.3">
      <c r="AB55" s="9">
        <f>$CN$37</f>
        <v>0.90111612491805348</v>
      </c>
      <c r="AC55" s="9">
        <f>$CN$38</f>
        <v>2.5037603552067692E-2</v>
      </c>
      <c r="AD55" s="9">
        <f>$CN$41</f>
        <v>8.2957297812656546E-3</v>
      </c>
    </row>
    <row r="56" spans="1:30" x14ac:dyDescent="0.3">
      <c r="AB56" s="9">
        <v>1</v>
      </c>
      <c r="AC56" s="9">
        <v>0</v>
      </c>
      <c r="AD56" s="9">
        <v>0</v>
      </c>
    </row>
    <row r="80" spans="1:1" x14ac:dyDescent="0.3">
      <c r="A80" s="9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"/>
  <sheetViews>
    <sheetView workbookViewId="0">
      <selection activeCell="A38" sqref="A38"/>
    </sheetView>
  </sheetViews>
  <sheetFormatPr defaultRowHeight="14.4" x14ac:dyDescent="0.3"/>
  <sheetData>
    <row r="38" spans="1:1" x14ac:dyDescent="0.3">
      <c r="A3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2017-05-16T19:41:55Z</dcterms:modified>
</cp:coreProperties>
</file>