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\Documents\Freelance Training\Maquarie Uni\MOOCS\Course2\Workbooks\"/>
    </mc:Choice>
  </mc:AlternateContent>
  <bookViews>
    <workbookView xWindow="480" yWindow="43" windowWidth="37397" windowHeight="15994" activeTab="2"/>
  </bookViews>
  <sheets>
    <sheet name="Uma" sheetId="5" r:id="rId1"/>
    <sheet name="Carlos" sheetId="6" r:id="rId2"/>
    <sheet name="HR Q1" sheetId="8" r:id="rId3"/>
  </sheets>
  <definedNames>
    <definedName name="MileageRate" localSheetId="1">Carlos!$C$4</definedName>
    <definedName name="MileageRate" localSheetId="2">'HR Q1'!$C$4</definedName>
    <definedName name="MileageRate" localSheetId="0">Uma!$C$4</definedName>
    <definedName name="MileageRate">#REF!</definedName>
    <definedName name="WeekEnding" localSheetId="1">Carlos!$C$3</definedName>
    <definedName name="WeekEnding" localSheetId="2">'HR Q1'!$C$3</definedName>
    <definedName name="WeekEnding" localSheetId="0">Uma!$C$3</definedName>
    <definedName name="WeekEnding">#REF!</definedName>
  </definedNames>
  <calcPr calcId="171027"/>
</workbook>
</file>

<file path=xl/calcChain.xml><?xml version="1.0" encoding="utf-8"?>
<calcChain xmlns="http://schemas.openxmlformats.org/spreadsheetml/2006/main">
  <c r="C21" i="6" l="1"/>
  <c r="D21" i="6"/>
  <c r="E21" i="6"/>
  <c r="C21" i="5"/>
  <c r="D21" i="5"/>
  <c r="E21" i="5"/>
  <c r="F21" i="5"/>
  <c r="F18" i="5"/>
  <c r="F19" i="5"/>
  <c r="F20" i="5"/>
  <c r="F17" i="5"/>
  <c r="E7" i="6"/>
  <c r="D7" i="6"/>
  <c r="E27" i="8" l="1"/>
  <c r="D27" i="8"/>
  <c r="C27" i="8"/>
  <c r="E26" i="8"/>
  <c r="D26" i="8"/>
  <c r="C26" i="8"/>
  <c r="E25" i="8"/>
  <c r="D25" i="8"/>
  <c r="D28" i="8" s="1"/>
  <c r="C25" i="8"/>
  <c r="E24" i="8"/>
  <c r="E28" i="8" s="1"/>
  <c r="D24" i="8"/>
  <c r="C24" i="8"/>
  <c r="C28" i="8" s="1"/>
  <c r="C18" i="8"/>
  <c r="D18" i="8"/>
  <c r="E18" i="8"/>
  <c r="C19" i="8"/>
  <c r="D19" i="8"/>
  <c r="E19" i="8"/>
  <c r="C20" i="8"/>
  <c r="D20" i="8"/>
  <c r="D21" i="8" s="1"/>
  <c r="E20" i="8"/>
  <c r="D17" i="8"/>
  <c r="E17" i="8"/>
  <c r="C17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E21" i="8" l="1"/>
  <c r="C21" i="8"/>
  <c r="F27" i="8"/>
  <c r="F20" i="8"/>
  <c r="F17" i="8"/>
  <c r="F10" i="8"/>
  <c r="F13" i="8"/>
  <c r="F9" i="8"/>
  <c r="F25" i="8"/>
  <c r="F18" i="8"/>
  <c r="F20" i="6"/>
  <c r="F19" i="6"/>
  <c r="F18" i="6"/>
  <c r="F17" i="6"/>
  <c r="E8" i="6"/>
  <c r="E14" i="6" s="1"/>
  <c r="D8" i="6"/>
  <c r="D14" i="6" s="1"/>
  <c r="C8" i="6"/>
  <c r="E28" i="6"/>
  <c r="D28" i="6"/>
  <c r="C28" i="6"/>
  <c r="F27" i="6"/>
  <c r="F26" i="6"/>
  <c r="F25" i="6"/>
  <c r="F24" i="6"/>
  <c r="F13" i="6"/>
  <c r="F12" i="6"/>
  <c r="F11" i="6"/>
  <c r="F10" i="6"/>
  <c r="F9" i="6"/>
  <c r="E28" i="5"/>
  <c r="D28" i="5"/>
  <c r="C28" i="5"/>
  <c r="F27" i="5"/>
  <c r="F26" i="5"/>
  <c r="F25" i="5"/>
  <c r="F24" i="5"/>
  <c r="F13" i="5"/>
  <c r="F12" i="5"/>
  <c r="F11" i="5"/>
  <c r="F10" i="5"/>
  <c r="F9" i="5"/>
  <c r="E14" i="5"/>
  <c r="D14" i="5"/>
  <c r="E7" i="8"/>
  <c r="C7" i="8"/>
  <c r="F21" i="6" l="1"/>
  <c r="D7" i="8"/>
  <c r="F7" i="8" s="1"/>
  <c r="F19" i="8"/>
  <c r="F12" i="8"/>
  <c r="F11" i="8"/>
  <c r="F26" i="8"/>
  <c r="F24" i="8"/>
  <c r="F28" i="5"/>
  <c r="F28" i="6"/>
  <c r="C14" i="6"/>
  <c r="F8" i="6"/>
  <c r="F14" i="6" s="1"/>
  <c r="E30" i="6"/>
  <c r="D30" i="6"/>
  <c r="F7" i="6"/>
  <c r="D30" i="5"/>
  <c r="C14" i="5"/>
  <c r="F8" i="5"/>
  <c r="F14" i="5" s="1"/>
  <c r="E30" i="5"/>
  <c r="F7" i="5"/>
  <c r="F21" i="8" l="1"/>
  <c r="F28" i="8"/>
  <c r="F30" i="6"/>
  <c r="C30" i="6"/>
  <c r="F30" i="5"/>
  <c r="C30" i="5"/>
  <c r="D8" i="8" l="1"/>
  <c r="E8" i="8"/>
  <c r="C8" i="8"/>
  <c r="E14" i="8" l="1"/>
  <c r="E30" i="8" s="1"/>
  <c r="C14" i="8"/>
  <c r="C30" i="8" s="1"/>
  <c r="D14" i="8"/>
  <c r="D30" i="8" s="1"/>
  <c r="F8" i="8" l="1"/>
  <c r="F14" i="8" l="1"/>
  <c r="F30" i="8" s="1"/>
</calcChain>
</file>

<file path=xl/sharedStrings.xml><?xml version="1.0" encoding="utf-8"?>
<sst xmlns="http://schemas.openxmlformats.org/spreadsheetml/2006/main" count="93" uniqueCount="32">
  <si>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</si>
  <si>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</si>
  <si>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</si>
  <si>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</si>
  <si>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</si>
  <si>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</si>
  <si>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</si>
  <si>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</si>
  <si>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</si>
  <si>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Supplies</t>
  </si>
  <si>
    <t>Equipment</t>
  </si>
  <si>
    <t>Phone, Fax, Internet</t>
  </si>
  <si>
    <t>GRAND TOTALS</t>
  </si>
  <si>
    <t>DEPARTMENT:</t>
  </si>
  <si>
    <t>MILEAGE RATE:</t>
  </si>
  <si>
    <t>TRANSPORTATION</t>
  </si>
  <si>
    <t>LODGING &amp; MEALS</t>
  </si>
  <si>
    <t>MISCELLANEOUS</t>
  </si>
  <si>
    <t>TOTAL</t>
  </si>
  <si>
    <t>Other*</t>
  </si>
  <si>
    <t>Other (Rail or Bus)</t>
  </si>
  <si>
    <t>STAFF NAME:</t>
  </si>
  <si>
    <t>SYDNEY</t>
  </si>
  <si>
    <t>Taxi</t>
  </si>
  <si>
    <t>Uma Chaudri</t>
  </si>
  <si>
    <t>STAFF EXPENSES</t>
  </si>
  <si>
    <t>HUMAN RESOURCES</t>
  </si>
  <si>
    <t>HR EXPENSES Q1</t>
  </si>
  <si>
    <t>JAN</t>
  </si>
  <si>
    <t>FEB</t>
  </si>
  <si>
    <t>MAR</t>
  </si>
  <si>
    <t>Carlos Martinez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</si>
</sst>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_);\(&quot;$&quot;#,##0.00\)"/>
    <numFmt numFmtId="165" formatCode="&quot;$&quot;#,##0.00"/>
    <numFmt numFmtId="166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164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28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37" fontId="11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164" fontId="11" fillId="0" borderId="6" xfId="0" applyNumberFormat="1" applyFont="1" applyBorder="1" applyAlignment="1"/>
    <xf numFmtId="164" fontId="11" fillId="5" borderId="6" xfId="0" applyNumberFormat="1" applyFont="1" applyFill="1" applyBorder="1">
      <alignment vertical="center"/>
    </xf>
    <xf numFmtId="164" fontId="13" fillId="2" borderId="4" xfId="0" applyNumberFormat="1" applyFont="1" applyFill="1" applyBorder="1" applyAlignment="1">
      <alignment horizontal="left" vertical="center" indent="1"/>
    </xf>
    <xf numFmtId="164" fontId="13" fillId="2" borderId="4" xfId="0" applyNumberFormat="1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164" fontId="11" fillId="0" borderId="5" xfId="0" applyNumberFormat="1" applyFont="1" applyBorder="1" applyAlignment="1">
      <alignment vertical="center"/>
    </xf>
    <xf numFmtId="164" fontId="11" fillId="0" borderId="6" xfId="0" applyNumberFormat="1" applyFont="1" applyBorder="1" applyAlignment="1">
      <alignment vertical="center"/>
    </xf>
    <xf numFmtId="164" fontId="13" fillId="2" borderId="3" xfId="3" applyFont="1" applyBorder="1" applyAlignment="1">
      <alignment horizontal="left" vertical="center" indent="1"/>
    </xf>
    <xf numFmtId="164" fontId="13" fillId="2" borderId="3" xfId="3" applyFont="1" applyBorder="1">
      <alignment vertical="center"/>
    </xf>
    <xf numFmtId="0" fontId="15" fillId="0" borderId="0" xfId="7" applyFont="1">
      <alignment vertical="center"/>
    </xf>
    <xf numFmtId="166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 applyAlignment="1">
      <alignment horizontal="left" vertical="center"/>
    </xf>
    <xf numFmtId="165" fontId="18" fillId="0" borderId="0" xfId="2" applyNumberFormat="1" applyFont="1" applyAlignment="1">
      <alignment horizontal="left" vertical="center"/>
    </xf>
  </cellXfs>
  <cellStyles count="10">
    <cellStyle name="Do Not Type" xfId="4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/>
    <cellStyle name="Instructions" xfId="5"/>
    <cellStyle name="Normal" xfId="0" builtinId="0" customBuiltin="1"/>
    <cellStyle name="Table Totals" xfId="3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autoPageBreaks="0" fitToPage="1"/>
  </sheetPr>
  <dimension ref="A1:F32"/>
  <sheetViews>
    <sheetView showGridLines="0" zoomScaleNormal="100" workbookViewId="0">
      <selection activeCell="F7" sqref="F7"/>
    </sheetView>
  </sheetViews>
  <sheetFormatPr defaultRowHeight="16.5" customHeight="1" x14ac:dyDescent="0.35"/>
  <cols>
    <col min="1" max="1" width="2.08984375" style="2" customWidth="1"/>
    <col min="2" max="2" width="33.26953125" style="2" customWidth="1"/>
    <col min="3" max="6" width="17.1796875" style="2" customWidth="1"/>
    <col min="7" max="7" width="1.453125" style="2" customWidth="1"/>
    <col min="8" max="16384" width="8.7265625" style="2"/>
  </cols>
  <sheetData>
    <row r="1" spans="1:6" s="3" customFormat="1" ht="54.45" customHeight="1" x14ac:dyDescent="0.35">
      <c r="A1" s="23" t="s">
        <v>25</v>
      </c>
      <c r="B1" s="1"/>
      <c r="C1" s="1"/>
      <c r="D1" s="1"/>
      <c r="E1" s="1"/>
      <c r="F1" s="24" t="s">
        <v>22</v>
      </c>
    </row>
    <row r="2" spans="1:6" s="25" customFormat="1" ht="12" x14ac:dyDescent="0.35"/>
    <row r="3" spans="1:6" ht="16.5" customHeight="1" x14ac:dyDescent="0.35">
      <c r="B3" s="21" t="s">
        <v>21</v>
      </c>
      <c r="C3" s="26" t="s">
        <v>24</v>
      </c>
    </row>
    <row r="4" spans="1:6" ht="16.5" customHeight="1" x14ac:dyDescent="0.35">
      <c r="B4" s="21" t="s">
        <v>14</v>
      </c>
      <c r="C4" s="27">
        <v>0.67</v>
      </c>
    </row>
    <row r="6" spans="1:6" ht="16.5" customHeight="1" x14ac:dyDescent="0.35">
      <c r="B6" s="18" t="s">
        <v>15</v>
      </c>
      <c r="C6" s="19" t="s">
        <v>28</v>
      </c>
      <c r="D6" s="19" t="s">
        <v>29</v>
      </c>
      <c r="E6" s="19" t="s">
        <v>30</v>
      </c>
      <c r="F6" s="20" t="s">
        <v>18</v>
      </c>
    </row>
    <row r="7" spans="1:6" ht="16.5" customHeight="1" x14ac:dyDescent="0.35">
      <c r="B7" s="4" t="s">
        <v>0</v>
      </c>
      <c r="C7" s="5"/>
      <c r="D7" s="6"/>
      <c r="E7" s="6"/>
      <c r="F7" s="22">
        <f t="shared" ref="F7:F13" si="0">SUM(C7:E7)</f>
        <v>0</v>
      </c>
    </row>
    <row r="8" spans="1:6" ht="16.5" customHeight="1" x14ac:dyDescent="0.35">
      <c r="B8" s="7" t="s">
        <v>4</v>
      </c>
      <c r="C8" s="8"/>
      <c r="D8" s="8"/>
      <c r="E8" s="8"/>
      <c r="F8" s="9">
        <f t="shared" si="0"/>
        <v>0</v>
      </c>
    </row>
    <row r="9" spans="1:6" ht="16.5" customHeight="1" x14ac:dyDescent="0.35">
      <c r="B9" s="7" t="s">
        <v>1</v>
      </c>
      <c r="C9" s="8"/>
      <c r="D9" s="8"/>
      <c r="E9" s="8"/>
      <c r="F9" s="9">
        <f t="shared" si="0"/>
        <v>0</v>
      </c>
    </row>
    <row r="10" spans="1:6" ht="16.5" customHeight="1" x14ac:dyDescent="0.35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5">
      <c r="B11" s="7" t="s">
        <v>23</v>
      </c>
      <c r="C11" s="8"/>
      <c r="D11" s="8"/>
      <c r="E11" s="8"/>
      <c r="F11" s="9">
        <f t="shared" si="0"/>
        <v>0</v>
      </c>
    </row>
    <row r="12" spans="1:6" ht="16.5" customHeight="1" x14ac:dyDescent="0.35">
      <c r="B12" s="7" t="s">
        <v>20</v>
      </c>
      <c r="C12" s="8">
        <v>125</v>
      </c>
      <c r="D12" s="8">
        <v>125</v>
      </c>
      <c r="E12" s="8">
        <v>125</v>
      </c>
      <c r="F12" s="9">
        <f t="shared" si="0"/>
        <v>375</v>
      </c>
    </row>
    <row r="13" spans="1:6" ht="16.5" customHeight="1" x14ac:dyDescent="0.35">
      <c r="B13" s="7" t="s">
        <v>3</v>
      </c>
      <c r="C13" s="8"/>
      <c r="D13" s="8"/>
      <c r="E13" s="8"/>
      <c r="F13" s="9">
        <f t="shared" si="0"/>
        <v>0</v>
      </c>
    </row>
    <row r="14" spans="1:6" ht="16.5" customHeight="1" x14ac:dyDescent="0.35">
      <c r="B14" s="10" t="s">
        <v>18</v>
      </c>
      <c r="C14" s="11">
        <f>SUM(C8:C13)</f>
        <v>125</v>
      </c>
      <c r="D14" s="11">
        <f t="shared" ref="D14:F14" si="1">SUM(D8:D13)</f>
        <v>125</v>
      </c>
      <c r="E14" s="11">
        <f t="shared" si="1"/>
        <v>125</v>
      </c>
      <c r="F14" s="11">
        <f t="shared" si="1"/>
        <v>375</v>
      </c>
    </row>
    <row r="15" spans="1:6" ht="16.5" customHeight="1" x14ac:dyDescent="0.35">
      <c r="B15" s="12"/>
      <c r="C15" s="12"/>
      <c r="D15" s="12"/>
      <c r="E15" s="12"/>
      <c r="F15" s="12"/>
    </row>
    <row r="16" spans="1:6" ht="16.5" customHeight="1" x14ac:dyDescent="0.35">
      <c r="B16" s="18" t="s">
        <v>16</v>
      </c>
      <c r="C16" s="13"/>
      <c r="D16" s="13"/>
      <c r="E16" s="13"/>
      <c r="F16" s="13"/>
    </row>
    <row r="17" spans="2:6" ht="16.5" customHeight="1" x14ac:dyDescent="0.35">
      <c r="B17" s="4" t="s">
        <v>5</v>
      </c>
      <c r="C17" s="14"/>
      <c r="D17" s="14"/>
      <c r="E17" s="14"/>
      <c r="F17" s="9">
        <f t="shared" ref="F17:F20" si="2">SUM(C17:E17)</f>
        <v>0</v>
      </c>
    </row>
    <row r="18" spans="2:6" ht="16.5" customHeight="1" x14ac:dyDescent="0.35">
      <c r="B18" s="7" t="s">
        <v>6</v>
      </c>
      <c r="C18" s="15"/>
      <c r="D18" s="15"/>
      <c r="E18" s="15"/>
      <c r="F18" s="9">
        <f t="shared" si="2"/>
        <v>0</v>
      </c>
    </row>
    <row r="19" spans="2:6" ht="16.5" customHeight="1" x14ac:dyDescent="0.35">
      <c r="B19" s="7" t="s">
        <v>7</v>
      </c>
      <c r="C19" s="15">
        <v>127.34</v>
      </c>
      <c r="D19" s="15"/>
      <c r="E19" s="15"/>
      <c r="F19" s="9">
        <f t="shared" si="2"/>
        <v>127.34</v>
      </c>
    </row>
    <row r="20" spans="2:6" ht="16.5" customHeight="1" x14ac:dyDescent="0.35">
      <c r="B20" s="7" t="s">
        <v>8</v>
      </c>
      <c r="C20" s="15"/>
      <c r="D20" s="15"/>
      <c r="E20" s="15"/>
      <c r="F20" s="9">
        <f t="shared" si="2"/>
        <v>0</v>
      </c>
    </row>
    <row r="21" spans="2:6" ht="16.5" customHeight="1" x14ac:dyDescent="0.35">
      <c r="B21" s="10" t="s">
        <v>18</v>
      </c>
      <c r="C21" s="11">
        <f t="shared" ref="C21:F21" si="3">SUM(C19:C20)</f>
        <v>127.34</v>
      </c>
      <c r="D21" s="11">
        <f t="shared" si="3"/>
        <v>0</v>
      </c>
      <c r="E21" s="11">
        <f t="shared" si="3"/>
        <v>0</v>
      </c>
      <c r="F21" s="11">
        <f t="shared" si="3"/>
        <v>127.34</v>
      </c>
    </row>
    <row r="22" spans="2:6" ht="16.5" customHeight="1" x14ac:dyDescent="0.35">
      <c r="B22" s="12"/>
      <c r="C22" s="12"/>
      <c r="D22" s="12"/>
      <c r="E22" s="12"/>
      <c r="F22" s="12"/>
    </row>
    <row r="23" spans="2:6" ht="16.5" customHeight="1" x14ac:dyDescent="0.35">
      <c r="B23" s="18" t="s">
        <v>17</v>
      </c>
      <c r="C23" s="13"/>
      <c r="D23" s="13"/>
      <c r="E23" s="13"/>
      <c r="F23" s="13"/>
    </row>
    <row r="24" spans="2:6" ht="16.5" customHeight="1" x14ac:dyDescent="0.35">
      <c r="B24" s="4" t="s">
        <v>9</v>
      </c>
      <c r="C24" s="14">
        <v>189.73</v>
      </c>
      <c r="D24" s="14">
        <v>23.65</v>
      </c>
      <c r="E24" s="14"/>
      <c r="F24" s="9">
        <f>SUM(C24:E24)</f>
        <v>213.38</v>
      </c>
    </row>
    <row r="25" spans="2:6" ht="16.5" customHeight="1" x14ac:dyDescent="0.35">
      <c r="B25" s="7" t="s">
        <v>10</v>
      </c>
      <c r="C25" s="15">
        <v>278.45</v>
      </c>
      <c r="D25" s="15"/>
      <c r="E25" s="15">
        <v>678.99</v>
      </c>
      <c r="F25" s="9">
        <f t="shared" ref="F25:F27" si="4">SUM(C25:E25)</f>
        <v>957.44</v>
      </c>
    </row>
    <row r="26" spans="2:6" ht="16.5" customHeight="1" x14ac:dyDescent="0.35">
      <c r="B26" s="7" t="s">
        <v>11</v>
      </c>
      <c r="C26" s="15">
        <v>75.900000000000006</v>
      </c>
      <c r="D26" s="15">
        <v>75.900000000000006</v>
      </c>
      <c r="E26" s="15">
        <v>75.900000000000006</v>
      </c>
      <c r="F26" s="9">
        <f t="shared" si="4"/>
        <v>227.70000000000002</v>
      </c>
    </row>
    <row r="27" spans="2:6" ht="16.5" customHeight="1" x14ac:dyDescent="0.35">
      <c r="B27" s="7" t="s">
        <v>19</v>
      </c>
      <c r="C27" s="15"/>
      <c r="D27" s="15"/>
      <c r="E27" s="15"/>
      <c r="F27" s="9">
        <f t="shared" si="4"/>
        <v>0</v>
      </c>
    </row>
    <row r="28" spans="2:6" ht="16.5" customHeight="1" x14ac:dyDescent="0.35">
      <c r="B28" s="10" t="s">
        <v>18</v>
      </c>
      <c r="C28" s="11">
        <f>SUM(C24:C27)</f>
        <v>544.07999999999993</v>
      </c>
      <c r="D28" s="11">
        <f>SUM(D24:D27)</f>
        <v>99.550000000000011</v>
      </c>
      <c r="E28" s="11">
        <f>SUM(E24:E27)</f>
        <v>754.89</v>
      </c>
      <c r="F28" s="11">
        <f>SUM(F24:F27)</f>
        <v>1398.5200000000002</v>
      </c>
    </row>
    <row r="29" spans="2:6" ht="19.5" customHeight="1" x14ac:dyDescent="0.35">
      <c r="B29" s="12"/>
      <c r="C29" s="12"/>
      <c r="D29" s="12"/>
      <c r="E29" s="12"/>
      <c r="F29" s="12"/>
    </row>
    <row r="30" spans="2:6" ht="19.5" customHeight="1" x14ac:dyDescent="0.35">
      <c r="B30" s="16" t="s">
        <v>12</v>
      </c>
      <c r="C30" s="17">
        <f>SUM(C14,C21,C28)</f>
        <v>796.42</v>
      </c>
      <c r="D30" s="17">
        <f>SUM(D14,D21,D28)</f>
        <v>224.55</v>
      </c>
      <c r="E30" s="17">
        <f>SUM(E14,E21,E28)</f>
        <v>879.89</v>
      </c>
      <c r="F30" s="17">
        <f>SUM(F14,F21,F28)</f>
        <v>1900.8600000000001</v>
      </c>
    </row>
    <row r="31" spans="2:6" ht="19.5" customHeight="1" x14ac:dyDescent="0.35">
      <c r="B31" s="13"/>
      <c r="C31" s="13"/>
      <c r="D31" s="13"/>
      <c r="E31" s="13"/>
      <c r="F31" s="13"/>
    </row>
    <row r="32" spans="2:6" ht="16.5" customHeight="1" x14ac:dyDescent="0.35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autoPageBreaks="0" fitToPage="1"/>
  </sheetPr>
  <dimension ref="A1:F32"/>
  <sheetViews>
    <sheetView showGridLines="0" zoomScaleNormal="100" workbookViewId="0">
      <selection activeCell="C6" sqref="C6:E6"/>
    </sheetView>
  </sheetViews>
  <sheetFormatPr defaultRowHeight="16.5" customHeight="1" x14ac:dyDescent="0.35"/>
  <cols>
    <col min="1" max="1" width="2.08984375" style="2" customWidth="1"/>
    <col min="2" max="2" width="33.26953125" style="2" customWidth="1"/>
    <col min="3" max="6" width="17.1796875" style="2" customWidth="1"/>
    <col min="7" max="7" width="1.453125" style="2" customWidth="1"/>
    <col min="8" max="16384" width="8.7265625" style="2"/>
  </cols>
  <sheetData>
    <row r="1" spans="1:6" s="3" customFormat="1" ht="54.45" customHeight="1" x14ac:dyDescent="0.35">
      <c r="A1" s="23" t="s">
        <v>25</v>
      </c>
      <c r="B1" s="1"/>
      <c r="C1" s="1"/>
      <c r="D1" s="1"/>
      <c r="E1" s="1"/>
      <c r="F1" s="24" t="s">
        <v>22</v>
      </c>
    </row>
    <row r="2" spans="1:6" s="25" customFormat="1" ht="12" x14ac:dyDescent="0.35"/>
    <row r="3" spans="1:6" ht="16.5" customHeight="1" x14ac:dyDescent="0.35">
      <c r="B3" s="21" t="s">
        <v>21</v>
      </c>
      <c r="C3" s="26" t="s">
        <v>31</v>
      </c>
    </row>
    <row r="4" spans="1:6" ht="16.5" customHeight="1" x14ac:dyDescent="0.35">
      <c r="B4" s="21" t="s">
        <v>14</v>
      </c>
      <c r="C4" s="27">
        <v>0.67</v>
      </c>
    </row>
    <row r="6" spans="1:6" ht="16.5" customHeight="1" x14ac:dyDescent="0.35">
      <c r="B6" s="18" t="s">
        <v>15</v>
      </c>
      <c r="C6" s="19" t="s">
        <v>28</v>
      </c>
      <c r="D6" s="19" t="s">
        <v>29</v>
      </c>
      <c r="E6" s="19" t="s">
        <v>30</v>
      </c>
      <c r="F6" s="20" t="s">
        <v>18</v>
      </c>
    </row>
    <row r="7" spans="1:6" ht="16.5" customHeight="1" x14ac:dyDescent="0.35">
      <c r="B7" s="4" t="s">
        <v>0</v>
      </c>
      <c r="C7" s="5">
        <v>224</v>
      </c>
      <c r="D7" s="6">
        <f>16*20</f>
        <v>320</v>
      </c>
      <c r="E7" s="6">
        <f>16*19</f>
        <v>304</v>
      </c>
      <c r="F7" s="22">
        <f t="shared" ref="F7:F13" si="0">SUM(C7:E7)</f>
        <v>848</v>
      </c>
    </row>
    <row r="8" spans="1:6" ht="16.5" customHeight="1" x14ac:dyDescent="0.35">
      <c r="B8" s="7" t="s">
        <v>4</v>
      </c>
      <c r="C8" s="8">
        <f t="shared" ref="C8:E8" si="1">C7*MileageRate</f>
        <v>150.08000000000001</v>
      </c>
      <c r="D8" s="8">
        <f t="shared" si="1"/>
        <v>214.4</v>
      </c>
      <c r="E8" s="8">
        <f t="shared" si="1"/>
        <v>203.68</v>
      </c>
      <c r="F8" s="9">
        <f t="shared" si="0"/>
        <v>568.16000000000008</v>
      </c>
    </row>
    <row r="9" spans="1:6" ht="16.5" customHeight="1" x14ac:dyDescent="0.35">
      <c r="B9" s="7" t="s">
        <v>1</v>
      </c>
      <c r="C9" s="8">
        <v>45</v>
      </c>
      <c r="D9" s="8">
        <v>50</v>
      </c>
      <c r="E9" s="8">
        <v>50</v>
      </c>
      <c r="F9" s="9">
        <f t="shared" si="0"/>
        <v>145</v>
      </c>
    </row>
    <row r="10" spans="1:6" ht="16.5" customHeight="1" x14ac:dyDescent="0.35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5">
      <c r="B11" s="7" t="s">
        <v>23</v>
      </c>
      <c r="C11" s="8">
        <v>34.450000000000003</v>
      </c>
      <c r="D11" s="8"/>
      <c r="E11" s="8">
        <v>28.87</v>
      </c>
      <c r="F11" s="9">
        <f t="shared" si="0"/>
        <v>63.320000000000007</v>
      </c>
    </row>
    <row r="12" spans="1:6" ht="16.5" customHeight="1" x14ac:dyDescent="0.35">
      <c r="B12" s="7" t="s">
        <v>20</v>
      </c>
      <c r="C12" s="8"/>
      <c r="D12" s="8"/>
      <c r="E12" s="8"/>
      <c r="F12" s="9">
        <f t="shared" si="0"/>
        <v>0</v>
      </c>
    </row>
    <row r="13" spans="1:6" ht="16.5" customHeight="1" x14ac:dyDescent="0.35">
      <c r="B13" s="7" t="s">
        <v>3</v>
      </c>
      <c r="C13" s="8"/>
      <c r="D13" s="8"/>
      <c r="E13" s="8"/>
      <c r="F13" s="9">
        <f t="shared" si="0"/>
        <v>0</v>
      </c>
    </row>
    <row r="14" spans="1:6" ht="16.5" customHeight="1" x14ac:dyDescent="0.35">
      <c r="B14" s="10" t="s">
        <v>18</v>
      </c>
      <c r="C14" s="11">
        <f>SUM(C8:C13)</f>
        <v>229.53000000000003</v>
      </c>
      <c r="D14" s="11">
        <f t="shared" ref="D14:F14" si="2">SUM(D8:D13)</f>
        <v>264.39999999999998</v>
      </c>
      <c r="E14" s="11">
        <f t="shared" si="2"/>
        <v>282.55</v>
      </c>
      <c r="F14" s="11">
        <f t="shared" si="2"/>
        <v>776.48000000000013</v>
      </c>
    </row>
    <row r="15" spans="1:6" ht="16.5" customHeight="1" x14ac:dyDescent="0.35">
      <c r="B15" s="12"/>
      <c r="C15" s="12"/>
      <c r="D15" s="12"/>
      <c r="E15" s="12"/>
      <c r="F15" s="12"/>
    </row>
    <row r="16" spans="1:6" ht="16.5" customHeight="1" x14ac:dyDescent="0.35">
      <c r="B16" s="18" t="s">
        <v>16</v>
      </c>
      <c r="C16" s="13"/>
      <c r="D16" s="13"/>
      <c r="E16" s="13"/>
      <c r="F16" s="13"/>
    </row>
    <row r="17" spans="2:6" ht="16.5" customHeight="1" x14ac:dyDescent="0.35">
      <c r="B17" s="4" t="s">
        <v>5</v>
      </c>
      <c r="C17" s="14"/>
      <c r="D17" s="14"/>
      <c r="E17" s="14"/>
      <c r="F17" s="22">
        <f t="shared" ref="F17:F20" si="3">SUM(C17:E17)</f>
        <v>0</v>
      </c>
    </row>
    <row r="18" spans="2:6" ht="16.5" customHeight="1" x14ac:dyDescent="0.35">
      <c r="B18" s="7" t="s">
        <v>6</v>
      </c>
      <c r="C18" s="15"/>
      <c r="D18" s="15"/>
      <c r="E18" s="15"/>
      <c r="F18" s="22">
        <f t="shared" si="3"/>
        <v>0</v>
      </c>
    </row>
    <row r="19" spans="2:6" ht="16.5" customHeight="1" x14ac:dyDescent="0.35">
      <c r="B19" s="7" t="s">
        <v>7</v>
      </c>
      <c r="C19" s="15"/>
      <c r="D19" s="15">
        <v>65.760000000000005</v>
      </c>
      <c r="E19" s="15"/>
      <c r="F19" s="22">
        <f t="shared" si="3"/>
        <v>65.760000000000005</v>
      </c>
    </row>
    <row r="20" spans="2:6" ht="16.5" customHeight="1" x14ac:dyDescent="0.35">
      <c r="B20" s="7" t="s">
        <v>8</v>
      </c>
      <c r="C20" s="15">
        <v>295.33999999999997</v>
      </c>
      <c r="D20" s="15"/>
      <c r="E20" s="15">
        <v>139.97999999999999</v>
      </c>
      <c r="F20" s="22">
        <f t="shared" si="3"/>
        <v>435.31999999999994</v>
      </c>
    </row>
    <row r="21" spans="2:6" ht="16.5" customHeight="1" x14ac:dyDescent="0.35">
      <c r="B21" s="10" t="s">
        <v>18</v>
      </c>
      <c r="C21" s="11">
        <f t="shared" ref="C21:F21" si="4">SUM(C17:C20)</f>
        <v>295.33999999999997</v>
      </c>
      <c r="D21" s="11">
        <f t="shared" si="4"/>
        <v>65.760000000000005</v>
      </c>
      <c r="E21" s="11">
        <f t="shared" si="4"/>
        <v>139.97999999999999</v>
      </c>
      <c r="F21" s="11">
        <f t="shared" si="4"/>
        <v>501.07999999999993</v>
      </c>
    </row>
    <row r="22" spans="2:6" ht="16.5" customHeight="1" x14ac:dyDescent="0.35">
      <c r="B22" s="12"/>
      <c r="C22" s="12"/>
      <c r="D22" s="12"/>
      <c r="E22" s="12"/>
      <c r="F22" s="12"/>
    </row>
    <row r="23" spans="2:6" ht="16.5" customHeight="1" x14ac:dyDescent="0.35">
      <c r="B23" s="18" t="s">
        <v>17</v>
      </c>
      <c r="C23" s="13"/>
      <c r="D23" s="13"/>
      <c r="E23" s="13"/>
      <c r="F23" s="13"/>
    </row>
    <row r="24" spans="2:6" ht="16.5" customHeight="1" x14ac:dyDescent="0.35">
      <c r="B24" s="4" t="s">
        <v>9</v>
      </c>
      <c r="C24" s="14"/>
      <c r="D24" s="14"/>
      <c r="E24" s="14"/>
      <c r="F24" s="22">
        <f>SUM(C24:E24)</f>
        <v>0</v>
      </c>
    </row>
    <row r="25" spans="2:6" ht="16.5" customHeight="1" x14ac:dyDescent="0.35">
      <c r="B25" s="7" t="s">
        <v>10</v>
      </c>
      <c r="C25" s="15"/>
      <c r="D25" s="15">
        <v>77.650000000000006</v>
      </c>
      <c r="E25" s="15"/>
      <c r="F25" s="22">
        <f t="shared" ref="F25:F27" si="5">SUM(C25:E25)</f>
        <v>77.650000000000006</v>
      </c>
    </row>
    <row r="26" spans="2:6" ht="16.5" customHeight="1" x14ac:dyDescent="0.35">
      <c r="B26" s="7" t="s">
        <v>11</v>
      </c>
      <c r="C26" s="15">
        <v>89.6</v>
      </c>
      <c r="D26" s="15">
        <v>89.6</v>
      </c>
      <c r="E26" s="15">
        <v>89.6</v>
      </c>
      <c r="F26" s="22">
        <f t="shared" si="5"/>
        <v>268.79999999999995</v>
      </c>
    </row>
    <row r="27" spans="2:6" ht="16.5" customHeight="1" x14ac:dyDescent="0.35">
      <c r="B27" s="7" t="s">
        <v>19</v>
      </c>
      <c r="C27" s="15"/>
      <c r="D27" s="15"/>
      <c r="E27" s="15"/>
      <c r="F27" s="22">
        <f t="shared" si="5"/>
        <v>0</v>
      </c>
    </row>
    <row r="28" spans="2:6" ht="16.5" customHeight="1" x14ac:dyDescent="0.35">
      <c r="B28" s="10" t="s">
        <v>18</v>
      </c>
      <c r="C28" s="11">
        <f>SUM(C24:C27)</f>
        <v>89.6</v>
      </c>
      <c r="D28" s="11">
        <f>SUM(D24:D27)</f>
        <v>167.25</v>
      </c>
      <c r="E28" s="11">
        <f>SUM(E24:E27)</f>
        <v>89.6</v>
      </c>
      <c r="F28" s="11">
        <f>SUM(F24:F27)</f>
        <v>346.44999999999993</v>
      </c>
    </row>
    <row r="29" spans="2:6" ht="19.5" customHeight="1" x14ac:dyDescent="0.35">
      <c r="B29" s="12"/>
      <c r="C29" s="12"/>
      <c r="D29" s="12"/>
      <c r="E29" s="12"/>
      <c r="F29" s="12"/>
    </row>
    <row r="30" spans="2:6" ht="19.5" customHeight="1" x14ac:dyDescent="0.35">
      <c r="B30" s="16" t="s">
        <v>12</v>
      </c>
      <c r="C30" s="17">
        <f>SUM(C14,C21,C28)</f>
        <v>614.47</v>
      </c>
      <c r="D30" s="17">
        <f>SUM(D14,D21,D28)</f>
        <v>497.40999999999997</v>
      </c>
      <c r="E30" s="17">
        <f>SUM(E14,E21,E28)</f>
        <v>512.13</v>
      </c>
      <c r="F30" s="17">
        <f>SUM(F14,F21,F28)</f>
        <v>1624.0099999999998</v>
      </c>
    </row>
    <row r="31" spans="2:6" ht="19.5" customHeight="1" x14ac:dyDescent="0.35">
      <c r="B31" s="13"/>
      <c r="C31" s="13"/>
      <c r="D31" s="13"/>
      <c r="E31" s="13"/>
      <c r="F31" s="13"/>
    </row>
    <row r="32" spans="2:6" ht="16.5" customHeight="1" x14ac:dyDescent="0.35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A1:F32"/>
  <sheetViews>
    <sheetView showGridLines="0" tabSelected="1" zoomScaleNormal="100" workbookViewId="0">
      <selection activeCell="F7" sqref="F7"/>
    </sheetView>
  </sheetViews>
  <sheetFormatPr defaultRowHeight="16.5" customHeight="1" x14ac:dyDescent="0.35"/>
  <cols>
    <col min="1" max="1" width="2.08984375" style="2" customWidth="1"/>
    <col min="2" max="2" width="33.26953125" style="2" customWidth="1"/>
    <col min="3" max="6" width="17.1796875" style="2" customWidth="1"/>
    <col min="7" max="7" width="1.453125" style="2" customWidth="1"/>
    <col min="8" max="16384" width="8.7265625" style="2"/>
  </cols>
  <sheetData>
    <row r="1" spans="1:6" s="3" customFormat="1" ht="54.45" customHeight="1" x14ac:dyDescent="0.35">
      <c r="A1" s="23" t="s">
        <v>27</v>
      </c>
      <c r="B1" s="1"/>
      <c r="C1" s="1"/>
      <c r="D1" s="1"/>
      <c r="E1" s="1"/>
      <c r="F1" s="24" t="s">
        <v>22</v>
      </c>
    </row>
    <row r="2" spans="1:6" s="25" customFormat="1" ht="12" x14ac:dyDescent="0.35"/>
    <row r="3" spans="1:6" ht="16.5" customHeight="1" x14ac:dyDescent="0.35">
      <c r="B3" s="21" t="s">
        <v>13</v>
      </c>
      <c r="C3" s="26" t="s">
        <v>26</v>
      </c>
    </row>
    <row r="4" spans="1:6" ht="16.5" customHeight="1" x14ac:dyDescent="0.35">
      <c r="B4" s="21" t="s">
        <v>14</v>
      </c>
      <c r="C4" s="27">
        <v>0.67</v>
      </c>
    </row>
    <row r="6" spans="1:6" ht="16.5" customHeight="1" x14ac:dyDescent="0.35">
      <c r="B6" s="18" t="s">
        <v>15</v>
      </c>
      <c r="C6" s="19" t="s">
        <v>28</v>
      </c>
      <c r="D6" s="19" t="s">
        <v>29</v>
      </c>
      <c r="E6" s="19" t="s">
        <v>30</v>
      </c>
      <c r="F6" s="20" t="s">
        <v>18</v>
      </c>
    </row>
    <row r="7" spans="1:6" ht="16.5" customHeight="1" x14ac:dyDescent="0.35">
      <c r="B7" s="4" t="s">
        <v>0</v>
      </c>
      <c r="C7" s="5">
        <f>SUM(Uma:Carlos!C7)</f>
        <v>224</v>
      </c>
      <c r="D7" s="5">
        <f>SUM(Uma:Carlos!D7)</f>
        <v>320</v>
      </c>
      <c r="E7" s="5">
        <f>SUM(Uma:Carlos!E7)</f>
        <v>304</v>
      </c>
      <c r="F7" s="22">
        <f t="shared" ref="F7:F13" si="0">SUM(C7:E7)</f>
        <v>848</v>
      </c>
    </row>
    <row r="8" spans="1:6" ht="16.5" customHeight="1" x14ac:dyDescent="0.35">
      <c r="B8" s="7" t="s">
        <v>4</v>
      </c>
      <c r="C8" s="8">
        <f>SUM(Uma:Carlos!C8)</f>
        <v>150.08000000000001</v>
      </c>
      <c r="D8" s="8">
        <f>SUM(Uma:Carlos!D8)</f>
        <v>214.4</v>
      </c>
      <c r="E8" s="8">
        <f>SUM(Uma:Carlos!E8)</f>
        <v>203.68</v>
      </c>
      <c r="F8" s="9">
        <f t="shared" si="0"/>
        <v>568.16000000000008</v>
      </c>
    </row>
    <row r="9" spans="1:6" ht="16.5" customHeight="1" x14ac:dyDescent="0.35">
      <c r="B9" s="7" t="s">
        <v>1</v>
      </c>
      <c r="C9" s="8">
        <f>SUM(Uma:Carlos!C9)</f>
        <v>45</v>
      </c>
      <c r="D9" s="8">
        <f>SUM(Uma:Carlos!D9)</f>
        <v>50</v>
      </c>
      <c r="E9" s="8">
        <f>SUM(Uma:Carlos!E9)</f>
        <v>50</v>
      </c>
      <c r="F9" s="9">
        <f t="shared" si="0"/>
        <v>145</v>
      </c>
    </row>
    <row r="10" spans="1:6" ht="16.5" customHeight="1" x14ac:dyDescent="0.35">
      <c r="B10" s="7" t="s">
        <v>2</v>
      </c>
      <c r="C10" s="8">
        <f>SUM(Uma:Carlos!C10)</f>
        <v>0</v>
      </c>
      <c r="D10" s="8">
        <f>SUM(Uma:Carlos!D10)</f>
        <v>0</v>
      </c>
      <c r="E10" s="8">
        <f>SUM(Uma:Carlos!E10)</f>
        <v>0</v>
      </c>
      <c r="F10" s="9">
        <f t="shared" si="0"/>
        <v>0</v>
      </c>
    </row>
    <row r="11" spans="1:6" ht="16.5" customHeight="1" x14ac:dyDescent="0.35">
      <c r="B11" s="7" t="s">
        <v>23</v>
      </c>
      <c r="C11" s="8">
        <f>SUM(Uma:Carlos!C11)</f>
        <v>34.450000000000003</v>
      </c>
      <c r="D11" s="8">
        <f>SUM(Uma:Carlos!D11)</f>
        <v>0</v>
      </c>
      <c r="E11" s="8">
        <f>SUM(Uma:Carlos!E11)</f>
        <v>28.87</v>
      </c>
      <c r="F11" s="9">
        <f t="shared" si="0"/>
        <v>63.320000000000007</v>
      </c>
    </row>
    <row r="12" spans="1:6" ht="16.5" customHeight="1" x14ac:dyDescent="0.35">
      <c r="B12" s="7" t="s">
        <v>20</v>
      </c>
      <c r="C12" s="8">
        <f>SUM(Uma:Carlos!C12)</f>
        <v>125</v>
      </c>
      <c r="D12" s="8">
        <f>SUM(Uma:Carlos!D12)</f>
        <v>125</v>
      </c>
      <c r="E12" s="8">
        <f>SUM(Uma:Carlos!E12)</f>
        <v>125</v>
      </c>
      <c r="F12" s="9">
        <f t="shared" si="0"/>
        <v>375</v>
      </c>
    </row>
    <row r="13" spans="1:6" ht="16.5" customHeight="1" x14ac:dyDescent="0.35">
      <c r="B13" s="7" t="s">
        <v>3</v>
      </c>
      <c r="C13" s="8">
        <f>SUM(Uma:Carlos!C13)</f>
        <v>0</v>
      </c>
      <c r="D13" s="8">
        <f>SUM(Uma:Carlos!D13)</f>
        <v>0</v>
      </c>
      <c r="E13" s="8">
        <f>SUM(Uma:Carlos!E13)</f>
        <v>0</v>
      </c>
      <c r="F13" s="9">
        <f t="shared" si="0"/>
        <v>0</v>
      </c>
    </row>
    <row r="14" spans="1:6" ht="16.5" customHeight="1" x14ac:dyDescent="0.35">
      <c r="B14" s="10" t="s">
        <v>18</v>
      </c>
      <c r="C14" s="11">
        <f>SUM(C8:C13)</f>
        <v>354.53000000000003</v>
      </c>
      <c r="D14" s="11">
        <f t="shared" ref="D14:F14" si="1">SUM(D8:D13)</f>
        <v>389.4</v>
      </c>
      <c r="E14" s="11">
        <f t="shared" si="1"/>
        <v>407.55</v>
      </c>
      <c r="F14" s="11">
        <f t="shared" si="1"/>
        <v>1151.48</v>
      </c>
    </row>
    <row r="15" spans="1:6" ht="16.5" customHeight="1" x14ac:dyDescent="0.35">
      <c r="B15" s="12"/>
      <c r="C15" s="12"/>
      <c r="D15" s="12"/>
      <c r="E15" s="12"/>
      <c r="F15" s="12"/>
    </row>
    <row r="16" spans="1:6" ht="16.5" customHeight="1" x14ac:dyDescent="0.35">
      <c r="B16" s="18" t="s">
        <v>16</v>
      </c>
      <c r="C16" s="13"/>
      <c r="D16" s="13"/>
      <c r="E16" s="13"/>
      <c r="F16" s="13"/>
    </row>
    <row r="17" spans="2:6" ht="16.5" customHeight="1" x14ac:dyDescent="0.35">
      <c r="B17" s="4" t="s">
        <v>5</v>
      </c>
      <c r="C17" s="8">
        <f>SUM(Uma:Carlos!C17)</f>
        <v>0</v>
      </c>
      <c r="D17" s="8">
        <f>SUM(Uma:Carlos!D17)</f>
        <v>0</v>
      </c>
      <c r="E17" s="8">
        <f>SUM(Uma:Carlos!E17)</f>
        <v>0</v>
      </c>
      <c r="F17" s="22">
        <f t="shared" ref="F17:F20" si="2">SUM(C17:E17)</f>
        <v>0</v>
      </c>
    </row>
    <row r="18" spans="2:6" ht="16.5" customHeight="1" x14ac:dyDescent="0.35">
      <c r="B18" s="7" t="s">
        <v>6</v>
      </c>
      <c r="C18" s="8">
        <f>SUM(Uma:Carlos!C18)</f>
        <v>0</v>
      </c>
      <c r="D18" s="8">
        <f>SUM(Uma:Carlos!D18)</f>
        <v>0</v>
      </c>
      <c r="E18" s="8">
        <f>SUM(Uma:Carlos!E18)</f>
        <v>0</v>
      </c>
      <c r="F18" s="22">
        <f t="shared" si="2"/>
        <v>0</v>
      </c>
    </row>
    <row r="19" spans="2:6" ht="16.5" customHeight="1" x14ac:dyDescent="0.35">
      <c r="B19" s="7" t="s">
        <v>7</v>
      </c>
      <c r="C19" s="8">
        <f>SUM(Uma:Carlos!C19)</f>
        <v>127.34</v>
      </c>
      <c r="D19" s="8">
        <f>SUM(Uma:Carlos!D19)</f>
        <v>65.760000000000005</v>
      </c>
      <c r="E19" s="8">
        <f>SUM(Uma:Carlos!E19)</f>
        <v>0</v>
      </c>
      <c r="F19" s="22">
        <f t="shared" si="2"/>
        <v>193.10000000000002</v>
      </c>
    </row>
    <row r="20" spans="2:6" ht="16.5" customHeight="1" x14ac:dyDescent="0.35">
      <c r="B20" s="7" t="s">
        <v>8</v>
      </c>
      <c r="C20" s="8">
        <f>SUM(Uma:Carlos!C20)</f>
        <v>295.33999999999997</v>
      </c>
      <c r="D20" s="8">
        <f>SUM(Uma:Carlos!D20)</f>
        <v>0</v>
      </c>
      <c r="E20" s="8">
        <f>SUM(Uma:Carlos!E20)</f>
        <v>139.97999999999999</v>
      </c>
      <c r="F20" s="22">
        <f t="shared" si="2"/>
        <v>435.31999999999994</v>
      </c>
    </row>
    <row r="21" spans="2:6" ht="16.5" customHeight="1" x14ac:dyDescent="0.35">
      <c r="B21" s="10" t="s">
        <v>18</v>
      </c>
      <c r="C21" s="11">
        <f t="shared" ref="C21:F21" si="3">SUM(C17:C20)</f>
        <v>422.67999999999995</v>
      </c>
      <c r="D21" s="11">
        <f t="shared" si="3"/>
        <v>65.760000000000005</v>
      </c>
      <c r="E21" s="11">
        <f t="shared" si="3"/>
        <v>139.97999999999999</v>
      </c>
      <c r="F21" s="11">
        <f t="shared" si="3"/>
        <v>628.41999999999996</v>
      </c>
    </row>
    <row r="22" spans="2:6" ht="16.5" customHeight="1" x14ac:dyDescent="0.35">
      <c r="B22" s="12"/>
      <c r="C22" s="12"/>
      <c r="D22" s="12"/>
      <c r="E22" s="12"/>
      <c r="F22" s="12"/>
    </row>
    <row r="23" spans="2:6" ht="16.5" customHeight="1" x14ac:dyDescent="0.35">
      <c r="B23" s="18" t="s">
        <v>17</v>
      </c>
      <c r="C23" s="13"/>
      <c r="D23" s="13"/>
      <c r="E23" s="13"/>
      <c r="F23" s="13"/>
    </row>
    <row r="24" spans="2:6" ht="16.5" customHeight="1" x14ac:dyDescent="0.35">
      <c r="B24" s="4" t="s">
        <v>9</v>
      </c>
      <c r="C24" s="8">
        <f>SUM(Uma:Carlos!C24)</f>
        <v>189.73</v>
      </c>
      <c r="D24" s="8">
        <f>SUM(Uma:Carlos!D24)</f>
        <v>23.65</v>
      </c>
      <c r="E24" s="8">
        <f>SUM(Uma:Carlos!E24)</f>
        <v>0</v>
      </c>
      <c r="F24" s="22">
        <f>SUM(C24:E24)</f>
        <v>213.38</v>
      </c>
    </row>
    <row r="25" spans="2:6" ht="16.5" customHeight="1" x14ac:dyDescent="0.35">
      <c r="B25" s="7" t="s">
        <v>10</v>
      </c>
      <c r="C25" s="8">
        <f>SUM(Uma:Carlos!C25)</f>
        <v>278.45</v>
      </c>
      <c r="D25" s="8">
        <f>SUM(Uma:Carlos!D25)</f>
        <v>77.650000000000006</v>
      </c>
      <c r="E25" s="8">
        <f>SUM(Uma:Carlos!E25)</f>
        <v>678.99</v>
      </c>
      <c r="F25" s="22">
        <f t="shared" ref="F25:F27" si="4">SUM(C25:E25)</f>
        <v>1035.0900000000001</v>
      </c>
    </row>
    <row r="26" spans="2:6" ht="16.5" customHeight="1" x14ac:dyDescent="0.35">
      <c r="B26" s="7" t="s">
        <v>11</v>
      </c>
      <c r="C26" s="8">
        <f>SUM(Uma:Carlos!C26)</f>
        <v>165.5</v>
      </c>
      <c r="D26" s="8">
        <f>SUM(Uma:Carlos!D26)</f>
        <v>165.5</v>
      </c>
      <c r="E26" s="8">
        <f>SUM(Uma:Carlos!E26)</f>
        <v>165.5</v>
      </c>
      <c r="F26" s="22">
        <f t="shared" si="4"/>
        <v>496.5</v>
      </c>
    </row>
    <row r="27" spans="2:6" ht="16.5" customHeight="1" x14ac:dyDescent="0.35">
      <c r="B27" s="7" t="s">
        <v>19</v>
      </c>
      <c r="C27" s="8">
        <f>SUM(Uma:Carlos!C27)</f>
        <v>0</v>
      </c>
      <c r="D27" s="8">
        <f>SUM(Uma:Carlos!D27)</f>
        <v>0</v>
      </c>
      <c r="E27" s="8">
        <f>SUM(Uma:Carlos!E27)</f>
        <v>0</v>
      </c>
      <c r="F27" s="22">
        <f t="shared" si="4"/>
        <v>0</v>
      </c>
    </row>
    <row r="28" spans="2:6" ht="16.5" customHeight="1" x14ac:dyDescent="0.35">
      <c r="B28" s="10" t="s">
        <v>18</v>
      </c>
      <c r="C28" s="11">
        <f>SUM(C24:C27)</f>
        <v>633.67999999999995</v>
      </c>
      <c r="D28" s="11">
        <f>SUM(D24:D27)</f>
        <v>266.8</v>
      </c>
      <c r="E28" s="11">
        <f>SUM(E24:E27)</f>
        <v>844.49</v>
      </c>
      <c r="F28" s="11">
        <f>SUM(F24:F27)</f>
        <v>1744.9700000000003</v>
      </c>
    </row>
    <row r="29" spans="2:6" ht="19.5" customHeight="1" x14ac:dyDescent="0.35">
      <c r="B29" s="12"/>
      <c r="C29" s="12"/>
      <c r="D29" s="12"/>
      <c r="E29" s="12"/>
      <c r="F29" s="12"/>
    </row>
    <row r="30" spans="2:6" ht="19.5" customHeight="1" x14ac:dyDescent="0.35">
      <c r="B30" s="16" t="s">
        <v>12</v>
      </c>
      <c r="C30" s="17">
        <f>SUM(C14,C21,C28)</f>
        <v>1410.8899999999999</v>
      </c>
      <c r="D30" s="17">
        <f>SUM(D14,D21,D28)</f>
        <v>721.96</v>
      </c>
      <c r="E30" s="17">
        <f>SUM(E14,E21,E28)</f>
        <v>1392.02</v>
      </c>
      <c r="F30" s="17">
        <f>SUM(F14,F21,F28)</f>
        <v>3524.8700000000003</v>
      </c>
    </row>
    <row r="31" spans="2:6" ht="19.5" customHeight="1" x14ac:dyDescent="0.35">
      <c r="B31" s="13"/>
      <c r="C31" s="13"/>
      <c r="D31" s="13"/>
      <c r="E31" s="13"/>
      <c r="F31" s="13"/>
    </row>
    <row r="32" spans="2:6" ht="16.5" customHeight="1" x14ac:dyDescent="0.35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Uma</vt:lpstr>
      <vt:lpstr>Carlos</vt:lpstr>
      <vt:lpstr>HR Q1</vt:lpstr>
      <vt:lpstr>Carlos!MileageRate</vt:lpstr>
      <vt:lpstr>'HR Q1'!MileageRate</vt:lpstr>
      <vt:lpstr>Uma!MileageRate</vt:lpstr>
      <vt:lpstr>Carlos!WeekEnding</vt:lpstr>
      <vt:lpstr>'HR Q1'!WeekEnding</vt:lpstr>
      <vt:lpstr>Uma!WeekEnding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nic</cp:lastModifiedBy>
  <dcterms:created xsi:type="dcterms:W3CDTF">2017-06-16T09:55:48Z</dcterms:created>
  <dcterms:modified xsi:type="dcterms:W3CDTF">2017-06-20T03:44:16Z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