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 activeTab="3"/>
  </bookViews>
  <sheets>
    <sheet name="Sean" sheetId="1" r:id="rId1"/>
    <sheet name="Uma" sheetId="5" r:id="rId2"/>
    <sheet name="Carlos" sheetId="6" r:id="rId3"/>
    <sheet name="HR Q2" sheetId="8" r:id="rId4"/>
  </sheets>
  <definedNames>
    <definedName name="MileageRate" localSheetId="2">Carlos!$C$4</definedName>
    <definedName name="MileageRate" localSheetId="3">'HR Q2'!$C$4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Q2'!$C$3</definedName>
    <definedName name="WeekEnding" localSheetId="1">Uma!$C$3</definedName>
    <definedName name="WeekEnding">Sean!$C$3</definedName>
  </definedNames>
  <calcPr calcId="171027"/>
</workbook>
</file>

<file path=xl/calcChain.xml><?xml version="1.0" encoding="utf-8"?>
<calcChain xmlns="http://schemas.openxmlformats.org/spreadsheetml/2006/main">
  <c r="F21" i="1" l="1"/>
  <c r="E21" i="1"/>
  <c r="D21" i="1"/>
  <c r="C21" i="1"/>
  <c r="F21" i="5"/>
  <c r="E21" i="5"/>
  <c r="D21" i="5"/>
  <c r="C21" i="5"/>
  <c r="F21" i="6"/>
  <c r="E21" i="6"/>
  <c r="D21" i="6"/>
  <c r="C21" i="6"/>
  <c r="F21" i="8"/>
  <c r="E21" i="8"/>
  <c r="D21" i="8"/>
  <c r="C21" i="8"/>
  <c r="E7" i="6" l="1"/>
  <c r="C7" i="6"/>
  <c r="E7" i="1"/>
  <c r="E27" i="8" l="1"/>
  <c r="D27" i="8"/>
  <c r="C27" i="8"/>
  <c r="E26" i="8"/>
  <c r="D26" i="8"/>
  <c r="C26" i="8"/>
  <c r="E25" i="8"/>
  <c r="D25" i="8"/>
  <c r="D28" i="8" s="1"/>
  <c r="C25" i="8"/>
  <c r="E24" i="8"/>
  <c r="E28" i="8" s="1"/>
  <c r="D24" i="8"/>
  <c r="C24" i="8"/>
  <c r="C28" i="8" s="1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F27" i="8" l="1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20" i="5"/>
  <c r="F19" i="5"/>
  <c r="F18" i="5"/>
  <c r="F17" i="5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7" i="1"/>
  <c r="F24" i="1"/>
  <c r="C28" i="1"/>
  <c r="D28" i="1"/>
  <c r="E28" i="1"/>
  <c r="E7" i="8"/>
  <c r="C7" i="8"/>
  <c r="D7" i="8" l="1"/>
  <c r="F7" i="8" s="1"/>
  <c r="F19" i="8"/>
  <c r="F12" i="8"/>
  <c r="F11" i="8"/>
  <c r="F26" i="8"/>
  <c r="F24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8" l="1"/>
  <c r="E8" i="1"/>
  <c r="E8" i="8" s="1"/>
  <c r="C8" i="8"/>
  <c r="E14" i="1" l="1"/>
  <c r="E30" i="1" s="1"/>
  <c r="E14" i="8"/>
  <c r="E30" i="8" s="1"/>
  <c r="C14" i="8"/>
  <c r="C30" i="8" s="1"/>
  <c r="D14" i="1"/>
  <c r="D30" i="1" s="1"/>
  <c r="D14" i="8"/>
  <c r="D30" i="8" s="1"/>
  <c r="F8" i="1"/>
  <c r="F14" i="1" s="1"/>
  <c r="C14" i="1"/>
  <c r="F8" i="8" l="1"/>
  <c r="C30" i="1"/>
  <c r="F30" i="1"/>
  <c r="F14" i="8" l="1"/>
  <c r="F30" i="8" s="1"/>
</calcChain>
</file>

<file path=xl/sharedStrings.xml><?xml version="1.0" encoding="utf-8"?>
<sst xmlns="http://schemas.openxmlformats.org/spreadsheetml/2006/main" count="124" uniqueCount="35">
  <si>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</si>
  <si>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</si>
  <si>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</si>
  <si>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</si>
  <si>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</si>
  <si>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</si>
  <si>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</si>
  <si>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</si>
  <si>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</si>
  <si>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</si>
  <si>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</si>
  <si>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</si>
  <si>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</si>
  <si>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</si>
  <si>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</si>
  <si>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</si>
  <si>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</si>
  <si>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</si>
  <si>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</si>
  <si>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</si>
  <si>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</si>
  <si>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</si>
  <si>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</si>
  <si>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</si>
  <si>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</si>
  <si>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</si>
  <si>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</si>
  <si>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</si>
  <si>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</si>
  <si>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Fred Binga</t>
  </si>
  <si>
    <t>HUMAN RESOURCES</t>
  </si>
  <si>
    <t>HR EXPENSES Q2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</si>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</sst>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1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5" fontId="14" fillId="5" borderId="5" xfId="4" applyNumberFormat="1" applyFont="1" applyFill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5" fontId="14" fillId="5" borderId="6" xfId="4" applyNumberFormat="1" applyFont="1" applyFill="1" applyBorder="1" applyAlignme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35"/>
  <cols>
    <col min="1" max="1" width="2.08984375" customWidth="1"/>
    <col min="2" max="2" width="33.26953125" customWidth="1"/>
    <col min="3" max="6" width="17.1796875" customWidth="1"/>
    <col min="7" max="7" width="1.453125" customWidth="1"/>
    <col min="8" max="11" width="9.453125"/>
  </cols>
  <sheetData>
    <row r="1" spans="1:6" s="3" customFormat="1" ht="54.45" customHeight="1" x14ac:dyDescent="0.3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23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/>
      <c r="D7" s="6"/>
      <c r="E7" s="6">
        <f>22*11</f>
        <v>242</v>
      </c>
      <c r="F7" s="25">
        <f t="shared" ref="F7:F13" si="0">SUM(C7:E7)</f>
        <v>242</v>
      </c>
    </row>
    <row r="8" spans="1:6" ht="16.5" customHeight="1" x14ac:dyDescent="0.35">
      <c r="B8" s="7" t="s">
        <v>4</v>
      </c>
      <c r="C8" s="8"/>
      <c r="D8" s="8"/>
      <c r="E8" s="8">
        <f t="shared" ref="E8" si="1">E7*MileageRate</f>
        <v>162.14000000000001</v>
      </c>
      <c r="F8" s="9">
        <f t="shared" si="0"/>
        <v>162.14000000000001</v>
      </c>
    </row>
    <row r="9" spans="1:6" ht="16.5" customHeight="1" x14ac:dyDescent="0.35">
      <c r="B9" s="7" t="s">
        <v>1</v>
      </c>
      <c r="C9" s="8"/>
      <c r="D9" s="8"/>
      <c r="E9" s="8">
        <v>35</v>
      </c>
      <c r="F9" s="9">
        <f t="shared" si="0"/>
        <v>35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0</v>
      </c>
      <c r="D14" s="11">
        <f t="shared" ref="D14:F14" si="2">SUM(D8:D13)</f>
        <v>0</v>
      </c>
      <c r="E14" s="11">
        <f t="shared" si="2"/>
        <v>197.14000000000001</v>
      </c>
      <c r="F14" s="11">
        <f t="shared" si="2"/>
        <v>197.14000000000001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15">
        <f t="shared" ref="F17:F20" si="3">SUM(D17:E17)</f>
        <v>0</v>
      </c>
    </row>
    <row r="18" spans="2:6" ht="16.5" customHeight="1" x14ac:dyDescent="0.35">
      <c r="B18" s="7" t="s">
        <v>6</v>
      </c>
      <c r="C18" s="16"/>
      <c r="D18" s="16"/>
      <c r="E18" s="16"/>
      <c r="F18" s="17">
        <f t="shared" si="3"/>
        <v>0</v>
      </c>
    </row>
    <row r="19" spans="2:6" ht="16.5" customHeight="1" x14ac:dyDescent="0.35">
      <c r="B19" s="7" t="s">
        <v>7</v>
      </c>
      <c r="C19" s="16"/>
      <c r="D19" s="16"/>
      <c r="E19" s="16"/>
      <c r="F19" s="17">
        <f t="shared" si="3"/>
        <v>0</v>
      </c>
    </row>
    <row r="20" spans="2:6" ht="16.5" customHeight="1" x14ac:dyDescent="0.35">
      <c r="B20" s="7" t="s">
        <v>8</v>
      </c>
      <c r="C20" s="16"/>
      <c r="D20" s="16"/>
      <c r="E20" s="16"/>
      <c r="F20" s="17">
        <f t="shared" si="3"/>
        <v>0</v>
      </c>
    </row>
    <row r="21" spans="2:6" ht="16.5" customHeight="1" x14ac:dyDescent="0.3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0</v>
      </c>
      <c r="F21" s="11">
        <f>SUM(F17:F20)</f>
        <v>0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3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35">
      <c r="B26" s="7" t="s">
        <v>11</v>
      </c>
      <c r="C26" s="16"/>
      <c r="D26" s="16"/>
      <c r="E26" s="16"/>
      <c r="F26" s="18">
        <f t="shared" si="4"/>
        <v>0</v>
      </c>
    </row>
    <row r="27" spans="2:6" ht="16.5" customHeight="1" x14ac:dyDescent="0.35">
      <c r="B27" s="7" t="s">
        <v>19</v>
      </c>
      <c r="C27" s="16"/>
      <c r="D27" s="16"/>
      <c r="E27" s="16"/>
      <c r="F27" s="18">
        <f t="shared" si="4"/>
        <v>0</v>
      </c>
    </row>
    <row r="28" spans="2:6" ht="16.5" customHeight="1" x14ac:dyDescent="0.35">
      <c r="B28" s="10" t="s">
        <v>18</v>
      </c>
      <c r="C28" s="11">
        <f>SUM(C24:C27)</f>
        <v>0</v>
      </c>
      <c r="D28" s="11">
        <f>SUM(D24:D27)</f>
        <v>0</v>
      </c>
      <c r="E28" s="11">
        <f>SUM(E24:E27)</f>
        <v>0</v>
      </c>
      <c r="F28" s="11">
        <f>SUM(F24:F27)</f>
        <v>0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0</v>
      </c>
      <c r="D30" s="20">
        <f>SUM(D14,D21,D28)</f>
        <v>0</v>
      </c>
      <c r="E30" s="20">
        <f>SUM(E14,E21,E28)</f>
        <v>197.14000000000001</v>
      </c>
      <c r="F30" s="20">
        <f>SUM(F14,F21,F28)</f>
        <v>197.14000000000001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A1:F32"/>
  <sheetViews>
    <sheetView showGridLines="0" topLeftCell="A18" zoomScaleNormal="100" workbookViewId="0"/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28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/>
      <c r="D7" s="6"/>
      <c r="E7" s="6"/>
      <c r="F7" s="25">
        <f t="shared" ref="F7:F13" si="0">SUM(C7:E7)</f>
        <v>0</v>
      </c>
    </row>
    <row r="8" spans="1:6" ht="16.5" customHeight="1" x14ac:dyDescent="0.35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5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5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/>
      <c r="D17" s="14"/>
      <c r="E17" s="14"/>
      <c r="F17" s="15">
        <f t="shared" ref="F17:F20" si="2">SUM(D17:E17)</f>
        <v>0</v>
      </c>
    </row>
    <row r="18" spans="2:6" ht="16.5" customHeight="1" x14ac:dyDescent="0.35">
      <c r="B18" s="7" t="s">
        <v>6</v>
      </c>
      <c r="C18" s="16"/>
      <c r="D18" s="16"/>
      <c r="E18" s="16"/>
      <c r="F18" s="17">
        <f t="shared" si="2"/>
        <v>0</v>
      </c>
    </row>
    <row r="19" spans="2:6" ht="16.5" customHeight="1" x14ac:dyDescent="0.35">
      <c r="B19" s="7" t="s">
        <v>7</v>
      </c>
      <c r="C19" s="16"/>
      <c r="D19" s="16"/>
      <c r="E19" s="16">
        <v>248.95</v>
      </c>
      <c r="F19" s="17">
        <f t="shared" si="2"/>
        <v>248.95</v>
      </c>
    </row>
    <row r="20" spans="2:6" ht="16.5" customHeight="1" x14ac:dyDescent="0.35">
      <c r="B20" s="7" t="s">
        <v>8</v>
      </c>
      <c r="C20" s="16"/>
      <c r="D20" s="16"/>
      <c r="E20" s="16"/>
      <c r="F20" s="17">
        <f t="shared" si="2"/>
        <v>0</v>
      </c>
    </row>
    <row r="21" spans="2:6" ht="16.5" customHeight="1" x14ac:dyDescent="0.3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>
        <v>99.59</v>
      </c>
      <c r="E24" s="14">
        <v>21.63</v>
      </c>
      <c r="F24" s="18">
        <f>SUM(C24:E24)</f>
        <v>121.22</v>
      </c>
    </row>
    <row r="25" spans="2:6" ht="16.5" customHeight="1" x14ac:dyDescent="0.35">
      <c r="B25" s="7" t="s">
        <v>10</v>
      </c>
      <c r="C25" s="16"/>
      <c r="D25" s="16"/>
      <c r="E25" s="16"/>
      <c r="F25" s="18">
        <f t="shared" ref="F25:F27" si="3">SUM(C25:E25)</f>
        <v>0</v>
      </c>
    </row>
    <row r="26" spans="2:6" ht="16.5" customHeight="1" x14ac:dyDescent="0.35">
      <c r="B26" s="7" t="s">
        <v>11</v>
      </c>
      <c r="C26" s="16">
        <v>75.900000000000006</v>
      </c>
      <c r="D26" s="16">
        <v>75.900000000000006</v>
      </c>
      <c r="E26" s="16">
        <v>75.900000000000006</v>
      </c>
      <c r="F26" s="18">
        <f t="shared" si="3"/>
        <v>227.70000000000002</v>
      </c>
    </row>
    <row r="27" spans="2:6" ht="16.5" customHeight="1" x14ac:dyDescent="0.35">
      <c r="B27" s="7" t="s">
        <v>19</v>
      </c>
      <c r="C27" s="16"/>
      <c r="D27" s="16"/>
      <c r="E27" s="16"/>
      <c r="F27" s="18">
        <f t="shared" si="3"/>
        <v>0</v>
      </c>
    </row>
    <row r="28" spans="2:6" ht="16.5" customHeight="1" x14ac:dyDescent="0.35">
      <c r="B28" s="10" t="s">
        <v>18</v>
      </c>
      <c r="C28" s="11">
        <f>SUM(C24:C27)</f>
        <v>75.900000000000006</v>
      </c>
      <c r="D28" s="11">
        <f>SUM(D24:D27)</f>
        <v>175.49</v>
      </c>
      <c r="E28" s="11">
        <f>SUM(E24:E27)</f>
        <v>97.53</v>
      </c>
      <c r="F28" s="11">
        <f>SUM(F24:F27)</f>
        <v>348.92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200.9</v>
      </c>
      <c r="D30" s="20">
        <f>SUM(D14,D21,D28)</f>
        <v>300.49</v>
      </c>
      <c r="E30" s="20">
        <f>SUM(E14,E21,E28)</f>
        <v>471.48</v>
      </c>
      <c r="F30" s="20">
        <f>SUM(F14,F21,F28)</f>
        <v>972.87000000000012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F32"/>
  <sheetViews>
    <sheetView showGridLines="0" zoomScaleNormal="100" workbookViewId="0"/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21</v>
      </c>
      <c r="C3" s="29" t="s">
        <v>29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25</v>
      </c>
      <c r="D6" s="22" t="s">
        <v>26</v>
      </c>
      <c r="E6" s="22" t="s">
        <v>27</v>
      </c>
      <c r="F6" s="23" t="s">
        <v>18</v>
      </c>
    </row>
    <row r="7" spans="1:6" ht="16.5" customHeight="1" x14ac:dyDescent="0.35">
      <c r="B7" s="4" t="s">
        <v>0</v>
      </c>
      <c r="C7" s="5">
        <f>16*21</f>
        <v>336</v>
      </c>
      <c r="D7" s="6">
        <v>288</v>
      </c>
      <c r="E7" s="6">
        <f>16*19</f>
        <v>304</v>
      </c>
      <c r="F7" s="25">
        <f t="shared" ref="F7:F13" si="0">SUM(C7:E7)</f>
        <v>928</v>
      </c>
    </row>
    <row r="8" spans="1:6" ht="16.5" customHeight="1" x14ac:dyDescent="0.35">
      <c r="B8" s="7" t="s">
        <v>4</v>
      </c>
      <c r="C8" s="8">
        <f t="shared" ref="C8:E8" si="1">C7*MileageRate</f>
        <v>225.12</v>
      </c>
      <c r="D8" s="8">
        <f t="shared" si="1"/>
        <v>192.96</v>
      </c>
      <c r="E8" s="8">
        <f t="shared" si="1"/>
        <v>203.68</v>
      </c>
      <c r="F8" s="9">
        <f t="shared" si="0"/>
        <v>621.76</v>
      </c>
    </row>
    <row r="9" spans="1:6" ht="16.5" customHeight="1" x14ac:dyDescent="0.35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5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5">
      <c r="B11" s="7" t="s">
        <v>24</v>
      </c>
      <c r="C11" s="8">
        <v>18.559999999999999</v>
      </c>
      <c r="D11" s="8">
        <v>46.23</v>
      </c>
      <c r="E11" s="8">
        <v>16.75</v>
      </c>
      <c r="F11" s="9">
        <f t="shared" si="0"/>
        <v>81.539999999999992</v>
      </c>
    </row>
    <row r="12" spans="1:6" ht="16.5" customHeight="1" x14ac:dyDescent="0.35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5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293.68</v>
      </c>
      <c r="D14" s="11">
        <f t="shared" ref="D14:F14" si="2">SUM(D8:D13)</f>
        <v>289.19</v>
      </c>
      <c r="E14" s="11">
        <f t="shared" si="2"/>
        <v>270.43</v>
      </c>
      <c r="F14" s="11">
        <f t="shared" si="2"/>
        <v>853.3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14">
        <v>289</v>
      </c>
      <c r="D17" s="14"/>
      <c r="E17" s="14"/>
      <c r="F17" s="25">
        <f t="shared" ref="F17:F20" si="3">SUM(C17:E17)</f>
        <v>289</v>
      </c>
    </row>
    <row r="18" spans="2:6" ht="16.5" customHeight="1" x14ac:dyDescent="0.35">
      <c r="B18" s="7" t="s">
        <v>6</v>
      </c>
      <c r="C18" s="16">
        <v>15.63</v>
      </c>
      <c r="D18" s="16"/>
      <c r="E18" s="16"/>
      <c r="F18" s="25">
        <f t="shared" si="3"/>
        <v>15.63</v>
      </c>
    </row>
    <row r="19" spans="2:6" ht="16.5" customHeight="1" x14ac:dyDescent="0.35">
      <c r="B19" s="7" t="s">
        <v>7</v>
      </c>
      <c r="C19" s="16">
        <v>64.34</v>
      </c>
      <c r="D19" s="16"/>
      <c r="E19" s="16">
        <v>678.22</v>
      </c>
      <c r="F19" s="25">
        <f t="shared" si="3"/>
        <v>742.56000000000006</v>
      </c>
    </row>
    <row r="20" spans="2:6" ht="16.5" customHeight="1" x14ac:dyDescent="0.35">
      <c r="B20" s="7" t="s">
        <v>8</v>
      </c>
      <c r="C20" s="16">
        <v>156.88999999999999</v>
      </c>
      <c r="D20" s="16">
        <v>375.21</v>
      </c>
      <c r="E20" s="16"/>
      <c r="F20" s="25">
        <f t="shared" si="3"/>
        <v>532.09999999999991</v>
      </c>
    </row>
    <row r="21" spans="2:6" ht="16.5" customHeight="1" x14ac:dyDescent="0.35">
      <c r="B21" s="10" t="s">
        <v>18</v>
      </c>
      <c r="C21" s="11">
        <f>SUM(C17:C20)</f>
        <v>525.86</v>
      </c>
      <c r="D21" s="11">
        <f>SUM(D17:D20)</f>
        <v>375.21</v>
      </c>
      <c r="E21" s="11">
        <f>SUM(E17:E20)</f>
        <v>678.22</v>
      </c>
      <c r="F21" s="11">
        <f>SUM(F17:F20)</f>
        <v>1579.29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14"/>
      <c r="D24" s="14"/>
      <c r="E24" s="14"/>
      <c r="F24" s="18">
        <f>SUM(C24:E24)</f>
        <v>0</v>
      </c>
    </row>
    <row r="25" spans="2:6" ht="16.5" customHeight="1" x14ac:dyDescent="0.35">
      <c r="B25" s="7" t="s">
        <v>10</v>
      </c>
      <c r="C25" s="16"/>
      <c r="D25" s="16"/>
      <c r="E25" s="16"/>
      <c r="F25" s="18">
        <f t="shared" ref="F25:F27" si="4">SUM(C25:E25)</f>
        <v>0</v>
      </c>
    </row>
    <row r="26" spans="2:6" ht="16.5" customHeight="1" x14ac:dyDescent="0.35">
      <c r="B26" s="7" t="s">
        <v>11</v>
      </c>
      <c r="C26" s="16">
        <v>89.6</v>
      </c>
      <c r="D26" s="16">
        <v>89.6</v>
      </c>
      <c r="E26" s="16">
        <v>89.6</v>
      </c>
      <c r="F26" s="18">
        <f t="shared" si="4"/>
        <v>268.79999999999995</v>
      </c>
    </row>
    <row r="27" spans="2:6" ht="16.5" customHeight="1" x14ac:dyDescent="0.35">
      <c r="B27" s="7" t="s">
        <v>19</v>
      </c>
      <c r="C27" s="16"/>
      <c r="D27" s="16"/>
      <c r="E27" s="16">
        <v>65.319999999999993</v>
      </c>
      <c r="F27" s="18">
        <f t="shared" si="4"/>
        <v>65.319999999999993</v>
      </c>
    </row>
    <row r="28" spans="2:6" ht="16.5" customHeight="1" x14ac:dyDescent="0.35">
      <c r="B28" s="10" t="s">
        <v>18</v>
      </c>
      <c r="C28" s="11">
        <f>SUM(C24:C27)</f>
        <v>89.6</v>
      </c>
      <c r="D28" s="11">
        <f>SUM(D24:D27)</f>
        <v>89.6</v>
      </c>
      <c r="E28" s="11">
        <f>SUM(E24:E27)</f>
        <v>154.91999999999999</v>
      </c>
      <c r="F28" s="11">
        <f>SUM(F24:F27)</f>
        <v>334.11999999999995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909.14</v>
      </c>
      <c r="D30" s="20">
        <f>SUM(D14,D21,D28)</f>
        <v>754</v>
      </c>
      <c r="E30" s="20">
        <f>SUM(E14,E21,E28)</f>
        <v>1103.5700000000002</v>
      </c>
      <c r="F30" s="20">
        <f>SUM(F14,F21,F28)</f>
        <v>2766.71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6" width="17.1796875" style="2" customWidth="1"/>
    <col min="7" max="7" width="1.453125" style="2" customWidth="1"/>
    <col min="8" max="16384" width="8.7265625" style="2"/>
  </cols>
  <sheetData>
    <row r="1" spans="1:6" s="3" customFormat="1" ht="54.45" customHeight="1" x14ac:dyDescent="0.35">
      <c r="A1" s="26" t="s">
        <v>31</v>
      </c>
      <c r="B1" s="1"/>
      <c r="C1" s="1"/>
      <c r="D1" s="1"/>
      <c r="E1" s="1"/>
      <c r="F1" s="27" t="s">
        <v>22</v>
      </c>
    </row>
    <row r="2" spans="1:6" s="28" customFormat="1" ht="12" x14ac:dyDescent="0.35"/>
    <row r="3" spans="1:6" ht="16.5" customHeight="1" x14ac:dyDescent="0.35">
      <c r="B3" s="24" t="s">
        <v>13</v>
      </c>
      <c r="C3" s="29" t="s">
        <v>30</v>
      </c>
    </row>
    <row r="4" spans="1:6" ht="16.5" customHeight="1" x14ac:dyDescent="0.35">
      <c r="B4" s="24" t="s">
        <v>14</v>
      </c>
      <c r="C4" s="30">
        <v>0.67</v>
      </c>
    </row>
    <row r="6" spans="1:6" ht="16.5" customHeight="1" x14ac:dyDescent="0.35">
      <c r="B6" s="21" t="s">
        <v>15</v>
      </c>
      <c r="C6" s="22" t="s">
        <v>32</v>
      </c>
      <c r="D6" s="22" t="s">
        <v>33</v>
      </c>
      <c r="E6" s="22" t="s">
        <v>34</v>
      </c>
      <c r="F6" s="23" t="s">
        <v>18</v>
      </c>
    </row>
    <row r="7" spans="1:6" ht="16.5" customHeight="1" x14ac:dyDescent="0.35">
      <c r="B7" s="4" t="s">
        <v>0</v>
      </c>
      <c r="C7" s="5">
        <f>SUM(Sean:Carlos!C7)</f>
        <v>336</v>
      </c>
      <c r="D7" s="5">
        <f>SUM(Sean:Carlos!D7)</f>
        <v>288</v>
      </c>
      <c r="E7" s="5">
        <f>SUM(Sean:Carlos!E7)</f>
        <v>546</v>
      </c>
      <c r="F7" s="25">
        <f t="shared" ref="F7:F13" si="0">SUM(C7:E7)</f>
        <v>1170</v>
      </c>
    </row>
    <row r="8" spans="1:6" ht="16.5" customHeight="1" x14ac:dyDescent="0.35">
      <c r="B8" s="7" t="s">
        <v>4</v>
      </c>
      <c r="C8" s="8">
        <f>SUM(Sean:Carlos!C8)</f>
        <v>225.12</v>
      </c>
      <c r="D8" s="8">
        <f>SUM(Sean:Carlos!D8)</f>
        <v>192.96</v>
      </c>
      <c r="E8" s="8">
        <f>SUM(Sean:Carlos!E8)</f>
        <v>365.82000000000005</v>
      </c>
      <c r="F8" s="9">
        <f t="shared" si="0"/>
        <v>783.90000000000009</v>
      </c>
    </row>
    <row r="9" spans="1:6" ht="16.5" customHeight="1" x14ac:dyDescent="0.35">
      <c r="B9" s="7" t="s">
        <v>1</v>
      </c>
      <c r="C9" s="8">
        <f>SUM(Sean:Carlos!C9)</f>
        <v>50</v>
      </c>
      <c r="D9" s="8">
        <f>SUM(Sean:Carlos!D9)</f>
        <v>50</v>
      </c>
      <c r="E9" s="8">
        <f>SUM(Sean:Carlos!E9)</f>
        <v>85</v>
      </c>
      <c r="F9" s="9">
        <f t="shared" si="0"/>
        <v>185</v>
      </c>
    </row>
    <row r="10" spans="1:6" ht="16.5" customHeight="1" x14ac:dyDescent="0.35">
      <c r="B10" s="7" t="s">
        <v>2</v>
      </c>
      <c r="C10" s="8">
        <f>SUM(Sean:Carlos!C10)</f>
        <v>0</v>
      </c>
      <c r="D10" s="8">
        <f>SUM(Sean:Carlos!D10)</f>
        <v>0</v>
      </c>
      <c r="E10" s="8">
        <f>SUM(Sean:Carlos!E10)</f>
        <v>0</v>
      </c>
      <c r="F10" s="9">
        <f t="shared" si="0"/>
        <v>0</v>
      </c>
    </row>
    <row r="11" spans="1:6" ht="16.5" customHeight="1" x14ac:dyDescent="0.35">
      <c r="B11" s="7" t="s">
        <v>24</v>
      </c>
      <c r="C11" s="8">
        <f>SUM(Sean:Carlos!C11)</f>
        <v>18.559999999999999</v>
      </c>
      <c r="D11" s="8">
        <f>SUM(Sean:Carlos!D11)</f>
        <v>46.23</v>
      </c>
      <c r="E11" s="8">
        <f>SUM(Sean:Carlos!E11)</f>
        <v>16.75</v>
      </c>
      <c r="F11" s="9">
        <f t="shared" si="0"/>
        <v>81.539999999999992</v>
      </c>
    </row>
    <row r="12" spans="1:6" ht="16.5" customHeight="1" x14ac:dyDescent="0.35">
      <c r="B12" s="7" t="s">
        <v>20</v>
      </c>
      <c r="C12" s="8">
        <f>SUM(Sean:Carlos!C12)</f>
        <v>125</v>
      </c>
      <c r="D12" s="8">
        <f>SUM(Sean:Carlos!D12)</f>
        <v>125</v>
      </c>
      <c r="E12" s="8">
        <f>SUM(Sean:Carlos!E12)</f>
        <v>125</v>
      </c>
      <c r="F12" s="9">
        <f t="shared" si="0"/>
        <v>375</v>
      </c>
    </row>
    <row r="13" spans="1:6" ht="16.5" customHeight="1" x14ac:dyDescent="0.35">
      <c r="B13" s="7" t="s">
        <v>3</v>
      </c>
      <c r="C13" s="8">
        <f>SUM(Sean:Carlos!C13)</f>
        <v>0</v>
      </c>
      <c r="D13" s="8">
        <f>SUM(Sean:Carlos!D13)</f>
        <v>0</v>
      </c>
      <c r="E13" s="8">
        <f>SUM(Sean:Carlos!E13)</f>
        <v>0</v>
      </c>
      <c r="F13" s="9">
        <f t="shared" si="0"/>
        <v>0</v>
      </c>
    </row>
    <row r="14" spans="1:6" ht="16.5" customHeight="1" x14ac:dyDescent="0.35">
      <c r="B14" s="10" t="s">
        <v>18</v>
      </c>
      <c r="C14" s="11">
        <f>SUM(C8:C13)</f>
        <v>418.68</v>
      </c>
      <c r="D14" s="11">
        <f t="shared" ref="D14:F14" si="1">SUM(D8:D13)</f>
        <v>414.19</v>
      </c>
      <c r="E14" s="11">
        <f t="shared" si="1"/>
        <v>592.57000000000005</v>
      </c>
      <c r="F14" s="11">
        <f t="shared" si="1"/>
        <v>1425.44</v>
      </c>
    </row>
    <row r="15" spans="1:6" ht="16.5" customHeight="1" x14ac:dyDescent="0.35">
      <c r="B15" s="12"/>
      <c r="C15" s="12"/>
      <c r="D15" s="12"/>
      <c r="E15" s="12"/>
      <c r="F15" s="12"/>
    </row>
    <row r="16" spans="1:6" ht="16.5" customHeight="1" x14ac:dyDescent="0.35">
      <c r="B16" s="21" t="s">
        <v>16</v>
      </c>
      <c r="C16" s="13"/>
      <c r="D16" s="13"/>
      <c r="E16" s="13"/>
      <c r="F16" s="13"/>
    </row>
    <row r="17" spans="2:6" ht="16.5" customHeight="1" x14ac:dyDescent="0.35">
      <c r="B17" s="4" t="s">
        <v>5</v>
      </c>
      <c r="C17" s="8">
        <f>SUM(Sean:Carlos!C17)</f>
        <v>289</v>
      </c>
      <c r="D17" s="8">
        <f>SUM(Sean:Carlos!D17)</f>
        <v>0</v>
      </c>
      <c r="E17" s="8">
        <f>SUM(Sean:Carlos!E17)</f>
        <v>0</v>
      </c>
      <c r="F17" s="25">
        <f t="shared" ref="F17:F20" si="2">SUM(C17:E17)</f>
        <v>289</v>
      </c>
    </row>
    <row r="18" spans="2:6" ht="16.5" customHeight="1" x14ac:dyDescent="0.35">
      <c r="B18" s="7" t="s">
        <v>6</v>
      </c>
      <c r="C18" s="8">
        <f>SUM(Sean:Carlos!C18)</f>
        <v>15.63</v>
      </c>
      <c r="D18" s="8">
        <f>SUM(Sean:Carlos!D18)</f>
        <v>0</v>
      </c>
      <c r="E18" s="8">
        <f>SUM(Sean:Carlos!E18)</f>
        <v>0</v>
      </c>
      <c r="F18" s="25">
        <f t="shared" si="2"/>
        <v>15.63</v>
      </c>
    </row>
    <row r="19" spans="2:6" ht="16.5" customHeight="1" x14ac:dyDescent="0.35">
      <c r="B19" s="7" t="s">
        <v>7</v>
      </c>
      <c r="C19" s="8">
        <f>SUM(Sean:Carlos!C19)</f>
        <v>64.34</v>
      </c>
      <c r="D19" s="8">
        <f>SUM(Sean:Carlos!D19)</f>
        <v>0</v>
      </c>
      <c r="E19" s="8">
        <f>SUM(Sean:Carlos!E19)</f>
        <v>927.17000000000007</v>
      </c>
      <c r="F19" s="25">
        <f t="shared" si="2"/>
        <v>991.5100000000001</v>
      </c>
    </row>
    <row r="20" spans="2:6" ht="16.5" customHeight="1" x14ac:dyDescent="0.35">
      <c r="B20" s="7" t="s">
        <v>8</v>
      </c>
      <c r="C20" s="8">
        <f>SUM(Sean:Carlos!C20)</f>
        <v>156.88999999999999</v>
      </c>
      <c r="D20" s="8">
        <f>SUM(Sean:Carlos!D20)</f>
        <v>375.21</v>
      </c>
      <c r="E20" s="8">
        <f>SUM(Sean:Carlos!E20)</f>
        <v>0</v>
      </c>
      <c r="F20" s="25">
        <f t="shared" si="2"/>
        <v>532.09999999999991</v>
      </c>
    </row>
    <row r="21" spans="2:6" ht="16.5" customHeight="1" x14ac:dyDescent="0.35">
      <c r="B21" s="10" t="s">
        <v>18</v>
      </c>
      <c r="C21" s="11">
        <f>SUM(C17:C20)</f>
        <v>525.86</v>
      </c>
      <c r="D21" s="11">
        <f>SUM(D17:D20)</f>
        <v>375.21</v>
      </c>
      <c r="E21" s="11">
        <f>SUM(E17:E20)</f>
        <v>927.17000000000007</v>
      </c>
      <c r="F21" s="11">
        <f>SUM(F17:F20)</f>
        <v>1828.24</v>
      </c>
    </row>
    <row r="22" spans="2:6" ht="16.5" customHeight="1" x14ac:dyDescent="0.35">
      <c r="B22" s="12"/>
      <c r="C22" s="12"/>
      <c r="D22" s="12"/>
      <c r="E22" s="12"/>
      <c r="F22" s="12"/>
    </row>
    <row r="23" spans="2:6" ht="16.5" customHeight="1" x14ac:dyDescent="0.35">
      <c r="B23" s="21" t="s">
        <v>17</v>
      </c>
      <c r="C23" s="13"/>
      <c r="D23" s="13"/>
      <c r="E23" s="13"/>
      <c r="F23" s="13"/>
    </row>
    <row r="24" spans="2:6" ht="16.5" customHeight="1" x14ac:dyDescent="0.35">
      <c r="B24" s="4" t="s">
        <v>9</v>
      </c>
      <c r="C24" s="8">
        <f>SUM(Sean:Carlos!C24)</f>
        <v>0</v>
      </c>
      <c r="D24" s="8">
        <f>SUM(Sean:Carlos!D24)</f>
        <v>99.59</v>
      </c>
      <c r="E24" s="8">
        <f>SUM(Sean:Carlos!E24)</f>
        <v>21.63</v>
      </c>
      <c r="F24" s="18">
        <f>SUM(C24:E24)</f>
        <v>121.22</v>
      </c>
    </row>
    <row r="25" spans="2:6" ht="16.5" customHeight="1" x14ac:dyDescent="0.35">
      <c r="B25" s="7" t="s">
        <v>10</v>
      </c>
      <c r="C25" s="8">
        <f>SUM(Sean:Carlos!C25)</f>
        <v>0</v>
      </c>
      <c r="D25" s="8">
        <f>SUM(Sean:Carlos!D25)</f>
        <v>0</v>
      </c>
      <c r="E25" s="8">
        <f>SUM(Sean:Carlos!E25)</f>
        <v>0</v>
      </c>
      <c r="F25" s="18">
        <f t="shared" ref="F25:F27" si="3">SUM(C25:E25)</f>
        <v>0</v>
      </c>
    </row>
    <row r="26" spans="2:6" ht="16.5" customHeight="1" x14ac:dyDescent="0.35">
      <c r="B26" s="7" t="s">
        <v>11</v>
      </c>
      <c r="C26" s="8">
        <f>SUM(Sean:Carlos!C26)</f>
        <v>165.5</v>
      </c>
      <c r="D26" s="8">
        <f>SUM(Sean:Carlos!D26)</f>
        <v>165.5</v>
      </c>
      <c r="E26" s="8">
        <f>SUM(Sean:Carlos!E26)</f>
        <v>165.5</v>
      </c>
      <c r="F26" s="18">
        <f t="shared" si="3"/>
        <v>496.5</v>
      </c>
    </row>
    <row r="27" spans="2:6" ht="16.5" customHeight="1" x14ac:dyDescent="0.35">
      <c r="B27" s="7" t="s">
        <v>19</v>
      </c>
      <c r="C27" s="8">
        <f>SUM(Sean:Carlos!C27)</f>
        <v>0</v>
      </c>
      <c r="D27" s="8">
        <f>SUM(Sean:Carlos!D27)</f>
        <v>0</v>
      </c>
      <c r="E27" s="8">
        <f>SUM(Sean:Carlos!E27)</f>
        <v>65.319999999999993</v>
      </c>
      <c r="F27" s="18">
        <f t="shared" si="3"/>
        <v>65.319999999999993</v>
      </c>
    </row>
    <row r="28" spans="2:6" ht="16.5" customHeight="1" x14ac:dyDescent="0.35">
      <c r="B28" s="10" t="s">
        <v>18</v>
      </c>
      <c r="C28" s="11">
        <f>SUM(C24:C27)</f>
        <v>165.5</v>
      </c>
      <c r="D28" s="11">
        <f>SUM(D24:D27)</f>
        <v>265.09000000000003</v>
      </c>
      <c r="E28" s="11">
        <f>SUM(E24:E27)</f>
        <v>252.45</v>
      </c>
      <c r="F28" s="11">
        <f>SUM(F24:F27)</f>
        <v>683.04</v>
      </c>
    </row>
    <row r="29" spans="2:6" ht="19.5" customHeight="1" x14ac:dyDescent="0.35">
      <c r="B29" s="12"/>
      <c r="C29" s="12"/>
      <c r="D29" s="12"/>
      <c r="E29" s="12"/>
      <c r="F29" s="12"/>
    </row>
    <row r="30" spans="2:6" ht="19.5" customHeight="1" x14ac:dyDescent="0.35">
      <c r="B30" s="19" t="s">
        <v>12</v>
      </c>
      <c r="C30" s="20">
        <f>SUM(C14,C21,C28)</f>
        <v>1110.04</v>
      </c>
      <c r="D30" s="20">
        <f>SUM(D14,D21,D28)</f>
        <v>1054.49</v>
      </c>
      <c r="E30" s="20">
        <f>SUM(E14,E21,E28)</f>
        <v>1772.1900000000003</v>
      </c>
      <c r="F30" s="20">
        <f>SUM(F14,F21,F28)</f>
        <v>3936.7200000000003</v>
      </c>
    </row>
    <row r="31" spans="2:6" ht="19.5" customHeight="1" x14ac:dyDescent="0.35">
      <c r="B31" s="13"/>
      <c r="C31" s="13"/>
      <c r="D31" s="13"/>
      <c r="E31" s="13"/>
      <c r="F31" s="13"/>
    </row>
    <row r="32" spans="2:6" ht="16.5" customHeight="1" x14ac:dyDescent="0.3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Q2</vt:lpstr>
      <vt:lpstr>Carlos!MileageRate</vt:lpstr>
      <vt:lpstr>'HR Q2'!MileageRate</vt:lpstr>
      <vt:lpstr>Uma!MileageRate</vt:lpstr>
      <vt:lpstr>MileageRate</vt:lpstr>
      <vt:lpstr>Carlos!WeekEnding</vt:lpstr>
      <vt:lpstr>'HR Q2'!WeekEnding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2017-06-20T02:28:03Z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