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Answer" sheetId="1" r:id="rId4"/>
    <sheet state="visible" name="Model Answer (Annotated)" sheetId="2" r:id="rId5"/>
  </sheets>
  <definedNames/>
  <calcPr/>
</workbook>
</file>

<file path=xl/sharedStrings.xml><?xml version="1.0" encoding="utf-8"?>
<sst xmlns="http://schemas.openxmlformats.org/spreadsheetml/2006/main" count="145" uniqueCount="51">
  <si>
    <t>See next sheet for annotated version</t>
  </si>
  <si>
    <t>Output: Synergies</t>
  </si>
  <si>
    <t>Source</t>
  </si>
  <si>
    <t>Conservative ($)</t>
  </si>
  <si>
    <t>Midpoint ($)</t>
  </si>
  <si>
    <t>Aggressive ($M)</t>
  </si>
  <si>
    <t>Airline synergy analysis</t>
  </si>
  <si>
    <t>Revenue</t>
  </si>
  <si>
    <t>Calculation</t>
  </si>
  <si>
    <t>Cost: Back office</t>
  </si>
  <si>
    <t>Cost: Fuel discount</t>
  </si>
  <si>
    <t>Key</t>
  </si>
  <si>
    <t>Assumptions</t>
  </si>
  <si>
    <t>Cost: Maintenance</t>
  </si>
  <si>
    <t>Calculations</t>
  </si>
  <si>
    <t>Cost: Software/Licenses</t>
  </si>
  <si>
    <t>Cost: Aircraft lease</t>
  </si>
  <si>
    <t>Cost: Other</t>
  </si>
  <si>
    <t>Total synergies</t>
  </si>
  <si>
    <t>EBIT post synergies</t>
  </si>
  <si>
    <t>Input: Assumptions</t>
  </si>
  <si>
    <t>Conservative (%)</t>
  </si>
  <si>
    <t>Midpoint (%)</t>
  </si>
  <si>
    <t>Aggressive (%)</t>
  </si>
  <si>
    <t>Input: Client data</t>
  </si>
  <si>
    <t>Value  (FY21, $M)</t>
  </si>
  <si>
    <t>Revenue synergy (%)</t>
  </si>
  <si>
    <t>Joe</t>
  </si>
  <si>
    <t>Client</t>
  </si>
  <si>
    <t>Cost synergy: Back office</t>
  </si>
  <si>
    <t>Cost synergy: Fuel discount</t>
  </si>
  <si>
    <t>Cost: Fuel</t>
  </si>
  <si>
    <t>Cost synergy: Maintenance</t>
  </si>
  <si>
    <t>Cost synergy: Software/Licenses</t>
  </si>
  <si>
    <t>Cost: Software</t>
  </si>
  <si>
    <t>Cost synergy: Aircraft lease</t>
  </si>
  <si>
    <t>Cost: Licenses</t>
  </si>
  <si>
    <t>Cost synergy: Other</t>
  </si>
  <si>
    <t>NA</t>
  </si>
  <si>
    <t>Cost: G&amp;A (back office)</t>
  </si>
  <si>
    <t>EBIT</t>
  </si>
  <si>
    <t>Annotated version</t>
  </si>
  <si>
    <t>Keep sections separate to make it easier to read and edit. E.g., this is the output section— 
all numbers here are calculations based on other sections.</t>
  </si>
  <si>
    <t>Multiply client data by assumptions</t>
  </si>
  <si>
    <t>&lt; Cells anchored in formulas</t>
  </si>
  <si>
    <t>Include a key to help orient the user ^</t>
  </si>
  <si>
    <t>&lt; Software/Licenses client data needs to be grouped</t>
  </si>
  <si>
    <t>&lt; Logical order of items helps the user easily follow along with the calculation</t>
  </si>
  <si>
    <t>^ Everything is orderly and formatted consistently</t>
  </si>
  <si>
    <t>It is clear where assumptions are^</t>
  </si>
  <si>
    <t>It is always clear where the data comes from^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</si>
</sst>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.0"/>
    <numFmt numFmtId="165" formatCode="d mmmm yyyy"/>
    <numFmt numFmtId="166" formatCode="0.0%"/>
    <numFmt numFmtId="167" formatCode="[$$]#,##0"/>
  </numFmts>
  <fonts count="9">
    <font>
      <sz val="10.0"/>
      <color rgb="FF000000"/>
      <name val="Arial"/>
      <scheme val="minor"/>
    </font>
    <font>
      <b/>
      <i/>
      <sz val="14.0"/>
      <color rgb="FFCC4125"/>
      <name val="Roboto"/>
    </font>
    <font>
      <b/>
      <color rgb="FF15471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i/>
      <color rgb="FF222222"/>
      <name val="Arial"/>
    </font>
    <font>
      <b/>
      <i/>
      <color theme="1"/>
      <name val="Arial"/>
      <scheme val="minor"/>
    </font>
    <font>
      <b/>
      <color rgb="FFCC4125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/>
    <border>
      <bottom style="medium">
        <color rgb="FF154711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164" xfId="0" applyFill="1" applyFont="1" applyNumberFormat="1"/>
    <xf borderId="0" fillId="0" fontId="5" numFmtId="165" xfId="0" applyAlignment="1" applyFont="1" applyNumberFormat="1">
      <alignment horizontal="right" readingOrder="0"/>
    </xf>
    <xf borderId="0" fillId="3" fontId="4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2" fontId="3" numFmtId="164" xfId="0" applyBorder="1" applyFont="1" applyNumberFormat="1"/>
    <xf borderId="0" fillId="0" fontId="6" numFmtId="0" xfId="0" applyAlignment="1" applyFont="1">
      <alignment horizontal="right" readingOrder="0"/>
    </xf>
    <xf borderId="3" fillId="0" fontId="3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2" fontId="3" numFmtId="164" xfId="0" applyBorder="1" applyFont="1" applyNumberFormat="1"/>
    <xf borderId="0" fillId="0" fontId="3" numFmtId="0" xfId="0" applyAlignment="1" applyFont="1">
      <alignment horizontal="center" readingOrder="0"/>
    </xf>
    <xf borderId="0" fillId="3" fontId="5" numFmtId="166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2" fillId="0" fontId="3" numFmtId="167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  <xf borderId="0" fillId="0" fontId="5" numFmtId="164" xfId="0" applyAlignment="1" applyFont="1" applyNumberFormat="1">
      <alignment readingOrder="0"/>
    </xf>
    <xf borderId="2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63"/>
    <col customWidth="1" min="2" max="2" width="27.63"/>
    <col customWidth="1" min="3" max="3" width="10.0"/>
    <col customWidth="1" min="4" max="4" width="14.5"/>
    <col customWidth="1" min="5" max="5" width="10.63"/>
    <col customWidth="1" min="6" max="6" width="13.88"/>
    <col customWidth="1" min="7" max="7" width="2.88"/>
    <col customWidth="1" min="8" max="8" width="19.75"/>
    <col customWidth="1" min="9" max="9" width="11.88"/>
    <col customWidth="1" min="10" max="10" width="14.63"/>
  </cols>
  <sheetData>
    <row r="2">
      <c r="J2" s="1" t="s">
        <v>0</v>
      </c>
    </row>
    <row r="3">
      <c r="J3" s="2"/>
    </row>
    <row r="4"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  <c r="J4" s="6" t="s">
        <v>6</v>
      </c>
    </row>
    <row r="5">
      <c r="B5" s="7" t="s">
        <v>7</v>
      </c>
      <c r="C5" s="8" t="s">
        <v>8</v>
      </c>
      <c r="D5" s="9">
        <f t="shared" ref="D5:F5" si="1">D16*$J$16</f>
        <v>5</v>
      </c>
      <c r="E5" s="9">
        <f t="shared" si="1"/>
        <v>7.5</v>
      </c>
      <c r="F5" s="9">
        <f t="shared" si="1"/>
        <v>10</v>
      </c>
      <c r="J5" s="10">
        <v>44727.0</v>
      </c>
    </row>
    <row r="6">
      <c r="B6" s="7" t="s">
        <v>9</v>
      </c>
      <c r="C6" s="8" t="s">
        <v>8</v>
      </c>
      <c r="D6" s="9">
        <f t="shared" ref="D6:F6" si="2">D17*$J$22</f>
        <v>1</v>
      </c>
      <c r="E6" s="9">
        <f t="shared" si="2"/>
        <v>1.75</v>
      </c>
      <c r="F6" s="9">
        <f t="shared" si="2"/>
        <v>2.5</v>
      </c>
    </row>
    <row r="7">
      <c r="B7" s="7" t="s">
        <v>10</v>
      </c>
      <c r="C7" s="8" t="s">
        <v>8</v>
      </c>
      <c r="D7" s="9">
        <f t="shared" ref="D7:F7" si="3">D18*$J$18</f>
        <v>1.25</v>
      </c>
      <c r="E7" s="9">
        <f t="shared" si="3"/>
        <v>1.625</v>
      </c>
      <c r="F7" s="9">
        <f t="shared" si="3"/>
        <v>2</v>
      </c>
      <c r="I7" s="6" t="s">
        <v>11</v>
      </c>
      <c r="J7" s="11" t="s">
        <v>12</v>
      </c>
    </row>
    <row r="8">
      <c r="B8" s="7" t="s">
        <v>13</v>
      </c>
      <c r="C8" s="8" t="s">
        <v>8</v>
      </c>
      <c r="D8" s="9">
        <f t="shared" ref="D8:F8" si="4">D19*$J$19</f>
        <v>1</v>
      </c>
      <c r="E8" s="9">
        <f t="shared" si="4"/>
        <v>1.1</v>
      </c>
      <c r="F8" s="9">
        <f t="shared" si="4"/>
        <v>1.2</v>
      </c>
      <c r="J8" s="12" t="s">
        <v>14</v>
      </c>
    </row>
    <row r="9">
      <c r="B9" s="7" t="s">
        <v>15</v>
      </c>
      <c r="C9" s="8" t="s">
        <v>8</v>
      </c>
      <c r="D9" s="9">
        <f t="shared" ref="D9:F9" si="5">D20*($J$20+$J$21)</f>
        <v>0.5</v>
      </c>
      <c r="E9" s="9">
        <f t="shared" si="5"/>
        <v>0.75</v>
      </c>
      <c r="F9" s="9">
        <f t="shared" si="5"/>
        <v>1</v>
      </c>
      <c r="I9" s="13"/>
    </row>
    <row r="10">
      <c r="B10" s="7" t="s">
        <v>16</v>
      </c>
      <c r="C10" s="8" t="s">
        <v>8</v>
      </c>
      <c r="D10" s="9">
        <f t="shared" ref="D10:F10" si="6">D21*$J$17</f>
        <v>1.2</v>
      </c>
      <c r="E10" s="9">
        <f t="shared" si="6"/>
        <v>1.4</v>
      </c>
      <c r="F10" s="9">
        <f t="shared" si="6"/>
        <v>1.6</v>
      </c>
      <c r="I10" s="13"/>
    </row>
    <row r="11">
      <c r="B11" s="7" t="s">
        <v>17</v>
      </c>
      <c r="C11" s="8" t="s">
        <v>8</v>
      </c>
      <c r="D11" s="9">
        <f t="shared" ref="D11:F11" si="7">D22*$J$23</f>
        <v>0</v>
      </c>
      <c r="E11" s="9">
        <f t="shared" si="7"/>
        <v>0</v>
      </c>
      <c r="F11" s="9">
        <f t="shared" si="7"/>
        <v>0</v>
      </c>
      <c r="I11" s="13"/>
    </row>
    <row r="12">
      <c r="B12" s="14" t="s">
        <v>18</v>
      </c>
      <c r="C12" s="15" t="s">
        <v>8</v>
      </c>
      <c r="D12" s="16">
        <f t="shared" ref="D12:F12" si="8">sum(D5:D11)</f>
        <v>9.95</v>
      </c>
      <c r="E12" s="16">
        <f t="shared" si="8"/>
        <v>14.125</v>
      </c>
      <c r="F12" s="16">
        <f t="shared" si="8"/>
        <v>18.3</v>
      </c>
      <c r="I12" s="17"/>
    </row>
    <row r="13">
      <c r="B13" s="18" t="s">
        <v>19</v>
      </c>
      <c r="C13" s="19" t="s">
        <v>8</v>
      </c>
      <c r="D13" s="20">
        <f t="shared" ref="D13:F13" si="9">D12+$J$24</f>
        <v>14.95</v>
      </c>
      <c r="E13" s="20">
        <f t="shared" si="9"/>
        <v>19.125</v>
      </c>
      <c r="F13" s="20">
        <f t="shared" si="9"/>
        <v>23.3</v>
      </c>
      <c r="I13" s="13"/>
    </row>
    <row r="14">
      <c r="D14" s="21"/>
      <c r="E14" s="21"/>
      <c r="F14" s="21"/>
      <c r="I14" s="13"/>
    </row>
    <row r="15">
      <c r="B15" s="3" t="s">
        <v>20</v>
      </c>
      <c r="C15" s="3" t="s">
        <v>2</v>
      </c>
      <c r="D15" s="5" t="s">
        <v>21</v>
      </c>
      <c r="E15" s="5" t="s">
        <v>22</v>
      </c>
      <c r="F15" s="5" t="s">
        <v>23</v>
      </c>
      <c r="H15" s="3" t="s">
        <v>24</v>
      </c>
      <c r="I15" s="3" t="s">
        <v>2</v>
      </c>
      <c r="J15" s="3" t="s">
        <v>25</v>
      </c>
    </row>
    <row r="16">
      <c r="B16" s="7" t="s">
        <v>26</v>
      </c>
      <c r="C16" s="8" t="s">
        <v>27</v>
      </c>
      <c r="D16" s="22">
        <v>0.05</v>
      </c>
      <c r="E16" s="22">
        <v>0.075</v>
      </c>
      <c r="F16" s="22">
        <v>0.1</v>
      </c>
      <c r="H16" s="7" t="s">
        <v>7</v>
      </c>
      <c r="I16" s="8" t="s">
        <v>28</v>
      </c>
      <c r="J16" s="23">
        <v>100.0</v>
      </c>
    </row>
    <row r="17">
      <c r="B17" s="7" t="s">
        <v>29</v>
      </c>
      <c r="C17" s="8" t="s">
        <v>27</v>
      </c>
      <c r="D17" s="22">
        <v>0.1</v>
      </c>
      <c r="E17" s="22">
        <v>0.175</v>
      </c>
      <c r="F17" s="22">
        <v>0.25</v>
      </c>
      <c r="H17" s="7" t="s">
        <v>16</v>
      </c>
      <c r="I17" s="8" t="s">
        <v>28</v>
      </c>
      <c r="J17" s="23">
        <v>20.0</v>
      </c>
    </row>
    <row r="18">
      <c r="B18" s="7" t="s">
        <v>30</v>
      </c>
      <c r="C18" s="8" t="s">
        <v>27</v>
      </c>
      <c r="D18" s="22">
        <v>0.05</v>
      </c>
      <c r="E18" s="22">
        <v>0.065</v>
      </c>
      <c r="F18" s="22">
        <v>0.08</v>
      </c>
      <c r="H18" s="7" t="s">
        <v>31</v>
      </c>
      <c r="I18" s="8" t="s">
        <v>28</v>
      </c>
      <c r="J18" s="23">
        <v>25.0</v>
      </c>
    </row>
    <row r="19">
      <c r="B19" s="7" t="s">
        <v>32</v>
      </c>
      <c r="C19" s="8" t="s">
        <v>27</v>
      </c>
      <c r="D19" s="22">
        <v>0.1</v>
      </c>
      <c r="E19" s="22">
        <v>0.11</v>
      </c>
      <c r="F19" s="22">
        <v>0.12</v>
      </c>
      <c r="H19" s="7" t="s">
        <v>13</v>
      </c>
      <c r="I19" s="8" t="s">
        <v>28</v>
      </c>
      <c r="J19" s="23">
        <v>10.0</v>
      </c>
    </row>
    <row r="20">
      <c r="B20" s="7" t="s">
        <v>33</v>
      </c>
      <c r="C20" s="8" t="s">
        <v>27</v>
      </c>
      <c r="D20" s="22">
        <v>0.1</v>
      </c>
      <c r="E20" s="22">
        <v>0.15</v>
      </c>
      <c r="F20" s="22">
        <v>0.2</v>
      </c>
      <c r="H20" s="7" t="s">
        <v>34</v>
      </c>
      <c r="I20" s="8" t="s">
        <v>28</v>
      </c>
      <c r="J20" s="23">
        <v>3.0</v>
      </c>
    </row>
    <row r="21">
      <c r="B21" s="7" t="s">
        <v>35</v>
      </c>
      <c r="C21" s="8" t="s">
        <v>27</v>
      </c>
      <c r="D21" s="22">
        <v>0.06</v>
      </c>
      <c r="E21" s="22">
        <v>0.07</v>
      </c>
      <c r="F21" s="22">
        <v>0.08</v>
      </c>
      <c r="H21" s="7" t="s">
        <v>36</v>
      </c>
      <c r="I21" s="8" t="s">
        <v>28</v>
      </c>
      <c r="J21" s="23">
        <v>2.0</v>
      </c>
    </row>
    <row r="22">
      <c r="B22" s="7" t="s">
        <v>37</v>
      </c>
      <c r="C22" s="8" t="s">
        <v>38</v>
      </c>
      <c r="D22" s="22">
        <v>0.0</v>
      </c>
      <c r="E22" s="22">
        <v>0.0</v>
      </c>
      <c r="F22" s="22">
        <v>0.0</v>
      </c>
      <c r="H22" s="7" t="s">
        <v>39</v>
      </c>
      <c r="I22" s="8" t="s">
        <v>28</v>
      </c>
      <c r="J22" s="23">
        <v>10.0</v>
      </c>
    </row>
    <row r="23">
      <c r="H23" s="7" t="s">
        <v>17</v>
      </c>
      <c r="I23" s="8" t="s">
        <v>28</v>
      </c>
      <c r="J23" s="23">
        <v>25.0</v>
      </c>
    </row>
    <row r="24">
      <c r="H24" s="14" t="s">
        <v>40</v>
      </c>
      <c r="I24" s="15" t="s">
        <v>28</v>
      </c>
      <c r="J24" s="24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63"/>
    <col customWidth="1" min="2" max="2" width="27.63"/>
    <col customWidth="1" min="3" max="3" width="10.0"/>
    <col customWidth="1" min="4" max="4" width="14.5"/>
    <col customWidth="1" min="5" max="5" width="10.63"/>
    <col customWidth="1" min="6" max="6" width="13.88"/>
    <col customWidth="1" min="7" max="7" width="2.88"/>
    <col customWidth="1" min="8" max="8" width="24.63"/>
    <col customWidth="1" min="9" max="9" width="11.88"/>
    <col customWidth="1" min="10" max="10" width="15.25"/>
  </cols>
  <sheetData>
    <row r="2">
      <c r="J2" s="1" t="s">
        <v>41</v>
      </c>
    </row>
    <row r="3">
      <c r="B3" s="25" t="s">
        <v>42</v>
      </c>
      <c r="J3" s="2"/>
    </row>
    <row r="4"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  <c r="J4" s="6" t="s">
        <v>6</v>
      </c>
    </row>
    <row r="5">
      <c r="B5" s="7" t="s">
        <v>7</v>
      </c>
      <c r="C5" s="8" t="s">
        <v>8</v>
      </c>
      <c r="D5" s="9">
        <f t="shared" ref="D5:F5" si="1">D16*$J$16</f>
        <v>5</v>
      </c>
      <c r="E5" s="9">
        <f t="shared" si="1"/>
        <v>7.5</v>
      </c>
      <c r="F5" s="9">
        <f t="shared" si="1"/>
        <v>10</v>
      </c>
      <c r="G5" s="26" t="s">
        <v>43</v>
      </c>
      <c r="J5" s="10">
        <v>44727.0</v>
      </c>
    </row>
    <row r="6">
      <c r="B6" s="7" t="s">
        <v>9</v>
      </c>
      <c r="C6" s="8" t="s">
        <v>8</v>
      </c>
      <c r="D6" s="9">
        <f t="shared" ref="D6:F6" si="2">D17*$J$22</f>
        <v>1</v>
      </c>
      <c r="E6" s="9">
        <f t="shared" si="2"/>
        <v>1.75</v>
      </c>
      <c r="F6" s="9">
        <f t="shared" si="2"/>
        <v>2.5</v>
      </c>
      <c r="G6" s="26" t="s">
        <v>44</v>
      </c>
    </row>
    <row r="7">
      <c r="B7" s="7" t="s">
        <v>10</v>
      </c>
      <c r="C7" s="8" t="s">
        <v>8</v>
      </c>
      <c r="D7" s="9">
        <f t="shared" ref="D7:F7" si="3">D18*$J$18</f>
        <v>1.25</v>
      </c>
      <c r="E7" s="9">
        <f t="shared" si="3"/>
        <v>1.625</v>
      </c>
      <c r="F7" s="9">
        <f t="shared" si="3"/>
        <v>2</v>
      </c>
      <c r="I7" s="6" t="s">
        <v>11</v>
      </c>
      <c r="J7" s="11" t="s">
        <v>12</v>
      </c>
    </row>
    <row r="8">
      <c r="B8" s="7" t="s">
        <v>13</v>
      </c>
      <c r="C8" s="8" t="s">
        <v>8</v>
      </c>
      <c r="D8" s="9">
        <f t="shared" ref="D8:F8" si="4">D19*$J$19</f>
        <v>1</v>
      </c>
      <c r="E8" s="9">
        <f t="shared" si="4"/>
        <v>1.1</v>
      </c>
      <c r="F8" s="9">
        <f t="shared" si="4"/>
        <v>1.2</v>
      </c>
      <c r="I8" s="27" t="s">
        <v>45</v>
      </c>
      <c r="J8" s="12" t="s">
        <v>14</v>
      </c>
    </row>
    <row r="9">
      <c r="B9" s="7" t="s">
        <v>15</v>
      </c>
      <c r="C9" s="8" t="s">
        <v>8</v>
      </c>
      <c r="D9" s="9">
        <f t="shared" ref="D9:F9" si="5">D20*($J$20+$J$21)</f>
        <v>0.5</v>
      </c>
      <c r="E9" s="9">
        <f t="shared" si="5"/>
        <v>0.75</v>
      </c>
      <c r="F9" s="9">
        <f t="shared" si="5"/>
        <v>1</v>
      </c>
      <c r="G9" s="26" t="s">
        <v>46</v>
      </c>
      <c r="I9" s="13"/>
    </row>
    <row r="10">
      <c r="B10" s="7" t="s">
        <v>16</v>
      </c>
      <c r="C10" s="8" t="s">
        <v>8</v>
      </c>
      <c r="D10" s="9">
        <f t="shared" ref="D10:F10" si="6">D21*$J$17</f>
        <v>1.2</v>
      </c>
      <c r="E10" s="9">
        <f t="shared" si="6"/>
        <v>1.4</v>
      </c>
      <c r="F10" s="9">
        <f t="shared" si="6"/>
        <v>1.6</v>
      </c>
      <c r="I10" s="13"/>
    </row>
    <row r="11">
      <c r="B11" s="7" t="s">
        <v>17</v>
      </c>
      <c r="C11" s="8" t="s">
        <v>8</v>
      </c>
      <c r="D11" s="9">
        <f t="shared" ref="D11:F11" si="7">D22*$J$23</f>
        <v>0</v>
      </c>
      <c r="E11" s="9">
        <f t="shared" si="7"/>
        <v>0</v>
      </c>
      <c r="F11" s="9">
        <f t="shared" si="7"/>
        <v>0</v>
      </c>
      <c r="I11" s="13"/>
    </row>
    <row r="12">
      <c r="B12" s="14" t="s">
        <v>18</v>
      </c>
      <c r="C12" s="15" t="s">
        <v>8</v>
      </c>
      <c r="D12" s="16">
        <f t="shared" ref="D12:F12" si="8">sum(D5:D11)</f>
        <v>9.95</v>
      </c>
      <c r="E12" s="16">
        <f t="shared" si="8"/>
        <v>14.125</v>
      </c>
      <c r="F12" s="16">
        <f t="shared" si="8"/>
        <v>18.3</v>
      </c>
      <c r="I12" s="17"/>
    </row>
    <row r="13">
      <c r="B13" s="18" t="s">
        <v>19</v>
      </c>
      <c r="C13" s="19" t="s">
        <v>8</v>
      </c>
      <c r="D13" s="20">
        <f t="shared" ref="D13:F13" si="9">D12+$J$24</f>
        <v>14.95</v>
      </c>
      <c r="E13" s="20">
        <f t="shared" si="9"/>
        <v>19.125</v>
      </c>
      <c r="F13" s="20">
        <f t="shared" si="9"/>
        <v>23.3</v>
      </c>
      <c r="G13" s="26" t="s">
        <v>47</v>
      </c>
      <c r="I13" s="13"/>
    </row>
    <row r="14">
      <c r="D14" s="21"/>
      <c r="E14" s="21"/>
      <c r="F14" s="21"/>
      <c r="I14" s="13"/>
    </row>
    <row r="15">
      <c r="B15" s="3" t="s">
        <v>20</v>
      </c>
      <c r="C15" s="3" t="s">
        <v>2</v>
      </c>
      <c r="D15" s="5" t="s">
        <v>21</v>
      </c>
      <c r="E15" s="5" t="s">
        <v>22</v>
      </c>
      <c r="F15" s="5" t="s">
        <v>23</v>
      </c>
      <c r="H15" s="3" t="s">
        <v>24</v>
      </c>
      <c r="I15" s="3" t="s">
        <v>2</v>
      </c>
      <c r="J15" s="3" t="s">
        <v>25</v>
      </c>
    </row>
    <row r="16">
      <c r="B16" s="7" t="s">
        <v>26</v>
      </c>
      <c r="C16" s="8" t="s">
        <v>27</v>
      </c>
      <c r="D16" s="22">
        <v>0.05</v>
      </c>
      <c r="E16" s="22">
        <v>0.075</v>
      </c>
      <c r="F16" s="22">
        <v>0.1</v>
      </c>
      <c r="H16" s="7" t="s">
        <v>7</v>
      </c>
      <c r="I16" s="8" t="s">
        <v>28</v>
      </c>
      <c r="J16" s="28">
        <v>100.0</v>
      </c>
    </row>
    <row r="17">
      <c r="B17" s="7" t="s">
        <v>29</v>
      </c>
      <c r="C17" s="8" t="s">
        <v>27</v>
      </c>
      <c r="D17" s="22">
        <v>0.1</v>
      </c>
      <c r="E17" s="22">
        <v>0.175</v>
      </c>
      <c r="F17" s="22">
        <v>0.25</v>
      </c>
      <c r="H17" s="7" t="s">
        <v>16</v>
      </c>
      <c r="I17" s="8" t="s">
        <v>28</v>
      </c>
      <c r="J17" s="28">
        <v>20.0</v>
      </c>
    </row>
    <row r="18">
      <c r="B18" s="7" t="s">
        <v>30</v>
      </c>
      <c r="C18" s="8" t="s">
        <v>27</v>
      </c>
      <c r="D18" s="22">
        <v>0.05</v>
      </c>
      <c r="E18" s="22">
        <v>0.065</v>
      </c>
      <c r="F18" s="22">
        <v>0.08</v>
      </c>
      <c r="H18" s="7" t="s">
        <v>31</v>
      </c>
      <c r="I18" s="8" t="s">
        <v>28</v>
      </c>
      <c r="J18" s="28">
        <v>25.0</v>
      </c>
    </row>
    <row r="19">
      <c r="B19" s="7" t="s">
        <v>32</v>
      </c>
      <c r="C19" s="8" t="s">
        <v>27</v>
      </c>
      <c r="D19" s="22">
        <v>0.1</v>
      </c>
      <c r="E19" s="22">
        <v>0.11</v>
      </c>
      <c r="F19" s="22">
        <v>0.12</v>
      </c>
      <c r="H19" s="7" t="s">
        <v>13</v>
      </c>
      <c r="I19" s="8" t="s">
        <v>28</v>
      </c>
      <c r="J19" s="28">
        <v>10.0</v>
      </c>
    </row>
    <row r="20">
      <c r="B20" s="7" t="s">
        <v>33</v>
      </c>
      <c r="C20" s="8" t="s">
        <v>27</v>
      </c>
      <c r="D20" s="22">
        <v>0.1</v>
      </c>
      <c r="E20" s="22">
        <v>0.15</v>
      </c>
      <c r="F20" s="22">
        <v>0.2</v>
      </c>
      <c r="H20" s="7" t="s">
        <v>34</v>
      </c>
      <c r="I20" s="8" t="s">
        <v>28</v>
      </c>
      <c r="J20" s="28">
        <v>3.0</v>
      </c>
    </row>
    <row r="21">
      <c r="B21" s="7" t="s">
        <v>35</v>
      </c>
      <c r="C21" s="8" t="s">
        <v>27</v>
      </c>
      <c r="D21" s="22">
        <v>0.06</v>
      </c>
      <c r="E21" s="22">
        <v>0.07</v>
      </c>
      <c r="F21" s="22">
        <v>0.08</v>
      </c>
      <c r="H21" s="7" t="s">
        <v>36</v>
      </c>
      <c r="I21" s="8" t="s">
        <v>28</v>
      </c>
      <c r="J21" s="28">
        <v>2.0</v>
      </c>
    </row>
    <row r="22">
      <c r="B22" s="7" t="s">
        <v>37</v>
      </c>
      <c r="C22" s="8" t="s">
        <v>38</v>
      </c>
      <c r="D22" s="22">
        <v>0.0</v>
      </c>
      <c r="E22" s="22">
        <v>0.0</v>
      </c>
      <c r="F22" s="22">
        <v>0.0</v>
      </c>
      <c r="H22" s="7" t="s">
        <v>39</v>
      </c>
      <c r="I22" s="8" t="s">
        <v>28</v>
      </c>
      <c r="J22" s="28">
        <v>10.0</v>
      </c>
    </row>
    <row r="23">
      <c r="B23" s="26" t="s">
        <v>48</v>
      </c>
      <c r="F23" s="27" t="s">
        <v>49</v>
      </c>
      <c r="H23" s="7" t="s">
        <v>17</v>
      </c>
      <c r="I23" s="8" t="s">
        <v>28</v>
      </c>
      <c r="J23" s="28">
        <v>25.0</v>
      </c>
    </row>
    <row r="24">
      <c r="H24" s="14" t="s">
        <v>40</v>
      </c>
      <c r="I24" s="15" t="s">
        <v>28</v>
      </c>
      <c r="J24" s="29">
        <v>5.0</v>
      </c>
    </row>
    <row r="25">
      <c r="I25" s="27" t="s">
        <v>50</v>
      </c>
    </row>
  </sheetData>
  <drawing r:id="rId1"/>
</worksheet>
</file>