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K\Downloads\"/>
    </mc:Choice>
  </mc:AlternateContent>
  <xr:revisionPtr revIDLastSave="0" documentId="13_ncr:1_{A67F6C5E-67CC-476E-9B4C-FB6172F4A270}" xr6:coauthVersionLast="32" xr6:coauthVersionMax="32" xr10:uidLastSave="{00000000-0000-0000-0000-000000000000}"/>
  <bookViews>
    <workbookView xWindow="0" yWindow="1200" windowWidth="10590" windowHeight="12030" activeTab="1" xr2:uid="{C3245EDE-D602-4B47-9FA3-AA7BA4BF5217}"/>
  </bookViews>
  <sheets>
    <sheet name="Parts and Mods list" sheetId="1" r:id="rId1"/>
    <sheet name="Wedge Balanc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0" i="2"/>
  <c r="C19" i="2"/>
  <c r="B19" i="2"/>
  <c r="C18" i="2"/>
  <c r="B18" i="2"/>
  <c r="F15" i="2"/>
  <c r="E15" i="2"/>
  <c r="F14" i="2"/>
  <c r="E14" i="2"/>
  <c r="F13" i="2"/>
  <c r="E13" i="2"/>
  <c r="F12" i="2"/>
  <c r="E12" i="2"/>
  <c r="F11" i="2"/>
  <c r="E11" i="2"/>
  <c r="E18" i="2" s="1"/>
  <c r="F10" i="2"/>
  <c r="E10" i="2"/>
  <c r="F18" i="2" l="1"/>
  <c r="E20" i="2"/>
  <c r="E19" i="2"/>
  <c r="F19" i="2"/>
  <c r="F20" i="2"/>
</calcChain>
</file>

<file path=xl/sharedStrings.xml><?xml version="1.0" encoding="utf-8"?>
<sst xmlns="http://schemas.openxmlformats.org/spreadsheetml/2006/main" count="71" uniqueCount="66">
  <si>
    <t>Stock</t>
  </si>
  <si>
    <t>TAC LS</t>
  </si>
  <si>
    <t>ACDLarge</t>
  </si>
  <si>
    <t>ACDMedium</t>
  </si>
  <si>
    <t>ACDSmall</t>
  </si>
  <si>
    <t>ACDTiny</t>
  </si>
  <si>
    <t>BatteryWedge</t>
  </si>
  <si>
    <t>FuelCellSmall</t>
  </si>
  <si>
    <t>FuelCellMedium</t>
  </si>
  <si>
    <t>GuidenceComputer</t>
  </si>
  <si>
    <t>kOS</t>
  </si>
  <si>
    <t>AerozineWedge</t>
  </si>
  <si>
    <t>HydrazineWedge</t>
  </si>
  <si>
    <t>HydrogenWedge</t>
  </si>
  <si>
    <t>OxygenWedge</t>
  </si>
  <si>
    <t>FoodWedge</t>
  </si>
  <si>
    <t>WaterWedge</t>
  </si>
  <si>
    <t>Elektron</t>
  </si>
  <si>
    <t>Sabatier</t>
  </si>
  <si>
    <t>WaterPurifier</t>
  </si>
  <si>
    <t>RadialTanks</t>
  </si>
  <si>
    <t>AdaptorShroud0625</t>
  </si>
  <si>
    <t>AdaptorShroud1875</t>
  </si>
  <si>
    <t>CylindricalShroud125</t>
  </si>
  <si>
    <t>CylindricalShroud250</t>
  </si>
  <si>
    <t>CylindricalShroud0625</t>
  </si>
  <si>
    <t>US_Hex</t>
  </si>
  <si>
    <t>US_Octo</t>
  </si>
  <si>
    <t>US_Quad</t>
  </si>
  <si>
    <t>KIS</t>
  </si>
  <si>
    <t>EVAExtender</t>
  </si>
  <si>
    <t>KASRadial</t>
  </si>
  <si>
    <t>KASWedge</t>
  </si>
  <si>
    <t>CarbonDioxideWedge</t>
  </si>
  <si>
    <t>USI LS</t>
  </si>
  <si>
    <t>Asmi’s ECLSS</t>
  </si>
  <si>
    <t>IonCross Life Support</t>
  </si>
  <si>
    <t>IFI Life Support</t>
  </si>
  <si>
    <t>Snacks!</t>
  </si>
  <si>
    <t>Kerbalisum</t>
  </si>
  <si>
    <t>Life support</t>
  </si>
  <si>
    <t>Community Tech Tree</t>
  </si>
  <si>
    <t>Connected Living Space</t>
  </si>
  <si>
    <t>Mechjeb</t>
  </si>
  <si>
    <t>Weight</t>
  </si>
  <si>
    <t>Cost</t>
  </si>
  <si>
    <t># Wedges</t>
  </si>
  <si>
    <t>Weight PW</t>
  </si>
  <si>
    <t>Cost PW</t>
  </si>
  <si>
    <t>QuadCore</t>
  </si>
  <si>
    <t>1.25 Fairing</t>
  </si>
  <si>
    <t>HexaCore</t>
  </si>
  <si>
    <t>1.875 Fairing</t>
  </si>
  <si>
    <t>Octocore</t>
  </si>
  <si>
    <t>2.5 Fairing</t>
  </si>
  <si>
    <t>Part</t>
  </si>
  <si>
    <t>1.25m Stack</t>
  </si>
  <si>
    <t>1.875 Stack</t>
  </si>
  <si>
    <t>2.5m Stack</t>
  </si>
  <si>
    <t>Assembly</t>
  </si>
  <si>
    <t>Input</t>
  </si>
  <si>
    <t>Output</t>
  </si>
  <si>
    <t>Key</t>
  </si>
  <si>
    <t>Column1</t>
  </si>
  <si>
    <t>Universal Storage 2 Part Balance Calculators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</si>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</sst>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" applyNumberFormat="0" applyAlignment="0" applyProtection="0"/>
    <xf numFmtId="0" fontId="7" fillId="8" borderId="2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4" borderId="0" xfId="3" applyFont="1"/>
    <xf numFmtId="0" fontId="3" fillId="6" borderId="0" xfId="5" applyFont="1"/>
    <xf numFmtId="0" fontId="3" fillId="5" borderId="0" xfId="4" applyFont="1"/>
    <xf numFmtId="0" fontId="4" fillId="0" borderId="0" xfId="0" applyFont="1"/>
    <xf numFmtId="0" fontId="2" fillId="3" borderId="0" xfId="2"/>
    <xf numFmtId="164" fontId="0" fillId="0" borderId="0" xfId="0" applyNumberFormat="1"/>
    <xf numFmtId="164" fontId="7" fillId="8" borderId="2" xfId="7" applyNumberFormat="1"/>
    <xf numFmtId="0" fontId="7" fillId="8" borderId="2" xfId="7"/>
    <xf numFmtId="164" fontId="7" fillId="8" borderId="3" xfId="7" applyNumberFormat="1" applyBorder="1"/>
    <xf numFmtId="0" fontId="7" fillId="8" borderId="3" xfId="7" applyBorder="1"/>
    <xf numFmtId="164" fontId="7" fillId="8" borderId="5" xfId="7" applyNumberFormat="1" applyBorder="1"/>
    <xf numFmtId="0" fontId="7" fillId="8" borderId="5" xfId="7" applyBorder="1"/>
    <xf numFmtId="0" fontId="0" fillId="0" borderId="4" xfId="0" applyBorder="1"/>
    <xf numFmtId="0" fontId="6" fillId="7" borderId="1" xfId="6"/>
    <xf numFmtId="164" fontId="6" fillId="7" borderId="7" xfId="6" applyNumberFormat="1" applyBorder="1" applyProtection="1">
      <protection locked="0"/>
    </xf>
    <xf numFmtId="0" fontId="6" fillId="7" borderId="7" xfId="6" applyBorder="1" applyProtection="1">
      <protection locked="0"/>
    </xf>
    <xf numFmtId="164" fontId="6" fillId="7" borderId="1" xfId="6" applyNumberFormat="1" applyProtection="1">
      <protection locked="0"/>
    </xf>
    <xf numFmtId="0" fontId="6" fillId="7" borderId="1" xfId="6" applyProtection="1">
      <protection locked="0"/>
    </xf>
    <xf numFmtId="164" fontId="6" fillId="7" borderId="6" xfId="6" applyNumberFormat="1" applyBorder="1" applyProtection="1">
      <protection locked="0"/>
    </xf>
    <xf numFmtId="0" fontId="6" fillId="7" borderId="6" xfId="6" applyBorder="1" applyProtection="1">
      <protection locked="0"/>
    </xf>
    <xf numFmtId="0" fontId="0" fillId="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</cellXfs>
  <cellStyles count="8">
    <cellStyle name="Accent1" xfId="3" builtinId="29"/>
    <cellStyle name="Accent3" xfId="4" builtinId="37"/>
    <cellStyle name="Accent5" xfId="5" builtinId="45"/>
    <cellStyle name="Good" xfId="1" builtinId="26"/>
    <cellStyle name="Input" xfId="6" builtinId="20"/>
    <cellStyle name="Neutral" xfId="2" builtinId="28"/>
    <cellStyle name="Normal" xfId="0" builtinId="0"/>
    <cellStyle name="Output" xfId="7" builtinId="21"/>
  </cellStyles>
  <dxfs count="6">
    <dxf>
      <fill>
        <patternFill patternType="solid">
          <fgColor indexed="64"/>
          <bgColor theme="0" tint="-0.499984740745262"/>
        </patternFill>
      </fill>
    </dxf>
    <dxf>
      <numFmt numFmtId="164" formatCode="0.000"/>
    </dxf>
    <dxf>
      <protection locked="0" hidden="0"/>
    </dxf>
    <dxf>
      <numFmt numFmtId="164" formatCode="0.000"/>
      <protection locked="0" hidden="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114300</xdr:rowOff>
    </xdr:from>
    <xdr:to>
      <xdr:col>6</xdr:col>
      <xdr:colOff>0</xdr:colOff>
      <xdr:row>32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A804FE-0ECF-48C3-B7EF-B067B8ED1AF6}"/>
            </a:ext>
          </a:extLst>
        </xdr:cNvPr>
        <xdr:cNvSpPr txBox="1"/>
      </xdr:nvSpPr>
      <xdr:spPr>
        <a:xfrm>
          <a:off x="66675" y="4457700"/>
          <a:ext cx="4371975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Cost and weight should be ballanced on</a:t>
          </a:r>
          <a:r>
            <a:rPr lang="en-US" sz="1100" baseline="0"/>
            <a:t> a per wedge basis, so that the total cost and weight for a single wedge including supporting structure can be compared with alternative parts (overhead allowed to compensate for flexibility).</a:t>
          </a:r>
        </a:p>
        <a:p>
          <a:endParaRPr lang="en-US" sz="1100" baseline="0"/>
        </a:p>
        <a:p>
          <a:r>
            <a:rPr lang="en-US" sz="1100" baseline="0"/>
            <a:t>Values should also balance against each other.</a:t>
          </a:r>
        </a:p>
        <a:p>
          <a:endParaRPr lang="en-US" sz="1100" baseline="0"/>
        </a:p>
        <a:p>
          <a:r>
            <a:rPr lang="en-US" sz="1100" baseline="0"/>
            <a:t>Hexa and Octo cores have additional C&amp;W to allow for crew transfer tunnel.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3643A-351B-4DBF-BC9E-EB9CD49D57C2}" name="Table1" displayName="Table1" ref="A9:F15" totalsRowShown="0">
  <autoFilter ref="A9:F15" xr:uid="{E35C78EA-37D4-4ED3-9810-2F527211F7B1}"/>
  <tableColumns count="6">
    <tableColumn id="1" xr3:uid="{A579DE4B-A322-4B2E-9837-103820C03232}" name="Part"/>
    <tableColumn id="2" xr3:uid="{BDEA9424-295C-438D-BC3E-B712CD75D492}" name="Weight" dataDxfId="3" dataCellStyle="Input"/>
    <tableColumn id="3" xr3:uid="{BEC8C509-96C0-4C1D-B987-D949FCD72522}" name="Cost" dataDxfId="2" dataCellStyle="Input"/>
    <tableColumn id="4" xr3:uid="{2CDA1B83-518F-4FCE-B239-152F6AAB9B0E}" name="# Wedges"/>
    <tableColumn id="5" xr3:uid="{D72B8143-BCE8-4CA0-92EB-4F25A654E009}" name="Weight PW" dataDxfId="5">
      <calculatedColumnFormula>B10/D10</calculatedColumnFormula>
    </tableColumn>
    <tableColumn id="6" xr3:uid="{7C548BED-B2C0-48CA-8E75-2EE5E27D006C}" name="Cost PW">
      <calculatedColumnFormula>C10/D10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892D2-B693-4470-A422-3B7B7344BCA6}" name="Table2" displayName="Table2" ref="A17:F20" totalsRowShown="0" headerRowCellStyle="Normal" dataCellStyle="Normal">
  <autoFilter ref="A17:F20" xr:uid="{15374C48-326D-4B9F-89C7-9290C4904D94}"/>
  <tableColumns count="6">
    <tableColumn id="1" xr3:uid="{EFC3A571-8606-4D34-9570-444E46172573}" name="Assembly" dataCellStyle="Normal"/>
    <tableColumn id="2" xr3:uid="{39B14A51-C030-4BF0-976E-6004D7CB7614}" name="Weight" dataDxfId="4" dataCellStyle="Normal"/>
    <tableColumn id="3" xr3:uid="{3085B6D2-8BD9-412D-9BB4-B061501AA3F5}" name="Cost" dataCellStyle="Normal"/>
    <tableColumn id="4" xr3:uid="{8AE4EF62-BE12-431E-8941-09FFEC2F04B1}" name="Column1" dataDxfId="0" dataCellStyle="Normal"/>
    <tableColumn id="5" xr3:uid="{07D0FC5F-9407-45B3-B1CF-2DA7FFBD07ED}" name="Weight PW" dataDxfId="1" dataCellStyle="Output"/>
    <tableColumn id="6" xr3:uid="{EAED86FD-9C2D-43A3-8AED-2A35A4B0E8C1}" name="Cost PW" dataCellStyle="Output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4A3D-DE41-49C6-9CA4-260D9D9B0D6E}">
  <dimension ref="A1:M29"/>
  <sheetViews>
    <sheetView workbookViewId="0">
      <selection activeCell="I14" sqref="I14"/>
    </sheetView>
  </sheetViews>
  <sheetFormatPr defaultRowHeight="15" x14ac:dyDescent="0.25"/>
  <cols>
    <col min="1" max="1" width="20.85546875" bestFit="1" customWidth="1"/>
    <col min="2" max="2" width="20.7109375" bestFit="1" customWidth="1"/>
    <col min="3" max="3" width="20.7109375" customWidth="1"/>
    <col min="4" max="4" width="12.28515625" bestFit="1" customWidth="1"/>
    <col min="5" max="5" width="20" bestFit="1" customWidth="1"/>
    <col min="6" max="6" width="14.42578125" bestFit="1" customWidth="1"/>
    <col min="7" max="7" width="7.5703125" bestFit="1" customWidth="1"/>
    <col min="8" max="8" width="11" bestFit="1" customWidth="1"/>
    <col min="9" max="9" width="18.5703125" bestFit="1" customWidth="1"/>
    <col min="10" max="10" width="12.5703125" bestFit="1" customWidth="1"/>
    <col min="11" max="11" width="20.5703125" bestFit="1" customWidth="1"/>
    <col min="12" max="12" width="22.140625" bestFit="1" customWidth="1"/>
    <col min="13" max="13" width="8.7109375" bestFit="1" customWidth="1"/>
  </cols>
  <sheetData>
    <row r="1" spans="1:13" s="5" customFormat="1" x14ac:dyDescent="0.25">
      <c r="A1" s="2"/>
      <c r="B1" s="3" t="s">
        <v>40</v>
      </c>
      <c r="C1" s="3"/>
      <c r="D1" s="3"/>
      <c r="E1" s="3"/>
      <c r="F1" s="3"/>
      <c r="G1" s="3"/>
      <c r="H1" s="3"/>
      <c r="I1" s="4"/>
      <c r="J1" s="4"/>
      <c r="K1" s="4"/>
      <c r="L1" s="4"/>
      <c r="M1" s="4"/>
    </row>
    <row r="2" spans="1:13" s="5" customFormat="1" x14ac:dyDescent="0.25">
      <c r="A2" s="2" t="s">
        <v>0</v>
      </c>
      <c r="B2" s="3" t="s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4" t="s">
        <v>10</v>
      </c>
      <c r="J2" s="6" t="s">
        <v>29</v>
      </c>
      <c r="K2" s="4" t="s">
        <v>41</v>
      </c>
      <c r="L2" s="4" t="s">
        <v>42</v>
      </c>
      <c r="M2" s="4" t="s">
        <v>43</v>
      </c>
    </row>
    <row r="3" spans="1:13" x14ac:dyDescent="0.25">
      <c r="A3" s="1" t="s">
        <v>2</v>
      </c>
      <c r="B3" t="s">
        <v>14</v>
      </c>
      <c r="C3" t="s">
        <v>15</v>
      </c>
      <c r="I3" t="s">
        <v>9</v>
      </c>
      <c r="J3" t="s">
        <v>30</v>
      </c>
    </row>
    <row r="4" spans="1:13" x14ac:dyDescent="0.25">
      <c r="A4" s="1" t="s">
        <v>3</v>
      </c>
      <c r="B4" t="s">
        <v>15</v>
      </c>
      <c r="J4" t="s">
        <v>31</v>
      </c>
    </row>
    <row r="5" spans="1:13" x14ac:dyDescent="0.25">
      <c r="A5" s="1" t="s">
        <v>4</v>
      </c>
      <c r="B5" t="s">
        <v>16</v>
      </c>
      <c r="J5" t="s">
        <v>32</v>
      </c>
    </row>
    <row r="6" spans="1:13" x14ac:dyDescent="0.25">
      <c r="A6" s="1" t="s">
        <v>5</v>
      </c>
      <c r="B6" t="s">
        <v>33</v>
      </c>
    </row>
    <row r="7" spans="1:13" x14ac:dyDescent="0.25">
      <c r="A7" t="s">
        <v>6</v>
      </c>
      <c r="B7" t="s">
        <v>18</v>
      </c>
    </row>
    <row r="8" spans="1:13" x14ac:dyDescent="0.25">
      <c r="A8" t="s">
        <v>8</v>
      </c>
      <c r="B8" t="s">
        <v>19</v>
      </c>
    </row>
    <row r="9" spans="1:13" x14ac:dyDescent="0.25">
      <c r="A9" t="s">
        <v>7</v>
      </c>
      <c r="B9" t="s">
        <v>13</v>
      </c>
    </row>
    <row r="10" spans="1:13" x14ac:dyDescent="0.25">
      <c r="A10" t="s">
        <v>11</v>
      </c>
      <c r="B10" t="s">
        <v>17</v>
      </c>
    </row>
    <row r="11" spans="1:13" x14ac:dyDescent="0.25">
      <c r="A11" t="s">
        <v>12</v>
      </c>
    </row>
    <row r="12" spans="1:13" x14ac:dyDescent="0.25">
      <c r="A12" s="6" t="s">
        <v>21</v>
      </c>
    </row>
    <row r="13" spans="1:13" x14ac:dyDescent="0.25">
      <c r="A13" s="6" t="s">
        <v>22</v>
      </c>
    </row>
    <row r="14" spans="1:13" x14ac:dyDescent="0.25">
      <c r="A14" s="6" t="s">
        <v>23</v>
      </c>
    </row>
    <row r="15" spans="1:13" x14ac:dyDescent="0.25">
      <c r="A15" s="6" t="s">
        <v>24</v>
      </c>
    </row>
    <row r="16" spans="1:13" x14ac:dyDescent="0.25">
      <c r="A16" s="6" t="s">
        <v>25</v>
      </c>
    </row>
    <row r="17" spans="1:5" x14ac:dyDescent="0.25">
      <c r="A17" s="1" t="s">
        <v>26</v>
      </c>
    </row>
    <row r="18" spans="1:5" x14ac:dyDescent="0.25">
      <c r="A18" s="1" t="s">
        <v>27</v>
      </c>
    </row>
    <row r="19" spans="1:5" x14ac:dyDescent="0.25">
      <c r="A19" s="1" t="s">
        <v>28</v>
      </c>
    </row>
    <row r="29" spans="1:5" x14ac:dyDescent="0.25">
      <c r="E29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BA2C-6D76-4E2A-A0F4-C7FFE13A3365}">
  <dimension ref="A1:F20"/>
  <sheetViews>
    <sheetView tabSelected="1" workbookViewId="0">
      <selection activeCell="H19" sqref="H19"/>
    </sheetView>
  </sheetViews>
  <sheetFormatPr defaultRowHeight="15" x14ac:dyDescent="0.25"/>
  <cols>
    <col min="1" max="1" width="12" bestFit="1" customWidth="1"/>
    <col min="2" max="2" width="9.7109375" customWidth="1"/>
    <col min="4" max="4" width="11.85546875" customWidth="1"/>
    <col min="5" max="5" width="13.28515625" customWidth="1"/>
    <col min="6" max="6" width="10.5703125" customWidth="1"/>
  </cols>
  <sheetData>
    <row r="1" spans="1:6" s="24" customFormat="1" ht="31.5" x14ac:dyDescent="0.5">
      <c r="A1" s="24" t="s">
        <v>64</v>
      </c>
    </row>
    <row r="2" spans="1:6" s="24" customFormat="1" ht="31.5" x14ac:dyDescent="0.5"/>
    <row r="3" spans="1:6" x14ac:dyDescent="0.25">
      <c r="A3" s="5" t="s">
        <v>62</v>
      </c>
    </row>
    <row r="4" spans="1:6" x14ac:dyDescent="0.25">
      <c r="A4" s="15" t="s">
        <v>60</v>
      </c>
    </row>
    <row r="5" spans="1:6" x14ac:dyDescent="0.25">
      <c r="A5" s="9" t="s">
        <v>61</v>
      </c>
    </row>
    <row r="8" spans="1:6" ht="21" x14ac:dyDescent="0.35">
      <c r="A8" s="25" t="s">
        <v>65</v>
      </c>
    </row>
    <row r="9" spans="1:6" ht="15.75" thickBot="1" x14ac:dyDescent="0.3">
      <c r="A9" t="s">
        <v>55</v>
      </c>
      <c r="B9" s="14" t="s">
        <v>44</v>
      </c>
      <c r="C9" s="14" t="s">
        <v>45</v>
      </c>
      <c r="D9" t="s">
        <v>46</v>
      </c>
      <c r="E9" t="s">
        <v>47</v>
      </c>
      <c r="F9" t="s">
        <v>48</v>
      </c>
    </row>
    <row r="10" spans="1:6" x14ac:dyDescent="0.25">
      <c r="A10" t="s">
        <v>49</v>
      </c>
      <c r="B10" s="16">
        <v>0.02</v>
      </c>
      <c r="C10" s="17">
        <v>125</v>
      </c>
      <c r="D10">
        <v>4</v>
      </c>
      <c r="E10" s="7">
        <f>B10/D10</f>
        <v>5.0000000000000001E-3</v>
      </c>
      <c r="F10">
        <f>C10/D10</f>
        <v>31.25</v>
      </c>
    </row>
    <row r="11" spans="1:6" x14ac:dyDescent="0.25">
      <c r="A11" t="s">
        <v>50</v>
      </c>
      <c r="B11" s="18">
        <v>0.01</v>
      </c>
      <c r="C11" s="19">
        <v>85</v>
      </c>
      <c r="D11">
        <v>4</v>
      </c>
      <c r="E11" s="7">
        <f t="shared" ref="E11:E15" si="0">B11/D11</f>
        <v>2.5000000000000001E-3</v>
      </c>
      <c r="F11">
        <f t="shared" ref="F11:F15" si="1">C11/D11</f>
        <v>21.25</v>
      </c>
    </row>
    <row r="12" spans="1:6" x14ac:dyDescent="0.25">
      <c r="A12" t="s">
        <v>51</v>
      </c>
      <c r="B12" s="18">
        <v>0.05</v>
      </c>
      <c r="C12" s="19">
        <v>225</v>
      </c>
      <c r="D12">
        <v>6</v>
      </c>
      <c r="E12" s="7">
        <f t="shared" si="0"/>
        <v>8.3333333333333332E-3</v>
      </c>
      <c r="F12">
        <f t="shared" si="1"/>
        <v>37.5</v>
      </c>
    </row>
    <row r="13" spans="1:6" x14ac:dyDescent="0.25">
      <c r="A13" t="s">
        <v>52</v>
      </c>
      <c r="B13" s="18">
        <v>0.125</v>
      </c>
      <c r="C13" s="19">
        <v>600</v>
      </c>
      <c r="D13">
        <v>24</v>
      </c>
      <c r="E13" s="7">
        <f t="shared" si="0"/>
        <v>5.208333333333333E-3</v>
      </c>
      <c r="F13">
        <f t="shared" si="1"/>
        <v>25</v>
      </c>
    </row>
    <row r="14" spans="1:6" x14ac:dyDescent="0.25">
      <c r="A14" t="s">
        <v>53</v>
      </c>
      <c r="B14" s="18">
        <v>7.4999999999999997E-2</v>
      </c>
      <c r="C14" s="19">
        <v>300</v>
      </c>
      <c r="D14">
        <v>8</v>
      </c>
      <c r="E14" s="7">
        <f t="shared" si="0"/>
        <v>9.3749999999999997E-3</v>
      </c>
      <c r="F14">
        <f t="shared" si="1"/>
        <v>37.5</v>
      </c>
    </row>
    <row r="15" spans="1:6" ht="15.75" thickBot="1" x14ac:dyDescent="0.3">
      <c r="A15" t="s">
        <v>54</v>
      </c>
      <c r="B15" s="20">
        <v>0.02</v>
      </c>
      <c r="C15" s="21">
        <v>200</v>
      </c>
      <c r="D15">
        <v>8</v>
      </c>
      <c r="E15" s="7">
        <f t="shared" si="0"/>
        <v>2.5000000000000001E-3</v>
      </c>
      <c r="F15">
        <f t="shared" si="1"/>
        <v>25</v>
      </c>
    </row>
    <row r="17" spans="1:6" ht="15.75" thickBot="1" x14ac:dyDescent="0.3">
      <c r="A17" t="s">
        <v>59</v>
      </c>
      <c r="B17" t="s">
        <v>44</v>
      </c>
      <c r="C17" t="s">
        <v>45</v>
      </c>
      <c r="D17" s="23" t="s">
        <v>63</v>
      </c>
      <c r="E17" s="14" t="s">
        <v>47</v>
      </c>
      <c r="F17" s="14" t="s">
        <v>48</v>
      </c>
    </row>
    <row r="18" spans="1:6" x14ac:dyDescent="0.25">
      <c r="A18" t="s">
        <v>56</v>
      </c>
      <c r="B18" s="7">
        <f>B11+B10</f>
        <v>0.03</v>
      </c>
      <c r="C18">
        <f>C11+C10</f>
        <v>210</v>
      </c>
      <c r="D18" s="22"/>
      <c r="E18" s="12">
        <f>E11+E10</f>
        <v>7.4999999999999997E-3</v>
      </c>
      <c r="F18" s="13">
        <f>F11+F10</f>
        <v>52.5</v>
      </c>
    </row>
    <row r="19" spans="1:6" x14ac:dyDescent="0.25">
      <c r="A19" t="s">
        <v>57</v>
      </c>
      <c r="B19" s="7">
        <f>B13+B12</f>
        <v>0.17499999999999999</v>
      </c>
      <c r="C19">
        <f>C13+C12</f>
        <v>825</v>
      </c>
      <c r="D19" s="22"/>
      <c r="E19" s="8">
        <f t="shared" ref="E19:F19" si="2">E13+E12</f>
        <v>1.3541666666666667E-2</v>
      </c>
      <c r="F19" s="9">
        <f t="shared" si="2"/>
        <v>62.5</v>
      </c>
    </row>
    <row r="20" spans="1:6" ht="15.75" thickBot="1" x14ac:dyDescent="0.3">
      <c r="A20" t="s">
        <v>58</v>
      </c>
      <c r="B20" s="7">
        <f>B15+B14</f>
        <v>9.5000000000000001E-2</v>
      </c>
      <c r="C20">
        <f>C15+C14</f>
        <v>500</v>
      </c>
      <c r="D20" s="22"/>
      <c r="E20" s="10">
        <f>E15+E14</f>
        <v>1.1875E-2</v>
      </c>
      <c r="F20" s="11">
        <f>F15+F14</f>
        <v>62.5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and Mods list</vt:lpstr>
      <vt:lpstr>Wedge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Kingtiger</dc:creator>
  <cp:lastModifiedBy>Paul Kingtiger</cp:lastModifiedBy>
  <dcterms:created xsi:type="dcterms:W3CDTF">2018-05-15T12:54:53Z</dcterms:created>
  <dcterms:modified xsi:type="dcterms:W3CDTF">2018-05-17T13:03:13Z</dcterms:modified>
</cp:coreProperties>
</file>