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!leadandobeadando\"/>
    </mc:Choice>
  </mc:AlternateContent>
  <xr:revisionPtr revIDLastSave="0" documentId="13_ncr:1_{53F415AF-B054-44EE-B67E-0495BCDFBF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<sst xmlns="http://schemas.openxmlformats.org/spreadsheetml/2006/main" count="113" uniqueCount="82">
  <si>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</si>
  <si>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</si>
  <si>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</si>
  <si>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</si>
  <si>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</si>
  <si>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</si>
  <si>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</si>
  <si>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</si>
  <si>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</si>
  <si>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</si>
  <si>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</si>
  <si>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</si>
  <si>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</si>
  <si>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</si>
  <si>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</si>
  <si>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</si>
  <si>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</si>
  <si>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</si>
  <si>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</si>
  <si>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</si>
  <si>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</si>
  <si>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</si>
  <si>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</si>
  <si>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</si>
  <si>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</si>
  <si>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</si>
  <si>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</si>
  <si>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</si>
  <si>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</si>
  <si>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</si>
  <si>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</si>
  <si>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</si>
  <si>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</si>
  <si>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</si>
  <si>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</si>
  <si>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</si>
  <si>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</si>
  <si>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</si>
  <si>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</si>
  <si>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</si>
  <si>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</si>
  <si>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</si>
  <si>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</si>
  <si>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</si>
  <si>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</si>
  <si>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</si>
  <si>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</si>
  <si>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</si>
  <si>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</si>
  <si>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</si>
  <si>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</si>
  <si>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</si>
  <si>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</si>
  <si>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</si>
  <si>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</si>
  <si>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</si>
  <si>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</si>
  <si>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</si>
  <si>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</si>
  <si>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</si>
  <si>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</si>
  <si>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</si>
  <si>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</si>
  <si>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</si>
  <si>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</si>
  <si>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</si>
  <si>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</si>
  <si>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</si>
  <si>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</si>
  <si>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</si>
  <si>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</si>
  <si>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</si>
  <si>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</si>
  <si>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</si>
  <si>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</si>
  <si>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</si>
  <si>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</si>
  <si>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</si>
  <si>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</si>
  <si>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Varga Kristóf, Balázs Anna</t>
  </si>
  <si>
    <t>varga.kristof2@ckik.hu, balazs.anna.melinda@ckik.hu</t>
  </si>
  <si>
    <t>iranyasereg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</si>
</sst>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abSelected="1" zoomScaleNormal="100" workbookViewId="0">
      <selection activeCell="C4" sqref="C4:H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1" t="s">
        <v>45</v>
      </c>
      <c r="C1" s="82"/>
      <c r="D1" s="82"/>
      <c r="E1" s="82"/>
      <c r="F1" s="82"/>
      <c r="G1" s="82"/>
      <c r="H1" s="82"/>
      <c r="I1" s="31"/>
      <c r="J1" s="31"/>
    </row>
    <row r="2" spans="1:10" ht="23.25" x14ac:dyDescent="0.35">
      <c r="A2" s="31"/>
      <c r="B2" s="34" t="s">
        <v>0</v>
      </c>
      <c r="C2" s="86" t="s">
        <v>79</v>
      </c>
      <c r="D2" s="87"/>
      <c r="E2" s="87"/>
      <c r="F2" s="87"/>
      <c r="G2" s="87"/>
      <c r="H2" s="87"/>
      <c r="I2" s="31"/>
      <c r="J2" s="31"/>
    </row>
    <row r="3" spans="1:10" ht="23.25" x14ac:dyDescent="0.35">
      <c r="A3" s="31"/>
      <c r="B3" s="34" t="s">
        <v>1</v>
      </c>
      <c r="C3" s="88" t="s">
        <v>80</v>
      </c>
      <c r="D3" s="87"/>
      <c r="E3" s="87"/>
      <c r="F3" s="87"/>
      <c r="G3" s="87"/>
      <c r="H3" s="87"/>
      <c r="I3" s="31"/>
      <c r="J3" s="31"/>
    </row>
    <row r="4" spans="1:10" ht="23.25" x14ac:dyDescent="0.35">
      <c r="A4" s="31"/>
      <c r="B4" s="34" t="s">
        <v>3</v>
      </c>
      <c r="C4" s="86" t="s">
        <v>81</v>
      </c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9" t="s">
        <v>30</v>
      </c>
      <c r="C10" s="90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3" t="s">
        <v>36</v>
      </c>
      <c r="C11" s="84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9" t="s">
        <v>58</v>
      </c>
      <c r="C12" s="90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9" t="s">
        <v>59</v>
      </c>
      <c r="C13" s="90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9" t="s">
        <v>39</v>
      </c>
      <c r="C16" s="90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9" t="s">
        <v>32</v>
      </c>
      <c r="C17" s="90"/>
      <c r="D17" s="33">
        <f>SUM(Irányelvek!H2:H39)</f>
        <v>60</v>
      </c>
      <c r="E17" s="31"/>
      <c r="F17" s="97" t="str">
        <f>VLOOKUP(D20,Ponthatárok!$C$3:$D$7,2,TRUE)</f>
        <v>Jó (4)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18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9" t="s">
        <v>61</v>
      </c>
      <c r="C19" s="90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9" t="s">
        <v>62</v>
      </c>
      <c r="C20" s="90"/>
      <c r="D20" s="33">
        <f>SUM(D17:D19)</f>
        <v>118</v>
      </c>
      <c r="E20" s="31"/>
      <c r="F20" s="85" t="str">
        <f>CONCATENATE("Az önértékelés alapján ",VLOOKUP(D20,Ponthatárok!$C$3:$D$7,2,TRUE), "  érdemjegyet kapnál rá.")</f>
        <v>Az önértékelés alapján Jó (4)  érdemjegyet kapnál rá.</v>
      </c>
      <c r="G20" s="85"/>
      <c r="H20" s="85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zoomScale="130" zoomScaleNormal="130" workbookViewId="0">
      <pane ySplit="1" topLeftCell="A27" activePane="bottomLeft" state="frozen"/>
      <selection pane="bottomLeft" activeCell="C17" sqref="C17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0</v>
      </c>
      <c r="E13" s="19" t="b">
        <v>1</v>
      </c>
      <c r="F13" s="15" t="b">
        <v>1</v>
      </c>
      <c r="G13" s="15">
        <v>5</v>
      </c>
      <c r="H13" s="61">
        <f t="shared" si="0"/>
        <v>-2</v>
      </c>
      <c r="I13" s="62">
        <f t="shared" si="1"/>
        <v>5</v>
      </c>
      <c r="J13" s="63">
        <f t="shared" si="2"/>
        <v>1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0</v>
      </c>
      <c r="E15" s="17" t="b">
        <v>1</v>
      </c>
      <c r="F15" s="2" t="b">
        <v>1</v>
      </c>
      <c r="G15" s="2">
        <v>3</v>
      </c>
      <c r="H15" s="13">
        <f t="shared" si="0"/>
        <v>-2</v>
      </c>
      <c r="I15" s="14">
        <f t="shared" si="1"/>
        <v>3</v>
      </c>
      <c r="J15" s="42">
        <f t="shared" si="2"/>
        <v>1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0</v>
      </c>
      <c r="E37" s="17" t="b">
        <v>0</v>
      </c>
      <c r="F37" s="2" t="b">
        <v>1</v>
      </c>
      <c r="G37" s="2">
        <v>2</v>
      </c>
      <c r="H37" s="13">
        <f t="shared" si="0"/>
        <v>-2</v>
      </c>
      <c r="I37" s="14">
        <f t="shared" si="1"/>
        <v>-2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Varga Kristóf2</cp:lastModifiedBy>
  <dcterms:created xsi:type="dcterms:W3CDTF">2011-03-17T10:44:48Z</dcterms:created>
  <dcterms:modified xsi:type="dcterms:W3CDTF">2025-05-30T09:29:34Z</dcterms:modified>
</cp:coreProperties>
</file>