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<sst xmlns="http://schemas.openxmlformats.org/spreadsheetml/2006/main" count="20" uniqueCount="14">
  <si>
    <t xml:space="preserve">NACA 0009</t>
  </si>
  <si>
    <t xml:space="preserve">C_root [mm]</t>
  </si>
  <si>
    <t xml:space="preserve">Corda di radice</t>
  </si>
  <si>
    <t xml:space="preserve">Corda di estremità</t>
  </si>
  <si>
    <t xml:space="preserve">x</t>
  </si>
  <si>
    <t xml:space="preserve">y</t>
  </si>
  <si>
    <t xml:space="preserve">z</t>
  </si>
  <si>
    <t xml:space="preserve">C_tip [mm]</t>
  </si>
  <si>
    <t xml:space="preserve">Wingspan [mm]</t>
  </si>
  <si>
    <t xml:space="preserve">Sweep angle </t>
  </si>
  <si>
    <t xml:space="preserve">Sweep angle TE</t>
  </si>
  <si>
    <t xml:space="preserve">Origin-Tip distance [mm]</t>
  </si>
  <si>
    <t xml:space="preserve">Dihedral angle [deg]</t>
  </si>
  <si>
    <t xml:space="preserve">Height y_body - tip [mm]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</si>
</sst>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3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E8" activeCellId="0" sqref="E8"/>
    </sheetView>
  </sheetViews>
  <sheetFormatPr defaultColWidth="8.6875" defaultRowHeight="14.4" zeroHeight="false" outlineLevelRow="0" outlineLevelCol="0"/>
  <cols>
    <col collapsed="false" customWidth="true" hidden="false" outlineLevel="0" max="5" min="5" style="0" width="30.55"/>
  </cols>
  <sheetData>
    <row r="1" customFormat="false" ht="14.4" hidden="false" customHeight="false" outlineLevel="0" collapsed="false">
      <c r="A1" s="1" t="s">
        <v>0</v>
      </c>
      <c r="B1" s="1"/>
      <c r="C1" s="1"/>
      <c r="E1" s="0" t="s">
        <v>1</v>
      </c>
      <c r="F1" s="0" t="n">
        <f aca="false">5.8227*1000</f>
        <v>5822.7</v>
      </c>
      <c r="H1" s="1" t="s">
        <v>2</v>
      </c>
      <c r="I1" s="1"/>
      <c r="J1" s="1"/>
      <c r="M1" s="1" t="s">
        <v>3</v>
      </c>
      <c r="N1" s="1"/>
      <c r="O1" s="1"/>
    </row>
    <row r="2" customFormat="false" ht="14.4" hidden="false" customHeight="false" outlineLevel="0" collapsed="false">
      <c r="A2" s="2" t="s">
        <v>4</v>
      </c>
      <c r="B2" s="2" t="s">
        <v>5</v>
      </c>
      <c r="C2" s="2" t="s">
        <v>6</v>
      </c>
      <c r="E2" s="0" t="s">
        <v>7</v>
      </c>
      <c r="F2" s="0" t="n">
        <f aca="false">3.4936*1000</f>
        <v>3493.6</v>
      </c>
      <c r="H2" s="2" t="s">
        <v>4</v>
      </c>
      <c r="I2" s="2" t="s">
        <v>5</v>
      </c>
      <c r="J2" s="2" t="s">
        <v>6</v>
      </c>
      <c r="M2" s="2" t="s">
        <v>4</v>
      </c>
      <c r="N2" s="2" t="s">
        <v>5</v>
      </c>
      <c r="O2" s="2" t="s">
        <v>6</v>
      </c>
    </row>
    <row r="3" customFormat="false" ht="14.4" hidden="false" customHeight="false" outlineLevel="0" collapsed="false">
      <c r="A3" s="0" t="n">
        <v>1</v>
      </c>
      <c r="B3" s="2" t="n">
        <v>0</v>
      </c>
      <c r="C3" s="0" t="n">
        <v>0</v>
      </c>
      <c r="E3" s="0" t="s">
        <v>8</v>
      </c>
      <c r="F3" s="0" t="n">
        <f aca="false">20.3068*1000</f>
        <v>20306.8</v>
      </c>
      <c r="H3" s="0" t="n">
        <f aca="false">A3*$F$1*(-1)</f>
        <v>-5822.7</v>
      </c>
      <c r="I3" s="0" t="n">
        <f aca="false">B3*$F$1*(-1)</f>
        <v>0</v>
      </c>
      <c r="J3" s="0" t="n">
        <f aca="false">C3*$F$1*(-1)</f>
        <v>0</v>
      </c>
      <c r="M3" s="0" t="n">
        <f aca="false">A3*$F$2*(-1)-$F$6</f>
        <v>-9121.72152302054</v>
      </c>
      <c r="N3" s="0" t="n">
        <f aca="false">$F$3/2</f>
        <v>10153.4</v>
      </c>
      <c r="O3" s="0" t="n">
        <f aca="false">C3*$F$2*(-1)-$F$8</f>
        <v>-888.307396244117</v>
      </c>
      <c r="Q3" s="3"/>
    </row>
    <row r="4" customFormat="false" ht="14.4" hidden="false" customHeight="false" outlineLevel="0" collapsed="false">
      <c r="A4" s="0" t="n">
        <v>0.99572</v>
      </c>
      <c r="B4" s="2" t="n">
        <v>0</v>
      </c>
      <c r="C4" s="0" t="n">
        <v>0.00057</v>
      </c>
      <c r="E4" s="0" t="s">
        <v>9</v>
      </c>
      <c r="F4" s="0" t="n">
        <f aca="false">29*PI()/180</f>
        <v>0.506145483078356</v>
      </c>
      <c r="H4" s="0" t="n">
        <f aca="false">A4*$F$1*(-1)</f>
        <v>-5797.778844</v>
      </c>
      <c r="I4" s="0" t="n">
        <f aca="false">B4*$F$1*(-1)</f>
        <v>-0</v>
      </c>
      <c r="J4" s="0" t="n">
        <f aca="false">C4*$F$1*(-1)</f>
        <v>-3.318939</v>
      </c>
      <c r="M4" s="0" t="n">
        <f aca="false">A4*$F$2*(-1)-$F$6</f>
        <v>-9106.76891502054</v>
      </c>
      <c r="N4" s="0" t="n">
        <f aca="false">$F$3/2</f>
        <v>10153.4</v>
      </c>
      <c r="O4" s="0" t="n">
        <f aca="false">C4*$F$2*(-1)-$F$8</f>
        <v>-890.298748244117</v>
      </c>
      <c r="Q4" s="3"/>
    </row>
    <row r="5" customFormat="false" ht="14.4" hidden="false" customHeight="false" outlineLevel="0" collapsed="false">
      <c r="A5" s="0" t="n">
        <v>0.98296</v>
      </c>
      <c r="B5" s="2" t="n">
        <v>0</v>
      </c>
      <c r="C5" s="0" t="n">
        <v>0.00218</v>
      </c>
      <c r="E5" s="0" t="s">
        <v>10</v>
      </c>
      <c r="F5" s="0" t="n">
        <f aca="false">18*PI()/180</f>
        <v>0.314159265358979</v>
      </c>
      <c r="H5" s="0" t="n">
        <f aca="false">A5*$F$1*(-1)</f>
        <v>-5723.481192</v>
      </c>
      <c r="I5" s="0" t="n">
        <f aca="false">B5*$F$1*(-1)</f>
        <v>-0</v>
      </c>
      <c r="J5" s="0" t="n">
        <f aca="false">C5*$F$1*(-1)</f>
        <v>-12.693486</v>
      </c>
      <c r="M5" s="0" t="n">
        <f aca="false">A5*$F$2*(-1)-$F$6</f>
        <v>-9062.19057902054</v>
      </c>
      <c r="N5" s="0" t="n">
        <f aca="false">$F$3/2</f>
        <v>10153.4</v>
      </c>
      <c r="O5" s="0" t="n">
        <f aca="false">C5*$F$2*(-1)-$F$8</f>
        <v>-895.923444244117</v>
      </c>
      <c r="Q5" s="3"/>
    </row>
    <row r="6" customFormat="false" ht="14.4" hidden="false" customHeight="false" outlineLevel="0" collapsed="false">
      <c r="A6" s="0" t="n">
        <v>0.96194</v>
      </c>
      <c r="B6" s="2" t="n">
        <v>0</v>
      </c>
      <c r="C6" s="0" t="n">
        <v>0.00463</v>
      </c>
      <c r="E6" s="4" t="s">
        <v>11</v>
      </c>
      <c r="F6" s="0" t="n">
        <f aca="false">(F3/2)*TAN(F4)</f>
        <v>5628.12152302054</v>
      </c>
      <c r="H6" s="0" t="n">
        <f aca="false">A6*$F$1*(-1)</f>
        <v>-5601.088038</v>
      </c>
      <c r="I6" s="0" t="n">
        <f aca="false">B6*$F$1*(-1)</f>
        <v>-0</v>
      </c>
      <c r="J6" s="0" t="n">
        <f aca="false">C6*$F$1*(-1)</f>
        <v>-26.959101</v>
      </c>
      <c r="M6" s="0" t="n">
        <f aca="false">A6*$F$2*(-1)-$F$6</f>
        <v>-8988.75510702055</v>
      </c>
      <c r="N6" s="0" t="n">
        <f aca="false">$F$3/2</f>
        <v>10153.4</v>
      </c>
      <c r="O6" s="0" t="n">
        <f aca="false">C6*$F$2*(-1)-$F$8</f>
        <v>-904.482764244117</v>
      </c>
      <c r="Q6" s="3"/>
    </row>
    <row r="7" customFormat="false" ht="14.4" hidden="false" customHeight="false" outlineLevel="0" collapsed="false">
      <c r="A7" s="0" t="n">
        <v>0.93301</v>
      </c>
      <c r="B7" s="2" t="n">
        <v>0</v>
      </c>
      <c r="C7" s="0" t="n">
        <v>0.0077</v>
      </c>
      <c r="E7" s="4" t="s">
        <v>12</v>
      </c>
      <c r="F7" s="0" t="n">
        <f aca="false">5*PI()/180</f>
        <v>0.0872664625997165</v>
      </c>
      <c r="H7" s="0" t="n">
        <f aca="false">A7*$F$1*(-1)</f>
        <v>-5432.637327</v>
      </c>
      <c r="I7" s="0" t="n">
        <f aca="false">B7*$F$1*(-1)</f>
        <v>-0</v>
      </c>
      <c r="J7" s="0" t="n">
        <f aca="false">C7*$F$1*(-1)</f>
        <v>-44.83479</v>
      </c>
      <c r="M7" s="0" t="n">
        <f aca="false">A7*$F$2*(-1)-$F$6</f>
        <v>-8887.68525902055</v>
      </c>
      <c r="N7" s="0" t="n">
        <f aca="false">$F$3/2</f>
        <v>10153.4</v>
      </c>
      <c r="O7" s="0" t="n">
        <f aca="false">C7*$F$2*(-1)-$F$8</f>
        <v>-915.208116244117</v>
      </c>
      <c r="Q7" s="3"/>
    </row>
    <row r="8" customFormat="false" ht="14.4" hidden="false" customHeight="false" outlineLevel="0" collapsed="false">
      <c r="A8" s="0" t="n">
        <v>0.89668</v>
      </c>
      <c r="B8" s="2" t="n">
        <v>0</v>
      </c>
      <c r="C8" s="0" t="n">
        <v>0.01127</v>
      </c>
      <c r="E8" s="4" t="s">
        <v>13</v>
      </c>
      <c r="F8" s="0" t="n">
        <f aca="false">(F3/2)*TAN(F7)</f>
        <v>888.307396244117</v>
      </c>
      <c r="H8" s="0" t="n">
        <f aca="false">A8*$F$1*(-1)</f>
        <v>-5221.098636</v>
      </c>
      <c r="I8" s="0" t="n">
        <f aca="false">B8*$F$1*(-1)</f>
        <v>-0</v>
      </c>
      <c r="J8" s="0" t="n">
        <f aca="false">C8*$F$1*(-1)</f>
        <v>-65.621829</v>
      </c>
      <c r="M8" s="0" t="n">
        <f aca="false">A8*$F$2*(-1)-$F$6</f>
        <v>-8760.76277102055</v>
      </c>
      <c r="N8" s="0" t="n">
        <f aca="false">$F$3/2</f>
        <v>10153.4</v>
      </c>
      <c r="O8" s="0" t="n">
        <f aca="false">C8*$F$2*(-1)-$F$8</f>
        <v>-927.680268244117</v>
      </c>
      <c r="Q8" s="3"/>
    </row>
    <row r="9" customFormat="false" ht="14.4" hidden="false" customHeight="false" outlineLevel="0" collapsed="false">
      <c r="A9" s="0" t="n">
        <v>0.85355</v>
      </c>
      <c r="B9" s="2" t="n">
        <v>0</v>
      </c>
      <c r="C9" s="0" t="n">
        <v>0.01522</v>
      </c>
      <c r="H9" s="0" t="n">
        <f aca="false">A9*$F$1*(-1)</f>
        <v>-4969.965585</v>
      </c>
      <c r="I9" s="0" t="n">
        <f aca="false">B9*$F$1*(-1)</f>
        <v>-0</v>
      </c>
      <c r="J9" s="0" t="n">
        <f aca="false">C9*$F$1*(-1)</f>
        <v>-88.621494</v>
      </c>
      <c r="M9" s="0" t="n">
        <f aca="false">A9*$F$2*(-1)-$F$6</f>
        <v>-8610.08380302055</v>
      </c>
      <c r="N9" s="0" t="n">
        <f aca="false">$F$3/2</f>
        <v>10153.4</v>
      </c>
      <c r="O9" s="0" t="n">
        <f aca="false">C9*$F$2*(-1)-$F$8</f>
        <v>-941.479988244117</v>
      </c>
      <c r="Q9" s="3"/>
    </row>
    <row r="10" customFormat="false" ht="14.4" hidden="false" customHeight="false" outlineLevel="0" collapsed="false">
      <c r="A10" s="0" t="n">
        <v>0.80438</v>
      </c>
      <c r="B10" s="2" t="n">
        <v>0</v>
      </c>
      <c r="C10" s="0" t="n">
        <v>0.01945</v>
      </c>
      <c r="H10" s="0" t="n">
        <f aca="false">A10*$F$1*(-1)</f>
        <v>-4683.663426</v>
      </c>
      <c r="I10" s="0" t="n">
        <f aca="false">B10*$F$1*(-1)</f>
        <v>-0</v>
      </c>
      <c r="J10" s="0" t="n">
        <f aca="false">C10*$F$1*(-1)</f>
        <v>-113.251515</v>
      </c>
      <c r="M10" s="0" t="n">
        <f aca="false">A10*$F$2*(-1)-$F$6</f>
        <v>-8438.30349102054</v>
      </c>
      <c r="N10" s="0" t="n">
        <f aca="false">$F$3/2</f>
        <v>10153.4</v>
      </c>
      <c r="O10" s="0" t="n">
        <f aca="false">C10*$F$2*(-1)-$F$8</f>
        <v>-956.257916244117</v>
      </c>
      <c r="Q10" s="3"/>
    </row>
    <row r="11" customFormat="false" ht="14.4" hidden="false" customHeight="false" outlineLevel="0" collapsed="false">
      <c r="A11" s="0" t="n">
        <v>0.75</v>
      </c>
      <c r="B11" s="2" t="n">
        <v>0</v>
      </c>
      <c r="C11" s="0" t="n">
        <v>0.02384</v>
      </c>
      <c r="H11" s="0" t="n">
        <f aca="false">A11*$F$1*(-1)</f>
        <v>-4367.025</v>
      </c>
      <c r="I11" s="0" t="n">
        <f aca="false">B11*$F$1*(-1)</f>
        <v>-0</v>
      </c>
      <c r="J11" s="0" t="n">
        <f aca="false">C11*$F$1*(-1)</f>
        <v>-138.813168</v>
      </c>
      <c r="M11" s="0" t="n">
        <f aca="false">A11*$F$2*(-1)-$F$6</f>
        <v>-8248.32152302055</v>
      </c>
      <c r="N11" s="0" t="n">
        <f aca="false">$F$3/2</f>
        <v>10153.4</v>
      </c>
      <c r="O11" s="0" t="n">
        <f aca="false">C11*$F$2*(-1)-$F$8</f>
        <v>-971.594820244117</v>
      </c>
      <c r="Q11" s="3"/>
    </row>
    <row r="12" customFormat="false" ht="14.4" hidden="false" customHeight="false" outlineLevel="0" collapsed="false">
      <c r="A12" s="0" t="n">
        <v>0.69134</v>
      </c>
      <c r="B12" s="2" t="n">
        <v>0</v>
      </c>
      <c r="C12" s="0" t="n">
        <v>0.02823</v>
      </c>
      <c r="H12" s="0" t="n">
        <f aca="false">A12*$F$1*(-1)</f>
        <v>-4025.465418</v>
      </c>
      <c r="I12" s="0" t="n">
        <f aca="false">B12*$F$1*(-1)</f>
        <v>-0</v>
      </c>
      <c r="J12" s="0" t="n">
        <f aca="false">C12*$F$1*(-1)</f>
        <v>-164.374821</v>
      </c>
      <c r="M12" s="0" t="n">
        <f aca="false">A12*$F$2*(-1)-$F$6</f>
        <v>-8043.38694702054</v>
      </c>
      <c r="N12" s="0" t="n">
        <f aca="false">$F$3/2</f>
        <v>10153.4</v>
      </c>
      <c r="O12" s="0" t="n">
        <f aca="false">C12*$F$2*(-1)-$F$8</f>
        <v>-986.931724244117</v>
      </c>
      <c r="Q12" s="3"/>
    </row>
    <row r="13" customFormat="false" ht="14.4" hidden="false" customHeight="false" outlineLevel="0" collapsed="false">
      <c r="A13" s="0" t="n">
        <v>0.62941</v>
      </c>
      <c r="B13" s="2" t="n">
        <v>0</v>
      </c>
      <c r="C13" s="0" t="n">
        <v>0.03247</v>
      </c>
      <c r="H13" s="0" t="n">
        <f aca="false">A13*$F$1*(-1)</f>
        <v>-3664.865607</v>
      </c>
      <c r="I13" s="0" t="n">
        <f aca="false">B13*$F$1*(-1)</f>
        <v>-0</v>
      </c>
      <c r="J13" s="0" t="n">
        <f aca="false">C13*$F$1*(-1)</f>
        <v>-189.063069</v>
      </c>
      <c r="M13" s="0" t="n">
        <f aca="false">A13*$F$2*(-1)-$F$6</f>
        <v>-7827.02829902054</v>
      </c>
      <c r="N13" s="0" t="n">
        <f aca="false">$F$3/2</f>
        <v>10153.4</v>
      </c>
      <c r="O13" s="0" t="n">
        <f aca="false">C13*$F$2*(-1)-$F$8</f>
        <v>-1001.74458824412</v>
      </c>
      <c r="Q13" s="3"/>
    </row>
    <row r="14" customFormat="false" ht="14.4" hidden="false" customHeight="false" outlineLevel="0" collapsed="false">
      <c r="A14" s="0" t="n">
        <v>0.56526</v>
      </c>
      <c r="B14" s="2" t="n">
        <v>0</v>
      </c>
      <c r="C14" s="0" t="n">
        <v>0.03638</v>
      </c>
      <c r="H14" s="0" t="n">
        <f aca="false">A14*$F$1*(-1)</f>
        <v>-3291.339402</v>
      </c>
      <c r="I14" s="0" t="n">
        <f aca="false">B14*$F$1*(-1)</f>
        <v>-0</v>
      </c>
      <c r="J14" s="0" t="n">
        <f aca="false">C14*$F$1*(-1)</f>
        <v>-211.829826</v>
      </c>
      <c r="M14" s="0" t="n">
        <f aca="false">A14*$F$2*(-1)-$F$6</f>
        <v>-7602.91385902054</v>
      </c>
      <c r="N14" s="0" t="n">
        <f aca="false">$F$3/2</f>
        <v>10153.4</v>
      </c>
      <c r="O14" s="0" t="n">
        <f aca="false">C14*$F$2*(-1)-$F$8</f>
        <v>-1015.40456424412</v>
      </c>
      <c r="Q14" s="3"/>
    </row>
    <row r="15" customFormat="false" ht="14.4" hidden="false" customHeight="false" outlineLevel="0" collapsed="false">
      <c r="A15" s="0" t="n">
        <v>0.5</v>
      </c>
      <c r="B15" s="2" t="n">
        <v>0</v>
      </c>
      <c r="C15" s="0" t="n">
        <v>0.03978</v>
      </c>
      <c r="H15" s="0" t="n">
        <f aca="false">A15*$F$1*(-1)</f>
        <v>-2911.35</v>
      </c>
      <c r="I15" s="0" t="n">
        <f aca="false">B15*$F$1*(-1)</f>
        <v>-0</v>
      </c>
      <c r="J15" s="0" t="n">
        <f aca="false">C15*$F$1*(-1)</f>
        <v>-231.627006</v>
      </c>
      <c r="M15" s="0" t="n">
        <f aca="false">A15*$F$2*(-1)-$F$6</f>
        <v>-7374.92152302055</v>
      </c>
      <c r="N15" s="0" t="n">
        <f aca="false">$F$3/2</f>
        <v>10153.4</v>
      </c>
      <c r="O15" s="0" t="n">
        <f aca="false">C15*$F$2*(-1)-$F$8</f>
        <v>-1027.28280424412</v>
      </c>
      <c r="Q15" s="3"/>
    </row>
    <row r="16" customFormat="false" ht="14.4" hidden="false" customHeight="false" outlineLevel="0" collapsed="false">
      <c r="A16" s="0" t="n">
        <v>0.43474</v>
      </c>
      <c r="B16" s="2" t="n">
        <v>0</v>
      </c>
      <c r="C16" s="0" t="n">
        <v>0.04248</v>
      </c>
      <c r="H16" s="0" t="n">
        <f aca="false">A16*$F$1*(-1)</f>
        <v>-2531.360598</v>
      </c>
      <c r="I16" s="0" t="n">
        <f aca="false">B16*$F$1*(-1)</f>
        <v>-0</v>
      </c>
      <c r="J16" s="0" t="n">
        <f aca="false">C16*$F$1*(-1)</f>
        <v>-247.348296</v>
      </c>
      <c r="M16" s="0" t="n">
        <f aca="false">A16*$F$2*(-1)-$F$6</f>
        <v>-7146.92918702054</v>
      </c>
      <c r="N16" s="0" t="n">
        <f aca="false">$F$3/2</f>
        <v>10153.4</v>
      </c>
      <c r="O16" s="0" t="n">
        <f aca="false">C16*$F$2*(-1)-$F$8</f>
        <v>-1036.71552424412</v>
      </c>
      <c r="Q16" s="3"/>
    </row>
    <row r="17" customFormat="false" ht="14.4" hidden="false" customHeight="false" outlineLevel="0" collapsed="false">
      <c r="A17" s="0" t="n">
        <v>0.37059</v>
      </c>
      <c r="B17" s="2" t="n">
        <v>0</v>
      </c>
      <c r="C17" s="0" t="n">
        <v>0.04431</v>
      </c>
      <c r="H17" s="0" t="n">
        <f aca="false">A17*$F$1*(-1)</f>
        <v>-2157.834393</v>
      </c>
      <c r="I17" s="0" t="n">
        <f aca="false">B17*$F$1*(-1)</f>
        <v>-0</v>
      </c>
      <c r="J17" s="0" t="n">
        <f aca="false">C17*$F$1*(-1)</f>
        <v>-258.003837</v>
      </c>
      <c r="M17" s="0" t="n">
        <f aca="false">A17*$F$2*(-1)-$F$6</f>
        <v>-6922.81474702054</v>
      </c>
      <c r="N17" s="0" t="n">
        <f aca="false">$F$3/2</f>
        <v>10153.4</v>
      </c>
      <c r="O17" s="0" t="n">
        <f aca="false">C17*$F$2*(-1)-$F$8</f>
        <v>-1043.10881224412</v>
      </c>
      <c r="Q17" s="3"/>
    </row>
    <row r="18" customFormat="false" ht="14.4" hidden="false" customHeight="false" outlineLevel="0" collapsed="false">
      <c r="A18" s="0" t="n">
        <v>0.33928</v>
      </c>
      <c r="B18" s="2" t="n">
        <v>0</v>
      </c>
      <c r="C18" s="0" t="n">
        <v>0.04484</v>
      </c>
      <c r="H18" s="0" t="n">
        <f aca="false">A18*$F$1*(-1)</f>
        <v>-1975.525656</v>
      </c>
      <c r="I18" s="0" t="n">
        <f aca="false">B18*$F$1*(-1)</f>
        <v>-0</v>
      </c>
      <c r="J18" s="0" t="n">
        <f aca="false">C18*$F$1*(-1)</f>
        <v>-261.089868</v>
      </c>
      <c r="M18" s="0" t="n">
        <f aca="false">A18*$F$2*(-1)-$F$6</f>
        <v>-6813.43013102055</v>
      </c>
      <c r="N18" s="0" t="n">
        <f aca="false">$F$3/2</f>
        <v>10153.4</v>
      </c>
      <c r="O18" s="0" t="n">
        <f aca="false">C18*$F$2*(-1)-$F$8</f>
        <v>-1044.96042024412</v>
      </c>
      <c r="Q18" s="3"/>
    </row>
    <row r="19" customFormat="false" ht="14.4" hidden="false" customHeight="false" outlineLevel="0" collapsed="false">
      <c r="A19" s="0" t="n">
        <v>0.30866</v>
      </c>
      <c r="B19" s="2" t="n">
        <v>0</v>
      </c>
      <c r="C19" s="0" t="n">
        <v>0.04509</v>
      </c>
      <c r="H19" s="0" t="n">
        <f aca="false">A19*$F$1*(-1)</f>
        <v>-1797.234582</v>
      </c>
      <c r="I19" s="0" t="n">
        <f aca="false">B19*$F$1*(-1)</f>
        <v>-0</v>
      </c>
      <c r="J19" s="0" t="n">
        <f aca="false">C19*$F$1*(-1)</f>
        <v>-262.545543</v>
      </c>
      <c r="M19" s="0" t="n">
        <f aca="false">A19*$F$2*(-1)-$F$6</f>
        <v>-6706.45609902055</v>
      </c>
      <c r="N19" s="0" t="n">
        <f aca="false">$F$3/2</f>
        <v>10153.4</v>
      </c>
      <c r="O19" s="0" t="n">
        <f aca="false">C19*$F$2*(-1)-$F$8</f>
        <v>-1045.83382024412</v>
      </c>
      <c r="Q19" s="3"/>
    </row>
    <row r="20" customFormat="false" ht="14.4" hidden="false" customHeight="false" outlineLevel="0" collapsed="false">
      <c r="A20" s="0" t="n">
        <v>0.27886</v>
      </c>
      <c r="B20" s="2" t="n">
        <v>0</v>
      </c>
      <c r="C20" s="0" t="n">
        <v>0.04504</v>
      </c>
      <c r="H20" s="0" t="n">
        <f aca="false">A20*$F$1*(-1)</f>
        <v>-1623.718122</v>
      </c>
      <c r="I20" s="0" t="n">
        <f aca="false">B20*$F$1*(-1)</f>
        <v>-0</v>
      </c>
      <c r="J20" s="0" t="n">
        <f aca="false">C20*$F$1*(-1)</f>
        <v>-262.254408</v>
      </c>
      <c r="M20" s="0" t="n">
        <f aca="false">A20*$F$2*(-1)-$F$6</f>
        <v>-6602.34681902054</v>
      </c>
      <c r="N20" s="0" t="n">
        <f aca="false">$F$3/2</f>
        <v>10153.4</v>
      </c>
      <c r="O20" s="0" t="n">
        <f aca="false">C20*$F$2*(-1)-$F$8</f>
        <v>-1045.65914024412</v>
      </c>
      <c r="Q20" s="3"/>
    </row>
    <row r="21" customFormat="false" ht="14.4" hidden="false" customHeight="false" outlineLevel="0" collapsed="false">
      <c r="A21" s="0" t="n">
        <v>0.25</v>
      </c>
      <c r="B21" s="2" t="n">
        <v>0</v>
      </c>
      <c r="C21" s="0" t="n">
        <v>0.04466</v>
      </c>
      <c r="H21" s="0" t="n">
        <f aca="false">A21*$F$1*(-1)</f>
        <v>-1455.675</v>
      </c>
      <c r="I21" s="0" t="n">
        <f aca="false">B21*$F$1*(-1)</f>
        <v>-0</v>
      </c>
      <c r="J21" s="0" t="n">
        <f aca="false">C21*$F$1*(-1)</f>
        <v>-260.041782</v>
      </c>
      <c r="M21" s="0" t="n">
        <f aca="false">A21*$F$2*(-1)-$F$6</f>
        <v>-6501.52152302054</v>
      </c>
      <c r="N21" s="0" t="n">
        <f aca="false">$F$3/2</f>
        <v>10153.4</v>
      </c>
      <c r="O21" s="0" t="n">
        <f aca="false">C21*$F$2*(-1)-$F$8</f>
        <v>-1044.33157224412</v>
      </c>
      <c r="Q21" s="3"/>
    </row>
    <row r="22" customFormat="false" ht="14.4" hidden="false" customHeight="false" outlineLevel="0" collapsed="false">
      <c r="A22" s="0" t="n">
        <v>0.22221</v>
      </c>
      <c r="B22" s="2" t="n">
        <v>0</v>
      </c>
      <c r="C22" s="0" t="n">
        <v>0.04397</v>
      </c>
      <c r="H22" s="0" t="n">
        <f aca="false">A22*$F$1*(-1)</f>
        <v>-1293.862167</v>
      </c>
      <c r="I22" s="0" t="n">
        <f aca="false">B22*$F$1*(-1)</f>
        <v>-0</v>
      </c>
      <c r="J22" s="0" t="n">
        <f aca="false">C22*$F$1*(-1)</f>
        <v>-256.024119</v>
      </c>
      <c r="M22" s="0" t="n">
        <f aca="false">A22*$F$2*(-1)-$F$6</f>
        <v>-6404.43437902054</v>
      </c>
      <c r="N22" s="0" t="n">
        <f aca="false">$F$3/2</f>
        <v>10153.4</v>
      </c>
      <c r="O22" s="0" t="n">
        <f aca="false">C22*$F$2*(-1)-$F$8</f>
        <v>-1041.92098824412</v>
      </c>
      <c r="Q22" s="3"/>
    </row>
    <row r="23" customFormat="false" ht="14.4" hidden="false" customHeight="false" outlineLevel="0" collapsed="false">
      <c r="A23" s="0" t="n">
        <v>0.19562</v>
      </c>
      <c r="B23" s="2" t="n">
        <v>0</v>
      </c>
      <c r="C23" s="0" t="n">
        <v>0.04295</v>
      </c>
      <c r="H23" s="0" t="n">
        <f aca="false">A23*$F$1*(-1)</f>
        <v>-1139.036574</v>
      </c>
      <c r="I23" s="0" t="n">
        <f aca="false">B23*$F$1*(-1)</f>
        <v>-0</v>
      </c>
      <c r="J23" s="0" t="n">
        <f aca="false">C23*$F$1*(-1)</f>
        <v>-250.084965</v>
      </c>
      <c r="M23" s="0" t="n">
        <f aca="false">A23*$F$2*(-1)-$F$6</f>
        <v>-6311.53955502054</v>
      </c>
      <c r="N23" s="0" t="n">
        <f aca="false">$F$3/2</f>
        <v>10153.4</v>
      </c>
      <c r="O23" s="0" t="n">
        <f aca="false">C23*$F$2*(-1)-$F$8</f>
        <v>-1038.35751624412</v>
      </c>
      <c r="Q23" s="3"/>
    </row>
    <row r="24" customFormat="false" ht="14.4" hidden="false" customHeight="false" outlineLevel="0" collapsed="false">
      <c r="A24" s="0" t="n">
        <v>0.17033</v>
      </c>
      <c r="B24" s="2" t="n">
        <v>0</v>
      </c>
      <c r="C24" s="0" t="n">
        <v>0.04161</v>
      </c>
      <c r="H24" s="0" t="n">
        <f aca="false">A24*$F$1*(-1)</f>
        <v>-991.780491</v>
      </c>
      <c r="I24" s="0" t="n">
        <f aca="false">B24*$F$1*(-1)</f>
        <v>-0</v>
      </c>
      <c r="J24" s="0" t="n">
        <f aca="false">C24*$F$1*(-1)</f>
        <v>-242.282547</v>
      </c>
      <c r="M24" s="0" t="n">
        <f aca="false">A24*$F$2*(-1)-$F$6</f>
        <v>-6223.18641102054</v>
      </c>
      <c r="N24" s="0" t="n">
        <f aca="false">$F$3/2</f>
        <v>10153.4</v>
      </c>
      <c r="O24" s="0" t="n">
        <f aca="false">C24*$F$2*(-1)-$F$8</f>
        <v>-1033.67609224412</v>
      </c>
      <c r="Q24" s="3"/>
    </row>
    <row r="25" customFormat="false" ht="14.4" hidden="false" customHeight="false" outlineLevel="0" collapsed="false">
      <c r="A25" s="0" t="n">
        <v>0.14645</v>
      </c>
      <c r="B25" s="2" t="n">
        <v>0</v>
      </c>
      <c r="C25" s="0" t="n">
        <v>0.03994</v>
      </c>
      <c r="H25" s="0" t="n">
        <f aca="false">A25*$F$1*(-1)</f>
        <v>-852.734415</v>
      </c>
      <c r="I25" s="0" t="n">
        <f aca="false">B25*$F$1*(-1)</f>
        <v>-0</v>
      </c>
      <c r="J25" s="0" t="n">
        <f aca="false">C25*$F$1*(-1)</f>
        <v>-232.558638</v>
      </c>
      <c r="M25" s="0" t="n">
        <f aca="false">A25*$F$2*(-1)-$F$6</f>
        <v>-6139.75924302054</v>
      </c>
      <c r="N25" s="0" t="n">
        <f aca="false">$F$3/2</f>
        <v>10153.4</v>
      </c>
      <c r="O25" s="0" t="n">
        <f aca="false">C25*$F$2*(-1)-$F$8</f>
        <v>-1027.84178024412</v>
      </c>
      <c r="Q25" s="3"/>
    </row>
    <row r="26" customFormat="false" ht="14.4" hidden="false" customHeight="false" outlineLevel="0" collapsed="false">
      <c r="A26" s="0" t="n">
        <v>0.12408</v>
      </c>
      <c r="B26" s="2" t="n">
        <v>0</v>
      </c>
      <c r="C26" s="0" t="n">
        <v>0.03795</v>
      </c>
      <c r="H26" s="0" t="n">
        <f aca="false">A26*$F$1*(-1)</f>
        <v>-722.480616</v>
      </c>
      <c r="I26" s="0" t="n">
        <f aca="false">B26*$F$1*(-1)</f>
        <v>-0</v>
      </c>
      <c r="J26" s="0" t="n">
        <f aca="false">C26*$F$1*(-1)</f>
        <v>-220.971465</v>
      </c>
      <c r="M26" s="0" t="n">
        <f aca="false">A26*$F$2*(-1)-$F$6</f>
        <v>-6061.60741102054</v>
      </c>
      <c r="N26" s="0" t="n">
        <f aca="false">$F$3/2</f>
        <v>10153.4</v>
      </c>
      <c r="O26" s="0" t="n">
        <f aca="false">C26*$F$2*(-1)-$F$8</f>
        <v>-1020.88951624412</v>
      </c>
      <c r="Q26" s="3"/>
    </row>
    <row r="27" customFormat="false" ht="14.4" hidden="false" customHeight="false" outlineLevel="0" collapsed="false">
      <c r="A27" s="0" t="n">
        <v>0.10332</v>
      </c>
      <c r="B27" s="2" t="n">
        <v>0</v>
      </c>
      <c r="C27" s="0" t="n">
        <v>0.03564</v>
      </c>
      <c r="H27" s="0" t="n">
        <f aca="false">A27*$F$1*(-1)</f>
        <v>-601.601364</v>
      </c>
      <c r="I27" s="0" t="n">
        <f aca="false">B27*$F$1*(-1)</f>
        <v>-0</v>
      </c>
      <c r="J27" s="0" t="n">
        <f aca="false">C27*$F$1*(-1)</f>
        <v>-207.521028</v>
      </c>
      <c r="M27" s="0" t="n">
        <f aca="false">A27*$F$2*(-1)-$F$6</f>
        <v>-5989.08027502054</v>
      </c>
      <c r="N27" s="0" t="n">
        <f aca="false">$F$3/2</f>
        <v>10153.4</v>
      </c>
      <c r="O27" s="0" t="n">
        <f aca="false">C27*$F$2*(-1)-$F$8</f>
        <v>-1012.81930024412</v>
      </c>
      <c r="Q27" s="3"/>
    </row>
    <row r="28" customFormat="false" ht="14.4" hidden="false" customHeight="false" outlineLevel="0" collapsed="false">
      <c r="A28" s="0" t="n">
        <v>0.08427</v>
      </c>
      <c r="B28" s="2" t="n">
        <v>0</v>
      </c>
      <c r="C28" s="0" t="n">
        <v>0.03305</v>
      </c>
      <c r="H28" s="0" t="n">
        <f aca="false">A28*$F$1*(-1)</f>
        <v>-490.678929</v>
      </c>
      <c r="I28" s="0" t="n">
        <f aca="false">B28*$F$1*(-1)</f>
        <v>-0</v>
      </c>
      <c r="J28" s="0" t="n">
        <f aca="false">C28*$F$1*(-1)</f>
        <v>-192.440235</v>
      </c>
      <c r="M28" s="0" t="n">
        <f aca="false">A28*$F$2*(-1)-$F$6</f>
        <v>-5922.52719502054</v>
      </c>
      <c r="N28" s="0" t="n">
        <f aca="false">$F$3/2</f>
        <v>10153.4</v>
      </c>
      <c r="O28" s="0" t="n">
        <f aca="false">C28*$F$2*(-1)-$F$8</f>
        <v>-1003.77087624412</v>
      </c>
      <c r="Q28" s="3"/>
    </row>
    <row r="29" customFormat="false" ht="14.4" hidden="false" customHeight="false" outlineLevel="0" collapsed="false">
      <c r="A29" s="0" t="n">
        <v>0.06699</v>
      </c>
      <c r="B29" s="2" t="n">
        <v>0</v>
      </c>
      <c r="C29" s="0" t="n">
        <v>0.03023</v>
      </c>
      <c r="H29" s="0" t="n">
        <f aca="false">A29*$F$1*(-1)</f>
        <v>-390.062673</v>
      </c>
      <c r="I29" s="0" t="n">
        <f aca="false">B29*$F$1*(-1)</f>
        <v>-0</v>
      </c>
      <c r="J29" s="0" t="n">
        <f aca="false">C29*$F$1*(-1)</f>
        <v>-176.020221</v>
      </c>
      <c r="M29" s="0" t="n">
        <f aca="false">A29*$F$2*(-1)-$F$6</f>
        <v>-5862.15778702054</v>
      </c>
      <c r="N29" s="0" t="n">
        <f aca="false">$F$3/2</f>
        <v>10153.4</v>
      </c>
      <c r="O29" s="0" t="n">
        <f aca="false">C29*$F$2*(-1)-$F$8</f>
        <v>-993.918924244117</v>
      </c>
      <c r="Q29" s="3"/>
    </row>
    <row r="30" customFormat="false" ht="14.4" hidden="false" customHeight="false" outlineLevel="0" collapsed="false">
      <c r="A30" s="0" t="n">
        <v>0.05156</v>
      </c>
      <c r="B30" s="2" t="n">
        <v>0</v>
      </c>
      <c r="C30" s="0" t="n">
        <v>0.0272</v>
      </c>
      <c r="H30" s="0" t="n">
        <f aca="false">A30*$F$1*(-1)</f>
        <v>-300.218412</v>
      </c>
      <c r="I30" s="0" t="n">
        <f aca="false">B30*$F$1*(-1)</f>
        <v>-0</v>
      </c>
      <c r="J30" s="0" t="n">
        <f aca="false">C30*$F$1*(-1)</f>
        <v>-158.37744</v>
      </c>
      <c r="M30" s="0" t="n">
        <f aca="false">A30*$F$2*(-1)-$F$6</f>
        <v>-5808.25153902054</v>
      </c>
      <c r="N30" s="0" t="n">
        <f aca="false">$F$3/2</f>
        <v>10153.4</v>
      </c>
      <c r="O30" s="0" t="n">
        <f aca="false">C30*$F$2*(-1)-$F$8</f>
        <v>-983.333316244117</v>
      </c>
      <c r="Q30" s="3"/>
    </row>
    <row r="31" customFormat="false" ht="14.4" hidden="false" customHeight="false" outlineLevel="0" collapsed="false">
      <c r="A31" s="0" t="n">
        <v>0.03806</v>
      </c>
      <c r="B31" s="2" t="n">
        <v>0</v>
      </c>
      <c r="C31" s="0" t="n">
        <v>0.02395</v>
      </c>
      <c r="H31" s="0" t="n">
        <f aca="false">A31*$F$1*(-1)</f>
        <v>-221.611962</v>
      </c>
      <c r="I31" s="0" t="n">
        <f aca="false">B31*$F$1*(-1)</f>
        <v>-0</v>
      </c>
      <c r="J31" s="0" t="n">
        <f aca="false">C31*$F$1*(-1)</f>
        <v>-139.453665</v>
      </c>
      <c r="M31" s="0" t="n">
        <f aca="false">A31*$F$2*(-1)-$F$6</f>
        <v>-5761.08793902055</v>
      </c>
      <c r="N31" s="0" t="n">
        <f aca="false">$F$3/2</f>
        <v>10153.4</v>
      </c>
      <c r="O31" s="0" t="n">
        <f aca="false">C31*$F$2*(-1)-$F$8</f>
        <v>-971.979116244117</v>
      </c>
      <c r="Q31" s="3"/>
    </row>
    <row r="32" customFormat="false" ht="14.4" hidden="false" customHeight="false" outlineLevel="0" collapsed="false">
      <c r="A32" s="0" t="n">
        <v>0.02653</v>
      </c>
      <c r="B32" s="2" t="n">
        <v>0</v>
      </c>
      <c r="C32" s="0" t="n">
        <v>0.02039</v>
      </c>
      <c r="H32" s="0" t="n">
        <f aca="false">A32*$F$1*(-1)</f>
        <v>-154.476231</v>
      </c>
      <c r="I32" s="0" t="n">
        <f aca="false">B32*$F$1*(-1)</f>
        <v>-0</v>
      </c>
      <c r="J32" s="0" t="n">
        <f aca="false">C32*$F$1*(-1)</f>
        <v>-118.724853</v>
      </c>
      <c r="M32" s="0" t="n">
        <f aca="false">A32*$F$2*(-1)-$F$6</f>
        <v>-5720.80673102054</v>
      </c>
      <c r="N32" s="0" t="n">
        <f aca="false">$F$3/2</f>
        <v>10153.4</v>
      </c>
      <c r="O32" s="0" t="n">
        <f aca="false">C32*$F$2*(-1)-$F$8</f>
        <v>-959.541900244117</v>
      </c>
      <c r="Q32" s="3"/>
    </row>
    <row r="33" customFormat="false" ht="14.4" hidden="false" customHeight="false" outlineLevel="0" collapsed="false">
      <c r="A33" s="0" t="n">
        <v>0.01704</v>
      </c>
      <c r="B33" s="2" t="n">
        <v>0</v>
      </c>
      <c r="C33" s="0" t="n">
        <v>0.01646</v>
      </c>
      <c r="H33" s="0" t="n">
        <f aca="false">A33*$F$1*(-1)</f>
        <v>-99.218808</v>
      </c>
      <c r="I33" s="0" t="n">
        <f aca="false">B33*$F$1*(-1)</f>
        <v>-0</v>
      </c>
      <c r="J33" s="0" t="n">
        <f aca="false">C33*$F$1*(-1)</f>
        <v>-95.841642</v>
      </c>
      <c r="M33" s="0" t="n">
        <f aca="false">A33*$F$2*(-1)-$F$6</f>
        <v>-5687.65246702055</v>
      </c>
      <c r="N33" s="0" t="n">
        <f aca="false">$F$3/2</f>
        <v>10153.4</v>
      </c>
      <c r="O33" s="0" t="n">
        <f aca="false">C33*$F$2*(-1)-$F$8</f>
        <v>-945.812052244117</v>
      </c>
      <c r="Q33" s="3"/>
    </row>
    <row r="34" customFormat="false" ht="14.4" hidden="false" customHeight="false" outlineLevel="0" collapsed="false">
      <c r="A34" s="0" t="n">
        <v>0.00961</v>
      </c>
      <c r="B34" s="2" t="n">
        <v>0</v>
      </c>
      <c r="C34" s="0" t="n">
        <v>0.01214</v>
      </c>
      <c r="H34" s="0" t="n">
        <f aca="false">A34*$F$1*(-1)</f>
        <v>-55.956147</v>
      </c>
      <c r="I34" s="0" t="n">
        <f aca="false">B34*$F$1*(-1)</f>
        <v>-0</v>
      </c>
      <c r="J34" s="0" t="n">
        <f aca="false">C34*$F$1*(-1)</f>
        <v>-70.687578</v>
      </c>
      <c r="M34" s="0" t="n">
        <f aca="false">A34*$F$2*(-1)-$F$6</f>
        <v>-5661.69501902054</v>
      </c>
      <c r="N34" s="0" t="n">
        <f aca="false">$F$3/2</f>
        <v>10153.4</v>
      </c>
      <c r="O34" s="0" t="n">
        <f aca="false">C34*$F$2*(-1)-$F$8</f>
        <v>-930.719700244117</v>
      </c>
      <c r="Q34" s="3"/>
    </row>
    <row r="35" customFormat="false" ht="14.4" hidden="false" customHeight="false" outlineLevel="0" collapsed="false">
      <c r="A35" s="0" t="n">
        <v>0.00428</v>
      </c>
      <c r="B35" s="2" t="n">
        <v>0</v>
      </c>
      <c r="C35" s="0" t="n">
        <v>0.00767</v>
      </c>
      <c r="H35" s="0" t="n">
        <f aca="false">A35*$F$1*(-1)</f>
        <v>-24.921156</v>
      </c>
      <c r="I35" s="0" t="n">
        <f aca="false">B35*$F$1*(-1)</f>
        <v>-0</v>
      </c>
      <c r="J35" s="0" t="n">
        <f aca="false">C35*$F$1*(-1)</f>
        <v>-44.660109</v>
      </c>
      <c r="M35" s="0" t="n">
        <f aca="false">A35*$F$2*(-1)-$F$6</f>
        <v>-5643.07413102054</v>
      </c>
      <c r="N35" s="0" t="n">
        <f aca="false">$F$3/2</f>
        <v>10153.4</v>
      </c>
      <c r="O35" s="0" t="n">
        <f aca="false">C35*$F$2*(-1)-$F$8</f>
        <v>-915.103308244117</v>
      </c>
      <c r="Q35" s="3"/>
    </row>
    <row r="36" customFormat="false" ht="14.4" hidden="false" customHeight="false" outlineLevel="0" collapsed="false">
      <c r="A36" s="0" t="n">
        <v>0.00107</v>
      </c>
      <c r="B36" s="2" t="n">
        <v>0</v>
      </c>
      <c r="C36" s="0" t="n">
        <v>0.00349</v>
      </c>
      <c r="H36" s="0" t="n">
        <f aca="false">A36*$F$1*(-1)</f>
        <v>-6.230289</v>
      </c>
      <c r="I36" s="0" t="n">
        <f aca="false">B36*$F$1*(-1)</f>
        <v>-0</v>
      </c>
      <c r="J36" s="0" t="n">
        <f aca="false">C36*$F$1*(-1)</f>
        <v>-20.321223</v>
      </c>
      <c r="M36" s="0" t="n">
        <f aca="false">A36*$F$2*(-1)-$F$6</f>
        <v>-5631.85967502054</v>
      </c>
      <c r="N36" s="0" t="n">
        <f aca="false">$F$3/2</f>
        <v>10153.4</v>
      </c>
      <c r="O36" s="0" t="n">
        <f aca="false">C36*$F$2*(-1)-$F$8</f>
        <v>-900.500060244117</v>
      </c>
      <c r="Q36" s="3"/>
    </row>
    <row r="37" customFormat="false" ht="14.4" hidden="false" customHeight="false" outlineLevel="0" collapsed="false">
      <c r="A37" s="0" t="n">
        <v>0</v>
      </c>
      <c r="B37" s="2" t="n">
        <v>0</v>
      </c>
      <c r="C37" s="0" t="n">
        <v>0</v>
      </c>
      <c r="H37" s="0" t="n">
        <f aca="false">A37*$F$1*(-1)</f>
        <v>-0</v>
      </c>
      <c r="I37" s="0" t="n">
        <f aca="false">B37*$F$1*(-1)</f>
        <v>-0</v>
      </c>
      <c r="J37" s="0" t="n">
        <f aca="false">C37*$F$1*(-1)</f>
        <v>-0</v>
      </c>
      <c r="M37" s="0" t="n">
        <f aca="false">A37*$F$2*(-1)-$F$6</f>
        <v>-5628.12152302054</v>
      </c>
      <c r="N37" s="0" t="n">
        <f aca="false">$F$3/2</f>
        <v>10153.4</v>
      </c>
      <c r="O37" s="0" t="n">
        <f aca="false">C37*$F$2*(-1)-$F$8</f>
        <v>-888.307396244117</v>
      </c>
      <c r="Q37" s="3"/>
    </row>
    <row r="38" customFormat="false" ht="14.4" hidden="false" customHeight="false" outlineLevel="0" collapsed="false">
      <c r="A38" s="0" t="n">
        <v>0.00107</v>
      </c>
      <c r="B38" s="2" t="n">
        <v>0</v>
      </c>
      <c r="C38" s="0" t="n">
        <v>-0.00349</v>
      </c>
      <c r="H38" s="0" t="n">
        <f aca="false">A38*$F$1*(-1)</f>
        <v>-6.230289</v>
      </c>
      <c r="I38" s="0" t="n">
        <f aca="false">B38*$F$1*(-1)</f>
        <v>-0</v>
      </c>
      <c r="J38" s="0" t="n">
        <f aca="false">C38*$F$1*(-1)</f>
        <v>20.321223</v>
      </c>
      <c r="M38" s="0" t="n">
        <f aca="false">A38*$F$2*(-1)-$F$6</f>
        <v>-5631.85967502054</v>
      </c>
      <c r="N38" s="0" t="n">
        <f aca="false">$F$3/2</f>
        <v>10153.4</v>
      </c>
      <c r="O38" s="0" t="n">
        <f aca="false">C38*$F$2*(-1)-$F$8</f>
        <v>-876.114732244117</v>
      </c>
      <c r="Q38" s="3"/>
    </row>
    <row r="39" customFormat="false" ht="14.4" hidden="false" customHeight="false" outlineLevel="0" collapsed="false">
      <c r="A39" s="0" t="n">
        <v>0.00428</v>
      </c>
      <c r="B39" s="2" t="n">
        <v>0</v>
      </c>
      <c r="C39" s="0" t="n">
        <v>-0.00767</v>
      </c>
      <c r="H39" s="0" t="n">
        <f aca="false">A39*$F$1*(-1)</f>
        <v>-24.921156</v>
      </c>
      <c r="I39" s="0" t="n">
        <f aca="false">B39*$F$1*(-1)</f>
        <v>-0</v>
      </c>
      <c r="J39" s="0" t="n">
        <f aca="false">C39*$F$1*(-1)</f>
        <v>44.660109</v>
      </c>
      <c r="M39" s="0" t="n">
        <f aca="false">A39*$F$2*(-1)-$F$6</f>
        <v>-5643.07413102054</v>
      </c>
      <c r="N39" s="0" t="n">
        <f aca="false">$F$3/2</f>
        <v>10153.4</v>
      </c>
      <c r="O39" s="0" t="n">
        <f aca="false">C39*$F$2*(-1)-$F$8</f>
        <v>-861.511484244117</v>
      </c>
      <c r="Q39" s="3"/>
    </row>
    <row r="40" customFormat="false" ht="14.4" hidden="false" customHeight="false" outlineLevel="0" collapsed="false">
      <c r="A40" s="0" t="n">
        <v>0.00961</v>
      </c>
      <c r="B40" s="2" t="n">
        <v>0</v>
      </c>
      <c r="C40" s="0" t="n">
        <v>-0.01214</v>
      </c>
      <c r="H40" s="0" t="n">
        <f aca="false">A40*$F$1*(-1)</f>
        <v>-55.956147</v>
      </c>
      <c r="I40" s="0" t="n">
        <f aca="false">B40*$F$1*(-1)</f>
        <v>-0</v>
      </c>
      <c r="J40" s="0" t="n">
        <f aca="false">C40*$F$1*(-1)</f>
        <v>70.687578</v>
      </c>
      <c r="M40" s="0" t="n">
        <f aca="false">A40*$F$2*(-1)-$F$6</f>
        <v>-5661.69501902054</v>
      </c>
      <c r="N40" s="0" t="n">
        <f aca="false">$F$3/2</f>
        <v>10153.4</v>
      </c>
      <c r="O40" s="0" t="n">
        <f aca="false">C40*$F$2*(-1)-$F$8</f>
        <v>-845.895092244117</v>
      </c>
      <c r="Q40" s="3"/>
    </row>
    <row r="41" customFormat="false" ht="14.4" hidden="false" customHeight="false" outlineLevel="0" collapsed="false">
      <c r="A41" s="0" t="n">
        <v>0.01704</v>
      </c>
      <c r="B41" s="2" t="n">
        <v>0</v>
      </c>
      <c r="C41" s="0" t="n">
        <v>-0.01646</v>
      </c>
      <c r="H41" s="0" t="n">
        <f aca="false">A41*$F$1*(-1)</f>
        <v>-99.218808</v>
      </c>
      <c r="I41" s="0" t="n">
        <f aca="false">B41*$F$1*(-1)</f>
        <v>-0</v>
      </c>
      <c r="J41" s="0" t="n">
        <f aca="false">C41*$F$1*(-1)</f>
        <v>95.841642</v>
      </c>
      <c r="M41" s="0" t="n">
        <f aca="false">A41*$F$2*(-1)-$F$6</f>
        <v>-5687.65246702055</v>
      </c>
      <c r="N41" s="0" t="n">
        <f aca="false">$F$3/2</f>
        <v>10153.4</v>
      </c>
      <c r="O41" s="0" t="n">
        <f aca="false">C41*$F$2*(-1)-$F$8</f>
        <v>-830.802740244117</v>
      </c>
      <c r="Q41" s="3"/>
    </row>
    <row r="42" customFormat="false" ht="14.4" hidden="false" customHeight="false" outlineLevel="0" collapsed="false">
      <c r="A42" s="0" t="n">
        <v>0.02653</v>
      </c>
      <c r="B42" s="2" t="n">
        <v>0</v>
      </c>
      <c r="C42" s="0" t="n">
        <v>-0.02039</v>
      </c>
      <c r="H42" s="0" t="n">
        <f aca="false">A42*$F$1*(-1)</f>
        <v>-154.476231</v>
      </c>
      <c r="I42" s="0" t="n">
        <f aca="false">B42*$F$1*(-1)</f>
        <v>-0</v>
      </c>
      <c r="J42" s="0" t="n">
        <f aca="false">C42*$F$1*(-1)</f>
        <v>118.724853</v>
      </c>
      <c r="M42" s="0" t="n">
        <f aca="false">A42*$F$2*(-1)-$F$6</f>
        <v>-5720.80673102054</v>
      </c>
      <c r="N42" s="0" t="n">
        <f aca="false">$F$3/2</f>
        <v>10153.4</v>
      </c>
      <c r="O42" s="0" t="n">
        <f aca="false">C42*$F$2*(-1)-$F$8</f>
        <v>-817.072892244117</v>
      </c>
      <c r="Q42" s="3"/>
    </row>
    <row r="43" customFormat="false" ht="14.4" hidden="false" customHeight="false" outlineLevel="0" collapsed="false">
      <c r="A43" s="0" t="n">
        <v>0.03806</v>
      </c>
      <c r="B43" s="2" t="n">
        <v>0</v>
      </c>
      <c r="C43" s="0" t="n">
        <v>-0.02395</v>
      </c>
      <c r="H43" s="0" t="n">
        <f aca="false">A43*$F$1*(-1)</f>
        <v>-221.611962</v>
      </c>
      <c r="I43" s="0" t="n">
        <f aca="false">B43*$F$1*(-1)</f>
        <v>-0</v>
      </c>
      <c r="J43" s="0" t="n">
        <f aca="false">C43*$F$1*(-1)</f>
        <v>139.453665</v>
      </c>
      <c r="M43" s="0" t="n">
        <f aca="false">A43*$F$2*(-1)-$F$6</f>
        <v>-5761.08793902055</v>
      </c>
      <c r="N43" s="0" t="n">
        <f aca="false">$F$3/2</f>
        <v>10153.4</v>
      </c>
      <c r="O43" s="0" t="n">
        <f aca="false">C43*$F$2*(-1)-$F$8</f>
        <v>-804.635676244117</v>
      </c>
      <c r="Q43" s="3"/>
    </row>
    <row r="44" customFormat="false" ht="14.4" hidden="false" customHeight="false" outlineLevel="0" collapsed="false">
      <c r="A44" s="0" t="n">
        <v>0.05156</v>
      </c>
      <c r="B44" s="2" t="n">
        <v>0</v>
      </c>
      <c r="C44" s="0" t="n">
        <v>-0.0272</v>
      </c>
      <c r="H44" s="0" t="n">
        <f aca="false">A44*$F$1*(-1)</f>
        <v>-300.218412</v>
      </c>
      <c r="I44" s="0" t="n">
        <f aca="false">B44*$F$1*(-1)</f>
        <v>-0</v>
      </c>
      <c r="J44" s="0" t="n">
        <f aca="false">C44*$F$1*(-1)</f>
        <v>158.37744</v>
      </c>
      <c r="M44" s="0" t="n">
        <f aca="false">A44*$F$2*(-1)-$F$6</f>
        <v>-5808.25153902054</v>
      </c>
      <c r="N44" s="0" t="n">
        <f aca="false">$F$3/2</f>
        <v>10153.4</v>
      </c>
      <c r="O44" s="0" t="n">
        <f aca="false">C44*$F$2*(-1)-$F$8</f>
        <v>-793.281476244117</v>
      </c>
      <c r="Q44" s="3"/>
    </row>
    <row r="45" customFormat="false" ht="14.4" hidden="false" customHeight="false" outlineLevel="0" collapsed="false">
      <c r="A45" s="0" t="n">
        <v>0.06699</v>
      </c>
      <c r="B45" s="2" t="n">
        <v>0</v>
      </c>
      <c r="C45" s="0" t="n">
        <v>-0.03023</v>
      </c>
      <c r="H45" s="0" t="n">
        <f aca="false">A45*$F$1*(-1)</f>
        <v>-390.062673</v>
      </c>
      <c r="I45" s="0" t="n">
        <f aca="false">B45*$F$1*(-1)</f>
        <v>-0</v>
      </c>
      <c r="J45" s="0" t="n">
        <f aca="false">C45*$F$1*(-1)</f>
        <v>176.020221</v>
      </c>
      <c r="M45" s="0" t="n">
        <f aca="false">A45*$F$2*(-1)-$F$6</f>
        <v>-5862.15778702054</v>
      </c>
      <c r="N45" s="0" t="n">
        <f aca="false">$F$3/2</f>
        <v>10153.4</v>
      </c>
      <c r="O45" s="0" t="n">
        <f aca="false">C45*$F$2*(-1)-$F$8</f>
        <v>-782.695868244117</v>
      </c>
      <c r="Q45" s="3"/>
    </row>
    <row r="46" customFormat="false" ht="14.4" hidden="false" customHeight="false" outlineLevel="0" collapsed="false">
      <c r="A46" s="0" t="n">
        <v>0.08427</v>
      </c>
      <c r="B46" s="2" t="n">
        <v>0</v>
      </c>
      <c r="C46" s="0" t="n">
        <v>-0.03305</v>
      </c>
      <c r="H46" s="0" t="n">
        <f aca="false">A46*$F$1*(-1)</f>
        <v>-490.678929</v>
      </c>
      <c r="I46" s="0" t="n">
        <f aca="false">B46*$F$1*(-1)</f>
        <v>-0</v>
      </c>
      <c r="J46" s="0" t="n">
        <f aca="false">C46*$F$1*(-1)</f>
        <v>192.440235</v>
      </c>
      <c r="M46" s="0" t="n">
        <f aca="false">A46*$F$2*(-1)-$F$6</f>
        <v>-5922.52719502054</v>
      </c>
      <c r="N46" s="0" t="n">
        <f aca="false">$F$3/2</f>
        <v>10153.4</v>
      </c>
      <c r="O46" s="0" t="n">
        <f aca="false">C46*$F$2*(-1)-$F$8</f>
        <v>-772.843916244117</v>
      </c>
      <c r="Q46" s="3"/>
    </row>
    <row r="47" customFormat="false" ht="14.4" hidden="false" customHeight="false" outlineLevel="0" collapsed="false">
      <c r="A47" s="0" t="n">
        <v>0.10332</v>
      </c>
      <c r="B47" s="2" t="n">
        <v>0</v>
      </c>
      <c r="C47" s="0" t="n">
        <v>-0.03564</v>
      </c>
      <c r="H47" s="0" t="n">
        <f aca="false">A47*$F$1*(-1)</f>
        <v>-601.601364</v>
      </c>
      <c r="I47" s="0" t="n">
        <f aca="false">B47*$F$1*(-1)</f>
        <v>-0</v>
      </c>
      <c r="J47" s="0" t="n">
        <f aca="false">C47*$F$1*(-1)</f>
        <v>207.521028</v>
      </c>
      <c r="M47" s="0" t="n">
        <f aca="false">A47*$F$2*(-1)-$F$6</f>
        <v>-5989.08027502054</v>
      </c>
      <c r="N47" s="0" t="n">
        <f aca="false">$F$3/2</f>
        <v>10153.4</v>
      </c>
      <c r="O47" s="0" t="n">
        <f aca="false">C47*$F$2*(-1)-$F$8</f>
        <v>-763.795492244117</v>
      </c>
      <c r="Q47" s="3"/>
    </row>
    <row r="48" customFormat="false" ht="14.4" hidden="false" customHeight="false" outlineLevel="0" collapsed="false">
      <c r="A48" s="0" t="n">
        <v>0.12408</v>
      </c>
      <c r="B48" s="2" t="n">
        <v>0</v>
      </c>
      <c r="C48" s="0" t="n">
        <v>-0.03795</v>
      </c>
      <c r="H48" s="0" t="n">
        <f aca="false">A48*$F$1*(-1)</f>
        <v>-722.480616</v>
      </c>
      <c r="I48" s="0" t="n">
        <f aca="false">B48*$F$1*(-1)</f>
        <v>-0</v>
      </c>
      <c r="J48" s="0" t="n">
        <f aca="false">C48*$F$1*(-1)</f>
        <v>220.971465</v>
      </c>
      <c r="M48" s="0" t="n">
        <f aca="false">A48*$F$2*(-1)-$F$6</f>
        <v>-6061.60741102054</v>
      </c>
      <c r="N48" s="0" t="n">
        <f aca="false">$F$3/2</f>
        <v>10153.4</v>
      </c>
      <c r="O48" s="0" t="n">
        <f aca="false">C48*$F$2*(-1)-$F$8</f>
        <v>-755.725276244117</v>
      </c>
      <c r="Q48" s="3"/>
    </row>
    <row r="49" customFormat="false" ht="14.4" hidden="false" customHeight="false" outlineLevel="0" collapsed="false">
      <c r="A49" s="0" t="n">
        <v>0.14645</v>
      </c>
      <c r="B49" s="2" t="n">
        <v>0</v>
      </c>
      <c r="C49" s="0" t="n">
        <v>-0.03994</v>
      </c>
      <c r="H49" s="0" t="n">
        <f aca="false">A49*$F$1*(-1)</f>
        <v>-852.734415</v>
      </c>
      <c r="I49" s="0" t="n">
        <f aca="false">B49*$F$1*(-1)</f>
        <v>-0</v>
      </c>
      <c r="J49" s="0" t="n">
        <f aca="false">C49*$F$1*(-1)</f>
        <v>232.558638</v>
      </c>
      <c r="M49" s="0" t="n">
        <f aca="false">A49*$F$2*(-1)-$F$6</f>
        <v>-6139.75924302054</v>
      </c>
      <c r="N49" s="0" t="n">
        <f aca="false">$F$3/2</f>
        <v>10153.4</v>
      </c>
      <c r="O49" s="0" t="n">
        <f aca="false">C49*$F$2*(-1)-$F$8</f>
        <v>-748.773012244117</v>
      </c>
      <c r="Q49" s="3"/>
    </row>
    <row r="50" customFormat="false" ht="14.4" hidden="false" customHeight="false" outlineLevel="0" collapsed="false">
      <c r="A50" s="0" t="n">
        <v>0.17033</v>
      </c>
      <c r="B50" s="2" t="n">
        <v>0</v>
      </c>
      <c r="C50" s="0" t="n">
        <v>-0.04161</v>
      </c>
      <c r="H50" s="0" t="n">
        <f aca="false">A50*$F$1*(-1)</f>
        <v>-991.780491</v>
      </c>
      <c r="I50" s="0" t="n">
        <f aca="false">B50*$F$1*(-1)</f>
        <v>-0</v>
      </c>
      <c r="J50" s="0" t="n">
        <f aca="false">C50*$F$1*(-1)</f>
        <v>242.282547</v>
      </c>
      <c r="M50" s="0" t="n">
        <f aca="false">A50*$F$2*(-1)-$F$6</f>
        <v>-6223.18641102054</v>
      </c>
      <c r="N50" s="0" t="n">
        <f aca="false">$F$3/2</f>
        <v>10153.4</v>
      </c>
      <c r="O50" s="0" t="n">
        <f aca="false">C50*$F$2*(-1)-$F$8</f>
        <v>-742.938700244117</v>
      </c>
      <c r="Q50" s="3"/>
    </row>
    <row r="51" customFormat="false" ht="14.4" hidden="false" customHeight="false" outlineLevel="0" collapsed="false">
      <c r="A51" s="0" t="n">
        <v>0.19562</v>
      </c>
      <c r="B51" s="2" t="n">
        <v>0</v>
      </c>
      <c r="C51" s="0" t="n">
        <v>-0.04295</v>
      </c>
      <c r="H51" s="0" t="n">
        <f aca="false">A51*$F$1*(-1)</f>
        <v>-1139.036574</v>
      </c>
      <c r="I51" s="0" t="n">
        <f aca="false">B51*$F$1*(-1)</f>
        <v>-0</v>
      </c>
      <c r="J51" s="0" t="n">
        <f aca="false">C51*$F$1*(-1)</f>
        <v>250.084965</v>
      </c>
      <c r="M51" s="0" t="n">
        <f aca="false">A51*$F$2*(-1)-$F$6</f>
        <v>-6311.53955502054</v>
      </c>
      <c r="N51" s="0" t="n">
        <f aca="false">$F$3/2</f>
        <v>10153.4</v>
      </c>
      <c r="O51" s="0" t="n">
        <f aca="false">C51*$F$2*(-1)-$F$8</f>
        <v>-738.257276244117</v>
      </c>
      <c r="Q51" s="3"/>
    </row>
    <row r="52" customFormat="false" ht="14.4" hidden="false" customHeight="false" outlineLevel="0" collapsed="false">
      <c r="A52" s="0" t="n">
        <v>0.22221</v>
      </c>
      <c r="B52" s="2" t="n">
        <v>0</v>
      </c>
      <c r="C52" s="0" t="n">
        <v>-0.04397</v>
      </c>
      <c r="H52" s="0" t="n">
        <f aca="false">A52*$F$1*(-1)</f>
        <v>-1293.862167</v>
      </c>
      <c r="I52" s="0" t="n">
        <f aca="false">B52*$F$1*(-1)</f>
        <v>-0</v>
      </c>
      <c r="J52" s="0" t="n">
        <f aca="false">C52*$F$1*(-1)</f>
        <v>256.024119</v>
      </c>
      <c r="M52" s="0" t="n">
        <f aca="false">A52*$F$2*(-1)-$F$6</f>
        <v>-6404.43437902054</v>
      </c>
      <c r="N52" s="0" t="n">
        <f aca="false">$F$3/2</f>
        <v>10153.4</v>
      </c>
      <c r="O52" s="0" t="n">
        <f aca="false">C52*$F$2*(-1)-$F$8</f>
        <v>-734.693804244117</v>
      </c>
      <c r="Q52" s="3"/>
    </row>
    <row r="53" customFormat="false" ht="14.4" hidden="false" customHeight="false" outlineLevel="0" collapsed="false">
      <c r="A53" s="0" t="n">
        <v>0.25</v>
      </c>
      <c r="B53" s="2" t="n">
        <v>0</v>
      </c>
      <c r="C53" s="0" t="n">
        <v>-0.04466</v>
      </c>
      <c r="H53" s="0" t="n">
        <f aca="false">A53*$F$1*(-1)</f>
        <v>-1455.675</v>
      </c>
      <c r="I53" s="0" t="n">
        <f aca="false">B53*$F$1*(-1)</f>
        <v>-0</v>
      </c>
      <c r="J53" s="0" t="n">
        <f aca="false">C53*$F$1*(-1)</f>
        <v>260.041782</v>
      </c>
      <c r="M53" s="0" t="n">
        <f aca="false">A53*$F$2*(-1)-$F$6</f>
        <v>-6501.52152302054</v>
      </c>
      <c r="N53" s="0" t="n">
        <f aca="false">$F$3/2</f>
        <v>10153.4</v>
      </c>
      <c r="O53" s="0" t="n">
        <f aca="false">C53*$F$2*(-1)-$F$8</f>
        <v>-732.283220244117</v>
      </c>
      <c r="Q53" s="3"/>
    </row>
    <row r="54" customFormat="false" ht="14.4" hidden="false" customHeight="false" outlineLevel="0" collapsed="false">
      <c r="A54" s="0" t="n">
        <v>0.27886</v>
      </c>
      <c r="B54" s="2" t="n">
        <v>0</v>
      </c>
      <c r="C54" s="0" t="n">
        <v>-0.04504</v>
      </c>
      <c r="H54" s="0" t="n">
        <f aca="false">A54*$F$1*(-1)</f>
        <v>-1623.718122</v>
      </c>
      <c r="I54" s="0" t="n">
        <f aca="false">B54*$F$1*(-1)</f>
        <v>-0</v>
      </c>
      <c r="J54" s="0" t="n">
        <f aca="false">C54*$F$1*(-1)</f>
        <v>262.254408</v>
      </c>
      <c r="M54" s="0" t="n">
        <f aca="false">A54*$F$2*(-1)-$F$6</f>
        <v>-6602.34681902054</v>
      </c>
      <c r="N54" s="0" t="n">
        <f aca="false">$F$3/2</f>
        <v>10153.4</v>
      </c>
      <c r="O54" s="0" t="n">
        <f aca="false">C54*$F$2*(-1)-$F$8</f>
        <v>-730.955652244117</v>
      </c>
      <c r="Q54" s="3"/>
    </row>
    <row r="55" customFormat="false" ht="14.4" hidden="false" customHeight="false" outlineLevel="0" collapsed="false">
      <c r="A55" s="0" t="n">
        <v>0.30866</v>
      </c>
      <c r="B55" s="2" t="n">
        <v>0</v>
      </c>
      <c r="C55" s="0" t="n">
        <v>-0.04509</v>
      </c>
      <c r="H55" s="0" t="n">
        <f aca="false">A55*$F$1*(-1)</f>
        <v>-1797.234582</v>
      </c>
      <c r="I55" s="0" t="n">
        <f aca="false">B55*$F$1*(-1)</f>
        <v>-0</v>
      </c>
      <c r="J55" s="0" t="n">
        <f aca="false">C55*$F$1*(-1)</f>
        <v>262.545543</v>
      </c>
      <c r="M55" s="0" t="n">
        <f aca="false">A55*$F$2*(-1)-$F$6</f>
        <v>-6706.45609902055</v>
      </c>
      <c r="N55" s="0" t="n">
        <f aca="false">$F$3/2</f>
        <v>10153.4</v>
      </c>
      <c r="O55" s="0" t="n">
        <f aca="false">C55*$F$2*(-1)-$F$8</f>
        <v>-730.780972244117</v>
      </c>
      <c r="Q55" s="3"/>
    </row>
    <row r="56" customFormat="false" ht="14.4" hidden="false" customHeight="false" outlineLevel="0" collapsed="false">
      <c r="A56" s="0" t="n">
        <v>0.33928</v>
      </c>
      <c r="B56" s="2" t="n">
        <v>0</v>
      </c>
      <c r="C56" s="0" t="n">
        <v>-0.04484</v>
      </c>
      <c r="H56" s="0" t="n">
        <f aca="false">A56*$F$1*(-1)</f>
        <v>-1975.525656</v>
      </c>
      <c r="I56" s="0" t="n">
        <f aca="false">B56*$F$1*(-1)</f>
        <v>-0</v>
      </c>
      <c r="J56" s="0" t="n">
        <f aca="false">C56*$F$1*(-1)</f>
        <v>261.089868</v>
      </c>
      <c r="M56" s="0" t="n">
        <f aca="false">A56*$F$2*(-1)-$F$6</f>
        <v>-6813.43013102055</v>
      </c>
      <c r="N56" s="0" t="n">
        <f aca="false">$F$3/2</f>
        <v>10153.4</v>
      </c>
      <c r="O56" s="0" t="n">
        <f aca="false">C56*$F$2*(-1)-$F$8</f>
        <v>-731.654372244117</v>
      </c>
      <c r="Q56" s="3"/>
    </row>
    <row r="57" customFormat="false" ht="14.4" hidden="false" customHeight="false" outlineLevel="0" collapsed="false">
      <c r="A57" s="0" t="n">
        <v>0.37059</v>
      </c>
      <c r="B57" s="2" t="n">
        <v>0</v>
      </c>
      <c r="C57" s="0" t="n">
        <v>-0.04431</v>
      </c>
      <c r="H57" s="0" t="n">
        <f aca="false">A57*$F$1*(-1)</f>
        <v>-2157.834393</v>
      </c>
      <c r="I57" s="0" t="n">
        <f aca="false">B57*$F$1*(-1)</f>
        <v>-0</v>
      </c>
      <c r="J57" s="0" t="n">
        <f aca="false">C57*$F$1*(-1)</f>
        <v>258.003837</v>
      </c>
      <c r="M57" s="0" t="n">
        <f aca="false">A57*$F$2*(-1)-$F$6</f>
        <v>-6922.81474702054</v>
      </c>
      <c r="N57" s="0" t="n">
        <f aca="false">$F$3/2</f>
        <v>10153.4</v>
      </c>
      <c r="O57" s="0" t="n">
        <f aca="false">C57*$F$2*(-1)-$F$8</f>
        <v>-733.505980244117</v>
      </c>
      <c r="Q57" s="3"/>
    </row>
    <row r="58" customFormat="false" ht="14.4" hidden="false" customHeight="false" outlineLevel="0" collapsed="false">
      <c r="A58" s="0" t="n">
        <v>0.43474</v>
      </c>
      <c r="B58" s="2" t="n">
        <v>0</v>
      </c>
      <c r="C58" s="0" t="n">
        <v>-0.04248</v>
      </c>
      <c r="H58" s="0" t="n">
        <f aca="false">A58*$F$1*(-1)</f>
        <v>-2531.360598</v>
      </c>
      <c r="I58" s="0" t="n">
        <f aca="false">B58*$F$1*(-1)</f>
        <v>-0</v>
      </c>
      <c r="J58" s="0" t="n">
        <f aca="false">C58*$F$1*(-1)</f>
        <v>247.348296</v>
      </c>
      <c r="M58" s="0" t="n">
        <f aca="false">A58*$F$2*(-1)-$F$6</f>
        <v>-7146.92918702054</v>
      </c>
      <c r="N58" s="0" t="n">
        <f aca="false">$F$3/2</f>
        <v>10153.4</v>
      </c>
      <c r="O58" s="0" t="n">
        <f aca="false">C58*$F$2*(-1)-$F$8</f>
        <v>-739.899268244117</v>
      </c>
      <c r="Q58" s="3"/>
    </row>
    <row r="59" customFormat="false" ht="14.4" hidden="false" customHeight="false" outlineLevel="0" collapsed="false">
      <c r="A59" s="0" t="n">
        <v>0.5</v>
      </c>
      <c r="B59" s="2" t="n">
        <v>0</v>
      </c>
      <c r="C59" s="0" t="n">
        <v>-0.03978</v>
      </c>
      <c r="H59" s="0" t="n">
        <f aca="false">A59*$F$1*(-1)</f>
        <v>-2911.35</v>
      </c>
      <c r="I59" s="0" t="n">
        <f aca="false">B59*$F$1*(-1)</f>
        <v>-0</v>
      </c>
      <c r="J59" s="0" t="n">
        <f aca="false">C59*$F$1*(-1)</f>
        <v>231.627006</v>
      </c>
      <c r="M59" s="0" t="n">
        <f aca="false">A59*$F$2*(-1)-$F$6</f>
        <v>-7374.92152302055</v>
      </c>
      <c r="N59" s="0" t="n">
        <f aca="false">$F$3/2</f>
        <v>10153.4</v>
      </c>
      <c r="O59" s="0" t="n">
        <f aca="false">C59*$F$2*(-1)-$F$8</f>
        <v>-749.331988244117</v>
      </c>
      <c r="Q59" s="3"/>
    </row>
    <row r="60" customFormat="false" ht="14.4" hidden="false" customHeight="false" outlineLevel="0" collapsed="false">
      <c r="A60" s="0" t="n">
        <v>0.56526</v>
      </c>
      <c r="B60" s="2" t="n">
        <v>0</v>
      </c>
      <c r="C60" s="0" t="n">
        <v>-0.03638</v>
      </c>
      <c r="H60" s="0" t="n">
        <f aca="false">A60*$F$1*(-1)</f>
        <v>-3291.339402</v>
      </c>
      <c r="I60" s="0" t="n">
        <f aca="false">B60*$F$1*(-1)</f>
        <v>-0</v>
      </c>
      <c r="J60" s="0" t="n">
        <f aca="false">C60*$F$1*(-1)</f>
        <v>211.829826</v>
      </c>
      <c r="M60" s="0" t="n">
        <f aca="false">A60*$F$2*(-1)-$F$6</f>
        <v>-7602.91385902054</v>
      </c>
      <c r="N60" s="0" t="n">
        <f aca="false">$F$3/2</f>
        <v>10153.4</v>
      </c>
      <c r="O60" s="0" t="n">
        <f aca="false">C60*$F$2*(-1)-$F$8</f>
        <v>-761.210228244117</v>
      </c>
      <c r="Q60" s="3"/>
    </row>
    <row r="61" customFormat="false" ht="14.4" hidden="false" customHeight="false" outlineLevel="0" collapsed="false">
      <c r="A61" s="0" t="n">
        <v>0.62941</v>
      </c>
      <c r="B61" s="2" t="n">
        <v>0</v>
      </c>
      <c r="C61" s="0" t="n">
        <v>-0.03247</v>
      </c>
      <c r="H61" s="0" t="n">
        <f aca="false">A61*$F$1*(-1)</f>
        <v>-3664.865607</v>
      </c>
      <c r="I61" s="0" t="n">
        <f aca="false">B61*$F$1*(-1)</f>
        <v>-0</v>
      </c>
      <c r="J61" s="0" t="n">
        <f aca="false">C61*$F$1*(-1)</f>
        <v>189.063069</v>
      </c>
      <c r="M61" s="0" t="n">
        <f aca="false">A61*$F$2*(-1)-$F$6</f>
        <v>-7827.02829902054</v>
      </c>
      <c r="N61" s="0" t="n">
        <f aca="false">$F$3/2</f>
        <v>10153.4</v>
      </c>
      <c r="O61" s="0" t="n">
        <f aca="false">C61*$F$2*(-1)-$F$8</f>
        <v>-774.870204244117</v>
      </c>
      <c r="Q61" s="3"/>
    </row>
    <row r="62" customFormat="false" ht="14.4" hidden="false" customHeight="false" outlineLevel="0" collapsed="false">
      <c r="A62" s="0" t="n">
        <v>0.69134</v>
      </c>
      <c r="B62" s="2" t="n">
        <v>0</v>
      </c>
      <c r="C62" s="0" t="n">
        <v>-0.02823</v>
      </c>
      <c r="H62" s="0" t="n">
        <f aca="false">A62*$F$1*(-1)</f>
        <v>-4025.465418</v>
      </c>
      <c r="I62" s="0" t="n">
        <f aca="false">B62*$F$1*(-1)</f>
        <v>-0</v>
      </c>
      <c r="J62" s="0" t="n">
        <f aca="false">C62*$F$1*(-1)</f>
        <v>164.374821</v>
      </c>
      <c r="M62" s="0" t="n">
        <f aca="false">A62*$F$2*(-1)-$F$6</f>
        <v>-8043.38694702054</v>
      </c>
      <c r="N62" s="0" t="n">
        <f aca="false">$F$3/2</f>
        <v>10153.4</v>
      </c>
      <c r="O62" s="0" t="n">
        <f aca="false">C62*$F$2*(-1)-$F$8</f>
        <v>-789.683068244117</v>
      </c>
      <c r="Q62" s="3"/>
    </row>
    <row r="63" customFormat="false" ht="14.4" hidden="false" customHeight="false" outlineLevel="0" collapsed="false">
      <c r="A63" s="0" t="n">
        <v>0.75</v>
      </c>
      <c r="B63" s="2" t="n">
        <v>0</v>
      </c>
      <c r="C63" s="0" t="n">
        <v>-0.02384</v>
      </c>
      <c r="H63" s="0" t="n">
        <f aca="false">A63*$F$1*(-1)</f>
        <v>-4367.025</v>
      </c>
      <c r="I63" s="0" t="n">
        <f aca="false">B63*$F$1*(-1)</f>
        <v>-0</v>
      </c>
      <c r="J63" s="0" t="n">
        <f aca="false">C63*$F$1*(-1)</f>
        <v>138.813168</v>
      </c>
      <c r="M63" s="0" t="n">
        <f aca="false">A63*$F$2*(-1)-$F$6</f>
        <v>-8248.32152302055</v>
      </c>
      <c r="N63" s="0" t="n">
        <f aca="false">$F$3/2</f>
        <v>10153.4</v>
      </c>
      <c r="O63" s="0" t="n">
        <f aca="false">C63*$F$2*(-1)-$F$8</f>
        <v>-805.019972244117</v>
      </c>
      <c r="Q63" s="3"/>
    </row>
    <row r="64" customFormat="false" ht="14.4" hidden="false" customHeight="false" outlineLevel="0" collapsed="false">
      <c r="A64" s="0" t="n">
        <v>0.80438</v>
      </c>
      <c r="B64" s="2" t="n">
        <v>0</v>
      </c>
      <c r="C64" s="0" t="n">
        <v>-0.01945</v>
      </c>
      <c r="H64" s="0" t="n">
        <f aca="false">A64*$F$1*(-1)</f>
        <v>-4683.663426</v>
      </c>
      <c r="I64" s="0" t="n">
        <f aca="false">B64*$F$1*(-1)</f>
        <v>-0</v>
      </c>
      <c r="J64" s="0" t="n">
        <f aca="false">C64*$F$1*(-1)</f>
        <v>113.251515</v>
      </c>
      <c r="M64" s="0" t="n">
        <f aca="false">A64*$F$2*(-1)-$F$6</f>
        <v>-8438.30349102054</v>
      </c>
      <c r="N64" s="0" t="n">
        <f aca="false">$F$3/2</f>
        <v>10153.4</v>
      </c>
      <c r="O64" s="0" t="n">
        <f aca="false">C64*$F$2*(-1)-$F$8</f>
        <v>-820.356876244117</v>
      </c>
      <c r="Q64" s="3"/>
    </row>
    <row r="65" customFormat="false" ht="14.4" hidden="false" customHeight="false" outlineLevel="0" collapsed="false">
      <c r="A65" s="0" t="n">
        <v>0.85355</v>
      </c>
      <c r="B65" s="2" t="n">
        <v>0</v>
      </c>
      <c r="C65" s="0" t="n">
        <v>-0.01522</v>
      </c>
      <c r="H65" s="0" t="n">
        <f aca="false">A65*$F$1*(-1)</f>
        <v>-4969.965585</v>
      </c>
      <c r="I65" s="0" t="n">
        <f aca="false">B65*$F$1*(-1)</f>
        <v>-0</v>
      </c>
      <c r="J65" s="0" t="n">
        <f aca="false">C65*$F$1*(-1)</f>
        <v>88.621494</v>
      </c>
      <c r="M65" s="0" t="n">
        <f aca="false">A65*$F$2*(-1)-$F$6</f>
        <v>-8610.08380302055</v>
      </c>
      <c r="N65" s="0" t="n">
        <f aca="false">$F$3/2</f>
        <v>10153.4</v>
      </c>
      <c r="O65" s="0" t="n">
        <f aca="false">C65*$F$2*(-1)-$F$8</f>
        <v>-835.134804244117</v>
      </c>
      <c r="Q65" s="3"/>
    </row>
    <row r="66" customFormat="false" ht="14.4" hidden="false" customHeight="false" outlineLevel="0" collapsed="false">
      <c r="A66" s="0" t="n">
        <v>0.89668</v>
      </c>
      <c r="B66" s="2" t="n">
        <v>0</v>
      </c>
      <c r="C66" s="0" t="n">
        <v>-0.01127</v>
      </c>
      <c r="H66" s="0" t="n">
        <f aca="false">A66*$F$1*(-1)</f>
        <v>-5221.098636</v>
      </c>
      <c r="I66" s="0" t="n">
        <f aca="false">B66*$F$1*(-1)</f>
        <v>-0</v>
      </c>
      <c r="J66" s="0" t="n">
        <f aca="false">C66*$F$1*(-1)</f>
        <v>65.621829</v>
      </c>
      <c r="M66" s="0" t="n">
        <f aca="false">A66*$F$2*(-1)-$F$6</f>
        <v>-8760.76277102055</v>
      </c>
      <c r="N66" s="0" t="n">
        <f aca="false">$F$3/2</f>
        <v>10153.4</v>
      </c>
      <c r="O66" s="0" t="n">
        <f aca="false">C66*$F$2*(-1)-$F$8</f>
        <v>-848.934524244117</v>
      </c>
      <c r="Q66" s="3"/>
    </row>
    <row r="67" customFormat="false" ht="14.4" hidden="false" customHeight="false" outlineLevel="0" collapsed="false">
      <c r="A67" s="0" t="n">
        <v>0.93301</v>
      </c>
      <c r="B67" s="2" t="n">
        <v>0</v>
      </c>
      <c r="C67" s="0" t="n">
        <v>-0.0077</v>
      </c>
      <c r="H67" s="0" t="n">
        <f aca="false">A67*$F$1*(-1)</f>
        <v>-5432.637327</v>
      </c>
      <c r="I67" s="0" t="n">
        <f aca="false">B67*$F$1*(-1)</f>
        <v>-0</v>
      </c>
      <c r="J67" s="0" t="n">
        <f aca="false">C67*$F$1*(-1)</f>
        <v>44.83479</v>
      </c>
      <c r="M67" s="0" t="n">
        <f aca="false">A67*$F$2*(-1)-$F$6</f>
        <v>-8887.68525902055</v>
      </c>
      <c r="N67" s="0" t="n">
        <f aca="false">$F$3/2</f>
        <v>10153.4</v>
      </c>
      <c r="O67" s="0" t="n">
        <f aca="false">C67*$F$2*(-1)-$F$8</f>
        <v>-861.406676244117</v>
      </c>
      <c r="Q67" s="3"/>
    </row>
    <row r="68" customFormat="false" ht="14.4" hidden="false" customHeight="false" outlineLevel="0" collapsed="false">
      <c r="A68" s="0" t="n">
        <v>0.96194</v>
      </c>
      <c r="B68" s="2" t="n">
        <v>0</v>
      </c>
      <c r="C68" s="0" t="n">
        <v>-0.00463</v>
      </c>
      <c r="H68" s="0" t="n">
        <f aca="false">A68*$F$1*(-1)</f>
        <v>-5601.088038</v>
      </c>
      <c r="I68" s="0" t="n">
        <f aca="false">B68*$F$1*(-1)</f>
        <v>-0</v>
      </c>
      <c r="J68" s="0" t="n">
        <f aca="false">C68*$F$1*(-1)</f>
        <v>26.959101</v>
      </c>
      <c r="M68" s="0" t="n">
        <f aca="false">A68*$F$2*(-1)-$F$6</f>
        <v>-8988.75510702055</v>
      </c>
      <c r="N68" s="0" t="n">
        <f aca="false">$F$3/2</f>
        <v>10153.4</v>
      </c>
      <c r="O68" s="0" t="n">
        <f aca="false">C68*$F$2*(-1)-$F$8</f>
        <v>-872.132028244117</v>
      </c>
      <c r="Q68" s="3"/>
    </row>
    <row r="69" customFormat="false" ht="14.4" hidden="false" customHeight="false" outlineLevel="0" collapsed="false">
      <c r="A69" s="0" t="n">
        <v>0.98296</v>
      </c>
      <c r="B69" s="2" t="n">
        <v>0</v>
      </c>
      <c r="C69" s="0" t="n">
        <v>-0.00218</v>
      </c>
      <c r="H69" s="0" t="n">
        <f aca="false">A69*$F$1*(-1)</f>
        <v>-5723.481192</v>
      </c>
      <c r="I69" s="0" t="n">
        <f aca="false">B69*$F$1*(-1)</f>
        <v>-0</v>
      </c>
      <c r="J69" s="0" t="n">
        <f aca="false">C69*$F$1*(-1)</f>
        <v>12.693486</v>
      </c>
      <c r="M69" s="0" t="n">
        <f aca="false">A69*$F$2*(-1)-$F$6</f>
        <v>-9062.19057902054</v>
      </c>
      <c r="N69" s="0" t="n">
        <f aca="false">$F$3/2</f>
        <v>10153.4</v>
      </c>
      <c r="O69" s="0" t="n">
        <f aca="false">C69*$F$2*(-1)-$F$8</f>
        <v>-880.691348244117</v>
      </c>
      <c r="Q69" s="3"/>
    </row>
    <row r="70" customFormat="false" ht="14.4" hidden="false" customHeight="false" outlineLevel="0" collapsed="false">
      <c r="A70" s="0" t="n">
        <v>0.99572</v>
      </c>
      <c r="B70" s="2" t="n">
        <v>0</v>
      </c>
      <c r="C70" s="0" t="n">
        <v>-0.00057</v>
      </c>
      <c r="H70" s="0" t="n">
        <f aca="false">A70*$F$1*(-1)</f>
        <v>-5797.778844</v>
      </c>
      <c r="I70" s="0" t="n">
        <f aca="false">B70*$F$1*(-1)</f>
        <v>-0</v>
      </c>
      <c r="J70" s="0" t="n">
        <f aca="false">C70*$F$1*(-1)</f>
        <v>3.318939</v>
      </c>
      <c r="M70" s="0" t="n">
        <f aca="false">A70*$F$2*(-1)-$F$6</f>
        <v>-9106.76891502054</v>
      </c>
      <c r="N70" s="0" t="n">
        <f aca="false">$F$3/2</f>
        <v>10153.4</v>
      </c>
      <c r="O70" s="0" t="n">
        <f aca="false">C70*$F$2*(-1)-$F$8</f>
        <v>-886.316044244117</v>
      </c>
      <c r="Q70" s="3"/>
    </row>
    <row r="71" customFormat="false" ht="14.4" hidden="false" customHeight="false" outlineLevel="0" collapsed="false">
      <c r="A71" s="0" t="n">
        <v>1</v>
      </c>
      <c r="B71" s="2" t="n">
        <v>0</v>
      </c>
      <c r="C71" s="0" t="n">
        <v>0</v>
      </c>
      <c r="H71" s="0" t="n">
        <f aca="false">A71*$F$1*(-1)</f>
        <v>-5822.7</v>
      </c>
      <c r="I71" s="0" t="n">
        <f aca="false">B71*$F$1*(-1)</f>
        <v>-0</v>
      </c>
      <c r="J71" s="0" t="n">
        <f aca="false">C71*$F$1*(-1)</f>
        <v>-0</v>
      </c>
      <c r="M71" s="0" t="n">
        <f aca="false">A71*$F$2*(-1)-$F$6</f>
        <v>-9121.72152302054</v>
      </c>
      <c r="N71" s="0" t="n">
        <f aca="false">$F$3/2</f>
        <v>10153.4</v>
      </c>
      <c r="O71" s="0" t="n">
        <f aca="false">C71*$F$2*(-1)-$F$8</f>
        <v>-888.307396244117</v>
      </c>
      <c r="Q71" s="3"/>
    </row>
    <row r="72" customFormat="false" ht="14.4" hidden="false" customHeight="false" outlineLevel="0" collapsed="false">
      <c r="A72" s="2"/>
      <c r="B72" s="2"/>
      <c r="C72" s="2"/>
    </row>
    <row r="73" customFormat="false" ht="14.4" hidden="false" customHeight="false" outlineLevel="0" collapsed="false">
      <c r="A73" s="2"/>
      <c r="B73" s="2"/>
      <c r="C73" s="2"/>
    </row>
    <row r="74" customFormat="false" ht="14.4" hidden="false" customHeight="false" outlineLevel="0" collapsed="false">
      <c r="A74" s="2"/>
      <c r="B74" s="2"/>
      <c r="C74" s="2"/>
    </row>
    <row r="75" customFormat="false" ht="14.4" hidden="false" customHeight="false" outlineLevel="0" collapsed="false">
      <c r="A75" s="2"/>
      <c r="B75" s="2"/>
      <c r="C75" s="2"/>
    </row>
    <row r="76" customFormat="false" ht="14.4" hidden="false" customHeight="false" outlineLevel="0" collapsed="false">
      <c r="A76" s="2"/>
      <c r="B76" s="2"/>
      <c r="C76" s="2"/>
    </row>
    <row r="77" customFormat="false" ht="14.4" hidden="false" customHeight="false" outlineLevel="0" collapsed="false">
      <c r="A77" s="2"/>
      <c r="B77" s="2"/>
      <c r="C77" s="2"/>
    </row>
    <row r="78" customFormat="false" ht="14.4" hidden="false" customHeight="false" outlineLevel="0" collapsed="false">
      <c r="A78" s="2"/>
      <c r="B78" s="2"/>
      <c r="C78" s="2"/>
    </row>
    <row r="79" customFormat="false" ht="14.4" hidden="false" customHeight="false" outlineLevel="0" collapsed="false">
      <c r="A79" s="2"/>
      <c r="B79" s="2"/>
      <c r="C79" s="2"/>
    </row>
    <row r="80" customFormat="false" ht="14.4" hidden="false" customHeight="false" outlineLevel="0" collapsed="false">
      <c r="A80" s="2"/>
      <c r="B80" s="2"/>
      <c r="C80" s="2"/>
    </row>
    <row r="81" customFormat="false" ht="14.4" hidden="false" customHeight="false" outlineLevel="0" collapsed="false">
      <c r="A81" s="2"/>
      <c r="B81" s="2"/>
      <c r="C81" s="2"/>
    </row>
    <row r="82" customFormat="false" ht="14.4" hidden="false" customHeight="false" outlineLevel="0" collapsed="false">
      <c r="A82" s="2"/>
      <c r="B82" s="2"/>
      <c r="C82" s="2"/>
    </row>
    <row r="83" customFormat="false" ht="14.4" hidden="false" customHeight="false" outlineLevel="0" collapsed="false">
      <c r="A83" s="2"/>
      <c r="B83" s="2"/>
      <c r="C83" s="2"/>
    </row>
    <row r="84" customFormat="false" ht="14.4" hidden="false" customHeight="false" outlineLevel="0" collapsed="false">
      <c r="A84" s="2"/>
      <c r="B84" s="2"/>
      <c r="C84" s="2"/>
    </row>
    <row r="85" customFormat="false" ht="14.4" hidden="false" customHeight="false" outlineLevel="0" collapsed="false">
      <c r="A85" s="2"/>
      <c r="B85" s="2"/>
      <c r="C85" s="2"/>
    </row>
    <row r="86" customFormat="false" ht="14.4" hidden="false" customHeight="false" outlineLevel="0" collapsed="false">
      <c r="A86" s="2"/>
      <c r="B86" s="2"/>
      <c r="C86" s="2"/>
    </row>
    <row r="87" customFormat="false" ht="14.4" hidden="false" customHeight="false" outlineLevel="0" collapsed="false">
      <c r="A87" s="2"/>
      <c r="B87" s="2"/>
      <c r="C87" s="2"/>
    </row>
    <row r="88" customFormat="false" ht="14.4" hidden="false" customHeight="false" outlineLevel="0" collapsed="false">
      <c r="A88" s="2"/>
      <c r="B88" s="2"/>
      <c r="C88" s="2"/>
    </row>
    <row r="89" customFormat="false" ht="14.4" hidden="false" customHeight="false" outlineLevel="0" collapsed="false">
      <c r="A89" s="2"/>
      <c r="B89" s="2"/>
      <c r="C89" s="2"/>
    </row>
    <row r="90" customFormat="false" ht="14.4" hidden="false" customHeight="false" outlineLevel="0" collapsed="false">
      <c r="A90" s="2"/>
      <c r="B90" s="2"/>
      <c r="C90" s="2"/>
    </row>
    <row r="91" customFormat="false" ht="14.4" hidden="false" customHeight="false" outlineLevel="0" collapsed="false">
      <c r="A91" s="2"/>
      <c r="B91" s="2"/>
      <c r="C91" s="2"/>
    </row>
    <row r="92" customFormat="false" ht="14.4" hidden="false" customHeight="false" outlineLevel="0" collapsed="false">
      <c r="A92" s="2"/>
      <c r="B92" s="2"/>
      <c r="C92" s="2"/>
    </row>
    <row r="93" customFormat="false" ht="14.4" hidden="false" customHeight="false" outlineLevel="0" collapsed="false">
      <c r="A93" s="2"/>
      <c r="B93" s="2"/>
      <c r="C93" s="2"/>
    </row>
    <row r="94" customFormat="false" ht="14.4" hidden="false" customHeight="false" outlineLevel="0" collapsed="false">
      <c r="A94" s="2"/>
      <c r="B94" s="2"/>
      <c r="C94" s="2"/>
    </row>
    <row r="95" customFormat="false" ht="14.4" hidden="false" customHeight="false" outlineLevel="0" collapsed="false">
      <c r="A95" s="2"/>
      <c r="B95" s="2"/>
      <c r="C95" s="2"/>
    </row>
    <row r="96" customFormat="false" ht="14.4" hidden="false" customHeight="false" outlineLevel="0" collapsed="false">
      <c r="A96" s="2"/>
      <c r="B96" s="2"/>
      <c r="C96" s="2"/>
    </row>
    <row r="97" customFormat="false" ht="14.4" hidden="false" customHeight="false" outlineLevel="0" collapsed="false">
      <c r="A97" s="2"/>
      <c r="B97" s="2"/>
      <c r="C97" s="2"/>
    </row>
    <row r="98" customFormat="false" ht="14.4" hidden="false" customHeight="false" outlineLevel="0" collapsed="false">
      <c r="A98" s="2"/>
      <c r="B98" s="2"/>
      <c r="C98" s="2"/>
    </row>
    <row r="99" customFormat="false" ht="14.4" hidden="false" customHeight="false" outlineLevel="0" collapsed="false">
      <c r="A99" s="2"/>
      <c r="B99" s="2"/>
      <c r="C99" s="2"/>
    </row>
    <row r="100" customFormat="false" ht="14.4" hidden="false" customHeight="false" outlineLevel="0" collapsed="false">
      <c r="A100" s="2"/>
      <c r="B100" s="2"/>
      <c r="C100" s="2"/>
    </row>
    <row r="101" customFormat="false" ht="14.4" hidden="false" customHeight="false" outlineLevel="0" collapsed="false">
      <c r="A101" s="2"/>
      <c r="B101" s="2"/>
      <c r="C101" s="2"/>
    </row>
    <row r="102" customFormat="false" ht="14.4" hidden="false" customHeight="false" outlineLevel="0" collapsed="false">
      <c r="A102" s="2"/>
      <c r="B102" s="2"/>
      <c r="C102" s="2"/>
    </row>
    <row r="103" customFormat="false" ht="14.4" hidden="false" customHeight="false" outlineLevel="0" collapsed="false">
      <c r="A103" s="2"/>
      <c r="B103" s="2"/>
      <c r="C103" s="2"/>
    </row>
    <row r="104" customFormat="false" ht="14.4" hidden="false" customHeight="false" outlineLevel="0" collapsed="false">
      <c r="A104" s="2"/>
      <c r="B104" s="2"/>
      <c r="C104" s="2"/>
    </row>
    <row r="105" customFormat="false" ht="14.4" hidden="false" customHeight="false" outlineLevel="0" collapsed="false">
      <c r="A105" s="2"/>
      <c r="B105" s="2"/>
      <c r="C105" s="2"/>
    </row>
    <row r="106" customFormat="false" ht="14.4" hidden="false" customHeight="false" outlineLevel="0" collapsed="false">
      <c r="A106" s="2"/>
      <c r="B106" s="2"/>
      <c r="C106" s="2"/>
    </row>
    <row r="107" customFormat="false" ht="14.4" hidden="false" customHeight="false" outlineLevel="0" collapsed="false">
      <c r="A107" s="2"/>
      <c r="B107" s="2"/>
      <c r="C107" s="2"/>
    </row>
    <row r="108" customFormat="false" ht="14.4" hidden="false" customHeight="false" outlineLevel="0" collapsed="false">
      <c r="A108" s="2"/>
      <c r="B108" s="2"/>
      <c r="C108" s="2"/>
    </row>
    <row r="109" customFormat="false" ht="14.4" hidden="false" customHeight="false" outlineLevel="0" collapsed="false">
      <c r="A109" s="2"/>
      <c r="B109" s="2"/>
      <c r="C109" s="2"/>
    </row>
    <row r="110" customFormat="false" ht="14.4" hidden="false" customHeight="false" outlineLevel="0" collapsed="false">
      <c r="A110" s="2"/>
      <c r="B110" s="2"/>
      <c r="C110" s="2"/>
    </row>
    <row r="111" customFormat="false" ht="14.4" hidden="false" customHeight="false" outlineLevel="0" collapsed="false">
      <c r="A111" s="2"/>
      <c r="B111" s="2"/>
      <c r="C111" s="2"/>
    </row>
    <row r="112" customFormat="false" ht="14.4" hidden="false" customHeight="false" outlineLevel="0" collapsed="false">
      <c r="A112" s="2"/>
      <c r="B112" s="2"/>
      <c r="C112" s="2"/>
    </row>
    <row r="113" customFormat="false" ht="14.4" hidden="false" customHeight="false" outlineLevel="0" collapsed="false">
      <c r="A113" s="2"/>
      <c r="B113" s="2"/>
      <c r="C113" s="2"/>
    </row>
    <row r="114" customFormat="false" ht="14.4" hidden="false" customHeight="false" outlineLevel="0" collapsed="false">
      <c r="A114" s="2"/>
      <c r="B114" s="2"/>
      <c r="C114" s="2"/>
    </row>
    <row r="115" customFormat="false" ht="14.4" hidden="false" customHeight="false" outlineLevel="0" collapsed="false">
      <c r="A115" s="2"/>
      <c r="B115" s="2"/>
      <c r="C115" s="2"/>
    </row>
    <row r="116" customFormat="false" ht="14.4" hidden="false" customHeight="false" outlineLevel="0" collapsed="false">
      <c r="A116" s="2"/>
      <c r="B116" s="2"/>
      <c r="C116" s="2"/>
    </row>
    <row r="117" customFormat="false" ht="14.4" hidden="false" customHeight="false" outlineLevel="0" collapsed="false">
      <c r="A117" s="2"/>
      <c r="B117" s="2"/>
      <c r="C117" s="2"/>
    </row>
    <row r="118" customFormat="false" ht="14.4" hidden="false" customHeight="false" outlineLevel="0" collapsed="false">
      <c r="A118" s="2"/>
      <c r="B118" s="2"/>
      <c r="C118" s="2"/>
    </row>
    <row r="119" customFormat="false" ht="14.4" hidden="false" customHeight="false" outlineLevel="0" collapsed="false">
      <c r="A119" s="2"/>
      <c r="B119" s="2"/>
      <c r="C119" s="2"/>
    </row>
    <row r="120" customFormat="false" ht="14.4" hidden="false" customHeight="false" outlineLevel="0" collapsed="false">
      <c r="A120" s="2"/>
      <c r="B120" s="2"/>
      <c r="C120" s="2"/>
    </row>
    <row r="121" customFormat="false" ht="14.4" hidden="false" customHeight="false" outlineLevel="0" collapsed="false">
      <c r="A121" s="2"/>
      <c r="B121" s="2"/>
      <c r="C121" s="2"/>
    </row>
    <row r="122" customFormat="false" ht="14.4" hidden="false" customHeight="false" outlineLevel="0" collapsed="false">
      <c r="A122" s="2"/>
      <c r="B122" s="2"/>
      <c r="C122" s="2"/>
    </row>
    <row r="123" customFormat="false" ht="14.4" hidden="false" customHeight="false" outlineLevel="0" collapsed="false">
      <c r="A123" s="2"/>
      <c r="B123" s="2"/>
      <c r="C123" s="2"/>
    </row>
    <row r="124" customFormat="false" ht="14.4" hidden="false" customHeight="false" outlineLevel="0" collapsed="false">
      <c r="A124" s="2"/>
      <c r="B124" s="2"/>
      <c r="C124" s="2"/>
    </row>
    <row r="125" customFormat="false" ht="14.4" hidden="false" customHeight="false" outlineLevel="0" collapsed="false">
      <c r="A125" s="2"/>
      <c r="B125" s="2"/>
      <c r="C125" s="2"/>
    </row>
    <row r="126" customFormat="false" ht="14.4" hidden="false" customHeight="false" outlineLevel="0" collapsed="false">
      <c r="A126" s="2"/>
      <c r="B126" s="2"/>
      <c r="C126" s="2"/>
    </row>
    <row r="127" customFormat="false" ht="14.4" hidden="false" customHeight="false" outlineLevel="0" collapsed="false">
      <c r="A127" s="2"/>
      <c r="B127" s="2"/>
      <c r="C127" s="2"/>
    </row>
    <row r="128" customFormat="false" ht="14.4" hidden="false" customHeight="false" outlineLevel="0" collapsed="false">
      <c r="A128" s="2"/>
      <c r="B128" s="2"/>
      <c r="C128" s="2"/>
    </row>
    <row r="129" customFormat="false" ht="14.4" hidden="false" customHeight="false" outlineLevel="0" collapsed="false">
      <c r="A129" s="2"/>
      <c r="B129" s="2"/>
      <c r="C129" s="2"/>
    </row>
    <row r="130" customFormat="false" ht="14.4" hidden="false" customHeight="false" outlineLevel="0" collapsed="false">
      <c r="A130" s="2"/>
      <c r="B130" s="2"/>
      <c r="C130" s="2"/>
    </row>
    <row r="131" customFormat="false" ht="14.4" hidden="false" customHeight="false" outlineLevel="0" collapsed="false">
      <c r="A131" s="2"/>
      <c r="B131" s="2"/>
      <c r="C131" s="2"/>
    </row>
    <row r="132" customFormat="false" ht="14.4" hidden="false" customHeight="false" outlineLevel="0" collapsed="false">
      <c r="A132" s="2"/>
      <c r="B132" s="2"/>
      <c r="C132" s="2"/>
    </row>
    <row r="133" customFormat="false" ht="14.4" hidden="false" customHeight="false" outlineLevel="0" collapsed="false">
      <c r="A133" s="5"/>
      <c r="B133" s="2"/>
      <c r="C133" s="2"/>
    </row>
  </sheetData>
  <mergeCells count="3">
    <mergeCell ref="A1:C1"/>
    <mergeCell ref="H1:J1"/>
    <mergeCell ref="M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gabriele luzzani</dc:creator>
  <dc:description/>
  <dc:language>en-US</dc:language>
  <cp:lastModifiedBy/>
  <dcterms:modified xsi:type="dcterms:W3CDTF">2020-12-23T16:42:46Z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