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<sst xmlns="http://schemas.openxmlformats.org/spreadsheetml/2006/main" count="18" uniqueCount="12">
  <si>
    <t xml:space="preserve">NACA 0009</t>
  </si>
  <si>
    <t xml:space="preserve">C_root [mm]</t>
  </si>
  <si>
    <t xml:space="preserve">Corda di radice</t>
  </si>
  <si>
    <t xml:space="preserve">Corda di estremità</t>
  </si>
  <si>
    <t xml:space="preserve">x</t>
  </si>
  <si>
    <t xml:space="preserve">y</t>
  </si>
  <si>
    <t xml:space="preserve">z</t>
  </si>
  <si>
    <t xml:space="preserve">C_tip [mm]</t>
  </si>
  <si>
    <t xml:space="preserve">Semi-wingspan [mm]</t>
  </si>
  <si>
    <t xml:space="preserve">Sweep angle </t>
  </si>
  <si>
    <t xml:space="preserve">Sweep angle TE</t>
  </si>
  <si>
    <t xml:space="preserve">Origin-Tip distance [mm]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</si>
</sst>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33"/>
  <sheetViews>
    <sheetView showFormulas="false" showGridLines="true" showRowColHeaders="true" showZeros="true" rightToLeft="false" tabSelected="true" showOutlineSymbols="true" defaultGridColor="true" view="normal" topLeftCell="A1" colorId="64" zoomScale="280" zoomScaleNormal="280" zoomScalePageLayoutView="100" workbookViewId="0">
      <selection pane="topLeft" activeCell="I12" activeCellId="0" sqref="I12"/>
    </sheetView>
  </sheetViews>
  <sheetFormatPr defaultColWidth="8.6875" defaultRowHeight="14.4" zeroHeight="false" outlineLevelRow="0" outlineLevelCol="0"/>
  <cols>
    <col collapsed="false" customWidth="true" hidden="false" outlineLevel="0" max="1" min="1" style="0" width="19.45"/>
    <col collapsed="false" customWidth="true" hidden="false" outlineLevel="0" max="5" min="5" style="0" width="30.55"/>
  </cols>
  <sheetData>
    <row r="1" customFormat="false" ht="14.4" hidden="false" customHeight="false" outlineLevel="0" collapsed="false">
      <c r="A1" s="1" t="s">
        <v>0</v>
      </c>
      <c r="B1" s="1"/>
      <c r="C1" s="1"/>
      <c r="E1" s="0" t="s">
        <v>1</v>
      </c>
      <c r="F1" s="0" t="n">
        <f aca="false">9.0811*1000</f>
        <v>9081.1</v>
      </c>
      <c r="H1" s="1" t="s">
        <v>2</v>
      </c>
      <c r="I1" s="1"/>
      <c r="J1" s="1"/>
      <c r="M1" s="1" t="s">
        <v>3</v>
      </c>
      <c r="N1" s="1"/>
      <c r="O1" s="1"/>
    </row>
    <row r="2" customFormat="false" ht="14.4" hidden="false" customHeight="false" outlineLevel="0" collapsed="false">
      <c r="A2" s="2" t="s">
        <v>4</v>
      </c>
      <c r="B2" s="2" t="s">
        <v>5</v>
      </c>
      <c r="C2" s="2" t="s">
        <v>6</v>
      </c>
      <c r="E2" s="0" t="s">
        <v>7</v>
      </c>
      <c r="F2" s="0" t="n">
        <f aca="false">3.6324*1000</f>
        <v>3632.4</v>
      </c>
      <c r="H2" s="2" t="s">
        <v>4</v>
      </c>
      <c r="I2" s="2" t="s">
        <v>5</v>
      </c>
      <c r="J2" s="2" t="s">
        <v>6</v>
      </c>
      <c r="M2" s="2" t="s">
        <v>4</v>
      </c>
      <c r="N2" s="2" t="s">
        <v>5</v>
      </c>
      <c r="O2" s="2" t="s">
        <v>6</v>
      </c>
    </row>
    <row r="3" customFormat="false" ht="14.4" hidden="false" customHeight="false" outlineLevel="0" collapsed="false">
      <c r="A3" s="2" t="n">
        <v>1</v>
      </c>
      <c r="B3" s="2" t="n">
        <v>0</v>
      </c>
      <c r="C3" s="2" t="n">
        <v>0</v>
      </c>
      <c r="E3" s="0" t="s">
        <v>8</v>
      </c>
      <c r="F3" s="0" t="n">
        <f aca="false">10.9336*1000</f>
        <v>10933.6</v>
      </c>
      <c r="H3" s="0" t="n">
        <f aca="false">A3*$F$1*(-1)</f>
        <v>-9081.1</v>
      </c>
      <c r="I3" s="0" t="n">
        <f aca="false">B3*$F$1*(-1)</f>
        <v>0</v>
      </c>
      <c r="J3" s="0" t="n">
        <v>0</v>
      </c>
      <c r="M3" s="0" t="n">
        <f aca="false">A3*$F$2*(-1)-$F$6</f>
        <v>-12174.6645259738</v>
      </c>
      <c r="N3" s="0" t="n">
        <f aca="false">B3*$F$2*(-1)</f>
        <v>0</v>
      </c>
      <c r="O3" s="0" t="n">
        <f aca="false">$F$3*(-1)</f>
        <v>-10933.6</v>
      </c>
    </row>
    <row r="4" customFormat="false" ht="14.4" hidden="false" customHeight="false" outlineLevel="0" collapsed="false">
      <c r="A4" s="2" t="n">
        <v>0.99572</v>
      </c>
      <c r="B4" s="2" t="n">
        <v>0.00057</v>
      </c>
      <c r="C4" s="2" t="n">
        <v>0</v>
      </c>
      <c r="E4" s="0" t="s">
        <v>9</v>
      </c>
      <c r="F4" s="0" t="n">
        <f aca="false">38*PI()/180</f>
        <v>0.663225115757845</v>
      </c>
      <c r="H4" s="0" t="n">
        <f aca="false">A4*$F$1*(-1)</f>
        <v>-9042.232892</v>
      </c>
      <c r="I4" s="0" t="n">
        <f aca="false">B4*$F$1*(-1)</f>
        <v>-5.176227</v>
      </c>
      <c r="J4" s="0" t="n">
        <v>0</v>
      </c>
      <c r="M4" s="0" t="n">
        <f aca="false">A4*$F$2*(-1)-$F$6</f>
        <v>-12159.1178539738</v>
      </c>
      <c r="N4" s="0" t="n">
        <f aca="false">B4*$F$2*(-1)</f>
        <v>-2.070468</v>
      </c>
      <c r="O4" s="0" t="n">
        <f aca="false">$F$3*(-1)</f>
        <v>-10933.6</v>
      </c>
    </row>
    <row r="5" customFormat="false" ht="14.4" hidden="false" customHeight="false" outlineLevel="0" collapsed="false">
      <c r="A5" s="2" t="n">
        <v>0.98296</v>
      </c>
      <c r="B5" s="2" t="n">
        <v>0.00218</v>
      </c>
      <c r="C5" s="2" t="n">
        <v>0</v>
      </c>
      <c r="E5" s="0" t="s">
        <v>10</v>
      </c>
      <c r="F5" s="0" t="n">
        <f aca="false">15.7987*PI()/180</f>
        <v>0.275739332534828</v>
      </c>
      <c r="H5" s="0" t="n">
        <f aca="false">A5*$F$1*(-1)</f>
        <v>-8926.358056</v>
      </c>
      <c r="I5" s="0" t="n">
        <f aca="false">B5*$F$1*(-1)</f>
        <v>-19.796798</v>
      </c>
      <c r="J5" s="0" t="n">
        <v>0</v>
      </c>
      <c r="M5" s="0" t="n">
        <f aca="false">A5*$F$2*(-1)-$F$6</f>
        <v>-12112.7684299738</v>
      </c>
      <c r="N5" s="0" t="n">
        <f aca="false">B5*$F$2*(-1)</f>
        <v>-7.918632</v>
      </c>
      <c r="O5" s="0" t="n">
        <f aca="false">$F$3*(-1)</f>
        <v>-10933.6</v>
      </c>
    </row>
    <row r="6" customFormat="false" ht="14.4" hidden="false" customHeight="false" outlineLevel="0" collapsed="false">
      <c r="A6" s="2" t="n">
        <v>0.96194</v>
      </c>
      <c r="B6" s="2" t="n">
        <v>0.00463</v>
      </c>
      <c r="C6" s="2" t="n">
        <v>0</v>
      </c>
      <c r="E6" s="3" t="s">
        <v>11</v>
      </c>
      <c r="F6" s="0" t="n">
        <f aca="false">F3*TAN(F4)</f>
        <v>8542.26452597384</v>
      </c>
      <c r="H6" s="0" t="n">
        <f aca="false">A6*$F$1*(-1)</f>
        <v>-8735.473334</v>
      </c>
      <c r="I6" s="0" t="n">
        <f aca="false">B6*$F$1*(-1)</f>
        <v>-42.045493</v>
      </c>
      <c r="J6" s="0" t="n">
        <v>0</v>
      </c>
      <c r="M6" s="0" t="n">
        <f aca="false">A6*$F$2*(-1)-$F$6</f>
        <v>-12036.4153819738</v>
      </c>
      <c r="N6" s="0" t="n">
        <f aca="false">B6*$F$2*(-1)</f>
        <v>-16.818012</v>
      </c>
      <c r="O6" s="0" t="n">
        <f aca="false">$F$3*(-1)</f>
        <v>-10933.6</v>
      </c>
    </row>
    <row r="7" customFormat="false" ht="14.4" hidden="false" customHeight="false" outlineLevel="0" collapsed="false">
      <c r="A7" s="2" t="n">
        <v>0.93301</v>
      </c>
      <c r="B7" s="2" t="n">
        <v>0.0077</v>
      </c>
      <c r="C7" s="2" t="n">
        <v>0</v>
      </c>
      <c r="H7" s="0" t="n">
        <f aca="false">A7*$F$1*(-1)</f>
        <v>-8472.757111</v>
      </c>
      <c r="I7" s="0" t="n">
        <f aca="false">B7*$F$1*(-1)</f>
        <v>-69.92447</v>
      </c>
      <c r="J7" s="0" t="n">
        <v>0</v>
      </c>
      <c r="M7" s="0" t="n">
        <f aca="false">A7*$F$2*(-1)-$F$6</f>
        <v>-11931.3300499738</v>
      </c>
      <c r="N7" s="0" t="n">
        <f aca="false">B7*$F$2*(-1)</f>
        <v>-27.96948</v>
      </c>
      <c r="O7" s="0" t="n">
        <f aca="false">$F$3*(-1)</f>
        <v>-10933.6</v>
      </c>
    </row>
    <row r="8" customFormat="false" ht="14.4" hidden="false" customHeight="false" outlineLevel="0" collapsed="false">
      <c r="A8" s="2" t="n">
        <v>0.89668</v>
      </c>
      <c r="B8" s="2" t="n">
        <v>0.01127</v>
      </c>
      <c r="C8" s="2" t="n">
        <v>0</v>
      </c>
      <c r="H8" s="0" t="n">
        <f aca="false">A8*$F$1*(-1)</f>
        <v>-8142.840748</v>
      </c>
      <c r="I8" s="0" t="n">
        <f aca="false">B8*$F$1*(-1)</f>
        <v>-102.343997</v>
      </c>
      <c r="J8" s="0" t="n">
        <v>0</v>
      </c>
      <c r="M8" s="0" t="n">
        <f aca="false">A8*$F$2*(-1)-$F$6</f>
        <v>-11799.3649579738</v>
      </c>
      <c r="N8" s="0" t="n">
        <f aca="false">B8*$F$2*(-1)</f>
        <v>-40.937148</v>
      </c>
      <c r="O8" s="0" t="n">
        <f aca="false">$F$3*(-1)</f>
        <v>-10933.6</v>
      </c>
    </row>
    <row r="9" customFormat="false" ht="14.4" hidden="false" customHeight="false" outlineLevel="0" collapsed="false">
      <c r="A9" s="2" t="n">
        <v>0.85355</v>
      </c>
      <c r="B9" s="2" t="n">
        <v>0.01522</v>
      </c>
      <c r="C9" s="2" t="n">
        <v>0</v>
      </c>
      <c r="H9" s="0" t="n">
        <f aca="false">A9*$F$1*(-1)</f>
        <v>-7751.172905</v>
      </c>
      <c r="I9" s="0" t="n">
        <f aca="false">B9*$F$1*(-1)</f>
        <v>-138.214342</v>
      </c>
      <c r="J9" s="0" t="n">
        <v>0</v>
      </c>
      <c r="M9" s="0" t="n">
        <f aca="false">A9*$F$2*(-1)-$F$6</f>
        <v>-11642.6995459738</v>
      </c>
      <c r="N9" s="0" t="n">
        <f aca="false">B9*$F$2*(-1)</f>
        <v>-55.285128</v>
      </c>
      <c r="O9" s="0" t="n">
        <f aca="false">$F$3*(-1)</f>
        <v>-10933.6</v>
      </c>
    </row>
    <row r="10" customFormat="false" ht="14.4" hidden="false" customHeight="false" outlineLevel="0" collapsed="false">
      <c r="A10" s="2" t="n">
        <v>0.80438</v>
      </c>
      <c r="B10" s="2" t="n">
        <v>0.01945</v>
      </c>
      <c r="C10" s="2" t="n">
        <v>0</v>
      </c>
      <c r="H10" s="0" t="n">
        <f aca="false">A10*$F$1*(-1)</f>
        <v>-7304.655218</v>
      </c>
      <c r="I10" s="0" t="n">
        <f aca="false">B10*$F$1*(-1)</f>
        <v>-176.627395</v>
      </c>
      <c r="J10" s="0" t="n">
        <v>0</v>
      </c>
      <c r="M10" s="0" t="n">
        <f aca="false">A10*$F$2*(-1)-$F$6</f>
        <v>-11464.0944379738</v>
      </c>
      <c r="N10" s="0" t="n">
        <f aca="false">B10*$F$2*(-1)</f>
        <v>-70.65018</v>
      </c>
      <c r="O10" s="0" t="n">
        <f aca="false">$F$3*(-1)</f>
        <v>-10933.6</v>
      </c>
    </row>
    <row r="11" customFormat="false" ht="14.4" hidden="false" customHeight="false" outlineLevel="0" collapsed="false">
      <c r="A11" s="2" t="n">
        <v>0.75</v>
      </c>
      <c r="B11" s="2" t="n">
        <v>0.02384</v>
      </c>
      <c r="C11" s="2" t="n">
        <v>0</v>
      </c>
      <c r="H11" s="0" t="n">
        <f aca="false">A11*$F$1*(-1)</f>
        <v>-6810.825</v>
      </c>
      <c r="I11" s="0" t="n">
        <f aca="false">B11*$F$1*(-1)</f>
        <v>-216.493424</v>
      </c>
      <c r="J11" s="0" t="n">
        <v>0</v>
      </c>
      <c r="M11" s="0" t="n">
        <f aca="false">A11*$F$2*(-1)-$F$6</f>
        <v>-11266.5645259738</v>
      </c>
      <c r="N11" s="0" t="n">
        <f aca="false">B11*$F$2*(-1)</f>
        <v>-86.596416</v>
      </c>
      <c r="O11" s="0" t="n">
        <f aca="false">$F$3*(-1)</f>
        <v>-10933.6</v>
      </c>
    </row>
    <row r="12" customFormat="false" ht="14.4" hidden="false" customHeight="false" outlineLevel="0" collapsed="false">
      <c r="A12" s="2" t="n">
        <v>0.69134</v>
      </c>
      <c r="B12" s="2" t="n">
        <v>0.02823</v>
      </c>
      <c r="C12" s="2" t="n">
        <v>0</v>
      </c>
      <c r="H12" s="0" t="n">
        <f aca="false">A12*$F$1*(-1)</f>
        <v>-6278.127674</v>
      </c>
      <c r="I12" s="0" t="n">
        <f aca="false">B12*$F$1*(-1)</f>
        <v>-256.359453</v>
      </c>
      <c r="J12" s="0" t="n">
        <v>0</v>
      </c>
      <c r="M12" s="0" t="n">
        <f aca="false">A12*$F$2*(-1)-$F$6</f>
        <v>-11053.4879419738</v>
      </c>
      <c r="N12" s="0" t="n">
        <f aca="false">B12*$F$2*(-1)</f>
        <v>-102.542652</v>
      </c>
      <c r="O12" s="0" t="n">
        <f aca="false">$F$3*(-1)</f>
        <v>-10933.6</v>
      </c>
    </row>
    <row r="13" customFormat="false" ht="14.4" hidden="false" customHeight="false" outlineLevel="0" collapsed="false">
      <c r="A13" s="2" t="n">
        <v>0.62941</v>
      </c>
      <c r="B13" s="2" t="n">
        <v>0.03247</v>
      </c>
      <c r="C13" s="2" t="n">
        <v>0</v>
      </c>
      <c r="H13" s="0" t="n">
        <f aca="false">A13*$F$1*(-1)</f>
        <v>-5715.735151</v>
      </c>
      <c r="I13" s="0" t="n">
        <f aca="false">B13*$F$1*(-1)</f>
        <v>-294.863317</v>
      </c>
      <c r="J13" s="0" t="n">
        <v>0</v>
      </c>
      <c r="M13" s="0" t="n">
        <f aca="false">A13*$F$2*(-1)-$F$6</f>
        <v>-10828.5334099738</v>
      </c>
      <c r="N13" s="0" t="n">
        <f aca="false">B13*$F$2*(-1)</f>
        <v>-117.944028</v>
      </c>
      <c r="O13" s="0" t="n">
        <f aca="false">$F$3*(-1)</f>
        <v>-10933.6</v>
      </c>
    </row>
    <row r="14" customFormat="false" ht="14.4" hidden="false" customHeight="false" outlineLevel="0" collapsed="false">
      <c r="A14" s="2" t="n">
        <v>0.56526</v>
      </c>
      <c r="B14" s="2" t="n">
        <v>0.03638</v>
      </c>
      <c r="C14" s="2" t="n">
        <v>0</v>
      </c>
      <c r="H14" s="0" t="n">
        <f aca="false">A14*$F$1*(-1)</f>
        <v>-5133.182586</v>
      </c>
      <c r="I14" s="0" t="n">
        <f aca="false">B14*$F$1*(-1)</f>
        <v>-330.370418</v>
      </c>
      <c r="J14" s="0" t="n">
        <v>0</v>
      </c>
      <c r="M14" s="0" t="n">
        <f aca="false">A14*$F$2*(-1)-$F$6</f>
        <v>-10595.5149499738</v>
      </c>
      <c r="N14" s="0" t="n">
        <f aca="false">B14*$F$2*(-1)</f>
        <v>-132.146712</v>
      </c>
      <c r="O14" s="0" t="n">
        <f aca="false">$F$3*(-1)</f>
        <v>-10933.6</v>
      </c>
    </row>
    <row r="15" customFormat="false" ht="14.4" hidden="false" customHeight="false" outlineLevel="0" collapsed="false">
      <c r="A15" s="2" t="n">
        <v>0.5</v>
      </c>
      <c r="B15" s="2" t="n">
        <v>0.03978</v>
      </c>
      <c r="C15" s="2" t="n">
        <v>0</v>
      </c>
      <c r="H15" s="0" t="n">
        <f aca="false">A15*$F$1*(-1)</f>
        <v>-4540.55</v>
      </c>
      <c r="I15" s="0" t="n">
        <f aca="false">B15*$F$1*(-1)</f>
        <v>-361.246158</v>
      </c>
      <c r="J15" s="0" t="n">
        <v>0</v>
      </c>
      <c r="M15" s="0" t="n">
        <f aca="false">A15*$F$2*(-1)-$F$6</f>
        <v>-10358.4645259738</v>
      </c>
      <c r="N15" s="0" t="n">
        <f aca="false">B15*$F$2*(-1)</f>
        <v>-144.496872</v>
      </c>
      <c r="O15" s="0" t="n">
        <f aca="false">$F$3*(-1)</f>
        <v>-10933.6</v>
      </c>
    </row>
    <row r="16" customFormat="false" ht="14.4" hidden="false" customHeight="false" outlineLevel="0" collapsed="false">
      <c r="A16" s="2" t="n">
        <v>0.43474</v>
      </c>
      <c r="B16" s="2" t="n">
        <v>0.04248</v>
      </c>
      <c r="C16" s="2" t="n">
        <v>0</v>
      </c>
      <c r="H16" s="0" t="n">
        <f aca="false">A16*$F$1*(-1)</f>
        <v>-3947.917414</v>
      </c>
      <c r="I16" s="0" t="n">
        <f aca="false">B16*$F$1*(-1)</f>
        <v>-385.765128</v>
      </c>
      <c r="J16" s="0" t="n">
        <v>0</v>
      </c>
      <c r="M16" s="0" t="n">
        <f aca="false">A16*$F$2*(-1)-$F$6</f>
        <v>-10121.4141019738</v>
      </c>
      <c r="N16" s="0" t="n">
        <f aca="false">B16*$F$2*(-1)</f>
        <v>-154.304352</v>
      </c>
      <c r="O16" s="0" t="n">
        <f aca="false">$F$3*(-1)</f>
        <v>-10933.6</v>
      </c>
    </row>
    <row r="17" customFormat="false" ht="14.4" hidden="false" customHeight="false" outlineLevel="0" collapsed="false">
      <c r="A17" s="2" t="n">
        <v>0.37059</v>
      </c>
      <c r="B17" s="2" t="n">
        <v>0.04431</v>
      </c>
      <c r="C17" s="2" t="n">
        <v>0</v>
      </c>
      <c r="H17" s="0" t="n">
        <f aca="false">A17*$F$1*(-1)</f>
        <v>-3365.364849</v>
      </c>
      <c r="I17" s="0" t="n">
        <f aca="false">B17*$F$1*(-1)</f>
        <v>-402.383541</v>
      </c>
      <c r="J17" s="0" t="n">
        <v>0</v>
      </c>
      <c r="M17" s="0" t="n">
        <f aca="false">A17*$F$2*(-1)-$F$6</f>
        <v>-9888.39564197384</v>
      </c>
      <c r="N17" s="0" t="n">
        <f aca="false">B17*$F$2*(-1)</f>
        <v>-160.951644</v>
      </c>
      <c r="O17" s="0" t="n">
        <f aca="false">$F$3*(-1)</f>
        <v>-10933.6</v>
      </c>
    </row>
    <row r="18" customFormat="false" ht="14.4" hidden="false" customHeight="false" outlineLevel="0" collapsed="false">
      <c r="A18" s="2" t="n">
        <v>0.33928</v>
      </c>
      <c r="B18" s="2" t="n">
        <v>0.04484</v>
      </c>
      <c r="C18" s="2" t="n">
        <v>0</v>
      </c>
      <c r="H18" s="0" t="n">
        <f aca="false">A18*$F$1*(-1)</f>
        <v>-3081.035608</v>
      </c>
      <c r="I18" s="0" t="n">
        <f aca="false">B18*$F$1*(-1)</f>
        <v>-407.196524</v>
      </c>
      <c r="J18" s="0" t="n">
        <v>0</v>
      </c>
      <c r="M18" s="0" t="n">
        <f aca="false">A18*$F$2*(-1)-$F$6</f>
        <v>-9774.66519797384</v>
      </c>
      <c r="N18" s="0" t="n">
        <f aca="false">B18*$F$2*(-1)</f>
        <v>-162.876816</v>
      </c>
      <c r="O18" s="0" t="n">
        <f aca="false">$F$3*(-1)</f>
        <v>-10933.6</v>
      </c>
    </row>
    <row r="19" customFormat="false" ht="14.4" hidden="false" customHeight="false" outlineLevel="0" collapsed="false">
      <c r="A19" s="2" t="n">
        <v>0.30866</v>
      </c>
      <c r="B19" s="2" t="n">
        <v>0.04509</v>
      </c>
      <c r="C19" s="2" t="n">
        <v>0</v>
      </c>
      <c r="H19" s="0" t="n">
        <f aca="false">A19*$F$1*(-1)</f>
        <v>-2802.972326</v>
      </c>
      <c r="I19" s="0" t="n">
        <f aca="false">B19*$F$1*(-1)</f>
        <v>-409.466799</v>
      </c>
      <c r="J19" s="0" t="n">
        <v>0</v>
      </c>
      <c r="M19" s="0" t="n">
        <f aca="false">A19*$F$2*(-1)-$F$6</f>
        <v>-9663.44110997384</v>
      </c>
      <c r="N19" s="0" t="n">
        <f aca="false">B19*$F$2*(-1)</f>
        <v>-163.784916</v>
      </c>
      <c r="O19" s="0" t="n">
        <f aca="false">$F$3*(-1)</f>
        <v>-10933.6</v>
      </c>
    </row>
    <row r="20" customFormat="false" ht="14.4" hidden="false" customHeight="false" outlineLevel="0" collapsed="false">
      <c r="A20" s="2" t="n">
        <v>0.27886</v>
      </c>
      <c r="B20" s="2" t="n">
        <v>0.04504</v>
      </c>
      <c r="C20" s="2" t="n">
        <v>0</v>
      </c>
      <c r="H20" s="0" t="n">
        <f aca="false">A20*$F$1*(-1)</f>
        <v>-2532.355546</v>
      </c>
      <c r="I20" s="0" t="n">
        <f aca="false">B20*$F$1*(-1)</f>
        <v>-409.012744</v>
      </c>
      <c r="J20" s="0" t="n">
        <v>0</v>
      </c>
      <c r="M20" s="0" t="n">
        <f aca="false">A20*$F$2*(-1)-$F$6</f>
        <v>-9555.19558997384</v>
      </c>
      <c r="N20" s="0" t="n">
        <f aca="false">B20*$F$2*(-1)</f>
        <v>-163.603296</v>
      </c>
      <c r="O20" s="0" t="n">
        <f aca="false">$F$3*(-1)</f>
        <v>-10933.6</v>
      </c>
    </row>
    <row r="21" customFormat="false" ht="14.4" hidden="false" customHeight="false" outlineLevel="0" collapsed="false">
      <c r="A21" s="2" t="n">
        <v>0.25</v>
      </c>
      <c r="B21" s="2" t="n">
        <v>0.04466</v>
      </c>
      <c r="C21" s="2" t="n">
        <v>0</v>
      </c>
      <c r="H21" s="0" t="n">
        <f aca="false">A21*$F$1*(-1)</f>
        <v>-2270.275</v>
      </c>
      <c r="I21" s="0" t="n">
        <f aca="false">B21*$F$1*(-1)</f>
        <v>-405.561926</v>
      </c>
      <c r="J21" s="0" t="n">
        <v>0</v>
      </c>
      <c r="M21" s="0" t="n">
        <f aca="false">A21*$F$2*(-1)-$F$6</f>
        <v>-9450.36452597384</v>
      </c>
      <c r="N21" s="0" t="n">
        <f aca="false">B21*$F$2*(-1)</f>
        <v>-162.222984</v>
      </c>
      <c r="O21" s="0" t="n">
        <f aca="false">$F$3*(-1)</f>
        <v>-10933.6</v>
      </c>
    </row>
    <row r="22" customFormat="false" ht="14.4" hidden="false" customHeight="false" outlineLevel="0" collapsed="false">
      <c r="A22" s="2" t="n">
        <v>0.22221</v>
      </c>
      <c r="B22" s="2" t="n">
        <v>0.04397</v>
      </c>
      <c r="C22" s="2" t="n">
        <v>0</v>
      </c>
      <c r="H22" s="0" t="n">
        <f aca="false">A22*$F$1*(-1)</f>
        <v>-2017.911231</v>
      </c>
      <c r="I22" s="0" t="n">
        <f aca="false">B22*$F$1*(-1)</f>
        <v>-399.295967</v>
      </c>
      <c r="J22" s="0" t="n">
        <v>0</v>
      </c>
      <c r="M22" s="0" t="n">
        <f aca="false">A22*$F$2*(-1)-$F$6</f>
        <v>-9349.42012997384</v>
      </c>
      <c r="N22" s="0" t="n">
        <f aca="false">B22*$F$2*(-1)</f>
        <v>-159.716628</v>
      </c>
      <c r="O22" s="0" t="n">
        <f aca="false">$F$3*(-1)</f>
        <v>-10933.6</v>
      </c>
    </row>
    <row r="23" customFormat="false" ht="14.4" hidden="false" customHeight="false" outlineLevel="0" collapsed="false">
      <c r="A23" s="2" t="n">
        <v>0.19562</v>
      </c>
      <c r="B23" s="2" t="n">
        <v>0.04295</v>
      </c>
      <c r="C23" s="2" t="n">
        <v>0</v>
      </c>
      <c r="H23" s="0" t="n">
        <f aca="false">A23*$F$1*(-1)</f>
        <v>-1776.444782</v>
      </c>
      <c r="I23" s="0" t="n">
        <f aca="false">B23*$F$1*(-1)</f>
        <v>-390.033245</v>
      </c>
      <c r="J23" s="0" t="n">
        <v>0</v>
      </c>
      <c r="M23" s="0" t="n">
        <f aca="false">A23*$F$2*(-1)-$F$6</f>
        <v>-9252.83461397384</v>
      </c>
      <c r="N23" s="0" t="n">
        <f aca="false">B23*$F$2*(-1)</f>
        <v>-156.01158</v>
      </c>
      <c r="O23" s="0" t="n">
        <f aca="false">$F$3*(-1)</f>
        <v>-10933.6</v>
      </c>
    </row>
    <row r="24" customFormat="false" ht="14.4" hidden="false" customHeight="false" outlineLevel="0" collapsed="false">
      <c r="A24" s="2" t="n">
        <v>0.17033</v>
      </c>
      <c r="B24" s="2" t="n">
        <v>0.04161</v>
      </c>
      <c r="C24" s="2" t="n">
        <v>0</v>
      </c>
      <c r="H24" s="0" t="n">
        <f aca="false">A24*$F$1*(-1)</f>
        <v>-1546.783763</v>
      </c>
      <c r="I24" s="0" t="n">
        <f aca="false">B24*$F$1*(-1)</f>
        <v>-377.864571</v>
      </c>
      <c r="J24" s="0" t="n">
        <v>0</v>
      </c>
      <c r="M24" s="0" t="n">
        <f aca="false">A24*$F$2*(-1)-$F$6</f>
        <v>-9160.97121797384</v>
      </c>
      <c r="N24" s="0" t="n">
        <f aca="false">B24*$F$2*(-1)</f>
        <v>-151.144164</v>
      </c>
      <c r="O24" s="0" t="n">
        <f aca="false">$F$3*(-1)</f>
        <v>-10933.6</v>
      </c>
    </row>
    <row r="25" customFormat="false" ht="14.4" hidden="false" customHeight="false" outlineLevel="0" collapsed="false">
      <c r="A25" s="2" t="n">
        <v>0.14645</v>
      </c>
      <c r="B25" s="2" t="n">
        <v>0.03994</v>
      </c>
      <c r="C25" s="2" t="n">
        <v>0</v>
      </c>
      <c r="H25" s="0" t="n">
        <f aca="false">A25*$F$1*(-1)</f>
        <v>-1329.927095</v>
      </c>
      <c r="I25" s="0" t="n">
        <f aca="false">B25*$F$1*(-1)</f>
        <v>-362.699134</v>
      </c>
      <c r="J25" s="0" t="n">
        <v>0</v>
      </c>
      <c r="M25" s="0" t="n">
        <f aca="false">A25*$F$2*(-1)-$F$6</f>
        <v>-9074.22950597385</v>
      </c>
      <c r="N25" s="0" t="n">
        <f aca="false">B25*$F$2*(-1)</f>
        <v>-145.078056</v>
      </c>
      <c r="O25" s="0" t="n">
        <f aca="false">$F$3*(-1)</f>
        <v>-10933.6</v>
      </c>
    </row>
    <row r="26" customFormat="false" ht="14.4" hidden="false" customHeight="false" outlineLevel="0" collapsed="false">
      <c r="A26" s="2" t="n">
        <v>0.12408</v>
      </c>
      <c r="B26" s="2" t="n">
        <v>0.03795</v>
      </c>
      <c r="C26" s="2" t="n">
        <v>0</v>
      </c>
      <c r="H26" s="0" t="n">
        <f aca="false">A26*$F$1*(-1)</f>
        <v>-1126.782888</v>
      </c>
      <c r="I26" s="0" t="n">
        <f aca="false">B26*$F$1*(-1)</f>
        <v>-344.627745</v>
      </c>
      <c r="J26" s="0" t="n">
        <v>0</v>
      </c>
      <c r="M26" s="0" t="n">
        <f aca="false">A26*$F$2*(-1)-$F$6</f>
        <v>-8992.97271797384</v>
      </c>
      <c r="N26" s="0" t="n">
        <f aca="false">B26*$F$2*(-1)</f>
        <v>-137.84958</v>
      </c>
      <c r="O26" s="0" t="n">
        <f aca="false">$F$3*(-1)</f>
        <v>-10933.6</v>
      </c>
    </row>
    <row r="27" customFormat="false" ht="14.4" hidden="false" customHeight="false" outlineLevel="0" collapsed="false">
      <c r="A27" s="2" t="n">
        <v>0.10332</v>
      </c>
      <c r="B27" s="2" t="n">
        <v>0.03564</v>
      </c>
      <c r="C27" s="2" t="n">
        <v>0</v>
      </c>
      <c r="H27" s="0" t="n">
        <f aca="false">A27*$F$1*(-1)</f>
        <v>-938.259252</v>
      </c>
      <c r="I27" s="0" t="n">
        <f aca="false">B27*$F$1*(-1)</f>
        <v>-323.650404</v>
      </c>
      <c r="J27" s="0" t="n">
        <v>0</v>
      </c>
      <c r="M27" s="0" t="n">
        <f aca="false">A27*$F$2*(-1)-$F$6</f>
        <v>-8917.56409397384</v>
      </c>
      <c r="N27" s="0" t="n">
        <f aca="false">B27*$F$2*(-1)</f>
        <v>-129.458736</v>
      </c>
      <c r="O27" s="0" t="n">
        <f aca="false">$F$3*(-1)</f>
        <v>-10933.6</v>
      </c>
    </row>
    <row r="28" customFormat="false" ht="14.4" hidden="false" customHeight="false" outlineLevel="0" collapsed="false">
      <c r="A28" s="2" t="n">
        <v>0.08427</v>
      </c>
      <c r="B28" s="2" t="n">
        <v>0.03305</v>
      </c>
      <c r="C28" s="2" t="n">
        <v>0</v>
      </c>
      <c r="H28" s="0" t="n">
        <f aca="false">A28*$F$1*(-1)</f>
        <v>-765.264297</v>
      </c>
      <c r="I28" s="0" t="n">
        <f aca="false">B28*$F$1*(-1)</f>
        <v>-300.130355</v>
      </c>
      <c r="J28" s="0" t="n">
        <v>0</v>
      </c>
      <c r="M28" s="0" t="n">
        <f aca="false">A28*$F$2*(-1)-$F$6</f>
        <v>-8848.36687397385</v>
      </c>
      <c r="N28" s="0" t="n">
        <f aca="false">B28*$F$2*(-1)</f>
        <v>-120.05082</v>
      </c>
      <c r="O28" s="0" t="n">
        <f aca="false">$F$3*(-1)</f>
        <v>-10933.6</v>
      </c>
    </row>
    <row r="29" customFormat="false" ht="14.4" hidden="false" customHeight="false" outlineLevel="0" collapsed="false">
      <c r="A29" s="2" t="n">
        <v>0.06699</v>
      </c>
      <c r="B29" s="2" t="n">
        <v>0.03023</v>
      </c>
      <c r="C29" s="2" t="n">
        <v>0</v>
      </c>
      <c r="H29" s="0" t="n">
        <f aca="false">A29*$F$1*(-1)</f>
        <v>-608.342889</v>
      </c>
      <c r="I29" s="0" t="n">
        <f aca="false">B29*$F$1*(-1)</f>
        <v>-274.521653</v>
      </c>
      <c r="J29" s="0" t="n">
        <v>0</v>
      </c>
      <c r="M29" s="0" t="n">
        <f aca="false">A29*$F$2*(-1)-$F$6</f>
        <v>-8785.59900197384</v>
      </c>
      <c r="N29" s="0" t="n">
        <f aca="false">B29*$F$2*(-1)</f>
        <v>-109.807452</v>
      </c>
      <c r="O29" s="0" t="n">
        <f aca="false">$F$3*(-1)</f>
        <v>-10933.6</v>
      </c>
    </row>
    <row r="30" customFormat="false" ht="14.4" hidden="false" customHeight="false" outlineLevel="0" collapsed="false">
      <c r="A30" s="2" t="n">
        <v>0.05156</v>
      </c>
      <c r="B30" s="2" t="n">
        <v>0.0272</v>
      </c>
      <c r="C30" s="2" t="n">
        <v>0</v>
      </c>
      <c r="H30" s="0" t="n">
        <f aca="false">A30*$F$1*(-1)</f>
        <v>-468.221516</v>
      </c>
      <c r="I30" s="0" t="n">
        <f aca="false">B30*$F$1*(-1)</f>
        <v>-247.00592</v>
      </c>
      <c r="J30" s="0" t="n">
        <v>0</v>
      </c>
      <c r="M30" s="0" t="n">
        <f aca="false">A30*$F$2*(-1)-$F$6</f>
        <v>-8729.55106997384</v>
      </c>
      <c r="N30" s="0" t="n">
        <f aca="false">B30*$F$2*(-1)</f>
        <v>-98.80128</v>
      </c>
      <c r="O30" s="0" t="n">
        <f aca="false">$F$3*(-1)</f>
        <v>-10933.6</v>
      </c>
    </row>
    <row r="31" customFormat="false" ht="14.4" hidden="false" customHeight="false" outlineLevel="0" collapsed="false">
      <c r="A31" s="2" t="n">
        <v>0.03806</v>
      </c>
      <c r="B31" s="2" t="n">
        <v>0.02395</v>
      </c>
      <c r="C31" s="2" t="n">
        <v>0</v>
      </c>
      <c r="H31" s="0" t="n">
        <f aca="false">A31*$F$1*(-1)</f>
        <v>-345.626666</v>
      </c>
      <c r="I31" s="0" t="n">
        <f aca="false">B31*$F$1*(-1)</f>
        <v>-217.492345</v>
      </c>
      <c r="J31" s="0" t="n">
        <v>0</v>
      </c>
      <c r="M31" s="0" t="n">
        <f aca="false">A31*$F$2*(-1)-$F$6</f>
        <v>-8680.51366997384</v>
      </c>
      <c r="N31" s="0" t="n">
        <f aca="false">B31*$F$2*(-1)</f>
        <v>-86.99598</v>
      </c>
      <c r="O31" s="0" t="n">
        <f aca="false">$F$3*(-1)</f>
        <v>-10933.6</v>
      </c>
    </row>
    <row r="32" customFormat="false" ht="14.4" hidden="false" customHeight="false" outlineLevel="0" collapsed="false">
      <c r="A32" s="2" t="n">
        <v>0.02653</v>
      </c>
      <c r="B32" s="2" t="n">
        <v>0.02039</v>
      </c>
      <c r="C32" s="2" t="n">
        <v>0</v>
      </c>
      <c r="H32" s="0" t="n">
        <f aca="false">A32*$F$1*(-1)</f>
        <v>-240.921583</v>
      </c>
      <c r="I32" s="0" t="n">
        <f aca="false">B32*$F$1*(-1)</f>
        <v>-185.163629</v>
      </c>
      <c r="J32" s="0" t="n">
        <v>0</v>
      </c>
      <c r="M32" s="0" t="n">
        <f aca="false">A32*$F$2*(-1)-$F$6</f>
        <v>-8638.63209797384</v>
      </c>
      <c r="N32" s="0" t="n">
        <f aca="false">B32*$F$2*(-1)</f>
        <v>-74.064636</v>
      </c>
      <c r="O32" s="0" t="n">
        <f aca="false">$F$3*(-1)</f>
        <v>-10933.6</v>
      </c>
    </row>
    <row r="33" customFormat="false" ht="14.4" hidden="false" customHeight="false" outlineLevel="0" collapsed="false">
      <c r="A33" s="2" t="n">
        <v>0.01704</v>
      </c>
      <c r="B33" s="2" t="n">
        <v>0.01646</v>
      </c>
      <c r="C33" s="2" t="n">
        <v>0</v>
      </c>
      <c r="H33" s="0" t="n">
        <f aca="false">A33*$F$1*(-1)</f>
        <v>-154.741944</v>
      </c>
      <c r="I33" s="0" t="n">
        <f aca="false">B33*$F$1*(-1)</f>
        <v>-149.474906</v>
      </c>
      <c r="J33" s="0" t="n">
        <v>0</v>
      </c>
      <c r="M33" s="0" t="n">
        <f aca="false">A33*$F$2*(-1)-$F$6</f>
        <v>-8604.16062197384</v>
      </c>
      <c r="N33" s="0" t="n">
        <f aca="false">B33*$F$2*(-1)</f>
        <v>-59.789304</v>
      </c>
      <c r="O33" s="0" t="n">
        <f aca="false">$F$3*(-1)</f>
        <v>-10933.6</v>
      </c>
    </row>
    <row r="34" customFormat="false" ht="14.4" hidden="false" customHeight="false" outlineLevel="0" collapsed="false">
      <c r="A34" s="2" t="n">
        <v>0.00961</v>
      </c>
      <c r="B34" s="2" t="n">
        <v>0.01214</v>
      </c>
      <c r="C34" s="2" t="n">
        <v>0</v>
      </c>
      <c r="H34" s="0" t="n">
        <f aca="false">A34*$F$1*(-1)</f>
        <v>-87.269371</v>
      </c>
      <c r="I34" s="0" t="n">
        <f aca="false">B34*$F$1*(-1)</f>
        <v>-110.244554</v>
      </c>
      <c r="J34" s="0" t="n">
        <v>0</v>
      </c>
      <c r="M34" s="0" t="n">
        <f aca="false">A34*$F$2*(-1)-$F$6</f>
        <v>-8577.17188997384</v>
      </c>
      <c r="N34" s="0" t="n">
        <f aca="false">B34*$F$2*(-1)</f>
        <v>-44.097336</v>
      </c>
      <c r="O34" s="0" t="n">
        <f aca="false">$F$3*(-1)</f>
        <v>-10933.6</v>
      </c>
    </row>
    <row r="35" customFormat="false" ht="14.4" hidden="false" customHeight="false" outlineLevel="0" collapsed="false">
      <c r="A35" s="2" t="n">
        <v>0.00428</v>
      </c>
      <c r="B35" s="2" t="n">
        <v>0.00767</v>
      </c>
      <c r="C35" s="2" t="n">
        <v>0</v>
      </c>
      <c r="H35" s="0" t="n">
        <f aca="false">A35*$F$1*(-1)</f>
        <v>-38.867108</v>
      </c>
      <c r="I35" s="0" t="n">
        <f aca="false">B35*$F$1*(-1)</f>
        <v>-69.652037</v>
      </c>
      <c r="J35" s="0" t="n">
        <v>0</v>
      </c>
      <c r="M35" s="0" t="n">
        <f aca="false">A35*$F$2*(-1)-$F$6</f>
        <v>-8557.81119797384</v>
      </c>
      <c r="N35" s="0" t="n">
        <f aca="false">B35*$F$2*(-1)</f>
        <v>-27.860508</v>
      </c>
      <c r="O35" s="0" t="n">
        <f aca="false">$F$3*(-1)</f>
        <v>-10933.6</v>
      </c>
    </row>
    <row r="36" customFormat="false" ht="14.4" hidden="false" customHeight="false" outlineLevel="0" collapsed="false">
      <c r="A36" s="2" t="n">
        <v>0.00107</v>
      </c>
      <c r="B36" s="2" t="n">
        <v>0.00349</v>
      </c>
      <c r="C36" s="2" t="n">
        <v>0</v>
      </c>
      <c r="H36" s="0" t="n">
        <f aca="false">A36*$F$1*(-1)</f>
        <v>-9.716777</v>
      </c>
      <c r="I36" s="0" t="n">
        <f aca="false">B36*$F$1*(-1)</f>
        <v>-31.693039</v>
      </c>
      <c r="J36" s="0" t="n">
        <v>0</v>
      </c>
      <c r="M36" s="0" t="n">
        <f aca="false">A36*$F$2*(-1)-$F$6</f>
        <v>-8546.15119397384</v>
      </c>
      <c r="N36" s="0" t="n">
        <f aca="false">B36*$F$2*(-1)</f>
        <v>-12.677076</v>
      </c>
      <c r="O36" s="0" t="n">
        <f aca="false">$F$3*(-1)</f>
        <v>-10933.6</v>
      </c>
    </row>
    <row r="37" customFormat="false" ht="14.4" hidden="false" customHeight="false" outlineLevel="0" collapsed="false">
      <c r="A37" s="2" t="n">
        <v>0</v>
      </c>
      <c r="B37" s="2" t="n">
        <v>0</v>
      </c>
      <c r="C37" s="2" t="n">
        <v>0</v>
      </c>
      <c r="H37" s="0" t="n">
        <f aca="false">A37*$F$1*(-1)</f>
        <v>-0</v>
      </c>
      <c r="I37" s="0" t="n">
        <f aca="false">B37*$F$1*(-1)</f>
        <v>-0</v>
      </c>
      <c r="J37" s="0" t="n">
        <v>0</v>
      </c>
      <c r="M37" s="0" t="n">
        <f aca="false">A37*$F$2*(-1)-$F$6</f>
        <v>-8542.26452597384</v>
      </c>
      <c r="N37" s="0" t="n">
        <f aca="false">B37*$F$2*(-1)</f>
        <v>-0</v>
      </c>
      <c r="O37" s="0" t="n">
        <f aca="false">$F$3*(-1)</f>
        <v>-10933.6</v>
      </c>
    </row>
    <row r="38" customFormat="false" ht="14.4" hidden="false" customHeight="false" outlineLevel="0" collapsed="false">
      <c r="A38" s="2" t="n">
        <v>0.00107</v>
      </c>
      <c r="B38" s="2" t="n">
        <v>-0.00349</v>
      </c>
      <c r="C38" s="2" t="n">
        <v>0</v>
      </c>
      <c r="H38" s="0" t="n">
        <f aca="false">A38*$F$1*(-1)</f>
        <v>-9.716777</v>
      </c>
      <c r="I38" s="0" t="n">
        <f aca="false">B38*$F$1*(-1)</f>
        <v>31.693039</v>
      </c>
      <c r="J38" s="0" t="n">
        <v>0</v>
      </c>
      <c r="M38" s="0" t="n">
        <f aca="false">A38*$F$2*(-1)-$F$6</f>
        <v>-8546.15119397384</v>
      </c>
      <c r="N38" s="0" t="n">
        <f aca="false">B38*$F$2*(-1)</f>
        <v>12.677076</v>
      </c>
      <c r="O38" s="0" t="n">
        <f aca="false">$F$3*(-1)</f>
        <v>-10933.6</v>
      </c>
    </row>
    <row r="39" customFormat="false" ht="14.4" hidden="false" customHeight="false" outlineLevel="0" collapsed="false">
      <c r="A39" s="2" t="n">
        <v>0.00428</v>
      </c>
      <c r="B39" s="2" t="n">
        <v>-0.00767</v>
      </c>
      <c r="C39" s="2" t="n">
        <v>0</v>
      </c>
      <c r="H39" s="0" t="n">
        <f aca="false">A39*$F$1*(-1)</f>
        <v>-38.867108</v>
      </c>
      <c r="I39" s="0" t="n">
        <f aca="false">B39*$F$1*(-1)</f>
        <v>69.652037</v>
      </c>
      <c r="J39" s="0" t="n">
        <v>0</v>
      </c>
      <c r="M39" s="0" t="n">
        <f aca="false">A39*$F$2*(-1)-$F$6</f>
        <v>-8557.81119797384</v>
      </c>
      <c r="N39" s="0" t="n">
        <f aca="false">B39*$F$2*(-1)</f>
        <v>27.860508</v>
      </c>
      <c r="O39" s="0" t="n">
        <f aca="false">$F$3*(-1)</f>
        <v>-10933.6</v>
      </c>
    </row>
    <row r="40" customFormat="false" ht="14.4" hidden="false" customHeight="false" outlineLevel="0" collapsed="false">
      <c r="A40" s="2" t="n">
        <v>0.00961</v>
      </c>
      <c r="B40" s="2" t="n">
        <v>-0.01214</v>
      </c>
      <c r="C40" s="2" t="n">
        <v>0</v>
      </c>
      <c r="H40" s="0" t="n">
        <f aca="false">A40*$F$1*(-1)</f>
        <v>-87.269371</v>
      </c>
      <c r="I40" s="0" t="n">
        <f aca="false">B40*$F$1*(-1)</f>
        <v>110.244554</v>
      </c>
      <c r="J40" s="0" t="n">
        <v>0</v>
      </c>
      <c r="M40" s="0" t="n">
        <f aca="false">A40*$F$2*(-1)-$F$6</f>
        <v>-8577.17188997384</v>
      </c>
      <c r="N40" s="0" t="n">
        <f aca="false">B40*$F$2*(-1)</f>
        <v>44.097336</v>
      </c>
      <c r="O40" s="0" t="n">
        <f aca="false">$F$3*(-1)</f>
        <v>-10933.6</v>
      </c>
    </row>
    <row r="41" customFormat="false" ht="14.4" hidden="false" customHeight="false" outlineLevel="0" collapsed="false">
      <c r="A41" s="2" t="n">
        <v>0.01704</v>
      </c>
      <c r="B41" s="2" t="n">
        <v>-0.01646</v>
      </c>
      <c r="C41" s="2" t="n">
        <v>0</v>
      </c>
      <c r="H41" s="0" t="n">
        <f aca="false">A41*$F$1*(-1)</f>
        <v>-154.741944</v>
      </c>
      <c r="I41" s="0" t="n">
        <f aca="false">B41*$F$1*(-1)</f>
        <v>149.474906</v>
      </c>
      <c r="J41" s="0" t="n">
        <v>0</v>
      </c>
      <c r="M41" s="0" t="n">
        <f aca="false">A41*$F$2*(-1)-$F$6</f>
        <v>-8604.16062197384</v>
      </c>
      <c r="N41" s="0" t="n">
        <f aca="false">B41*$F$2*(-1)</f>
        <v>59.789304</v>
      </c>
      <c r="O41" s="0" t="n">
        <f aca="false">$F$3*(-1)</f>
        <v>-10933.6</v>
      </c>
    </row>
    <row r="42" customFormat="false" ht="14.4" hidden="false" customHeight="false" outlineLevel="0" collapsed="false">
      <c r="A42" s="2" t="n">
        <v>0.02653</v>
      </c>
      <c r="B42" s="2" t="n">
        <v>-0.02039</v>
      </c>
      <c r="C42" s="2" t="n">
        <v>0</v>
      </c>
      <c r="H42" s="0" t="n">
        <f aca="false">A42*$F$1*(-1)</f>
        <v>-240.921583</v>
      </c>
      <c r="I42" s="0" t="n">
        <f aca="false">B42*$F$1*(-1)</f>
        <v>185.163629</v>
      </c>
      <c r="J42" s="0" t="n">
        <v>0</v>
      </c>
      <c r="M42" s="0" t="n">
        <f aca="false">A42*$F$2*(-1)-$F$6</f>
        <v>-8638.63209797384</v>
      </c>
      <c r="N42" s="0" t="n">
        <f aca="false">B42*$F$2*(-1)</f>
        <v>74.064636</v>
      </c>
      <c r="O42" s="0" t="n">
        <f aca="false">$F$3*(-1)</f>
        <v>-10933.6</v>
      </c>
    </row>
    <row r="43" customFormat="false" ht="14.4" hidden="false" customHeight="false" outlineLevel="0" collapsed="false">
      <c r="A43" s="2" t="n">
        <v>0.03806</v>
      </c>
      <c r="B43" s="2" t="n">
        <v>-0.02395</v>
      </c>
      <c r="C43" s="2" t="n">
        <v>0</v>
      </c>
      <c r="H43" s="0" t="n">
        <f aca="false">A43*$F$1*(-1)</f>
        <v>-345.626666</v>
      </c>
      <c r="I43" s="0" t="n">
        <f aca="false">B43*$F$1*(-1)</f>
        <v>217.492345</v>
      </c>
      <c r="J43" s="0" t="n">
        <v>0</v>
      </c>
      <c r="M43" s="0" t="n">
        <f aca="false">A43*$F$2*(-1)-$F$6</f>
        <v>-8680.51366997384</v>
      </c>
      <c r="N43" s="0" t="n">
        <f aca="false">B43*$F$2*(-1)</f>
        <v>86.99598</v>
      </c>
      <c r="O43" s="0" t="n">
        <f aca="false">$F$3*(-1)</f>
        <v>-10933.6</v>
      </c>
    </row>
    <row r="44" customFormat="false" ht="14.4" hidden="false" customHeight="false" outlineLevel="0" collapsed="false">
      <c r="A44" s="2" t="n">
        <v>0.05156</v>
      </c>
      <c r="B44" s="2" t="n">
        <v>-0.0272</v>
      </c>
      <c r="C44" s="2" t="n">
        <v>0</v>
      </c>
      <c r="H44" s="0" t="n">
        <f aca="false">A44*$F$1*(-1)</f>
        <v>-468.221516</v>
      </c>
      <c r="I44" s="0" t="n">
        <f aca="false">B44*$F$1*(-1)</f>
        <v>247.00592</v>
      </c>
      <c r="J44" s="0" t="n">
        <v>0</v>
      </c>
      <c r="M44" s="0" t="n">
        <f aca="false">A44*$F$2*(-1)-$F$6</f>
        <v>-8729.55106997384</v>
      </c>
      <c r="N44" s="0" t="n">
        <f aca="false">B44*$F$2*(-1)</f>
        <v>98.80128</v>
      </c>
      <c r="O44" s="0" t="n">
        <f aca="false">$F$3*(-1)</f>
        <v>-10933.6</v>
      </c>
    </row>
    <row r="45" customFormat="false" ht="14.4" hidden="false" customHeight="false" outlineLevel="0" collapsed="false">
      <c r="A45" s="2" t="n">
        <v>0.06699</v>
      </c>
      <c r="B45" s="2" t="n">
        <v>-0.03023</v>
      </c>
      <c r="C45" s="2" t="n">
        <v>0</v>
      </c>
      <c r="H45" s="0" t="n">
        <f aca="false">A45*$F$1*(-1)</f>
        <v>-608.342889</v>
      </c>
      <c r="I45" s="0" t="n">
        <f aca="false">B45*$F$1*(-1)</f>
        <v>274.521653</v>
      </c>
      <c r="J45" s="0" t="n">
        <v>0</v>
      </c>
      <c r="M45" s="0" t="n">
        <f aca="false">A45*$F$2*(-1)-$F$6</f>
        <v>-8785.59900197384</v>
      </c>
      <c r="N45" s="0" t="n">
        <f aca="false">B45*$F$2*(-1)</f>
        <v>109.807452</v>
      </c>
      <c r="O45" s="0" t="n">
        <f aca="false">$F$3*(-1)</f>
        <v>-10933.6</v>
      </c>
    </row>
    <row r="46" customFormat="false" ht="14.4" hidden="false" customHeight="false" outlineLevel="0" collapsed="false">
      <c r="A46" s="2" t="n">
        <v>0.08427</v>
      </c>
      <c r="B46" s="2" t="n">
        <v>-0.03305</v>
      </c>
      <c r="C46" s="2" t="n">
        <v>0</v>
      </c>
      <c r="H46" s="0" t="n">
        <f aca="false">A46*$F$1*(-1)</f>
        <v>-765.264297</v>
      </c>
      <c r="I46" s="0" t="n">
        <f aca="false">B46*$F$1*(-1)</f>
        <v>300.130355</v>
      </c>
      <c r="J46" s="0" t="n">
        <v>0</v>
      </c>
      <c r="M46" s="0" t="n">
        <f aca="false">A46*$F$2*(-1)-$F$6</f>
        <v>-8848.36687397385</v>
      </c>
      <c r="N46" s="0" t="n">
        <f aca="false">B46*$F$2*(-1)</f>
        <v>120.05082</v>
      </c>
      <c r="O46" s="0" t="n">
        <f aca="false">$F$3*(-1)</f>
        <v>-10933.6</v>
      </c>
    </row>
    <row r="47" customFormat="false" ht="14.4" hidden="false" customHeight="false" outlineLevel="0" collapsed="false">
      <c r="A47" s="2" t="n">
        <v>0.10332</v>
      </c>
      <c r="B47" s="2" t="n">
        <v>-0.03564</v>
      </c>
      <c r="C47" s="2" t="n">
        <v>0</v>
      </c>
      <c r="H47" s="0" t="n">
        <f aca="false">A47*$F$1*(-1)</f>
        <v>-938.259252</v>
      </c>
      <c r="I47" s="0" t="n">
        <f aca="false">B47*$F$1*(-1)</f>
        <v>323.650404</v>
      </c>
      <c r="J47" s="0" t="n">
        <v>0</v>
      </c>
      <c r="M47" s="0" t="n">
        <f aca="false">A47*$F$2*(-1)-$F$6</f>
        <v>-8917.56409397384</v>
      </c>
      <c r="N47" s="0" t="n">
        <f aca="false">B47*$F$2*(-1)</f>
        <v>129.458736</v>
      </c>
      <c r="O47" s="0" t="n">
        <f aca="false">$F$3*(-1)</f>
        <v>-10933.6</v>
      </c>
    </row>
    <row r="48" customFormat="false" ht="14.4" hidden="false" customHeight="false" outlineLevel="0" collapsed="false">
      <c r="A48" s="2" t="n">
        <v>0.12408</v>
      </c>
      <c r="B48" s="2" t="n">
        <v>-0.03795</v>
      </c>
      <c r="C48" s="2" t="n">
        <v>0</v>
      </c>
      <c r="H48" s="0" t="n">
        <f aca="false">A48*$F$1*(-1)</f>
        <v>-1126.782888</v>
      </c>
      <c r="I48" s="0" t="n">
        <f aca="false">B48*$F$1*(-1)</f>
        <v>344.627745</v>
      </c>
      <c r="J48" s="0" t="n">
        <v>0</v>
      </c>
      <c r="M48" s="0" t="n">
        <f aca="false">A48*$F$2*(-1)-$F$6</f>
        <v>-8992.97271797384</v>
      </c>
      <c r="N48" s="0" t="n">
        <f aca="false">B48*$F$2*(-1)</f>
        <v>137.84958</v>
      </c>
      <c r="O48" s="0" t="n">
        <f aca="false">$F$3*(-1)</f>
        <v>-10933.6</v>
      </c>
    </row>
    <row r="49" customFormat="false" ht="14.4" hidden="false" customHeight="false" outlineLevel="0" collapsed="false">
      <c r="A49" s="2" t="n">
        <v>0.14645</v>
      </c>
      <c r="B49" s="2" t="n">
        <v>-0.03994</v>
      </c>
      <c r="C49" s="2" t="n">
        <v>0</v>
      </c>
      <c r="H49" s="0" t="n">
        <f aca="false">A49*$F$1*(-1)</f>
        <v>-1329.927095</v>
      </c>
      <c r="I49" s="0" t="n">
        <f aca="false">B49*$F$1*(-1)</f>
        <v>362.699134</v>
      </c>
      <c r="J49" s="0" t="n">
        <v>0</v>
      </c>
      <c r="M49" s="0" t="n">
        <f aca="false">A49*$F$2*(-1)-$F$6</f>
        <v>-9074.22950597385</v>
      </c>
      <c r="N49" s="0" t="n">
        <f aca="false">B49*$F$2*(-1)</f>
        <v>145.078056</v>
      </c>
      <c r="O49" s="0" t="n">
        <f aca="false">$F$3*(-1)</f>
        <v>-10933.6</v>
      </c>
    </row>
    <row r="50" customFormat="false" ht="14.4" hidden="false" customHeight="false" outlineLevel="0" collapsed="false">
      <c r="A50" s="2" t="n">
        <v>0.17033</v>
      </c>
      <c r="B50" s="2" t="n">
        <v>-0.04161</v>
      </c>
      <c r="C50" s="2" t="n">
        <v>0</v>
      </c>
      <c r="H50" s="0" t="n">
        <f aca="false">A50*$F$1*(-1)</f>
        <v>-1546.783763</v>
      </c>
      <c r="I50" s="0" t="n">
        <f aca="false">B50*$F$1*(-1)</f>
        <v>377.864571</v>
      </c>
      <c r="J50" s="0" t="n">
        <v>0</v>
      </c>
      <c r="M50" s="0" t="n">
        <f aca="false">A50*$F$2*(-1)-$F$6</f>
        <v>-9160.97121797384</v>
      </c>
      <c r="N50" s="0" t="n">
        <f aca="false">B50*$F$2*(-1)</f>
        <v>151.144164</v>
      </c>
      <c r="O50" s="0" t="n">
        <f aca="false">$F$3*(-1)</f>
        <v>-10933.6</v>
      </c>
    </row>
    <row r="51" customFormat="false" ht="14.4" hidden="false" customHeight="false" outlineLevel="0" collapsed="false">
      <c r="A51" s="2" t="n">
        <v>0.19562</v>
      </c>
      <c r="B51" s="2" t="n">
        <v>-0.04295</v>
      </c>
      <c r="C51" s="2" t="n">
        <v>0</v>
      </c>
      <c r="H51" s="0" t="n">
        <f aca="false">A51*$F$1*(-1)</f>
        <v>-1776.444782</v>
      </c>
      <c r="I51" s="0" t="n">
        <f aca="false">B51*$F$1*(-1)</f>
        <v>390.033245</v>
      </c>
      <c r="J51" s="0" t="n">
        <v>0</v>
      </c>
      <c r="M51" s="0" t="n">
        <f aca="false">A51*$F$2*(-1)-$F$6</f>
        <v>-9252.83461397384</v>
      </c>
      <c r="N51" s="0" t="n">
        <f aca="false">B51*$F$2*(-1)</f>
        <v>156.01158</v>
      </c>
      <c r="O51" s="0" t="n">
        <f aca="false">$F$3*(-1)</f>
        <v>-10933.6</v>
      </c>
    </row>
    <row r="52" customFormat="false" ht="14.4" hidden="false" customHeight="false" outlineLevel="0" collapsed="false">
      <c r="A52" s="2" t="n">
        <v>0.22221</v>
      </c>
      <c r="B52" s="2" t="n">
        <v>-0.04397</v>
      </c>
      <c r="C52" s="2" t="n">
        <v>0</v>
      </c>
      <c r="H52" s="0" t="n">
        <f aca="false">A52*$F$1*(-1)</f>
        <v>-2017.911231</v>
      </c>
      <c r="I52" s="0" t="n">
        <f aca="false">B52*$F$1*(-1)</f>
        <v>399.295967</v>
      </c>
      <c r="J52" s="0" t="n">
        <v>0</v>
      </c>
      <c r="M52" s="0" t="n">
        <f aca="false">A52*$F$2*(-1)-$F$6</f>
        <v>-9349.42012997384</v>
      </c>
      <c r="N52" s="0" t="n">
        <f aca="false">B52*$F$2*(-1)</f>
        <v>159.716628</v>
      </c>
      <c r="O52" s="0" t="n">
        <f aca="false">$F$3*(-1)</f>
        <v>-10933.6</v>
      </c>
    </row>
    <row r="53" customFormat="false" ht="14.4" hidden="false" customHeight="false" outlineLevel="0" collapsed="false">
      <c r="A53" s="2" t="n">
        <v>0.25</v>
      </c>
      <c r="B53" s="2" t="n">
        <v>-0.04466</v>
      </c>
      <c r="C53" s="2" t="n">
        <v>0</v>
      </c>
      <c r="H53" s="0" t="n">
        <f aca="false">A53*$F$1*(-1)</f>
        <v>-2270.275</v>
      </c>
      <c r="I53" s="0" t="n">
        <f aca="false">B53*$F$1*(-1)</f>
        <v>405.561926</v>
      </c>
      <c r="J53" s="0" t="n">
        <v>0</v>
      </c>
      <c r="M53" s="0" t="n">
        <f aca="false">A53*$F$2*(-1)-$F$6</f>
        <v>-9450.36452597384</v>
      </c>
      <c r="N53" s="0" t="n">
        <f aca="false">B53*$F$2*(-1)</f>
        <v>162.222984</v>
      </c>
      <c r="O53" s="0" t="n">
        <f aca="false">$F$3*(-1)</f>
        <v>-10933.6</v>
      </c>
    </row>
    <row r="54" customFormat="false" ht="14.4" hidden="false" customHeight="false" outlineLevel="0" collapsed="false">
      <c r="A54" s="2" t="n">
        <v>0.27886</v>
      </c>
      <c r="B54" s="2" t="n">
        <v>-0.04504</v>
      </c>
      <c r="C54" s="2" t="n">
        <v>0</v>
      </c>
      <c r="H54" s="0" t="n">
        <f aca="false">A54*$F$1*(-1)</f>
        <v>-2532.355546</v>
      </c>
      <c r="I54" s="0" t="n">
        <f aca="false">B54*$F$1*(-1)</f>
        <v>409.012744</v>
      </c>
      <c r="J54" s="0" t="n">
        <v>0</v>
      </c>
      <c r="M54" s="0" t="n">
        <f aca="false">A54*$F$2*(-1)-$F$6</f>
        <v>-9555.19558997384</v>
      </c>
      <c r="N54" s="0" t="n">
        <f aca="false">B54*$F$2*(-1)</f>
        <v>163.603296</v>
      </c>
      <c r="O54" s="0" t="n">
        <f aca="false">$F$3*(-1)</f>
        <v>-10933.6</v>
      </c>
    </row>
    <row r="55" customFormat="false" ht="14.4" hidden="false" customHeight="false" outlineLevel="0" collapsed="false">
      <c r="A55" s="2" t="n">
        <v>0.30866</v>
      </c>
      <c r="B55" s="2" t="n">
        <v>-0.04509</v>
      </c>
      <c r="C55" s="2" t="n">
        <v>0</v>
      </c>
      <c r="H55" s="0" t="n">
        <f aca="false">A55*$F$1*(-1)</f>
        <v>-2802.972326</v>
      </c>
      <c r="I55" s="0" t="n">
        <f aca="false">B55*$F$1*(-1)</f>
        <v>409.466799</v>
      </c>
      <c r="J55" s="0" t="n">
        <v>0</v>
      </c>
      <c r="M55" s="0" t="n">
        <f aca="false">A55*$F$2*(-1)-$F$6</f>
        <v>-9663.44110997384</v>
      </c>
      <c r="N55" s="0" t="n">
        <f aca="false">B55*$F$2*(-1)</f>
        <v>163.784916</v>
      </c>
      <c r="O55" s="0" t="n">
        <f aca="false">$F$3*(-1)</f>
        <v>-10933.6</v>
      </c>
    </row>
    <row r="56" customFormat="false" ht="14.4" hidden="false" customHeight="false" outlineLevel="0" collapsed="false">
      <c r="A56" s="2" t="n">
        <v>0.33928</v>
      </c>
      <c r="B56" s="2" t="n">
        <v>-0.04484</v>
      </c>
      <c r="C56" s="2" t="n">
        <v>0</v>
      </c>
      <c r="H56" s="0" t="n">
        <f aca="false">A56*$F$1*(-1)</f>
        <v>-3081.035608</v>
      </c>
      <c r="I56" s="0" t="n">
        <f aca="false">B56*$F$1*(-1)</f>
        <v>407.196524</v>
      </c>
      <c r="J56" s="0" t="n">
        <v>0</v>
      </c>
      <c r="M56" s="0" t="n">
        <f aca="false">A56*$F$2*(-1)-$F$6</f>
        <v>-9774.66519797384</v>
      </c>
      <c r="N56" s="0" t="n">
        <f aca="false">B56*$F$2*(-1)</f>
        <v>162.876816</v>
      </c>
      <c r="O56" s="0" t="n">
        <f aca="false">$F$3*(-1)</f>
        <v>-10933.6</v>
      </c>
    </row>
    <row r="57" customFormat="false" ht="14.4" hidden="false" customHeight="false" outlineLevel="0" collapsed="false">
      <c r="A57" s="2" t="n">
        <v>0.37059</v>
      </c>
      <c r="B57" s="2" t="n">
        <v>-0.04431</v>
      </c>
      <c r="C57" s="2" t="n">
        <v>0</v>
      </c>
      <c r="H57" s="0" t="n">
        <f aca="false">A57*$F$1*(-1)</f>
        <v>-3365.364849</v>
      </c>
      <c r="I57" s="0" t="n">
        <f aca="false">B57*$F$1*(-1)</f>
        <v>402.383541</v>
      </c>
      <c r="J57" s="0" t="n">
        <v>0</v>
      </c>
      <c r="M57" s="0" t="n">
        <f aca="false">A57*$F$2*(-1)-$F$6</f>
        <v>-9888.39564197384</v>
      </c>
      <c r="N57" s="0" t="n">
        <f aca="false">B57*$F$2*(-1)</f>
        <v>160.951644</v>
      </c>
      <c r="O57" s="0" t="n">
        <f aca="false">$F$3*(-1)</f>
        <v>-10933.6</v>
      </c>
    </row>
    <row r="58" customFormat="false" ht="14.4" hidden="false" customHeight="false" outlineLevel="0" collapsed="false">
      <c r="A58" s="2" t="n">
        <v>0.43474</v>
      </c>
      <c r="B58" s="2" t="n">
        <v>-0.04248</v>
      </c>
      <c r="C58" s="2" t="n">
        <v>0</v>
      </c>
      <c r="H58" s="0" t="n">
        <f aca="false">A58*$F$1*(-1)</f>
        <v>-3947.917414</v>
      </c>
      <c r="I58" s="0" t="n">
        <f aca="false">B58*$F$1*(-1)</f>
        <v>385.765128</v>
      </c>
      <c r="J58" s="0" t="n">
        <v>0</v>
      </c>
      <c r="M58" s="0" t="n">
        <f aca="false">A58*$F$2*(-1)-$F$6</f>
        <v>-10121.4141019738</v>
      </c>
      <c r="N58" s="0" t="n">
        <f aca="false">B58*$F$2*(-1)</f>
        <v>154.304352</v>
      </c>
      <c r="O58" s="0" t="n">
        <f aca="false">$F$3*(-1)</f>
        <v>-10933.6</v>
      </c>
    </row>
    <row r="59" customFormat="false" ht="14.4" hidden="false" customHeight="false" outlineLevel="0" collapsed="false">
      <c r="A59" s="2" t="n">
        <v>0.5</v>
      </c>
      <c r="B59" s="2" t="n">
        <v>-0.03978</v>
      </c>
      <c r="C59" s="2" t="n">
        <v>0</v>
      </c>
      <c r="H59" s="0" t="n">
        <f aca="false">A59*$F$1*(-1)</f>
        <v>-4540.55</v>
      </c>
      <c r="I59" s="0" t="n">
        <f aca="false">B59*$F$1*(-1)</f>
        <v>361.246158</v>
      </c>
      <c r="J59" s="0" t="n">
        <v>0</v>
      </c>
      <c r="M59" s="0" t="n">
        <f aca="false">A59*$F$2*(-1)-$F$6</f>
        <v>-10358.4645259738</v>
      </c>
      <c r="N59" s="0" t="n">
        <f aca="false">B59*$F$2*(-1)</f>
        <v>144.496872</v>
      </c>
      <c r="O59" s="0" t="n">
        <f aca="false">$F$3*(-1)</f>
        <v>-10933.6</v>
      </c>
    </row>
    <row r="60" customFormat="false" ht="14.4" hidden="false" customHeight="false" outlineLevel="0" collapsed="false">
      <c r="A60" s="2" t="n">
        <v>0.56526</v>
      </c>
      <c r="B60" s="2" t="n">
        <v>-0.03638</v>
      </c>
      <c r="C60" s="2" t="n">
        <v>0</v>
      </c>
      <c r="H60" s="0" t="n">
        <f aca="false">A60*$F$1*(-1)</f>
        <v>-5133.182586</v>
      </c>
      <c r="I60" s="0" t="n">
        <f aca="false">B60*$F$1*(-1)</f>
        <v>330.370418</v>
      </c>
      <c r="J60" s="0" t="n">
        <v>0</v>
      </c>
      <c r="M60" s="0" t="n">
        <f aca="false">A60*$F$2*(-1)-$F$6</f>
        <v>-10595.5149499738</v>
      </c>
      <c r="N60" s="0" t="n">
        <f aca="false">B60*$F$2*(-1)</f>
        <v>132.146712</v>
      </c>
      <c r="O60" s="0" t="n">
        <f aca="false">$F$3*(-1)</f>
        <v>-10933.6</v>
      </c>
    </row>
    <row r="61" customFormat="false" ht="14.4" hidden="false" customHeight="false" outlineLevel="0" collapsed="false">
      <c r="A61" s="2" t="n">
        <v>0.62941</v>
      </c>
      <c r="B61" s="2" t="n">
        <v>-0.03247</v>
      </c>
      <c r="C61" s="2" t="n">
        <v>0</v>
      </c>
      <c r="H61" s="0" t="n">
        <f aca="false">A61*$F$1*(-1)</f>
        <v>-5715.735151</v>
      </c>
      <c r="I61" s="0" t="n">
        <f aca="false">B61*$F$1*(-1)</f>
        <v>294.863317</v>
      </c>
      <c r="J61" s="0" t="n">
        <v>0</v>
      </c>
      <c r="M61" s="0" t="n">
        <f aca="false">A61*$F$2*(-1)-$F$6</f>
        <v>-10828.5334099738</v>
      </c>
      <c r="N61" s="0" t="n">
        <f aca="false">B61*$F$2*(-1)</f>
        <v>117.944028</v>
      </c>
      <c r="O61" s="0" t="n">
        <f aca="false">$F$3*(-1)</f>
        <v>-10933.6</v>
      </c>
    </row>
    <row r="62" customFormat="false" ht="14.4" hidden="false" customHeight="false" outlineLevel="0" collapsed="false">
      <c r="A62" s="2" t="n">
        <v>0.69134</v>
      </c>
      <c r="B62" s="2" t="n">
        <v>-0.02823</v>
      </c>
      <c r="C62" s="2" t="n">
        <v>0</v>
      </c>
      <c r="H62" s="0" t="n">
        <f aca="false">A62*$F$1*(-1)</f>
        <v>-6278.127674</v>
      </c>
      <c r="I62" s="0" t="n">
        <f aca="false">B62*$F$1*(-1)</f>
        <v>256.359453</v>
      </c>
      <c r="J62" s="0" t="n">
        <v>0</v>
      </c>
      <c r="M62" s="0" t="n">
        <f aca="false">A62*$F$2*(-1)-$F$6</f>
        <v>-11053.4879419738</v>
      </c>
      <c r="N62" s="0" t="n">
        <f aca="false">B62*$F$2*(-1)</f>
        <v>102.542652</v>
      </c>
      <c r="O62" s="0" t="n">
        <f aca="false">$F$3*(-1)</f>
        <v>-10933.6</v>
      </c>
    </row>
    <row r="63" customFormat="false" ht="14.4" hidden="false" customHeight="false" outlineLevel="0" collapsed="false">
      <c r="A63" s="2" t="n">
        <v>0.75</v>
      </c>
      <c r="B63" s="2" t="n">
        <v>-0.02384</v>
      </c>
      <c r="C63" s="2" t="n">
        <v>0</v>
      </c>
      <c r="H63" s="0" t="n">
        <f aca="false">A63*$F$1*(-1)</f>
        <v>-6810.825</v>
      </c>
      <c r="I63" s="0" t="n">
        <f aca="false">B63*$F$1*(-1)</f>
        <v>216.493424</v>
      </c>
      <c r="J63" s="0" t="n">
        <v>0</v>
      </c>
      <c r="M63" s="0" t="n">
        <f aca="false">A63*$F$2*(-1)-$F$6</f>
        <v>-11266.5645259738</v>
      </c>
      <c r="N63" s="0" t="n">
        <f aca="false">B63*$F$2*(-1)</f>
        <v>86.596416</v>
      </c>
      <c r="O63" s="0" t="n">
        <f aca="false">$F$3*(-1)</f>
        <v>-10933.6</v>
      </c>
    </row>
    <row r="64" customFormat="false" ht="14.4" hidden="false" customHeight="false" outlineLevel="0" collapsed="false">
      <c r="A64" s="2" t="n">
        <v>0.80438</v>
      </c>
      <c r="B64" s="2" t="n">
        <v>-0.01945</v>
      </c>
      <c r="C64" s="2" t="n">
        <v>0</v>
      </c>
      <c r="H64" s="0" t="n">
        <f aca="false">A64*$F$1*(-1)</f>
        <v>-7304.655218</v>
      </c>
      <c r="I64" s="0" t="n">
        <f aca="false">B64*$F$1*(-1)</f>
        <v>176.627395</v>
      </c>
      <c r="J64" s="0" t="n">
        <v>0</v>
      </c>
      <c r="M64" s="0" t="n">
        <f aca="false">A64*$F$2*(-1)-$F$6</f>
        <v>-11464.0944379738</v>
      </c>
      <c r="N64" s="0" t="n">
        <f aca="false">B64*$F$2*(-1)</f>
        <v>70.65018</v>
      </c>
      <c r="O64" s="0" t="n">
        <f aca="false">$F$3*(-1)</f>
        <v>-10933.6</v>
      </c>
    </row>
    <row r="65" customFormat="false" ht="14.4" hidden="false" customHeight="false" outlineLevel="0" collapsed="false">
      <c r="A65" s="2" t="n">
        <v>0.85355</v>
      </c>
      <c r="B65" s="2" t="n">
        <v>-0.01522</v>
      </c>
      <c r="C65" s="2" t="n">
        <v>0</v>
      </c>
      <c r="H65" s="0" t="n">
        <f aca="false">A65*$F$1*(-1)</f>
        <v>-7751.172905</v>
      </c>
      <c r="I65" s="0" t="n">
        <f aca="false">B65*$F$1*(-1)</f>
        <v>138.214342</v>
      </c>
      <c r="J65" s="0" t="n">
        <v>0</v>
      </c>
      <c r="M65" s="0" t="n">
        <f aca="false">A65*$F$2*(-1)-$F$6</f>
        <v>-11642.6995459738</v>
      </c>
      <c r="N65" s="0" t="n">
        <f aca="false">B65*$F$2*(-1)</f>
        <v>55.285128</v>
      </c>
      <c r="O65" s="0" t="n">
        <f aca="false">$F$3*(-1)</f>
        <v>-10933.6</v>
      </c>
    </row>
    <row r="66" customFormat="false" ht="14.4" hidden="false" customHeight="false" outlineLevel="0" collapsed="false">
      <c r="A66" s="2" t="n">
        <v>0.89668</v>
      </c>
      <c r="B66" s="2" t="n">
        <v>-0.01127</v>
      </c>
      <c r="C66" s="2" t="n">
        <v>0</v>
      </c>
      <c r="H66" s="0" t="n">
        <f aca="false">A66*$F$1*(-1)</f>
        <v>-8142.840748</v>
      </c>
      <c r="I66" s="0" t="n">
        <f aca="false">B66*$F$1*(-1)</f>
        <v>102.343997</v>
      </c>
      <c r="J66" s="0" t="n">
        <v>0</v>
      </c>
      <c r="M66" s="0" t="n">
        <f aca="false">A66*$F$2*(-1)-$F$6</f>
        <v>-11799.3649579738</v>
      </c>
      <c r="N66" s="0" t="n">
        <f aca="false">B66*$F$2*(-1)</f>
        <v>40.937148</v>
      </c>
      <c r="O66" s="0" t="n">
        <f aca="false">$F$3*(-1)</f>
        <v>-10933.6</v>
      </c>
    </row>
    <row r="67" customFormat="false" ht="14.4" hidden="false" customHeight="false" outlineLevel="0" collapsed="false">
      <c r="A67" s="2" t="n">
        <v>0.93301</v>
      </c>
      <c r="B67" s="2" t="n">
        <v>-0.0077</v>
      </c>
      <c r="C67" s="2" t="n">
        <v>0</v>
      </c>
      <c r="H67" s="0" t="n">
        <f aca="false">A67*$F$1*(-1)</f>
        <v>-8472.757111</v>
      </c>
      <c r="I67" s="0" t="n">
        <f aca="false">B67*$F$1*(-1)</f>
        <v>69.92447</v>
      </c>
      <c r="J67" s="0" t="n">
        <v>0</v>
      </c>
      <c r="M67" s="0" t="n">
        <f aca="false">A67*$F$2*(-1)-$F$6</f>
        <v>-11931.3300499738</v>
      </c>
      <c r="N67" s="0" t="n">
        <f aca="false">B67*$F$2*(-1)</f>
        <v>27.96948</v>
      </c>
      <c r="O67" s="0" t="n">
        <f aca="false">$F$3*(-1)</f>
        <v>-10933.6</v>
      </c>
    </row>
    <row r="68" customFormat="false" ht="14.4" hidden="false" customHeight="false" outlineLevel="0" collapsed="false">
      <c r="A68" s="2" t="n">
        <v>0.96194</v>
      </c>
      <c r="B68" s="2" t="n">
        <v>-0.00463</v>
      </c>
      <c r="C68" s="2" t="n">
        <v>0</v>
      </c>
      <c r="H68" s="0" t="n">
        <f aca="false">A68*$F$1*(-1)</f>
        <v>-8735.473334</v>
      </c>
      <c r="I68" s="0" t="n">
        <f aca="false">B68*$F$1*(-1)</f>
        <v>42.045493</v>
      </c>
      <c r="J68" s="0" t="n">
        <v>0</v>
      </c>
      <c r="M68" s="0" t="n">
        <f aca="false">A68*$F$2*(-1)-$F$6</f>
        <v>-12036.4153819738</v>
      </c>
      <c r="N68" s="0" t="n">
        <f aca="false">B68*$F$2*(-1)</f>
        <v>16.818012</v>
      </c>
      <c r="O68" s="0" t="n">
        <f aca="false">$F$3*(-1)</f>
        <v>-10933.6</v>
      </c>
    </row>
    <row r="69" customFormat="false" ht="14.4" hidden="false" customHeight="false" outlineLevel="0" collapsed="false">
      <c r="A69" s="2" t="n">
        <v>0.98296</v>
      </c>
      <c r="B69" s="2" t="n">
        <v>-0.00218</v>
      </c>
      <c r="C69" s="2" t="n">
        <v>0</v>
      </c>
      <c r="H69" s="0" t="n">
        <f aca="false">A69*$F$1*(-1)</f>
        <v>-8926.358056</v>
      </c>
      <c r="I69" s="0" t="n">
        <f aca="false">B69*$F$1*(-1)</f>
        <v>19.796798</v>
      </c>
      <c r="J69" s="0" t="n">
        <v>0</v>
      </c>
      <c r="M69" s="0" t="n">
        <f aca="false">A69*$F$2*(-1)-$F$6</f>
        <v>-12112.7684299738</v>
      </c>
      <c r="N69" s="0" t="n">
        <f aca="false">B69*$F$2*(-1)</f>
        <v>7.918632</v>
      </c>
      <c r="O69" s="0" t="n">
        <f aca="false">$F$3*(-1)</f>
        <v>-10933.6</v>
      </c>
    </row>
    <row r="70" customFormat="false" ht="14.4" hidden="false" customHeight="false" outlineLevel="0" collapsed="false">
      <c r="A70" s="2" t="n">
        <v>0.99572</v>
      </c>
      <c r="B70" s="2" t="n">
        <v>-0.00057</v>
      </c>
      <c r="C70" s="2" t="n">
        <v>0</v>
      </c>
      <c r="H70" s="0" t="n">
        <f aca="false">A70*$F$1*(-1)</f>
        <v>-9042.232892</v>
      </c>
      <c r="I70" s="0" t="n">
        <f aca="false">B70*$F$1*(-1)</f>
        <v>5.176227</v>
      </c>
      <c r="J70" s="0" t="n">
        <v>0</v>
      </c>
      <c r="M70" s="0" t="n">
        <f aca="false">A70*$F$2*(-1)-$F$6</f>
        <v>-12159.1178539738</v>
      </c>
      <c r="N70" s="0" t="n">
        <f aca="false">B70*$F$2*(-1)</f>
        <v>2.070468</v>
      </c>
      <c r="O70" s="0" t="n">
        <f aca="false">$F$3*(-1)</f>
        <v>-10933.6</v>
      </c>
    </row>
    <row r="71" customFormat="false" ht="14.4" hidden="false" customHeight="false" outlineLevel="0" collapsed="false">
      <c r="A71" s="2" t="n">
        <v>1</v>
      </c>
      <c r="B71" s="2" t="n">
        <v>0</v>
      </c>
      <c r="C71" s="2" t="n">
        <v>0</v>
      </c>
      <c r="H71" s="0" t="n">
        <f aca="false">A71*$F$1*(-1)</f>
        <v>-9081.1</v>
      </c>
      <c r="I71" s="0" t="n">
        <f aca="false">B71*$F$1*(-1)</f>
        <v>-0</v>
      </c>
      <c r="J71" s="0" t="n">
        <v>0</v>
      </c>
      <c r="M71" s="0" t="n">
        <f aca="false">A71*$F$2*(-1)-$F$6</f>
        <v>-12174.6645259738</v>
      </c>
      <c r="N71" s="0" t="n">
        <f aca="false">B71*$F$2*(-1)</f>
        <v>-0</v>
      </c>
      <c r="O71" s="0" t="n">
        <f aca="false">$F$3*(-1)</f>
        <v>-10933.6</v>
      </c>
    </row>
    <row r="72" customFormat="false" ht="14.4" hidden="false" customHeight="false" outlineLevel="0" collapsed="false">
      <c r="A72" s="2"/>
      <c r="B72" s="2"/>
    </row>
    <row r="73" customFormat="false" ht="14.4" hidden="false" customHeight="false" outlineLevel="0" collapsed="false">
      <c r="A73" s="2"/>
      <c r="B73" s="2"/>
    </row>
    <row r="74" customFormat="false" ht="14.4" hidden="false" customHeight="false" outlineLevel="0" collapsed="false">
      <c r="A74" s="2"/>
      <c r="B74" s="2"/>
    </row>
    <row r="75" customFormat="false" ht="14.4" hidden="false" customHeight="false" outlineLevel="0" collapsed="false">
      <c r="A75" s="2"/>
      <c r="B75" s="2"/>
    </row>
    <row r="76" customFormat="false" ht="14.4" hidden="false" customHeight="false" outlineLevel="0" collapsed="false">
      <c r="A76" s="2"/>
      <c r="B76" s="2"/>
    </row>
    <row r="77" customFormat="false" ht="14.4" hidden="false" customHeight="false" outlineLevel="0" collapsed="false">
      <c r="A77" s="2"/>
      <c r="B77" s="2"/>
    </row>
    <row r="78" customFormat="false" ht="14.4" hidden="false" customHeight="false" outlineLevel="0" collapsed="false">
      <c r="A78" s="2"/>
      <c r="B78" s="2"/>
    </row>
    <row r="79" customFormat="false" ht="14.4" hidden="false" customHeight="false" outlineLevel="0" collapsed="false">
      <c r="A79" s="2"/>
      <c r="B79" s="2"/>
    </row>
    <row r="80" customFormat="false" ht="14.4" hidden="false" customHeight="false" outlineLevel="0" collapsed="false">
      <c r="A80" s="2"/>
      <c r="B80" s="2"/>
    </row>
    <row r="81" customFormat="false" ht="14.4" hidden="false" customHeight="false" outlineLevel="0" collapsed="false">
      <c r="A81" s="2"/>
      <c r="B81" s="2"/>
    </row>
    <row r="82" customFormat="false" ht="14.4" hidden="false" customHeight="false" outlineLevel="0" collapsed="false">
      <c r="A82" s="2"/>
      <c r="B82" s="2"/>
    </row>
    <row r="83" customFormat="false" ht="14.4" hidden="false" customHeight="false" outlineLevel="0" collapsed="false">
      <c r="A83" s="2"/>
      <c r="B83" s="2"/>
    </row>
    <row r="84" customFormat="false" ht="14.4" hidden="false" customHeight="false" outlineLevel="0" collapsed="false">
      <c r="A84" s="2"/>
      <c r="B84" s="2"/>
    </row>
    <row r="85" customFormat="false" ht="14.4" hidden="false" customHeight="false" outlineLevel="0" collapsed="false">
      <c r="A85" s="2"/>
      <c r="B85" s="2"/>
    </row>
    <row r="86" customFormat="false" ht="14.4" hidden="false" customHeight="false" outlineLevel="0" collapsed="false">
      <c r="A86" s="2"/>
      <c r="B86" s="2"/>
    </row>
    <row r="87" customFormat="false" ht="14.4" hidden="false" customHeight="false" outlineLevel="0" collapsed="false">
      <c r="A87" s="2"/>
      <c r="B87" s="2"/>
    </row>
    <row r="88" customFormat="false" ht="14.4" hidden="false" customHeight="false" outlineLevel="0" collapsed="false">
      <c r="A88" s="2"/>
      <c r="B88" s="2"/>
    </row>
    <row r="89" customFormat="false" ht="14.4" hidden="false" customHeight="false" outlineLevel="0" collapsed="false">
      <c r="A89" s="2"/>
      <c r="B89" s="2"/>
    </row>
    <row r="90" customFormat="false" ht="14.4" hidden="false" customHeight="false" outlineLevel="0" collapsed="false">
      <c r="A90" s="2"/>
      <c r="B90" s="2"/>
    </row>
    <row r="91" customFormat="false" ht="14.4" hidden="false" customHeight="false" outlineLevel="0" collapsed="false">
      <c r="A91" s="2"/>
      <c r="B91" s="2"/>
    </row>
    <row r="92" customFormat="false" ht="14.4" hidden="false" customHeight="false" outlineLevel="0" collapsed="false">
      <c r="A92" s="2"/>
      <c r="B92" s="2"/>
    </row>
    <row r="93" customFormat="false" ht="14.4" hidden="false" customHeight="false" outlineLevel="0" collapsed="false">
      <c r="A93" s="2"/>
      <c r="B93" s="2"/>
    </row>
    <row r="94" customFormat="false" ht="14.4" hidden="false" customHeight="false" outlineLevel="0" collapsed="false">
      <c r="A94" s="2"/>
      <c r="B94" s="2"/>
    </row>
    <row r="95" customFormat="false" ht="14.4" hidden="false" customHeight="false" outlineLevel="0" collapsed="false">
      <c r="A95" s="2"/>
      <c r="B95" s="2"/>
    </row>
    <row r="96" customFormat="false" ht="14.4" hidden="false" customHeight="false" outlineLevel="0" collapsed="false">
      <c r="A96" s="2"/>
      <c r="B96" s="2"/>
    </row>
    <row r="97" customFormat="false" ht="14.4" hidden="false" customHeight="false" outlineLevel="0" collapsed="false">
      <c r="A97" s="2"/>
      <c r="B97" s="2"/>
    </row>
    <row r="98" customFormat="false" ht="14.4" hidden="false" customHeight="false" outlineLevel="0" collapsed="false">
      <c r="A98" s="2"/>
      <c r="B98" s="2"/>
    </row>
    <row r="99" customFormat="false" ht="14.4" hidden="false" customHeight="false" outlineLevel="0" collapsed="false">
      <c r="A99" s="2"/>
      <c r="B99" s="2"/>
    </row>
    <row r="100" customFormat="false" ht="14.4" hidden="false" customHeight="false" outlineLevel="0" collapsed="false">
      <c r="A100" s="2"/>
      <c r="B100" s="2"/>
    </row>
    <row r="101" customFormat="false" ht="14.4" hidden="false" customHeight="false" outlineLevel="0" collapsed="false">
      <c r="A101" s="2"/>
      <c r="B101" s="2"/>
    </row>
    <row r="102" customFormat="false" ht="14.4" hidden="false" customHeight="false" outlineLevel="0" collapsed="false">
      <c r="A102" s="2"/>
      <c r="B102" s="2"/>
    </row>
    <row r="103" customFormat="false" ht="14.4" hidden="false" customHeight="false" outlineLevel="0" collapsed="false">
      <c r="A103" s="2"/>
      <c r="B103" s="2"/>
    </row>
    <row r="104" customFormat="false" ht="14.4" hidden="false" customHeight="false" outlineLevel="0" collapsed="false">
      <c r="A104" s="2"/>
      <c r="B104" s="2"/>
    </row>
    <row r="105" customFormat="false" ht="14.4" hidden="false" customHeight="false" outlineLevel="0" collapsed="false">
      <c r="A105" s="2"/>
      <c r="B105" s="2"/>
    </row>
    <row r="106" customFormat="false" ht="14.4" hidden="false" customHeight="false" outlineLevel="0" collapsed="false">
      <c r="A106" s="2"/>
      <c r="B106" s="2"/>
    </row>
    <row r="107" customFormat="false" ht="14.4" hidden="false" customHeight="false" outlineLevel="0" collapsed="false">
      <c r="A107" s="2"/>
      <c r="B107" s="2"/>
    </row>
    <row r="108" customFormat="false" ht="14.4" hidden="false" customHeight="false" outlineLevel="0" collapsed="false">
      <c r="A108" s="2"/>
      <c r="B108" s="2"/>
    </row>
    <row r="109" customFormat="false" ht="14.4" hidden="false" customHeight="false" outlineLevel="0" collapsed="false">
      <c r="A109" s="2"/>
      <c r="B109" s="2"/>
    </row>
    <row r="110" customFormat="false" ht="14.4" hidden="false" customHeight="false" outlineLevel="0" collapsed="false">
      <c r="A110" s="2"/>
      <c r="B110" s="2"/>
    </row>
    <row r="111" customFormat="false" ht="14.4" hidden="false" customHeight="false" outlineLevel="0" collapsed="false">
      <c r="A111" s="2"/>
      <c r="B111" s="2"/>
    </row>
    <row r="112" customFormat="false" ht="14.4" hidden="false" customHeight="false" outlineLevel="0" collapsed="false">
      <c r="A112" s="2"/>
      <c r="B112" s="2"/>
    </row>
    <row r="113" customFormat="false" ht="14.4" hidden="false" customHeight="false" outlineLevel="0" collapsed="false">
      <c r="A113" s="2"/>
      <c r="B113" s="2"/>
    </row>
    <row r="114" customFormat="false" ht="14.4" hidden="false" customHeight="false" outlineLevel="0" collapsed="false">
      <c r="A114" s="2"/>
      <c r="B114" s="2"/>
    </row>
    <row r="115" customFormat="false" ht="14.4" hidden="false" customHeight="false" outlineLevel="0" collapsed="false">
      <c r="A115" s="2"/>
      <c r="B115" s="2"/>
    </row>
    <row r="116" customFormat="false" ht="14.4" hidden="false" customHeight="false" outlineLevel="0" collapsed="false">
      <c r="A116" s="2"/>
      <c r="B116" s="2"/>
    </row>
    <row r="117" customFormat="false" ht="14.4" hidden="false" customHeight="false" outlineLevel="0" collapsed="false">
      <c r="A117" s="2"/>
      <c r="B117" s="2"/>
    </row>
    <row r="118" customFormat="false" ht="14.4" hidden="false" customHeight="false" outlineLevel="0" collapsed="false">
      <c r="A118" s="2"/>
      <c r="B118" s="2"/>
    </row>
    <row r="119" customFormat="false" ht="14.4" hidden="false" customHeight="false" outlineLevel="0" collapsed="false">
      <c r="A119" s="2"/>
      <c r="B119" s="2"/>
    </row>
    <row r="120" customFormat="false" ht="14.4" hidden="false" customHeight="false" outlineLevel="0" collapsed="false">
      <c r="A120" s="2"/>
      <c r="B120" s="2"/>
    </row>
    <row r="121" customFormat="false" ht="14.4" hidden="false" customHeight="false" outlineLevel="0" collapsed="false">
      <c r="A121" s="2"/>
      <c r="B121" s="2"/>
    </row>
    <row r="122" customFormat="false" ht="14.4" hidden="false" customHeight="false" outlineLevel="0" collapsed="false">
      <c r="A122" s="2"/>
      <c r="B122" s="2"/>
    </row>
    <row r="123" customFormat="false" ht="14.4" hidden="false" customHeight="false" outlineLevel="0" collapsed="false">
      <c r="A123" s="2"/>
      <c r="B123" s="2"/>
    </row>
    <row r="124" customFormat="false" ht="14.4" hidden="false" customHeight="false" outlineLevel="0" collapsed="false">
      <c r="A124" s="2"/>
      <c r="B124" s="2"/>
    </row>
    <row r="125" customFormat="false" ht="14.4" hidden="false" customHeight="false" outlineLevel="0" collapsed="false">
      <c r="A125" s="2"/>
      <c r="B125" s="2"/>
    </row>
    <row r="126" customFormat="false" ht="14.4" hidden="false" customHeight="false" outlineLevel="0" collapsed="false">
      <c r="A126" s="2"/>
      <c r="B126" s="2"/>
    </row>
    <row r="127" customFormat="false" ht="14.4" hidden="false" customHeight="false" outlineLevel="0" collapsed="false">
      <c r="A127" s="2"/>
      <c r="B127" s="2"/>
    </row>
    <row r="128" customFormat="false" ht="14.4" hidden="false" customHeight="false" outlineLevel="0" collapsed="false">
      <c r="A128" s="2"/>
      <c r="B128" s="2"/>
    </row>
    <row r="129" customFormat="false" ht="14.4" hidden="false" customHeight="false" outlineLevel="0" collapsed="false">
      <c r="A129" s="2"/>
      <c r="B129" s="2"/>
    </row>
    <row r="130" customFormat="false" ht="14.4" hidden="false" customHeight="false" outlineLevel="0" collapsed="false">
      <c r="A130" s="2"/>
      <c r="B130" s="2"/>
    </row>
    <row r="131" customFormat="false" ht="14.4" hidden="false" customHeight="false" outlineLevel="0" collapsed="false">
      <c r="A131" s="2"/>
      <c r="B131" s="2"/>
    </row>
    <row r="132" customFormat="false" ht="14.4" hidden="false" customHeight="false" outlineLevel="0" collapsed="false">
      <c r="A132" s="2"/>
      <c r="B132" s="2"/>
    </row>
    <row r="133" customFormat="false" ht="14.4" hidden="false" customHeight="false" outlineLevel="0" collapsed="false">
      <c r="A133" s="4"/>
      <c r="B133" s="2"/>
    </row>
  </sheetData>
  <mergeCells count="3">
    <mergeCell ref="A1:C1"/>
    <mergeCell ref="H1:J1"/>
    <mergeCell ref="M1:O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gabriele luzzani</dc:creator>
  <dc:description/>
  <dc:language>en-US</dc:language>
  <cp:lastModifiedBy/>
  <dcterms:modified xsi:type="dcterms:W3CDTF">2020-12-23T16:41:04Z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