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avia\Desktop\"/>
    </mc:Choice>
  </mc:AlternateContent>
  <bookViews>
    <workbookView xWindow="0" yWindow="0" windowWidth="20490" windowHeight="7155"/>
  </bookViews>
  <sheets>
    <sheet name="Materiale acquistato" sheetId="1" r:id="rId1"/>
    <sheet name="Stima del peso del drone" sheetId="4" r:id="rId2"/>
    <sheet name="Materiale techlibrary in custod" sheetId="5" r:id="rId3"/>
  </sheets>
  <calcPr calcId="152511"/>
</workbook>
</file>

<file path=xl/calcChain.xml><?xml version="1.0" encoding="utf-8"?>
<calcChain xmlns="http://schemas.openxmlformats.org/spreadsheetml/2006/main">
  <c r="F14" i="4" l="1"/>
  <c r="E13" i="4"/>
  <c r="E12" i="4"/>
  <c r="E11" i="4"/>
  <c r="E10" i="4"/>
  <c r="E9" i="4"/>
  <c r="E8" i="4"/>
  <c r="E7" i="4"/>
  <c r="E6" i="4"/>
  <c r="E14" i="4" s="1"/>
  <c r="E5" i="4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1" i="1"/>
  <c r="G10" i="1"/>
  <c r="G9" i="1"/>
  <c r="G8" i="1"/>
  <c r="G7" i="1"/>
  <c r="G6" i="1"/>
  <c r="G5" i="1"/>
  <c r="G13" i="1" s="1"/>
  <c r="G37" i="1" l="1"/>
  <c r="F17" i="4"/>
</calcChain>
</file>

<file path=xl/sharedStrings.xml><?xml version="1.0" encoding="utf-8"?>
<sst xmlns="http://schemas.openxmlformats.org/spreadsheetml/2006/main" count="89" uniqueCount="79">
  <si>
    <t>Quantità</t>
  </si>
  <si>
    <t>Nome Oggetto</t>
  </si>
  <si>
    <t>Link acquisto</t>
  </si>
  <si>
    <t>Costo</t>
  </si>
  <si>
    <t>Costo Spedizione</t>
  </si>
  <si>
    <t>Costo totale</t>
  </si>
  <si>
    <t>Tempo (giorni)</t>
  </si>
  <si>
    <t>Kit quadcopter + Pixhawk</t>
  </si>
  <si>
    <t>https://it.aliexpress.com/item/4000382707269.html?spm=a2g0o.detail.1000013.16.1c7d4411r36n1f&amp;gps-id=pcDetailBottomMoreThisSeller&amp;scm=1007.13339.169870.0&amp;scm_id=1007.13339.169870.0&amp;scm-url=1007.13339.169870.0&amp;pvid=adf4b6ff-772f-4e55-943d-96bd897af34a&amp;_t=gps-id:pcDetailBottomMoreThisSeller,scm-url:1007.13339.169870.0,pvid:adf4b6ff-772f-4e55-943d-96bd897af34a,tpp_buckets:668%230%23131923%2326_668%23808%233772%23667_668%23888%233325%231_668%232846%238114%23769_668%232717%237564%23637_668%231000022185%231000066058%230_668%233468%2315614%23536</t>
  </si>
  <si>
    <t>Batteria 5000 Mah 3S 20c</t>
  </si>
  <si>
    <t>https://hobbyking.com/it_it/turnigy-5000mah-3s-20c-lipo-pack-xt-90.html?queryID=000fd21b427dc1c52e7832b75b5d7944&amp;objectID=69450&amp;indexName=hbk_live_magento_it_it_products</t>
  </si>
  <si>
    <t>Caricabatterie</t>
  </si>
  <si>
    <t>https://hobbyking.com/it_it/hobbykingr-b3ac-compact-charger-eu-plug.html?wrh_pdp=3</t>
  </si>
  <si>
    <t xml:space="preserve">RF24 per telecomando custom </t>
  </si>
  <si>
    <t>https://it.aliexpress.com/item/4000444837453.html?spm=a2g0o.productlist.0.0.65b37764Hef9vQ&amp;algo_pvid=bd606a71-4031-4e64-b174-6de28750df18&amp;algo_expid=bd606a71-4031-4e64-b174-6de28750df18-6&amp;btsid=0b0a050116010314900165674e1ef7&amp;ws_ab_test=searchweb0_0,searchweb201602_,searchweb201603_</t>
  </si>
  <si>
    <t xml:space="preserve">Arduino nano </t>
  </si>
  <si>
    <t>https://it.aliexpress.com/item/4001221271845.html?spm=a2g0o.detail.1000014.14.1aa941d3OHgGDu&amp;gps-id=pcDetailBottomMoreOtherSeller&amp;scm=1007.13338.177756.0&amp;scm_id=1007.13338.177756.0&amp;scm-url=1007.13338.177756.0&amp;pvid=3d93d716-3a30-4588-8bc6-18c2f623314e&amp;_t=gps-id:pcDetailBottomMoreOtherSeller,scm-url:1007.13338.177756.0,pvid:3d93d716-3a30-4588-8bc6-18c2f623314e,tpp_buckets:668%230%23131923%2344_668%23808%233772%23667_668%23888%233325%231_3338%230%23177756%230_3338%233142%239890%238_668%232846%238114%23769_668%232717%237564%23637_668%231000022185%231000066058%230_668%233422%2315392%2356</t>
  </si>
  <si>
    <t xml:space="preserve">Antenna RF24 </t>
  </si>
  <si>
    <t>https://it.aliexpress.com/item/4000292438409.html?spm=a2g0o.productlist.0.0.5c254290UTZlsl&amp;algo_pvid=e3122341-edac-4a40-beaa-50cdf03cc1a0&amp;algo_expid=e3122341-edac-4a40-beaa-50cdf03cc1a0-34&amp;btsid=0b0a182b16012913258453244ea967&amp;ws_ab_test=searchweb0_0,searchweb201602_,searchweb201603_</t>
  </si>
  <si>
    <t>Kit eliche 10pz</t>
  </si>
  <si>
    <t>https://it.aliexpress.com/item/4000111074923.html?spm=a2g0o.productlist.0.0.480f2fc1T3EnNW&amp;s=p&amp;ad_pvid=202009240112294626470741947200001017601_1&amp;algo_pvid=17e194d9-c2a2-452b-b309-a58d274b87eb&amp;algo_expid=17e194d9-c2a2-452b-b309-a58d274b87eb-0&amp;btsid=0b0a050b16009351491532699e7ac9&amp;ws_ab_test=searchweb0_0,searchweb201602_,searchweb201603_</t>
  </si>
  <si>
    <t>TOTALE</t>
  </si>
  <si>
    <t>Carrello</t>
  </si>
  <si>
    <t>https://www.amazon.it/Supporto-atterraggio-Rinforzato-Accessori-Quadcopter/dp/B07N8569LZ/ref=sr_1_3?__mk_it_IT=%C3%85M%C3%85%C5%BD%C3%95%C3%91&amp;dchild=1&amp;keywords=F550+drone&amp;qid=1601480786&amp;refinements=p_76%3A490210031&amp;rnid=490209031&amp;rps=1&amp;sr=8-3</t>
  </si>
  <si>
    <t>Frame</t>
  </si>
  <si>
    <t>https://www.amazon.it/Dilwe-Telaio-Integrata-Quadcopter-Aircraft/dp/B07N67KQTD/ref=sr_1_3?__mk_it_IT=%C3%85M%C3%85%C5%BD%C3%95%C3%91&amp;dchild=1&amp;keywords=F450&amp;qid=1601479598&amp;sr=8-3</t>
  </si>
  <si>
    <t xml:space="preserve">Kit 4 esc </t>
  </si>
  <si>
    <t>https://www.amazon.it/Makerfire-Electronic-Controller-Oneshot125-Quadcopter/dp/B07BZQ8ZCM/ref=bmx_13?_encoding=UTF8&amp;pd_rd_i=B07BZQ8ZCM&amp;pd_rd_r=3fc910ae-9c57-4b27-8489-03b3a65b2658&amp;pd_rd_w=uHBaH&amp;pd_rd_wg=zYKOD&amp;pf_rd_p=42fbccb5-b1c5-405f-98a2-20490f14314f&amp;pf_rd_r=13C8EQQBJ9ED41092ZXZ&amp;psc=1&amp;refRID=13C8EQQBJ9ED41092ZXZ</t>
  </si>
  <si>
    <t>Kit 4 motori</t>
  </si>
  <si>
    <t>https://www.amazon.it/Drfeify-Motore-Brushless-Compatibile-X2212-920KV/dp/B07XYVPS78/ref=sr_1_3_sspa?__mk_it_IT=%C3%85M%C3%85%C5%BD%C3%95%C3%91&amp;dchild=1&amp;keywords=Brushless+F450&amp;qid=1601907653&amp;sr=8-3-spons&amp;psc=1&amp;spLa=ZW5jcnlwdGVkUXVhbGlmaWVyPUEzNzRZMDY1VUpQU1lDJmVuY3J5cHRlZElkPUEwNDI0MzkzM05SNlpJU1M5TjJCUSZlbmNyeXB0ZWRBZElkPUEwMTU0Mjg0TkNTOFhIWVdOOFdTJndpZGdldE5hbWU9c3BfYXRmJmFjdGlvbj1jbGlja1JlZGlyZWN0JmRvTm90TG9nQ2xpY2s9dHJ1ZQ==</t>
  </si>
  <si>
    <t>Set connettori</t>
  </si>
  <si>
    <t>https://www.amazon.it/GTIWUNG-Connettori-Maschio-Femmina-Batteria/dp/B081TXM3XN/ref=pd_sbs_263_1/261-8538660-1480548?_encoding=UTF8&amp;pd_rd_i=B081TXM3XN&amp;pd_rd_r=56e58774-ce46-4eb6-bc88-9555a34c6409&amp;pd_rd_w=WSiof&amp;pd_rd_wg=Os9xi&amp;pf_rd_p=b1489bf1-65f3-44a5-bb2c-32fc48932bba&amp;pf_rd_r=CB7E27E95ZQKSQGQCZ2T&amp;psc=1&amp;refRID=CB7E27E95ZQKSQGQCZ2T</t>
  </si>
  <si>
    <t>Set Eliche</t>
  </si>
  <si>
    <t>https://www.amazon.it/KEESIN-Props-elica-Quadrotro-Multirotor/dp/B01LNE1EJ2/ref=pd_bxgy_img_2/261-8538660-1480548?_encoding=UTF8&amp;pd_rd_i=B01LNE1EJ2&amp;pd_rd_r=67d58cee-69de-4111-8b2c-5daf3aab9dcc&amp;pd_rd_w=OVuEk&amp;pd_rd_wg=09vFy&amp;pf_rd_p=1a9790af-369b-4642-b8de-6cff93a1a290&amp;pf_rd_r=WKYG4YRMW6E624KQ0S6N&amp;psc=1&amp;refRID=WKYG4YRMW6E624KQ0S6N</t>
  </si>
  <si>
    <t>GPS + compass</t>
  </si>
  <si>
    <t>https://www.amazon.it/Beitian-Glonass-Bussola-Controllo-shipping/dp/B07RHJ2NN5/ref=pd_sbs_107_2/261-8538660-1480548?_encoding=UTF8&amp;pd_rd_i=B07RHJ2NN5&amp;pd_rd_r=8fb9237a-34b6-445f-a9d4-804dda6101a2&amp;pd_rd_w=dY4uW&amp;pd_rd_wg=wuPcx&amp;pf_rd_p=b1489bf1-65f3-44a5-bb2c-32fc48932bba&amp;pf_rd_r=H0VDYZF1Q4F47SSFFRM1&amp;psc=1&amp;refRID=H0VDYZF1Q4F47SSFFRM1</t>
  </si>
  <si>
    <t>Power Module</t>
  </si>
  <si>
    <t>https://www.amazon.it/HALJIA-Flight-Controller-APM2-5-2-Pixhawk/dp/B07BFPJN1M/ref=sr_1_11?dchild=1&amp;keywords=power+module&amp;qid=1601481244&amp;sr=8-11</t>
  </si>
  <si>
    <t>Pixhawk</t>
  </si>
  <si>
    <t>https://www.amazon.it/Pixhawk-Controlador-integrato-Quadcopter-LITEBEE/dp/B072FKFX3J/ref=sr_1_1?__mk_it_IT=%C3%85M%C3%85%C5%BD%C3%95%C3%91&amp;dchild=1&amp;keywords=pixhawk&amp;qid=1601471529&amp;sr=8-1</t>
  </si>
  <si>
    <t>Camera Raspberry</t>
  </si>
  <si>
    <t>https://www.amazon.it/LABISTS-Raspberry-Official-Sensore-Supporta/dp/B07VQCZHGG/ref=sr_1_1_sspa?__mk_it_IT=%C3%85M%C3%85%C5%BD%C3%95%C3%91&amp;dchild=1&amp;keywords=jetson+nano+camera&amp;qid=1601299074&amp;sr=8-1-spons&amp;psc=1&amp;spLa=ZW5jcnlwdGVkUXVhbGlmaWVyPUFWVVhRVk9WSjdDWUEmZW5jcnlwdGVkSWQ9QTAzNDgzNzAyRzVQSE02RzlSRzhaJmVuY3J5cHRlZEFkSWQ9QTA5NDA0NzkzTjNCRVRBWlcwRlNKJndpZGdldE5hbWU9c3BfYXRmJmFjdGlvbj1jbGlja1JlZGlyZWN0JmRvTm90TG9nQ2xpY2s9dHJ1ZQ==</t>
  </si>
  <si>
    <t>Raspberry pi model 4 B</t>
  </si>
  <si>
    <t>https://www.amazon.it/RASPBERRY-PI-ARM-Cortex-A72-Bluetooth-Micro-HDMI/dp/B07TC2BK1X/ref=sr_1_5?__mk_it_IT=%C3%85M%C3%85%C5%BD%C3%95%C3%91&amp;dchild=1&amp;keywords=raspberry+pi+pi4&amp;qid=1601298853&amp;sr=8-5</t>
  </si>
  <si>
    <t xml:space="preserve">Jetson nano </t>
  </si>
  <si>
    <t>https://www.amazon.it/seeed-studio-Developer-Computer-Development/dp/B084P23M3R/ref=sr_1_5?__mk_it_IT=%C3%85M%C3%85%C5%BD%C3%95%C3%91&amp;dchild=1&amp;keywords=jetson%2Bnano&amp;qid=1601299082&amp;sr=8-5&amp;th=1</t>
  </si>
  <si>
    <t>Camera jetson nano</t>
  </si>
  <si>
    <t>Caricabatteria</t>
  </si>
  <si>
    <t>https://www.conrad.it/p/skyrc-e450-ac-caricabatterie-multifunzione-per-modellismo-4-a-lipo-lifepo-lihv-nimh-2108329</t>
  </si>
  <si>
    <t>Batteria 5000 Hacker</t>
  </si>
  <si>
    <t>https://www.conrad.it/p/hacker-batteria-ricaricabile-lipo-111-v-5000-mah-numero-di-celle-3-20-c-softcase-xt90-2178348</t>
  </si>
  <si>
    <t>Batteria 5400 Hacker</t>
  </si>
  <si>
    <t>https://www.conrad.it/p/hacker-batteria-ricaricabile-lipo-111-v-5400-mah-numero-di-celle-3-10-c-softcase-xt90-2178336</t>
  </si>
  <si>
    <t>-</t>
  </si>
  <si>
    <t>N oggetti per drone</t>
  </si>
  <si>
    <t>Oggetto</t>
  </si>
  <si>
    <t>Peso stimato (g)</t>
  </si>
  <si>
    <t>somma pesi (g)</t>
  </si>
  <si>
    <t>Spinta totale (g)</t>
  </si>
  <si>
    <t>LEGENDA</t>
  </si>
  <si>
    <t xml:space="preserve">Frame 450 </t>
  </si>
  <si>
    <t>VALORI NOTI</t>
  </si>
  <si>
    <t xml:space="preserve">Motori </t>
  </si>
  <si>
    <t>VALORI NON NOTI (STIMATI)</t>
  </si>
  <si>
    <t>ESC</t>
  </si>
  <si>
    <t>SISTEMA NON CONFERMATO</t>
  </si>
  <si>
    <t>Pixhawk + gps + power module</t>
  </si>
  <si>
    <t xml:space="preserve">Batteria </t>
  </si>
  <si>
    <t>Raspberry pi M3B+</t>
  </si>
  <si>
    <t>Arduino + radio module</t>
  </si>
  <si>
    <t>Jetson nano + camera RP</t>
  </si>
  <si>
    <t>Payload max (g)</t>
  </si>
  <si>
    <t xml:space="preserve">Elemento </t>
  </si>
  <si>
    <t xml:space="preserve">Data prestito </t>
  </si>
  <si>
    <t>Data restituzione</t>
  </si>
  <si>
    <t>Link alla tech library</t>
  </si>
  <si>
    <t>https://drive.google.com/file/d/1IPsYWjlKhJ6NE5aJ7h264H-YbJsX-YOW/view?usp=sharing</t>
  </si>
  <si>
    <t xml:space="preserve"> </t>
  </si>
  <si>
    <t>Raspberry Pi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</si>
</sst>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sz val="10"/>
      <color theme="1"/>
      <name val="Arial"/>
      <family val="2"/>
    </font>
    <font>
      <u/>
      <sz val="11"/>
      <color rgb="FF0563C1"/>
      <name val="Calibri"/>
      <family val="2"/>
    </font>
    <font>
      <sz val="11"/>
      <color theme="1"/>
      <name val="Calibri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4" xfId="0" applyFont="1" applyFill="1" applyBorder="1" applyAlignment="1"/>
    <xf numFmtId="0" fontId="4" fillId="0" borderId="6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18" xfId="0" applyFont="1" applyBorder="1"/>
    <xf numFmtId="0" fontId="1" fillId="0" borderId="1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2" fillId="3" borderId="6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/>
    <xf numFmtId="0" fontId="9" fillId="3" borderId="6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3" borderId="6" xfId="0" applyFont="1" applyFill="1" applyBorder="1" applyAlignment="1"/>
    <xf numFmtId="0" fontId="9" fillId="3" borderId="14" xfId="0" applyFont="1" applyFill="1" applyBorder="1" applyAlignment="1">
      <alignment horizontal="center" vertical="center"/>
    </xf>
    <xf numFmtId="0" fontId="9" fillId="2" borderId="6" xfId="0" applyFont="1" applyFill="1" applyBorder="1" applyAlignment="1"/>
    <xf numFmtId="0" fontId="9" fillId="3" borderId="6" xfId="0" applyFont="1" applyFill="1" applyBorder="1" applyAlignment="1">
      <alignment horizontal="center"/>
    </xf>
    <xf numFmtId="0" fontId="9" fillId="3" borderId="14" xfId="0" applyFont="1" applyFill="1" applyBorder="1" applyAlignment="1">
      <alignment horizontal="center" vertical="center"/>
    </xf>
    <xf numFmtId="0" fontId="9" fillId="6" borderId="6" xfId="0" applyFont="1" applyFill="1" applyBorder="1" applyAlignment="1"/>
    <xf numFmtId="0" fontId="9" fillId="2" borderId="6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1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5" fillId="0" borderId="6" xfId="0" applyFont="1" applyBorder="1" applyAlignment="1"/>
    <xf numFmtId="0" fontId="9" fillId="0" borderId="0" xfId="0" applyFont="1" applyAlignment="1"/>
    <xf numFmtId="14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1" fillId="0" borderId="14" xfId="0" applyFont="1" applyBorder="1" applyAlignment="1">
      <alignment horizontal="center"/>
    </xf>
    <xf numFmtId="0" fontId="3" fillId="0" borderId="17" xfId="0" applyFont="1" applyBorder="1"/>
    <xf numFmtId="0" fontId="3" fillId="0" borderId="15" xfId="0" applyFont="1" applyBorder="1"/>
    <xf numFmtId="0" fontId="1" fillId="0" borderId="5" xfId="0" applyFont="1" applyBorder="1" applyAlignment="1">
      <alignment horizontal="center" vertical="center" textRotation="90"/>
    </xf>
    <xf numFmtId="0" fontId="3" fillId="0" borderId="7" xfId="0" applyFont="1" applyBorder="1"/>
    <xf numFmtId="0" fontId="3" fillId="0" borderId="16" xfId="0" applyFont="1" applyBorder="1"/>
    <xf numFmtId="0" fontId="2" fillId="4" borderId="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90"/>
    </xf>
    <xf numFmtId="0" fontId="1" fillId="0" borderId="1" xfId="0" applyFont="1" applyBorder="1" applyAlignment="1">
      <alignment vertical="center"/>
    </xf>
    <xf numFmtId="0" fontId="3" fillId="0" borderId="3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t/Supporto-atterraggio-Rinforzato-Accessori-Quadcopter/dp/B07N8569LZ/ref=sr_1_3?__mk_it_IT=%C3%85M%C3%85%C5%BD%C3%95%C3%91&amp;dchild=1&amp;keywords=F550+drone&amp;qid=1601480786&amp;refinements=p_76%3A490210031&amp;rnid=490209031&amp;rps=1&amp;sr=8-3" TargetMode="External"/><Relationship Id="rId13" Type="http://schemas.openxmlformats.org/officeDocument/2006/relationships/hyperlink" Target="https://www.amazon.it/KEESIN-Props-elica-Quadrotro-Multirotor/dp/B01LNE1EJ2/ref=pd_bxgy_img_2/261-8538660-1480548?_encoding=UTF8&amp;pd_rd_i=B01LNE1EJ2&amp;pd_rd_r=67d58cee-69de-4111-8b2c-5daf3aab9dcc&amp;pd_rd_w=OVuEk&amp;pd_rd_wg=09vFy&amp;pf_rd_p=1a9790af-369b-4642-b8de-6cff93a1a290&amp;pf_rd_r=WKYG4YRMW6E624KQ0S6N&amp;psc=1&amp;refRID=WKYG4YRMW6E624KQ0S6N" TargetMode="External"/><Relationship Id="rId18" Type="http://schemas.openxmlformats.org/officeDocument/2006/relationships/hyperlink" Target="https://www.amazon.it/RASPBERRY-PI-ARM-Cortex-A72-Bluetooth-Micro-HDMI/dp/B07TC2BK1X/ref=sr_1_5?__mk_it_IT=%C3%85M%C3%85%C5%BD%C3%95%C3%91&amp;dchild=1&amp;keywords=raspberry+pi+pi4&amp;qid=1601298853&amp;sr=8-5" TargetMode="External"/><Relationship Id="rId3" Type="http://schemas.openxmlformats.org/officeDocument/2006/relationships/hyperlink" Target="https://hobbyking.com/it_it/hobbykingr-b3ac-compact-charger-eu-plug.html?wrh_pdp=3" TargetMode="External"/><Relationship Id="rId21" Type="http://schemas.openxmlformats.org/officeDocument/2006/relationships/hyperlink" Target="https://www.conrad.it/p/skyrc-e450-ac-caricabatterie-multifunzione-per-modellismo-4-a-lipo-lifepo-lihv-nimh-2108329" TargetMode="External"/><Relationship Id="rId7" Type="http://schemas.openxmlformats.org/officeDocument/2006/relationships/hyperlink" Target="https://it.aliexpress.com/item/4000111074923.html?spm=a2g0o.productlist.0.0.480f2fc1T3EnNW&amp;s=p&amp;ad_pvid=202009240112294626470741947200001017601_1&amp;algo_pvid=17e194d9-c2a2-452b-b309-a58d274b87eb&amp;algo_expid=17e194d9-c2a2-452b-b309-a58d274b87eb-0&amp;btsid=0b0a050b16009351491532699e7ac9&amp;ws_ab_test=searchweb0_0,searchweb201602_,searchweb201603_" TargetMode="External"/><Relationship Id="rId12" Type="http://schemas.openxmlformats.org/officeDocument/2006/relationships/hyperlink" Target="https://www.amazon.it/GTIWUNG-Connettori-Maschio-Femmina-Batteria/dp/B081TXM3XN/ref=pd_sbs_263_1/261-8538660-1480548?_encoding=UTF8&amp;pd_rd_i=B081TXM3XN&amp;pd_rd_r=56e58774-ce46-4eb6-bc88-9555a34c6409&amp;pd_rd_w=WSiof&amp;pd_rd_wg=Os9xi&amp;pf_rd_p=b1489bf1-65f3-44a5-bb2c-32fc48932bba&amp;pf_rd_r=CB7E27E95ZQKSQGQCZ2T&amp;psc=1&amp;refRID=CB7E27E95ZQKSQGQCZ2T" TargetMode="External"/><Relationship Id="rId17" Type="http://schemas.openxmlformats.org/officeDocument/2006/relationships/hyperlink" Target="https://www.amazon.it/LABISTS-Raspberry-Official-Sensore-Supporta/dp/B07VQCZHGG/ref=sr_1_1_sspa?__mk_it_IT=%C3%85M%C3%85%C5%BD%C3%95%C3%91&amp;dchild=1&amp;keywords=jetson+nano+camera&amp;qid=1601299074&amp;sr=8-1-spons&amp;psc=1&amp;spLa=ZW5jcnlwdGVkUXVhbGlmaWVyPUFWVVhRVk9WSjdDWUEmZW5jcnlwdGVkSWQ9QTAzNDgzNzAyRzVQSE02RzlSRzhaJmVuY3J5cHRlZEFkSWQ9QTA5NDA0NzkzTjNCRVRBWlcwRlNKJndpZGdldE5hbWU9c3BfYXRmJmFjdGlvbj1jbGlja1JlZGlyZWN0JmRvTm90TG9nQ2xpY2s9dHJ1ZQ==" TargetMode="External"/><Relationship Id="rId2" Type="http://schemas.openxmlformats.org/officeDocument/2006/relationships/hyperlink" Target="https://hobbyking.com/it_it/turnigy-5000mah-3s-20c-lipo-pack-xt-90.html?queryID=000fd21b427dc1c52e7832b75b5d7944&amp;objectID=69450&amp;indexName=hbk_live_magento_it_it_products" TargetMode="External"/><Relationship Id="rId16" Type="http://schemas.openxmlformats.org/officeDocument/2006/relationships/hyperlink" Target="https://www.amazon.it/Pixhawk-Controlador-integrato-Quadcopter-LITEBEE/dp/B072FKFX3J/ref=sr_1_1?__mk_it_IT=%C3%85M%C3%85%C5%BD%C3%95%C3%91&amp;dchild=1&amp;keywords=pixhawk&amp;qid=1601471529&amp;sr=8-1" TargetMode="External"/><Relationship Id="rId20" Type="http://schemas.openxmlformats.org/officeDocument/2006/relationships/hyperlink" Target="https://www.amazon.it/LABISTS-Raspberry-Official-Sensore-Supporta/dp/B07VQCZHGG/ref=sr_1_1_sspa?__mk_it_IT=%C3%85M%C3%85%C5%BD%C3%95%C3%91&amp;dchild=1&amp;keywords=jetson+nano+camera&amp;qid=1601299074&amp;sr=8-1-spons&amp;psc=1&amp;spLa=ZW5jcnlwdGVkUXVhbGlmaWVyPUFWVVhRVk9WSjdDWUEmZW5jcnlwdGVkSWQ9QTAzNDgzNzAyRzVQSE02RzlSRzhaJmVuY3J5cHRlZEFkSWQ9QTA5NDA0NzkzTjNCRVRBWlcwRlNKJndpZGdldE5hbWU9c3BfYXRmJmFjdGlvbj1jbGlja1JlZGlyZWN0JmRvTm90TG9nQ2xpY2s9dHJ1ZQ==" TargetMode="External"/><Relationship Id="rId1" Type="http://schemas.openxmlformats.org/officeDocument/2006/relationships/hyperlink" Target="https://it.aliexpress.com/item/4000382707269.html?spm=a2g0o.detail.1000013.16.1c7d4411r36n1f&amp;gps-id=pcDetailBottomMoreThisSeller&amp;scm=1007.13339.169870.0&amp;scm_id=1007.13339.169870.0&amp;scm-url=1007.13339.169870.0&amp;pvid=adf4b6ff-772f-4e55-943d-96bd897af34a&amp;_t=gps-id:pcDetailBottomMoreThisSeller,scm-url:1007.13339.169870.0,pvid:adf4b6ff-772f-4e55-943d-96bd897af34a,tpp_buckets:668%230%23131923%2326_668%23808%233772%23667_668%23888%233325%231_668%232846%238114%23769_668%232717%237564%23637_668%231000022185%231000066058%230_668%233468%2315614%23536" TargetMode="External"/><Relationship Id="rId6" Type="http://schemas.openxmlformats.org/officeDocument/2006/relationships/hyperlink" Target="https://it.aliexpress.com/item/4000292438409.html?spm=a2g0o.productlist.0.0.5c254290UTZlsl&amp;algo_pvid=e3122341-edac-4a40-beaa-50cdf03cc1a0&amp;algo_expid=e3122341-edac-4a40-beaa-50cdf03cc1a0-34&amp;btsid=0b0a182b16012913258453244ea967&amp;ws_ab_test=searchweb0_0,searchweb201602_,searchweb201603_" TargetMode="External"/><Relationship Id="rId11" Type="http://schemas.openxmlformats.org/officeDocument/2006/relationships/hyperlink" Target="https://www.amazon.it/Drfeify-Motore-Brushless-Compatibile-X2212-920KV/dp/B07XYVPS78/ref=sr_1_3_sspa?__mk_it_IT=%C3%85M%C3%85%C5%BD%C3%95%C3%91&amp;dchild=1&amp;keywords=Brushless+F450&amp;qid=1601907653&amp;sr=8-3-spons&amp;psc=1&amp;spLa=ZW5jcnlwdGVkUXVhbGlmaWVyPUEzNzRZMDY1VUpQU1lDJmVuY3J5cHRlZElkPUEwNDI0MzkzM05SNlpJU1M5TjJCUSZlbmNyeXB0ZWRBZElkPUEwMTU0Mjg0TkNTOFhIWVdOOFdTJndpZGdldE5hbWU9c3BfYXRmJmFjdGlvbj1jbGlja1JlZGlyZWN0JmRvTm90TG9nQ2xpY2s9dHJ1ZQ==" TargetMode="External"/><Relationship Id="rId5" Type="http://schemas.openxmlformats.org/officeDocument/2006/relationships/hyperlink" Target="https://it.aliexpress.com/item/4001221271845.html?spm=a2g0o.detail.1000014.14.1aa941d3OHgGDu&amp;gps-id=pcDetailBottomMoreOtherSeller&amp;scm=1007.13338.177756.0&amp;scm_id=1007.13338.177756.0&amp;scm-url=1007.13338.177756.0&amp;pvid=3d93d716-3a30-4588-8bc6-18c2f623314e&amp;_t=gps-id:pcDetailBottomMoreOtherSeller,scm-url:1007.13338.177756.0,pvid:3d93d716-3a30-4588-8bc6-18c2f623314e,tpp_buckets:668%230%23131923%2344_668%23808%233772%23667_668%23888%233325%231_3338%230%23177756%230_3338%233142%239890%238_668%232846%238114%23769_668%232717%237564%23637_668%231000022185%231000066058%230_668%233422%2315392%2356" TargetMode="External"/><Relationship Id="rId15" Type="http://schemas.openxmlformats.org/officeDocument/2006/relationships/hyperlink" Target="https://www.amazon.it/HALJIA-Flight-Controller-APM2-5-2-Pixhawk/dp/B07BFPJN1M/ref=sr_1_11?dchild=1&amp;keywords=power+module&amp;qid=1601481244&amp;sr=8-11" TargetMode="External"/><Relationship Id="rId23" Type="http://schemas.openxmlformats.org/officeDocument/2006/relationships/hyperlink" Target="https://www.conrad.it/p/hacker-batteria-ricaricabile-lipo-111-v-5400-mah-numero-di-celle-3-10-c-softcase-xt90-2178336" TargetMode="External"/><Relationship Id="rId10" Type="http://schemas.openxmlformats.org/officeDocument/2006/relationships/hyperlink" Target="https://www.amazon.it/Makerfire-Electronic-Controller-Oneshot125-Quadcopter/dp/B07BZQ8ZCM/ref=bmx_13?_encoding=UTF8&amp;pd_rd_i=B07BZQ8ZCM&amp;pd_rd_r=3fc910ae-9c57-4b27-8489-03b3a65b2658&amp;pd_rd_w=uHBaH&amp;pd_rd_wg=zYKOD&amp;pf_rd_p=42fbccb5-b1c5-405f-98a2-20490f14314f&amp;pf_rd_r=13C8EQQBJ9ED41092ZXZ&amp;psc=1&amp;refRID=13C8EQQBJ9ED41092ZXZ" TargetMode="External"/><Relationship Id="rId19" Type="http://schemas.openxmlformats.org/officeDocument/2006/relationships/hyperlink" Target="https://www.amazon.it/seeed-studio-Developer-Computer-Development/dp/B084P23M3R/ref=sr_1_5?__mk_it_IT=%C3%85M%C3%85%C5%BD%C3%95%C3%91&amp;dchild=1&amp;keywords=jetson%2Bnano&amp;qid=1601299082&amp;sr=8-5&amp;th=1" TargetMode="External"/><Relationship Id="rId4" Type="http://schemas.openxmlformats.org/officeDocument/2006/relationships/hyperlink" Target="https://it.aliexpress.com/item/4000444837453.html?spm=a2g0o.productlist.0.0.65b37764Hef9vQ&amp;algo_pvid=bd606a71-4031-4e64-b174-6de28750df18&amp;algo_expid=bd606a71-4031-4e64-b174-6de28750df18-6&amp;btsid=0b0a050116010314900165674e1ef7&amp;ws_ab_test=searchweb0_0,searchweb201602_,searchweb201603_" TargetMode="External"/><Relationship Id="rId9" Type="http://schemas.openxmlformats.org/officeDocument/2006/relationships/hyperlink" Target="https://www.amazon.it/Dilwe-Telaio-Integrata-Quadcopter-Aircraft/dp/B07N67KQTD/ref=sr_1_3?__mk_it_IT=%C3%85M%C3%85%C5%BD%C3%95%C3%91&amp;dchild=1&amp;keywords=F450&amp;qid=1601479598&amp;sr=8-3" TargetMode="External"/><Relationship Id="rId14" Type="http://schemas.openxmlformats.org/officeDocument/2006/relationships/hyperlink" Target="https://www.amazon.it/Beitian-Glonass-Bussola-Controllo-shipping/dp/B07RHJ2NN5/ref=pd_sbs_107_2/261-8538660-1480548?_encoding=UTF8&amp;pd_rd_i=B07RHJ2NN5&amp;pd_rd_r=8fb9237a-34b6-445f-a9d4-804dda6101a2&amp;pd_rd_w=dY4uW&amp;pd_rd_wg=wuPcx&amp;pf_rd_p=b1489bf1-65f3-44a5-bb2c-32fc48932bba&amp;pf_rd_r=H0VDYZF1Q4F47SSFFRM1&amp;psc=1&amp;refRID=H0VDYZF1Q4F47SSFFRM1" TargetMode="External"/><Relationship Id="rId22" Type="http://schemas.openxmlformats.org/officeDocument/2006/relationships/hyperlink" Target="https://www.conrad.it/p/hacker-batteria-ricaricabile-lipo-111-v-5000-mah-numero-di-celle-3-20-c-softcase-xt90-217834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IPsYWjlKhJ6NE5aJ7h264H-YbJsX-YOW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8"/>
  <sheetViews>
    <sheetView tabSelected="1" topLeftCell="A18" workbookViewId="0">
      <selection activeCell="E12" sqref="E12"/>
    </sheetView>
  </sheetViews>
  <sheetFormatPr defaultColWidth="14.42578125" defaultRowHeight="15.75" customHeight="1" x14ac:dyDescent="0.2"/>
  <cols>
    <col min="1" max="1" width="8.42578125" customWidth="1"/>
    <col min="2" max="2" width="25.5703125" customWidth="1"/>
    <col min="3" max="3" width="37.28515625" customWidth="1"/>
    <col min="4" max="4" width="24.5703125" customWidth="1"/>
    <col min="6" max="6" width="16" customWidth="1"/>
    <col min="10" max="10" width="25.7109375" customWidth="1"/>
  </cols>
  <sheetData>
    <row r="2" spans="1:10" x14ac:dyDescent="0.2">
      <c r="I2" s="68"/>
      <c r="J2" s="1"/>
    </row>
    <row r="3" spans="1:10" x14ac:dyDescent="0.2">
      <c r="B3" s="2"/>
      <c r="C3" s="2"/>
      <c r="D3" s="2"/>
      <c r="E3" s="2"/>
      <c r="F3" s="2"/>
      <c r="G3" s="2"/>
      <c r="H3" s="2"/>
      <c r="I3" s="69"/>
      <c r="J3" s="3"/>
    </row>
    <row r="4" spans="1:10" ht="15.75" customHeight="1" x14ac:dyDescent="0.25">
      <c r="A4" s="62"/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</row>
    <row r="5" spans="1:10" ht="15.75" customHeight="1" x14ac:dyDescent="0.25">
      <c r="A5" s="63"/>
      <c r="B5" s="5">
        <v>3</v>
      </c>
      <c r="C5" s="5" t="s">
        <v>7</v>
      </c>
      <c r="D5" s="6" t="s">
        <v>8</v>
      </c>
      <c r="E5" s="5">
        <v>105.59</v>
      </c>
      <c r="F5" s="5">
        <v>1.05</v>
      </c>
      <c r="G5" s="7">
        <f t="shared" ref="G5:G12" si="0">E5*B5+F5*IF(B5&gt;0,1,0)</f>
        <v>317.82</v>
      </c>
      <c r="H5" s="5">
        <v>30</v>
      </c>
      <c r="I5" s="65"/>
      <c r="J5" s="54"/>
    </row>
    <row r="6" spans="1:10" ht="15.75" customHeight="1" x14ac:dyDescent="0.25">
      <c r="A6" s="63"/>
      <c r="B6" s="8">
        <v>4</v>
      </c>
      <c r="C6" s="8" t="s">
        <v>9</v>
      </c>
      <c r="D6" s="9" t="s">
        <v>10</v>
      </c>
      <c r="E6" s="8">
        <v>22</v>
      </c>
      <c r="F6" s="8">
        <v>0</v>
      </c>
      <c r="G6" s="10">
        <f t="shared" si="0"/>
        <v>88</v>
      </c>
      <c r="H6" s="8">
        <v>10</v>
      </c>
      <c r="I6" s="55"/>
      <c r="J6" s="56"/>
    </row>
    <row r="7" spans="1:10" ht="15.75" customHeight="1" x14ac:dyDescent="0.25">
      <c r="A7" s="63"/>
      <c r="B7" s="8">
        <v>3</v>
      </c>
      <c r="C7" s="8" t="s">
        <v>11</v>
      </c>
      <c r="D7" s="9" t="s">
        <v>12</v>
      </c>
      <c r="E7" s="8">
        <v>6.69</v>
      </c>
      <c r="F7" s="8">
        <v>0</v>
      </c>
      <c r="G7" s="10">
        <f t="shared" si="0"/>
        <v>20.07</v>
      </c>
      <c r="H7" s="8">
        <v>30</v>
      </c>
      <c r="I7" s="55"/>
      <c r="J7" s="56"/>
    </row>
    <row r="8" spans="1:10" ht="15.75" customHeight="1" x14ac:dyDescent="0.25">
      <c r="A8" s="63"/>
      <c r="B8" s="5">
        <v>5</v>
      </c>
      <c r="C8" s="5" t="s">
        <v>13</v>
      </c>
      <c r="D8" s="6" t="s">
        <v>14</v>
      </c>
      <c r="E8" s="5">
        <v>5.89</v>
      </c>
      <c r="F8" s="5">
        <v>0</v>
      </c>
      <c r="G8" s="7">
        <f t="shared" si="0"/>
        <v>29.45</v>
      </c>
      <c r="H8" s="5">
        <v>35</v>
      </c>
      <c r="I8" s="55"/>
      <c r="J8" s="56"/>
    </row>
    <row r="9" spans="1:10" ht="15.75" customHeight="1" x14ac:dyDescent="0.25">
      <c r="A9" s="63"/>
      <c r="B9" s="5">
        <v>6</v>
      </c>
      <c r="C9" s="5" t="s">
        <v>15</v>
      </c>
      <c r="D9" s="6" t="s">
        <v>16</v>
      </c>
      <c r="E9" s="5">
        <v>1.58</v>
      </c>
      <c r="F9" s="5">
        <v>4.58</v>
      </c>
      <c r="G9" s="7">
        <f t="shared" si="0"/>
        <v>14.06</v>
      </c>
      <c r="H9" s="5">
        <v>30</v>
      </c>
      <c r="I9" s="55"/>
      <c r="J9" s="56"/>
    </row>
    <row r="10" spans="1:10" ht="15.75" customHeight="1" x14ac:dyDescent="0.25">
      <c r="A10" s="63"/>
      <c r="B10" s="5">
        <v>5</v>
      </c>
      <c r="C10" s="5" t="s">
        <v>17</v>
      </c>
      <c r="D10" s="6" t="s">
        <v>18</v>
      </c>
      <c r="E10" s="5">
        <v>0.56000000000000005</v>
      </c>
      <c r="F10" s="5">
        <v>3.55</v>
      </c>
      <c r="G10" s="7">
        <f t="shared" si="0"/>
        <v>6.35</v>
      </c>
      <c r="H10" s="5">
        <v>32</v>
      </c>
      <c r="I10" s="55"/>
      <c r="J10" s="56"/>
    </row>
    <row r="11" spans="1:10" ht="15.75" customHeight="1" x14ac:dyDescent="0.25">
      <c r="A11" s="63"/>
      <c r="B11" s="5">
        <v>2</v>
      </c>
      <c r="C11" s="5" t="s">
        <v>19</v>
      </c>
      <c r="D11" s="11" t="s">
        <v>20</v>
      </c>
      <c r="E11" s="5">
        <v>4.3899999999999997</v>
      </c>
      <c r="F11" s="5">
        <v>3.19</v>
      </c>
      <c r="G11" s="7">
        <f t="shared" si="0"/>
        <v>11.969999999999999</v>
      </c>
      <c r="H11" s="5">
        <v>27</v>
      </c>
      <c r="I11" s="57"/>
      <c r="J11" s="58"/>
    </row>
    <row r="12" spans="1:10" x14ac:dyDescent="0.2">
      <c r="A12" s="63"/>
      <c r="B12" s="12">
        <v>3</v>
      </c>
      <c r="C12" s="12"/>
      <c r="D12" s="13"/>
      <c r="E12" s="12"/>
      <c r="F12" s="12"/>
      <c r="G12" s="14"/>
      <c r="H12" s="12">
        <v>1</v>
      </c>
      <c r="I12" s="66"/>
      <c r="J12" s="61"/>
    </row>
    <row r="13" spans="1:10" ht="15.75" customHeight="1" x14ac:dyDescent="0.25">
      <c r="A13" s="64"/>
      <c r="B13" s="59" t="s">
        <v>21</v>
      </c>
      <c r="C13" s="60"/>
      <c r="D13" s="60"/>
      <c r="E13" s="60"/>
      <c r="F13" s="61"/>
      <c r="G13" s="4">
        <f>SUM(G5:G12)</f>
        <v>487.72</v>
      </c>
      <c r="H13" s="15"/>
    </row>
    <row r="18" spans="1:10" x14ac:dyDescent="0.2">
      <c r="A18" s="16"/>
      <c r="B18" s="17"/>
      <c r="C18" s="17"/>
      <c r="D18" s="17"/>
      <c r="E18" s="17"/>
      <c r="F18" s="17"/>
      <c r="G18" s="17"/>
      <c r="H18" s="17"/>
    </row>
    <row r="19" spans="1:10" ht="15.75" customHeight="1" x14ac:dyDescent="0.25">
      <c r="A19" s="67"/>
      <c r="B19" s="18" t="s">
        <v>0</v>
      </c>
      <c r="C19" s="18" t="s">
        <v>1</v>
      </c>
      <c r="D19" s="18" t="s">
        <v>2</v>
      </c>
      <c r="E19" s="18" t="s">
        <v>3</v>
      </c>
      <c r="F19" s="18" t="s">
        <v>4</v>
      </c>
      <c r="G19" s="18" t="s">
        <v>5</v>
      </c>
      <c r="H19" s="18" t="s">
        <v>6</v>
      </c>
    </row>
    <row r="20" spans="1:10" ht="15.75" customHeight="1" x14ac:dyDescent="0.25">
      <c r="A20" s="63"/>
      <c r="B20" s="8">
        <v>1</v>
      </c>
      <c r="C20" s="19" t="s">
        <v>22</v>
      </c>
      <c r="D20" s="9" t="s">
        <v>23</v>
      </c>
      <c r="E20" s="8">
        <v>37</v>
      </c>
      <c r="F20" s="8">
        <v>0</v>
      </c>
      <c r="G20" s="10">
        <f t="shared" ref="G20:G22" si="1">E20*B20+F20*IF(B20&gt;0,1,0)</f>
        <v>37</v>
      </c>
      <c r="H20" s="8">
        <v>2</v>
      </c>
      <c r="I20" s="65"/>
      <c r="J20" s="54"/>
    </row>
    <row r="21" spans="1:10" ht="15.75" customHeight="1" x14ac:dyDescent="0.25">
      <c r="A21" s="63"/>
      <c r="B21" s="8">
        <v>1</v>
      </c>
      <c r="C21" s="19" t="s">
        <v>24</v>
      </c>
      <c r="D21" s="20" t="s">
        <v>25</v>
      </c>
      <c r="E21" s="8">
        <v>29</v>
      </c>
      <c r="F21" s="8">
        <v>0</v>
      </c>
      <c r="G21" s="10">
        <f t="shared" si="1"/>
        <v>29</v>
      </c>
      <c r="H21" s="8">
        <v>1</v>
      </c>
      <c r="I21" s="55"/>
      <c r="J21" s="56"/>
    </row>
    <row r="22" spans="1:10" ht="15" x14ac:dyDescent="0.25">
      <c r="A22" s="63"/>
      <c r="B22" s="8">
        <v>1</v>
      </c>
      <c r="C22" s="19" t="s">
        <v>26</v>
      </c>
      <c r="D22" s="9" t="s">
        <v>27</v>
      </c>
      <c r="E22" s="8">
        <v>43</v>
      </c>
      <c r="F22" s="8">
        <v>0</v>
      </c>
      <c r="G22" s="10">
        <f t="shared" si="1"/>
        <v>43</v>
      </c>
      <c r="H22" s="8">
        <v>1</v>
      </c>
      <c r="I22" s="55"/>
      <c r="J22" s="56"/>
    </row>
    <row r="23" spans="1:10" ht="15" x14ac:dyDescent="0.25">
      <c r="A23" s="63"/>
      <c r="B23" s="8">
        <v>1</v>
      </c>
      <c r="C23" s="19" t="s">
        <v>28</v>
      </c>
      <c r="D23" s="9" t="s">
        <v>29</v>
      </c>
      <c r="E23" s="8">
        <v>40</v>
      </c>
      <c r="F23" s="8">
        <v>0</v>
      </c>
      <c r="G23" s="10">
        <f t="shared" ref="G23:G24" si="2">E23*B23</f>
        <v>40</v>
      </c>
      <c r="H23" s="8">
        <v>1</v>
      </c>
      <c r="I23" s="55"/>
      <c r="J23" s="56"/>
    </row>
    <row r="24" spans="1:10" ht="15" x14ac:dyDescent="0.25">
      <c r="A24" s="63"/>
      <c r="B24" s="8">
        <v>1</v>
      </c>
      <c r="C24" s="19" t="s">
        <v>30</v>
      </c>
      <c r="D24" s="9" t="s">
        <v>31</v>
      </c>
      <c r="E24" s="8">
        <v>8</v>
      </c>
      <c r="F24" s="8">
        <v>0</v>
      </c>
      <c r="G24" s="10">
        <f t="shared" si="2"/>
        <v>8</v>
      </c>
      <c r="H24" s="8">
        <v>1</v>
      </c>
      <c r="I24" s="55"/>
      <c r="J24" s="56"/>
    </row>
    <row r="25" spans="1:10" ht="15" x14ac:dyDescent="0.25">
      <c r="A25" s="63"/>
      <c r="B25" s="8">
        <v>1</v>
      </c>
      <c r="C25" s="19" t="s">
        <v>32</v>
      </c>
      <c r="D25" s="9" t="s">
        <v>33</v>
      </c>
      <c r="E25" s="8">
        <v>11</v>
      </c>
      <c r="F25" s="8">
        <v>0</v>
      </c>
      <c r="G25" s="10">
        <f t="shared" ref="G25:G36" si="3">E25*B25+F25*IF(B25&gt;0,1,0)</f>
        <v>11</v>
      </c>
      <c r="H25" s="8">
        <v>1</v>
      </c>
      <c r="I25" s="55"/>
      <c r="J25" s="56"/>
    </row>
    <row r="26" spans="1:10" ht="15" x14ac:dyDescent="0.25">
      <c r="A26" s="63"/>
      <c r="B26" s="8">
        <v>1</v>
      </c>
      <c r="C26" s="19" t="s">
        <v>34</v>
      </c>
      <c r="D26" s="9" t="s">
        <v>35</v>
      </c>
      <c r="E26" s="8">
        <v>31</v>
      </c>
      <c r="F26" s="8">
        <v>0</v>
      </c>
      <c r="G26" s="10">
        <f t="shared" si="3"/>
        <v>31</v>
      </c>
      <c r="H26" s="8">
        <v>1</v>
      </c>
      <c r="I26" s="55"/>
      <c r="J26" s="56"/>
    </row>
    <row r="27" spans="1:10" ht="15" x14ac:dyDescent="0.25">
      <c r="A27" s="63"/>
      <c r="B27" s="8">
        <v>1</v>
      </c>
      <c r="C27" s="19" t="s">
        <v>36</v>
      </c>
      <c r="D27" s="9" t="s">
        <v>37</v>
      </c>
      <c r="E27" s="8">
        <v>18</v>
      </c>
      <c r="F27" s="8">
        <v>0</v>
      </c>
      <c r="G27" s="10">
        <f t="shared" si="3"/>
        <v>18</v>
      </c>
      <c r="H27" s="8">
        <v>1</v>
      </c>
      <c r="I27" s="55"/>
      <c r="J27" s="56"/>
    </row>
    <row r="28" spans="1:10" ht="15" x14ac:dyDescent="0.25">
      <c r="A28" s="63"/>
      <c r="B28" s="8">
        <v>1</v>
      </c>
      <c r="C28" s="19" t="s">
        <v>38</v>
      </c>
      <c r="D28" s="20" t="s">
        <v>39</v>
      </c>
      <c r="E28" s="8">
        <v>60</v>
      </c>
      <c r="F28" s="8">
        <v>0</v>
      </c>
      <c r="G28" s="10">
        <f t="shared" si="3"/>
        <v>60</v>
      </c>
      <c r="H28" s="8">
        <v>1</v>
      </c>
      <c r="I28" s="55"/>
      <c r="J28" s="56"/>
    </row>
    <row r="29" spans="1:10" ht="15" x14ac:dyDescent="0.25">
      <c r="A29" s="63"/>
      <c r="B29" s="21">
        <v>1</v>
      </c>
      <c r="C29" s="22" t="s">
        <v>40</v>
      </c>
      <c r="D29" s="23" t="s">
        <v>41</v>
      </c>
      <c r="E29" s="21">
        <v>29</v>
      </c>
      <c r="F29" s="21">
        <v>0</v>
      </c>
      <c r="G29" s="10">
        <f t="shared" si="3"/>
        <v>29</v>
      </c>
      <c r="H29" s="21">
        <v>1</v>
      </c>
      <c r="I29" s="55"/>
      <c r="J29" s="56"/>
    </row>
    <row r="30" spans="1:10" ht="15" x14ac:dyDescent="0.25">
      <c r="A30" s="63"/>
      <c r="B30" s="8">
        <v>1</v>
      </c>
      <c r="C30" s="8" t="s">
        <v>42</v>
      </c>
      <c r="D30" s="20" t="s">
        <v>43</v>
      </c>
      <c r="E30" s="8">
        <v>58</v>
      </c>
      <c r="F30" s="8">
        <v>0</v>
      </c>
      <c r="G30" s="10">
        <f t="shared" si="3"/>
        <v>58</v>
      </c>
      <c r="H30" s="8">
        <v>1</v>
      </c>
      <c r="I30" s="55"/>
      <c r="J30" s="56"/>
    </row>
    <row r="31" spans="1:10" ht="15" x14ac:dyDescent="0.25">
      <c r="A31" s="63"/>
      <c r="B31" s="21">
        <v>1</v>
      </c>
      <c r="C31" s="21" t="s">
        <v>44</v>
      </c>
      <c r="D31" s="24" t="s">
        <v>45</v>
      </c>
      <c r="E31" s="21">
        <v>130</v>
      </c>
      <c r="F31" s="21">
        <v>0</v>
      </c>
      <c r="G31" s="10">
        <f t="shared" si="3"/>
        <v>130</v>
      </c>
      <c r="H31" s="21">
        <v>1</v>
      </c>
      <c r="I31" s="55"/>
      <c r="J31" s="56"/>
    </row>
    <row r="32" spans="1:10" ht="15" x14ac:dyDescent="0.25">
      <c r="A32" s="63"/>
      <c r="B32" s="21">
        <v>1</v>
      </c>
      <c r="C32" s="21" t="s">
        <v>46</v>
      </c>
      <c r="D32" s="23" t="s">
        <v>41</v>
      </c>
      <c r="E32" s="21">
        <v>29</v>
      </c>
      <c r="F32" s="21">
        <v>0</v>
      </c>
      <c r="G32" s="10">
        <f t="shared" si="3"/>
        <v>29</v>
      </c>
      <c r="H32" s="21">
        <v>1</v>
      </c>
      <c r="I32" s="57"/>
      <c r="J32" s="58"/>
    </row>
    <row r="33" spans="1:10" ht="15" x14ac:dyDescent="0.2">
      <c r="A33" s="63"/>
      <c r="B33" s="12"/>
      <c r="C33" s="25"/>
      <c r="D33" s="13"/>
      <c r="E33" s="12"/>
      <c r="F33" s="12">
        <v>0</v>
      </c>
      <c r="G33" s="14">
        <f t="shared" si="3"/>
        <v>0</v>
      </c>
      <c r="H33" s="12">
        <v>1</v>
      </c>
      <c r="I33" s="66"/>
      <c r="J33" s="61"/>
    </row>
    <row r="34" spans="1:10" ht="15" x14ac:dyDescent="0.25">
      <c r="A34" s="63"/>
      <c r="B34" s="5">
        <v>1</v>
      </c>
      <c r="C34" s="26" t="s">
        <v>47</v>
      </c>
      <c r="D34" s="11" t="s">
        <v>48</v>
      </c>
      <c r="E34" s="5">
        <v>31</v>
      </c>
      <c r="F34" s="5">
        <v>0</v>
      </c>
      <c r="G34" s="7">
        <f t="shared" si="3"/>
        <v>31</v>
      </c>
      <c r="H34" s="5">
        <v>2</v>
      </c>
      <c r="I34" s="53"/>
      <c r="J34" s="54"/>
    </row>
    <row r="35" spans="1:10" ht="15" x14ac:dyDescent="0.25">
      <c r="A35" s="63"/>
      <c r="B35" s="5">
        <v>1</v>
      </c>
      <c r="C35" s="26" t="s">
        <v>49</v>
      </c>
      <c r="D35" s="6" t="s">
        <v>50</v>
      </c>
      <c r="E35" s="5">
        <v>51</v>
      </c>
      <c r="F35" s="5">
        <v>0</v>
      </c>
      <c r="G35" s="7">
        <f t="shared" si="3"/>
        <v>51</v>
      </c>
      <c r="H35" s="5">
        <v>2</v>
      </c>
      <c r="I35" s="55"/>
      <c r="J35" s="56"/>
    </row>
    <row r="36" spans="1:10" ht="15" x14ac:dyDescent="0.25">
      <c r="A36" s="63"/>
      <c r="B36" s="27">
        <v>1</v>
      </c>
      <c r="C36" s="28" t="s">
        <v>51</v>
      </c>
      <c r="D36" s="29" t="s">
        <v>52</v>
      </c>
      <c r="E36" s="27">
        <v>52</v>
      </c>
      <c r="F36" s="27">
        <v>0</v>
      </c>
      <c r="G36" s="7">
        <f t="shared" si="3"/>
        <v>52</v>
      </c>
      <c r="H36" s="27">
        <v>2</v>
      </c>
      <c r="I36" s="57"/>
      <c r="J36" s="58"/>
    </row>
    <row r="37" spans="1:10" ht="15" x14ac:dyDescent="0.25">
      <c r="A37" s="64"/>
      <c r="B37" s="59" t="s">
        <v>21</v>
      </c>
      <c r="C37" s="60"/>
      <c r="D37" s="60"/>
      <c r="E37" s="60"/>
      <c r="F37" s="61"/>
      <c r="G37" s="4">
        <f>SUM(G20:G36)</f>
        <v>657</v>
      </c>
      <c r="H37" s="15"/>
    </row>
    <row r="38" spans="1:10" ht="12.75" x14ac:dyDescent="0.2">
      <c r="A38" s="30"/>
    </row>
  </sheetData>
  <mergeCells count="10">
    <mergeCell ref="I2:I3"/>
    <mergeCell ref="I34:J36"/>
    <mergeCell ref="B37:F37"/>
    <mergeCell ref="A4:A13"/>
    <mergeCell ref="I5:J11"/>
    <mergeCell ref="I12:J12"/>
    <mergeCell ref="B13:F13"/>
    <mergeCell ref="A19:A37"/>
    <mergeCell ref="I20:J32"/>
    <mergeCell ref="I33:J33"/>
  </mergeCells>
  <hyperlinks>
    <hyperlink ref="D5" r:id="rId1"/>
    <hyperlink ref="D6" r:id="rId2"/>
    <hyperlink ref="D7" r:id="rId3"/>
    <hyperlink ref="D8" r:id="rId4"/>
    <hyperlink ref="D9" r:id="rId5"/>
    <hyperlink ref="D10" r:id="rId6"/>
    <hyperlink ref="D11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  <hyperlink ref="D28" r:id="rId16"/>
    <hyperlink ref="D29" r:id="rId17"/>
    <hyperlink ref="D30" r:id="rId18"/>
    <hyperlink ref="D31" r:id="rId19"/>
    <hyperlink ref="D32" r:id="rId20"/>
    <hyperlink ref="D34" r:id="rId21"/>
    <hyperlink ref="D35" r:id="rId22"/>
    <hyperlink ref="D36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4:H17"/>
  <sheetViews>
    <sheetView workbookViewId="0">
      <selection activeCell="D12" sqref="D12"/>
    </sheetView>
  </sheetViews>
  <sheetFormatPr defaultColWidth="14.42578125" defaultRowHeight="15.75" customHeight="1" x14ac:dyDescent="0.2"/>
  <cols>
    <col min="2" max="2" width="18.7109375" customWidth="1"/>
    <col min="3" max="3" width="27.5703125" customWidth="1"/>
    <col min="4" max="4" width="16" customWidth="1"/>
    <col min="5" max="5" width="21.140625" customWidth="1"/>
    <col min="6" max="6" width="15.5703125" customWidth="1"/>
    <col min="7" max="7" width="15.7109375" customWidth="1"/>
    <col min="8" max="8" width="28.140625" customWidth="1"/>
  </cols>
  <sheetData>
    <row r="4" spans="2:8" x14ac:dyDescent="0.2">
      <c r="B4" s="31" t="s">
        <v>54</v>
      </c>
      <c r="C4" s="31" t="s">
        <v>55</v>
      </c>
      <c r="D4" s="31" t="s">
        <v>56</v>
      </c>
      <c r="E4" s="31" t="s">
        <v>57</v>
      </c>
      <c r="F4" s="31" t="s">
        <v>58</v>
      </c>
      <c r="H4" s="32" t="s">
        <v>59</v>
      </c>
    </row>
    <row r="5" spans="2:8" x14ac:dyDescent="0.2">
      <c r="B5" s="21">
        <v>1</v>
      </c>
      <c r="C5" s="21" t="s">
        <v>60</v>
      </c>
      <c r="D5" s="21">
        <v>280</v>
      </c>
      <c r="E5" s="33">
        <f t="shared" ref="E5:E13" si="0">D5*B5</f>
        <v>280</v>
      </c>
      <c r="F5" s="34"/>
      <c r="G5" s="35"/>
      <c r="H5" s="36" t="s">
        <v>61</v>
      </c>
    </row>
    <row r="6" spans="2:8" x14ac:dyDescent="0.2">
      <c r="B6" s="21">
        <v>4</v>
      </c>
      <c r="C6" s="21" t="s">
        <v>62</v>
      </c>
      <c r="D6" s="21">
        <v>53</v>
      </c>
      <c r="E6" s="33">
        <f t="shared" si="0"/>
        <v>212</v>
      </c>
      <c r="F6" s="37">
        <v>640</v>
      </c>
      <c r="G6" s="35"/>
      <c r="H6" s="38" t="s">
        <v>63</v>
      </c>
    </row>
    <row r="7" spans="2:8" x14ac:dyDescent="0.2">
      <c r="B7" s="21">
        <v>4</v>
      </c>
      <c r="C7" s="21" t="s">
        <v>64</v>
      </c>
      <c r="D7" s="39">
        <v>24</v>
      </c>
      <c r="E7" s="33">
        <f t="shared" si="0"/>
        <v>96</v>
      </c>
      <c r="F7" s="40"/>
      <c r="G7" s="35"/>
      <c r="H7" s="41" t="s">
        <v>65</v>
      </c>
    </row>
    <row r="8" spans="2:8" x14ac:dyDescent="0.2">
      <c r="B8" s="21">
        <v>1</v>
      </c>
      <c r="C8" s="21" t="s">
        <v>66</v>
      </c>
      <c r="D8" s="21">
        <v>85</v>
      </c>
      <c r="E8" s="33">
        <f t="shared" si="0"/>
        <v>85</v>
      </c>
      <c r="F8" s="40"/>
      <c r="G8" s="35"/>
    </row>
    <row r="9" spans="2:8" x14ac:dyDescent="0.2">
      <c r="B9" s="21">
        <v>1</v>
      </c>
      <c r="C9" s="21" t="s">
        <v>67</v>
      </c>
      <c r="D9" s="39">
        <v>360</v>
      </c>
      <c r="E9" s="33">
        <f t="shared" si="0"/>
        <v>360</v>
      </c>
      <c r="F9" s="40"/>
      <c r="G9" s="35"/>
    </row>
    <row r="10" spans="2:8" x14ac:dyDescent="0.2">
      <c r="B10" s="21">
        <v>1</v>
      </c>
      <c r="C10" s="21" t="s">
        <v>68</v>
      </c>
      <c r="D10" s="21">
        <v>60</v>
      </c>
      <c r="E10" s="33">
        <f t="shared" si="0"/>
        <v>60</v>
      </c>
      <c r="F10" s="40"/>
      <c r="G10" s="35"/>
    </row>
    <row r="11" spans="2:8" x14ac:dyDescent="0.2">
      <c r="B11" s="21">
        <v>1</v>
      </c>
      <c r="C11" s="21" t="s">
        <v>69</v>
      </c>
      <c r="D11" s="21">
        <v>25</v>
      </c>
      <c r="E11" s="33">
        <f t="shared" si="0"/>
        <v>25</v>
      </c>
      <c r="F11" s="40"/>
      <c r="G11" s="35"/>
    </row>
    <row r="12" spans="2:8" x14ac:dyDescent="0.2">
      <c r="B12" s="27">
        <v>1</v>
      </c>
      <c r="C12" s="27"/>
      <c r="D12" s="27"/>
      <c r="E12" s="42">
        <f t="shared" si="0"/>
        <v>0</v>
      </c>
      <c r="F12" s="43"/>
      <c r="G12" s="35"/>
    </row>
    <row r="13" spans="2:8" x14ac:dyDescent="0.2">
      <c r="B13" s="44">
        <v>0</v>
      </c>
      <c r="C13" s="44" t="s">
        <v>70</v>
      </c>
      <c r="D13" s="44">
        <v>150</v>
      </c>
      <c r="E13" s="45">
        <f t="shared" si="0"/>
        <v>0</v>
      </c>
      <c r="F13" s="46"/>
      <c r="G13" s="35"/>
    </row>
    <row r="14" spans="2:8" x14ac:dyDescent="0.2">
      <c r="B14" s="59" t="s">
        <v>21</v>
      </c>
      <c r="C14" s="60"/>
      <c r="D14" s="61"/>
      <c r="E14" s="47">
        <f>SUM(E5:E13)</f>
        <v>1118</v>
      </c>
      <c r="F14" s="48">
        <f>B6*F6</f>
        <v>2560</v>
      </c>
    </row>
    <row r="17" spans="5:6" x14ac:dyDescent="0.2">
      <c r="E17" s="31" t="s">
        <v>71</v>
      </c>
      <c r="F17" s="47">
        <f>F14-E14-600</f>
        <v>842</v>
      </c>
    </row>
  </sheetData>
  <mergeCells count="1"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C3:J9"/>
  <sheetViews>
    <sheetView workbookViewId="0"/>
  </sheetViews>
  <sheetFormatPr defaultColWidth="14.42578125" defaultRowHeight="15.75" customHeight="1" x14ac:dyDescent="0.2"/>
  <cols>
    <col min="3" max="3" width="15" customWidth="1"/>
    <col min="5" max="5" width="16.42578125" customWidth="1"/>
    <col min="8" max="8" width="19.5703125" customWidth="1"/>
    <col min="9" max="9" width="17.5703125" customWidth="1"/>
  </cols>
  <sheetData>
    <row r="3" spans="3:10" x14ac:dyDescent="0.2">
      <c r="C3" s="31" t="s">
        <v>72</v>
      </c>
      <c r="D3" s="31" t="s">
        <v>73</v>
      </c>
      <c r="E3" s="31" t="s">
        <v>74</v>
      </c>
      <c r="H3" s="32" t="s">
        <v>75</v>
      </c>
      <c r="I3" s="49" t="s">
        <v>76</v>
      </c>
      <c r="J3" s="50" t="s">
        <v>77</v>
      </c>
    </row>
    <row r="4" spans="3:10" x14ac:dyDescent="0.2">
      <c r="C4" s="15" t="s">
        <v>78</v>
      </c>
      <c r="D4" s="51">
        <v>44101</v>
      </c>
      <c r="E4" s="15" t="s">
        <v>53</v>
      </c>
    </row>
    <row r="5" spans="3:10" x14ac:dyDescent="0.2">
      <c r="C5" s="52"/>
      <c r="D5" s="52"/>
      <c r="E5" s="52"/>
    </row>
    <row r="6" spans="3:10" x14ac:dyDescent="0.2">
      <c r="C6" s="52"/>
      <c r="D6" s="52"/>
      <c r="E6" s="52"/>
    </row>
    <row r="7" spans="3:10" x14ac:dyDescent="0.2">
      <c r="C7" s="52"/>
      <c r="D7" s="52"/>
      <c r="E7" s="52"/>
    </row>
    <row r="8" spans="3:10" x14ac:dyDescent="0.2">
      <c r="C8" s="52"/>
      <c r="D8" s="52"/>
      <c r="E8" s="52"/>
    </row>
    <row r="9" spans="3:10" x14ac:dyDescent="0.2">
      <c r="C9" s="52"/>
      <c r="D9" s="52"/>
      <c r="E9" s="52"/>
    </row>
  </sheetData>
  <hyperlinks>
    <hyperlink ref="I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Materiale acquistato</vt:lpstr>
      <vt:lpstr>Stima del peso del drone</vt:lpstr>
      <vt:lpstr>Materiale techlibrary in custod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 Facente</dc:creator>
  <cp:lastModifiedBy>Flavia Facente</cp:lastModifiedBy>
  <dcterms:created xsi:type="dcterms:W3CDTF">2020-10-23T17:46:05Z</dcterms:created>
  <dcterms:modified xsi:type="dcterms:W3CDTF">2020-10-23T17:46:05Z</dcterms:modified>
</cp:coreProperties>
</file>