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mc:AlternateContent xmlns:mc="http://schemas.openxmlformats.org/markup-compatibility/2006">
    <mc:Choice Requires="x15">
      <x15ac:absPath xmlns:x15ac="http://schemas.microsoft.com/office/spreadsheetml/2010/11/ac" url="C:\Users\PC\Desktop\MICROSOFT EXCEL FILES AND DOCUMENTS\hp 840\"/>
    </mc:Choice>
  </mc:AlternateContent>
  <xr:revisionPtr revIDLastSave="0" documentId="13_ncr:1_{9B5960BE-3582-48DF-BA6A-5EB2F5241759}" xr6:coauthVersionLast="47" xr6:coauthVersionMax="47" xr10:uidLastSave="{00000000-0000-0000-0000-000000000000}"/>
  <bookViews>
    <workbookView xWindow="-120" yWindow="-120" windowWidth="20730" windowHeight="11160" activeTab="4" xr2:uid="{00000000-000D-0000-FFFF-FFFF00000000}"/>
  </bookViews>
  <sheets>
    <sheet name="bike_buyers" sheetId="1" r:id="rId1"/>
    <sheet name="Working sheet" sheetId="2" r:id="rId2"/>
    <sheet name="Sheet1" sheetId="5" r:id="rId3"/>
    <sheet name="Pivot table" sheetId="3" r:id="rId4"/>
    <sheet name="Dahboard" sheetId="4" r:id="rId5"/>
  </sheets>
  <definedNames>
    <definedName name="_xlnm._FilterDatabase" localSheetId="0" hidden="1">bike_buyers!$A$1:$M$1001</definedName>
    <definedName name="_xlnm._FilterDatabase" localSheetId="1" hidden="1">'Working sheet'!$A$1:$N$1001</definedName>
    <definedName name="Slicer_Education">#N/A</definedName>
    <definedName name="Slicer_Marriedarital_Singletatus">#N/A</definedName>
    <definedName name="Slicer_Region">#N/A</definedName>
  </definedNames>
  <calcPr calcId="191029"/>
  <pivotCaches>
    <pivotCache cacheId="1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0" i="5" l="1"/>
  <c r="J20" i="5"/>
  <c r="I20" i="5"/>
  <c r="H20" i="5"/>
  <c r="K19" i="5"/>
  <c r="J19" i="5"/>
  <c r="I19" i="5"/>
  <c r="H19" i="5"/>
  <c r="K18" i="5"/>
  <c r="J18" i="5"/>
  <c r="I18" i="5"/>
  <c r="H18" i="5"/>
  <c r="D18" i="5"/>
  <c r="E18" i="5"/>
  <c r="F18" i="5"/>
  <c r="D19" i="5"/>
  <c r="E19" i="5"/>
  <c r="F19" i="5"/>
  <c r="D20" i="5"/>
  <c r="E20" i="5"/>
  <c r="F20" i="5"/>
  <c r="C20" i="5"/>
  <c r="C19" i="5"/>
  <c r="C18" i="5"/>
  <c r="M5" i="5"/>
  <c r="M6" i="5"/>
  <c r="M7" i="5"/>
  <c r="M8" i="5"/>
  <c r="M9" i="5"/>
  <c r="M10" i="5"/>
  <c r="M11" i="5"/>
  <c r="M12" i="5"/>
  <c r="M13" i="5"/>
  <c r="M14" i="5"/>
  <c r="M15" i="5"/>
  <c r="M4" i="5"/>
  <c r="K15" i="5"/>
  <c r="J15" i="5"/>
  <c r="I15" i="5"/>
  <c r="K14" i="5"/>
  <c r="J14" i="5"/>
  <c r="I14" i="5"/>
  <c r="K13" i="5"/>
  <c r="J13" i="5"/>
  <c r="I13" i="5"/>
  <c r="K12" i="5"/>
  <c r="J12" i="5"/>
  <c r="I12" i="5"/>
  <c r="K11" i="5"/>
  <c r="J11" i="5"/>
  <c r="I11" i="5"/>
  <c r="K10" i="5"/>
  <c r="J10" i="5"/>
  <c r="I10" i="5"/>
  <c r="K9" i="5"/>
  <c r="J9" i="5"/>
  <c r="I9" i="5"/>
  <c r="K8" i="5"/>
  <c r="J8" i="5"/>
  <c r="I8" i="5"/>
  <c r="K7" i="5"/>
  <c r="J7" i="5"/>
  <c r="I7" i="5"/>
  <c r="K6" i="5"/>
  <c r="J6" i="5"/>
  <c r="I6" i="5"/>
  <c r="K5" i="5"/>
  <c r="J5" i="5"/>
  <c r="I5" i="5"/>
  <c r="K4" i="5"/>
  <c r="J4" i="5"/>
  <c r="I4" i="5"/>
  <c r="H5" i="5"/>
  <c r="H6" i="5"/>
  <c r="H7" i="5"/>
  <c r="H8" i="5"/>
  <c r="H9" i="5"/>
  <c r="H10" i="5"/>
  <c r="H11" i="5"/>
  <c r="H12" i="5"/>
  <c r="H13" i="5"/>
  <c r="H14" i="5"/>
  <c r="H15" i="5"/>
  <c r="H4" i="5"/>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<sst xmlns="http://schemas.openxmlformats.org/spreadsheetml/2006/main" count="16313" uniqueCount="87">
  <si>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</si>
  <si>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</si>
  <si>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</si>
  <si>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</si>
  <si>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</si>
  <si>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</si>
  <si>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</si>
  <si>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</si>
  <si>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</si>
  <si>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</si>
  <si>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</si>
  <si>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</si>
  <si>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</si>
  <si>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</si>
  <si>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</si>
  <si>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</si>
  <si>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</si>
  <si>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</si>
  <si>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</si>
  <si>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</si>
  <si>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</si>
  <si>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</si>
  <si>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</si>
  <si>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</si>
  <si>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</si>
  <si>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</si>
  <si>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</si>
  <si>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</si>
  <si>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</si>
  <si>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</si>
  <si>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</si>
  <si>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</si>
  <si>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</si>
  <si>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</si>
  <si>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</si>
  <si>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</si>
  <si>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</si>
  <si>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Marriedarital Singletatus</t>
  </si>
  <si>
    <t>Single</t>
  </si>
  <si>
    <t>Female</t>
  </si>
  <si>
    <t>Male</t>
  </si>
  <si>
    <t>Age Brackets</t>
  </si>
  <si>
    <t>Row Labels</t>
  </si>
  <si>
    <t>Grand Total</t>
  </si>
  <si>
    <t>Average of Income</t>
  </si>
  <si>
    <t>Column Labels</t>
  </si>
  <si>
    <t>Count of Purchased Bike</t>
  </si>
  <si>
    <t>More than 10 miles</t>
  </si>
  <si>
    <t>Adolescent</t>
  </si>
  <si>
    <t>Middle age</t>
  </si>
  <si>
    <t>Bike Sales Dashboard</t>
  </si>
  <si>
    <t>Gradebook</t>
  </si>
  <si>
    <t>Last Name</t>
  </si>
  <si>
    <t>First Name</t>
  </si>
  <si>
    <t>Azeez</t>
  </si>
  <si>
    <t>Ade</t>
  </si>
  <si>
    <t>Taiwo</t>
  </si>
  <si>
    <t>oni</t>
  </si>
  <si>
    <t>isiaq</t>
  </si>
  <si>
    <t>basorun</t>
  </si>
  <si>
    <t>Titilayo</t>
  </si>
  <si>
    <t>Ajisafe</t>
  </si>
  <si>
    <t xml:space="preserve">Memunat </t>
  </si>
  <si>
    <t>Jawwad</t>
  </si>
  <si>
    <t>Okiki</t>
  </si>
  <si>
    <t>Femi</t>
  </si>
  <si>
    <t>Bello</t>
  </si>
  <si>
    <t xml:space="preserve">Fatimah </t>
  </si>
  <si>
    <t>bello</t>
  </si>
  <si>
    <t>Iniayo</t>
  </si>
  <si>
    <t>Adesanya</t>
  </si>
  <si>
    <t>Jeleel</t>
  </si>
  <si>
    <t>Aina</t>
  </si>
  <si>
    <t>Bayo</t>
  </si>
  <si>
    <t>Hakeem</t>
  </si>
  <si>
    <t>Waheed</t>
  </si>
  <si>
    <t>ijaduade</t>
  </si>
  <si>
    <t>Safety test</t>
  </si>
  <si>
    <t>Company philosophy test</t>
  </si>
  <si>
    <t>Financial skill test</t>
  </si>
  <si>
    <t>Drug Test</t>
  </si>
  <si>
    <t>Points Possible</t>
  </si>
  <si>
    <t>Safety test % Earned</t>
  </si>
  <si>
    <t>Fire Employee?</t>
  </si>
  <si>
    <t>MAX</t>
  </si>
  <si>
    <t>MIN</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</si>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</sst>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quot;$&quot;#,##0"/>
    <numFmt numFmtId="166" formatCode="_(* #,##0_);_(* \(#,##0\);_(* &quot;-&quot;??_);_(@_)"/>
  </numFmts>
  <fonts count="20" x14ac:knownFonts="1">
    <font>
      <sz val="11"/>
      <color theme="1"/>
      <name val="Garamond"/>
      <family val="2"/>
      <scheme val="minor"/>
    </font>
    <font>
      <sz val="11"/>
      <color theme="1"/>
      <name val="Garamond"/>
      <family val="2"/>
      <scheme val="minor"/>
    </font>
    <font>
      <sz val="18"/>
      <color theme="3"/>
      <name val="Garamond"/>
      <family val="2"/>
      <scheme val="major"/>
    </font>
    <font>
      <b/>
      <sz val="15"/>
      <color theme="3"/>
      <name val="Garamond"/>
      <family val="2"/>
      <scheme val="minor"/>
    </font>
    <font>
      <b/>
      <sz val="13"/>
      <color theme="3"/>
      <name val="Garamond"/>
      <family val="2"/>
      <scheme val="minor"/>
    </font>
    <font>
      <b/>
      <sz val="11"/>
      <color theme="3"/>
      <name val="Garamond"/>
      <family val="2"/>
      <scheme val="minor"/>
    </font>
    <font>
      <sz val="11"/>
      <color rgb="FF006100"/>
      <name val="Garamond"/>
      <family val="2"/>
      <scheme val="minor"/>
    </font>
    <font>
      <sz val="11"/>
      <color rgb="FF9C0006"/>
      <name val="Garamond"/>
      <family val="2"/>
      <scheme val="minor"/>
    </font>
    <font>
      <sz val="11"/>
      <color rgb="FF9C5700"/>
      <name val="Garamond"/>
      <family val="2"/>
      <scheme val="minor"/>
    </font>
    <font>
      <sz val="11"/>
      <color rgb="FF3F3F76"/>
      <name val="Garamond"/>
      <family val="2"/>
      <scheme val="minor"/>
    </font>
    <font>
      <b/>
      <sz val="11"/>
      <color rgb="FF3F3F3F"/>
      <name val="Garamond"/>
      <family val="2"/>
      <scheme val="minor"/>
    </font>
    <font>
      <b/>
      <sz val="11"/>
      <color rgb="FFFA7D00"/>
      <name val="Garamond"/>
      <family val="2"/>
      <scheme val="minor"/>
    </font>
    <font>
      <sz val="11"/>
      <color rgb="FFFA7D00"/>
      <name val="Garamond"/>
      <family val="2"/>
      <scheme val="minor"/>
    </font>
    <font>
      <b/>
      <sz val="11"/>
      <color theme="0"/>
      <name val="Garamond"/>
      <family val="2"/>
      <scheme val="minor"/>
    </font>
    <font>
      <sz val="11"/>
      <color rgb="FFFF0000"/>
      <name val="Garamond"/>
      <family val="2"/>
      <scheme val="minor"/>
    </font>
    <font>
      <i/>
      <sz val="11"/>
      <color rgb="FF7F7F7F"/>
      <name val="Garamond"/>
      <family val="2"/>
      <scheme val="minor"/>
    </font>
    <font>
      <b/>
      <sz val="11"/>
      <color theme="1"/>
      <name val="Garamond"/>
      <family val="2"/>
      <scheme val="minor"/>
    </font>
    <font>
      <sz val="11"/>
      <color theme="0"/>
      <name val="Garamond"/>
      <family val="2"/>
      <scheme val="minor"/>
    </font>
    <font>
      <u/>
      <sz val="11"/>
      <color theme="1"/>
      <name val="Garamond"/>
      <family val="2"/>
      <scheme val="minor"/>
    </font>
    <font>
      <b/>
      <sz val="48"/>
      <color theme="0"/>
      <name val="Garamond"/>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vertical="center"/>
    </xf>
    <xf numFmtId="0" fontId="0" fillId="0" borderId="0" xfId="0" applyAlignment="1">
      <alignment textRotation="90"/>
    </xf>
    <xf numFmtId="9" fontId="0" fillId="0" borderId="0" xfId="42" applyFon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0">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font>
        <color rgb="FF9C0006"/>
      </font>
      <fill>
        <patternFill>
          <bgColor rgb="FFFFC7CE"/>
        </patternFill>
      </fill>
    </dxf>
    <dxf>
      <font>
        <color rgb="FF9C0006"/>
      </font>
      <fill>
        <patternFill>
          <bgColor rgb="FFFFC7CE"/>
        </patternFill>
      </fill>
    </dxf>
    <dxf>
      <numFmt numFmtId="166" formatCode="_(* #,##0_);_(* \(#,##0\);_(* &quot;-&quot;??_);_(@_)"/>
    </dxf>
  </dxfs>
  <tableStyles count="1" defaultTableStyle="TableStyleMedium2" defaultPivotStyle="PivotStyleLight16">
    <tableStyle name="Invisible" pivot="0" table="0" count="0" xr9:uid="{410054DD-527C-438D-B9D3-3596363A1DCD}"/>
  </tableStyles>
  <colors>
    <mruColors>
      <color rgb="FFA81164"/>
      <color rgb="FF002AA8"/>
      <color rgb="FFA87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Safety Test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867929718392186E-2"/>
          <c:y val="0.1115277777777778"/>
          <c:w val="0.89819757246501397"/>
          <c:h val="0.72088764946048411"/>
        </c:manualLayout>
      </c:layout>
      <c:barChart>
        <c:barDir val="col"/>
        <c:grouping val="clustered"/>
        <c:varyColors val="0"/>
        <c:ser>
          <c:idx val="0"/>
          <c:order val="0"/>
          <c:spPr>
            <a:solidFill>
              <a:schemeClr val="accent1"/>
            </a:solidFill>
            <a:ln>
              <a:noFill/>
            </a:ln>
            <a:effectLst/>
          </c:spPr>
          <c:invertIfNegative val="0"/>
          <c:cat>
            <c:strRef>
              <c:f>Sheet1!$A$4:$A$15</c:f>
              <c:strCache>
                <c:ptCount val="12"/>
                <c:pt idx="0">
                  <c:v>Azeez</c:v>
                </c:pt>
                <c:pt idx="1">
                  <c:v>Taiwo</c:v>
                </c:pt>
                <c:pt idx="2">
                  <c:v>isiaq</c:v>
                </c:pt>
                <c:pt idx="3">
                  <c:v>Titilayo</c:v>
                </c:pt>
                <c:pt idx="4">
                  <c:v>Memunat </c:v>
                </c:pt>
                <c:pt idx="5">
                  <c:v>Jawwad</c:v>
                </c:pt>
                <c:pt idx="6">
                  <c:v>Femi</c:v>
                </c:pt>
                <c:pt idx="7">
                  <c:v>Fatimah </c:v>
                </c:pt>
                <c:pt idx="8">
                  <c:v>Iniayo</c:v>
                </c:pt>
                <c:pt idx="9">
                  <c:v>Jeleel</c:v>
                </c:pt>
                <c:pt idx="10">
                  <c:v>Bayo</c:v>
                </c:pt>
                <c:pt idx="11">
                  <c:v>Waheed</c:v>
                </c:pt>
              </c:strCache>
            </c:strRef>
          </c:cat>
          <c:val>
            <c:numRef>
              <c:f>Sheet1!$C$4:$C$15</c:f>
              <c:numCache>
                <c:formatCode>General</c:formatCode>
                <c:ptCount val="12"/>
                <c:pt idx="0">
                  <c:v>10</c:v>
                </c:pt>
                <c:pt idx="1">
                  <c:v>9</c:v>
                </c:pt>
                <c:pt idx="2">
                  <c:v>11</c:v>
                </c:pt>
                <c:pt idx="3">
                  <c:v>10</c:v>
                </c:pt>
                <c:pt idx="4">
                  <c:v>8</c:v>
                </c:pt>
                <c:pt idx="5">
                  <c:v>10</c:v>
                </c:pt>
                <c:pt idx="6">
                  <c:v>8</c:v>
                </c:pt>
                <c:pt idx="7">
                  <c:v>7</c:v>
                </c:pt>
                <c:pt idx="8">
                  <c:v>5</c:v>
                </c:pt>
                <c:pt idx="9">
                  <c:v>9</c:v>
                </c:pt>
                <c:pt idx="10">
                  <c:v>11</c:v>
                </c:pt>
                <c:pt idx="11">
                  <c:v>10</c:v>
                </c:pt>
              </c:numCache>
            </c:numRef>
          </c:val>
          <c:extLst>
            <c:ext xmlns:c16="http://schemas.microsoft.com/office/drawing/2014/chart" uri="{C3380CC4-5D6E-409C-BE32-E72D297353CC}">
              <c16:uniqueId val="{00000000-CA0B-497F-8AE0-CEC88112C2D0}"/>
            </c:ext>
          </c:extLst>
        </c:ser>
        <c:dLbls>
          <c:showLegendKey val="0"/>
          <c:showVal val="0"/>
          <c:showCatName val="0"/>
          <c:showSerName val="0"/>
          <c:showPercent val="0"/>
          <c:showBubbleSize val="0"/>
        </c:dLbls>
        <c:gapWidth val="219"/>
        <c:overlap val="-27"/>
        <c:axId val="1410557743"/>
        <c:axId val="1410558991"/>
      </c:barChart>
      <c:catAx>
        <c:axId val="1410557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558991"/>
        <c:crosses val="autoZero"/>
        <c:auto val="1"/>
        <c:lblAlgn val="ctr"/>
        <c:lblOffset val="100"/>
        <c:noMultiLvlLbl val="0"/>
      </c:catAx>
      <c:valAx>
        <c:axId val="1410558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557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0253718285214"/>
          <c:y val="0.18416447944007"/>
          <c:w val="0.6735301837270341"/>
          <c:h val="0.65853091280256637"/>
        </c:manualLayout>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table'!$A$34:$A$36</c:f>
              <c:strCache>
                <c:ptCount val="2"/>
                <c:pt idx="0">
                  <c:v>Adolescent</c:v>
                </c:pt>
                <c:pt idx="1">
                  <c:v>Middle age</c:v>
                </c:pt>
              </c:strCache>
            </c:strRef>
          </c:cat>
          <c:val>
            <c:numRef>
              <c:f>'Pivot table'!$B$34:$B$36</c:f>
              <c:numCache>
                <c:formatCode>General</c:formatCode>
                <c:ptCount val="2"/>
                <c:pt idx="1">
                  <c:v>80</c:v>
                </c:pt>
              </c:numCache>
            </c:numRef>
          </c:val>
          <c:smooth val="0"/>
          <c:extLst>
            <c:ext xmlns:c16="http://schemas.microsoft.com/office/drawing/2014/chart" uri="{C3380CC4-5D6E-409C-BE32-E72D297353CC}">
              <c16:uniqueId val="{00000000-8057-4DAD-9716-C1C631A3F8CD}"/>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table'!$A$34:$A$36</c:f>
              <c:strCache>
                <c:ptCount val="2"/>
                <c:pt idx="0">
                  <c:v>Adolescent</c:v>
                </c:pt>
                <c:pt idx="1">
                  <c:v>Middle age</c:v>
                </c:pt>
              </c:strCache>
            </c:strRef>
          </c:cat>
          <c:val>
            <c:numRef>
              <c:f>'Pivot table'!$C$34:$C$36</c:f>
              <c:numCache>
                <c:formatCode>General</c:formatCode>
                <c:ptCount val="2"/>
                <c:pt idx="0">
                  <c:v>2</c:v>
                </c:pt>
                <c:pt idx="1">
                  <c:v>92</c:v>
                </c:pt>
              </c:numCache>
            </c:numRef>
          </c:val>
          <c:smooth val="0"/>
          <c:extLst>
            <c:ext xmlns:c16="http://schemas.microsoft.com/office/drawing/2014/chart" uri="{C3380CC4-5D6E-409C-BE32-E72D297353CC}">
              <c16:uniqueId val="{00000001-8057-4DAD-9716-C1C631A3F8CD}"/>
            </c:ext>
          </c:extLst>
        </c:ser>
        <c:dLbls>
          <c:showLegendKey val="0"/>
          <c:showVal val="0"/>
          <c:showCatName val="0"/>
          <c:showSerName val="0"/>
          <c:showPercent val="0"/>
          <c:showBubbleSize val="0"/>
        </c:dLbls>
        <c:marker val="1"/>
        <c:smooth val="0"/>
        <c:axId val="476064415"/>
        <c:axId val="476083967"/>
      </c:lineChart>
      <c:catAx>
        <c:axId val="476064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083967"/>
        <c:crosses val="autoZero"/>
        <c:auto val="1"/>
        <c:lblAlgn val="ctr"/>
        <c:lblOffset val="100"/>
        <c:noMultiLvlLbl val="0"/>
      </c:catAx>
      <c:valAx>
        <c:axId val="476083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064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Comapany</a:t>
            </a:r>
            <a:r>
              <a:rPr lang="en-US" baseline="0"/>
              <a:t> Philosophy test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Sheet1!$A$4:$A$15</c:f>
              <c:strCache>
                <c:ptCount val="12"/>
                <c:pt idx="0">
                  <c:v>Azeez</c:v>
                </c:pt>
                <c:pt idx="1">
                  <c:v>Taiwo</c:v>
                </c:pt>
                <c:pt idx="2">
                  <c:v>isiaq</c:v>
                </c:pt>
                <c:pt idx="3">
                  <c:v>Titilayo</c:v>
                </c:pt>
                <c:pt idx="4">
                  <c:v>Memunat </c:v>
                </c:pt>
                <c:pt idx="5">
                  <c:v>Jawwad</c:v>
                </c:pt>
                <c:pt idx="6">
                  <c:v>Femi</c:v>
                </c:pt>
                <c:pt idx="7">
                  <c:v>Fatimah </c:v>
                </c:pt>
                <c:pt idx="8">
                  <c:v>Iniayo</c:v>
                </c:pt>
                <c:pt idx="9">
                  <c:v>Jeleel</c:v>
                </c:pt>
                <c:pt idx="10">
                  <c:v>Bayo</c:v>
                </c:pt>
                <c:pt idx="11">
                  <c:v>Waheed</c:v>
                </c:pt>
              </c:strCache>
            </c:strRef>
          </c:cat>
          <c:val>
            <c:numRef>
              <c:f>Sheet1!$D$4:$D$15</c:f>
              <c:numCache>
                <c:formatCode>General</c:formatCode>
                <c:ptCount val="12"/>
                <c:pt idx="0">
                  <c:v>19</c:v>
                </c:pt>
                <c:pt idx="1">
                  <c:v>20</c:v>
                </c:pt>
                <c:pt idx="2">
                  <c:v>17</c:v>
                </c:pt>
                <c:pt idx="3">
                  <c:v>10</c:v>
                </c:pt>
                <c:pt idx="4">
                  <c:v>20</c:v>
                </c:pt>
                <c:pt idx="5">
                  <c:v>6</c:v>
                </c:pt>
                <c:pt idx="6">
                  <c:v>20</c:v>
                </c:pt>
                <c:pt idx="7">
                  <c:v>17</c:v>
                </c:pt>
                <c:pt idx="8">
                  <c:v>10</c:v>
                </c:pt>
                <c:pt idx="9">
                  <c:v>19</c:v>
                </c:pt>
                <c:pt idx="10">
                  <c:v>15</c:v>
                </c:pt>
                <c:pt idx="11">
                  <c:v>20</c:v>
                </c:pt>
              </c:numCache>
            </c:numRef>
          </c:val>
          <c:extLst>
            <c:ext xmlns:c16="http://schemas.microsoft.com/office/drawing/2014/chart" uri="{C3380CC4-5D6E-409C-BE32-E72D297353CC}">
              <c16:uniqueId val="{00000000-FDAC-4CC8-9A55-C0F871EC2800}"/>
            </c:ext>
          </c:extLst>
        </c:ser>
        <c:dLbls>
          <c:showLegendKey val="0"/>
          <c:showVal val="0"/>
          <c:showCatName val="0"/>
          <c:showSerName val="0"/>
          <c:showPercent val="0"/>
          <c:showBubbleSize val="0"/>
        </c:dLbls>
        <c:gapWidth val="219"/>
        <c:overlap val="-27"/>
        <c:axId val="1187523071"/>
        <c:axId val="1187523487"/>
      </c:barChart>
      <c:catAx>
        <c:axId val="1187523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523487"/>
        <c:crosses val="autoZero"/>
        <c:auto val="1"/>
        <c:lblAlgn val="ctr"/>
        <c:lblOffset val="100"/>
        <c:noMultiLvlLbl val="0"/>
      </c:catAx>
      <c:valAx>
        <c:axId val="1187523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523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Financial</a:t>
            </a:r>
            <a:r>
              <a:rPr lang="en-US" baseline="0"/>
              <a:t> Skill Test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002060"/>
            </a:solidFill>
            <a:ln>
              <a:solidFill>
                <a:srgbClr val="92D050"/>
              </a:solidFill>
            </a:ln>
            <a:effectLst/>
          </c:spPr>
          <c:invertIfNegative val="0"/>
          <c:dPt>
            <c:idx val="5"/>
            <c:invertIfNegative val="0"/>
            <c:bubble3D val="0"/>
            <c:spPr>
              <a:solidFill>
                <a:srgbClr val="A81164"/>
              </a:solidFill>
              <a:ln>
                <a:solidFill>
                  <a:srgbClr val="92D050"/>
                </a:solidFill>
              </a:ln>
              <a:effectLst/>
            </c:spPr>
            <c:extLst>
              <c:ext xmlns:c16="http://schemas.microsoft.com/office/drawing/2014/chart" uri="{C3380CC4-5D6E-409C-BE32-E72D297353CC}">
                <c16:uniqueId val="{00000000-9DE8-4ED6-B460-C64587351CF0}"/>
              </c:ext>
            </c:extLst>
          </c:dPt>
          <c:cat>
            <c:strRef>
              <c:f>Sheet1!$A$4:$A$15</c:f>
              <c:strCache>
                <c:ptCount val="12"/>
                <c:pt idx="0">
                  <c:v>Azeez</c:v>
                </c:pt>
                <c:pt idx="1">
                  <c:v>Taiwo</c:v>
                </c:pt>
                <c:pt idx="2">
                  <c:v>isiaq</c:v>
                </c:pt>
                <c:pt idx="3">
                  <c:v>Titilayo</c:v>
                </c:pt>
                <c:pt idx="4">
                  <c:v>Memunat </c:v>
                </c:pt>
                <c:pt idx="5">
                  <c:v>Jawwad</c:v>
                </c:pt>
                <c:pt idx="6">
                  <c:v>Femi</c:v>
                </c:pt>
                <c:pt idx="7">
                  <c:v>Fatimah </c:v>
                </c:pt>
                <c:pt idx="8">
                  <c:v>Iniayo</c:v>
                </c:pt>
                <c:pt idx="9">
                  <c:v>Jeleel</c:v>
                </c:pt>
                <c:pt idx="10">
                  <c:v>Bayo</c:v>
                </c:pt>
                <c:pt idx="11">
                  <c:v>Waheed</c:v>
                </c:pt>
              </c:strCache>
            </c:strRef>
          </c:cat>
          <c:val>
            <c:numRef>
              <c:f>Sheet1!$E$4:$E$15</c:f>
              <c:numCache>
                <c:formatCode>General</c:formatCode>
                <c:ptCount val="12"/>
                <c:pt idx="0">
                  <c:v>67</c:v>
                </c:pt>
                <c:pt idx="1">
                  <c:v>93</c:v>
                </c:pt>
                <c:pt idx="2">
                  <c:v>100</c:v>
                </c:pt>
                <c:pt idx="3">
                  <c:v>79</c:v>
                </c:pt>
                <c:pt idx="4">
                  <c:v>100</c:v>
                </c:pt>
                <c:pt idx="5">
                  <c:v>100</c:v>
                </c:pt>
                <c:pt idx="6">
                  <c:v>70</c:v>
                </c:pt>
                <c:pt idx="7">
                  <c:v>80</c:v>
                </c:pt>
                <c:pt idx="8">
                  <c:v>90</c:v>
                </c:pt>
                <c:pt idx="9">
                  <c:v>45</c:v>
                </c:pt>
                <c:pt idx="10">
                  <c:v>69</c:v>
                </c:pt>
                <c:pt idx="11">
                  <c:v>90</c:v>
                </c:pt>
              </c:numCache>
            </c:numRef>
          </c:val>
          <c:extLst>
            <c:ext xmlns:c16="http://schemas.microsoft.com/office/drawing/2014/chart" uri="{C3380CC4-5D6E-409C-BE32-E72D297353CC}">
              <c16:uniqueId val="{00000000-42D0-4D6C-9F4D-B63D6780F270}"/>
            </c:ext>
          </c:extLst>
        </c:ser>
        <c:dLbls>
          <c:showLegendKey val="0"/>
          <c:showVal val="0"/>
          <c:showCatName val="0"/>
          <c:showSerName val="0"/>
          <c:showPercent val="0"/>
          <c:showBubbleSize val="0"/>
        </c:dLbls>
        <c:gapWidth val="219"/>
        <c:overlap val="-27"/>
        <c:axId val="1414505439"/>
        <c:axId val="1414499199"/>
      </c:barChart>
      <c:catAx>
        <c:axId val="1414505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499199"/>
        <c:crosses val="autoZero"/>
        <c:auto val="1"/>
        <c:lblAlgn val="ctr"/>
        <c:lblOffset val="100"/>
        <c:noMultiLvlLbl val="0"/>
      </c:catAx>
      <c:valAx>
        <c:axId val="1414499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505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66000</c:v>
                </c:pt>
                <c:pt idx="1">
                  <c:v>70000</c:v>
                </c:pt>
              </c:numCache>
            </c:numRef>
          </c:val>
          <c:extLst>
            <c:ext xmlns:c16="http://schemas.microsoft.com/office/drawing/2014/chart" uri="{C3380CC4-5D6E-409C-BE32-E72D297353CC}">
              <c16:uniqueId val="{00000000-36F7-4FFC-9E9C-3E0FB3303BB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61698.113207547169</c:v>
                </c:pt>
                <c:pt idx="1">
                  <c:v>68048.780487804877</c:v>
                </c:pt>
              </c:numCache>
            </c:numRef>
          </c:val>
          <c:extLst>
            <c:ext xmlns:c16="http://schemas.microsoft.com/office/drawing/2014/chart" uri="{C3380CC4-5D6E-409C-BE32-E72D297353CC}">
              <c16:uniqueId val="{00000001-36F7-4FFC-9E9C-3E0FB3303BB3}"/>
            </c:ext>
          </c:extLst>
        </c:ser>
        <c:dLbls>
          <c:showLegendKey val="0"/>
          <c:showVal val="0"/>
          <c:showCatName val="0"/>
          <c:showSerName val="0"/>
          <c:showPercent val="0"/>
          <c:showBubbleSize val="0"/>
        </c:dLbls>
        <c:gapWidth val="219"/>
        <c:overlap val="-27"/>
        <c:axId val="473340943"/>
        <c:axId val="473329711"/>
      </c:barChart>
      <c:catAx>
        <c:axId val="473340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329711"/>
        <c:crosses val="autoZero"/>
        <c:auto val="1"/>
        <c:lblAlgn val="ctr"/>
        <c:lblOffset val="100"/>
        <c:noMultiLvlLbl val="0"/>
      </c:catAx>
      <c:valAx>
        <c:axId val="473329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3409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Dataset.xlsx]Pivot table!PivotTable2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13648293963253"/>
          <c:y val="0.14249781277340332"/>
          <c:w val="0.6735301837270341"/>
          <c:h val="0.6585309128025663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B878-4AED-B128-587C5BE770A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B878-4AED-B128-587C5BE770A8}"/>
            </c:ext>
          </c:extLst>
        </c:ser>
        <c:dLbls>
          <c:showLegendKey val="0"/>
          <c:showVal val="0"/>
          <c:showCatName val="0"/>
          <c:showSerName val="0"/>
          <c:showPercent val="0"/>
          <c:showBubbleSize val="0"/>
        </c:dLbls>
        <c:smooth val="0"/>
        <c:axId val="480226175"/>
        <c:axId val="480207871"/>
      </c:lineChart>
      <c:catAx>
        <c:axId val="480226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207871"/>
        <c:crosses val="autoZero"/>
        <c:auto val="1"/>
        <c:lblAlgn val="ctr"/>
        <c:lblOffset val="100"/>
        <c:noMultiLvlLbl val="0"/>
      </c:catAx>
      <c:valAx>
        <c:axId val="480207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226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0253718285214"/>
          <c:y val="0.18416447944007"/>
          <c:w val="0.6735301837270341"/>
          <c:h val="0.65853091280256637"/>
        </c:manualLayout>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table'!$A$34:$A$36</c:f>
              <c:strCache>
                <c:ptCount val="2"/>
                <c:pt idx="0">
                  <c:v>Adolescent</c:v>
                </c:pt>
                <c:pt idx="1">
                  <c:v>Middle age</c:v>
                </c:pt>
              </c:strCache>
            </c:strRef>
          </c:cat>
          <c:val>
            <c:numRef>
              <c:f>'Pivot table'!$B$34:$B$36</c:f>
              <c:numCache>
                <c:formatCode>General</c:formatCode>
                <c:ptCount val="2"/>
                <c:pt idx="1">
                  <c:v>80</c:v>
                </c:pt>
              </c:numCache>
            </c:numRef>
          </c:val>
          <c:smooth val="0"/>
          <c:extLst>
            <c:ext xmlns:c16="http://schemas.microsoft.com/office/drawing/2014/chart" uri="{C3380CC4-5D6E-409C-BE32-E72D297353CC}">
              <c16:uniqueId val="{00000000-821B-4ADA-BEBC-FD77842A053D}"/>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table'!$A$34:$A$36</c:f>
              <c:strCache>
                <c:ptCount val="2"/>
                <c:pt idx="0">
                  <c:v>Adolescent</c:v>
                </c:pt>
                <c:pt idx="1">
                  <c:v>Middle age</c:v>
                </c:pt>
              </c:strCache>
            </c:strRef>
          </c:cat>
          <c:val>
            <c:numRef>
              <c:f>'Pivot table'!$C$34:$C$36</c:f>
              <c:numCache>
                <c:formatCode>General</c:formatCode>
                <c:ptCount val="2"/>
                <c:pt idx="0">
                  <c:v>2</c:v>
                </c:pt>
                <c:pt idx="1">
                  <c:v>92</c:v>
                </c:pt>
              </c:numCache>
            </c:numRef>
          </c:val>
          <c:smooth val="0"/>
          <c:extLst>
            <c:ext xmlns:c16="http://schemas.microsoft.com/office/drawing/2014/chart" uri="{C3380CC4-5D6E-409C-BE32-E72D297353CC}">
              <c16:uniqueId val="{00000001-821B-4ADA-BEBC-FD77842A053D}"/>
            </c:ext>
          </c:extLst>
        </c:ser>
        <c:dLbls>
          <c:showLegendKey val="0"/>
          <c:showVal val="0"/>
          <c:showCatName val="0"/>
          <c:showSerName val="0"/>
          <c:showPercent val="0"/>
          <c:showBubbleSize val="0"/>
        </c:dLbls>
        <c:marker val="1"/>
        <c:smooth val="0"/>
        <c:axId val="476064415"/>
        <c:axId val="476083967"/>
      </c:lineChart>
      <c:catAx>
        <c:axId val="476064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083967"/>
        <c:crosses val="autoZero"/>
        <c:auto val="1"/>
        <c:lblAlgn val="ctr"/>
        <c:lblOffset val="100"/>
        <c:noMultiLvlLbl val="0"/>
      </c:catAx>
      <c:valAx>
        <c:axId val="476083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064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Dataset.xlsx]Pivot table!PivotTable5</c:name>
    <c:fmtId val="14"/>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table'!$B$48:$B$49</c:f>
              <c:strCache>
                <c:ptCount val="1"/>
                <c:pt idx="0">
                  <c:v>No</c:v>
                </c:pt>
              </c:strCache>
            </c:strRef>
          </c:tx>
          <c:spPr>
            <a:solidFill>
              <a:schemeClr val="accent1"/>
            </a:solidFill>
            <a:ln>
              <a:noFill/>
            </a:ln>
            <a:effectLst/>
            <a:sp3d/>
          </c:spPr>
          <c:cat>
            <c:strRef>
              <c:f>'Pivot table'!$A$50:$A$87</c:f>
              <c:strCache>
                <c:ptCount val="37"/>
                <c:pt idx="0">
                  <c:v>25</c:v>
                </c:pt>
                <c:pt idx="1">
                  <c:v>30</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50</c:v>
                </c:pt>
                <c:pt idx="20">
                  <c:v>52</c:v>
                </c:pt>
                <c:pt idx="21">
                  <c:v>53</c:v>
                </c:pt>
                <c:pt idx="22">
                  <c:v>55</c:v>
                </c:pt>
                <c:pt idx="23">
                  <c:v>61</c:v>
                </c:pt>
                <c:pt idx="24">
                  <c:v>63</c:v>
                </c:pt>
                <c:pt idx="25">
                  <c:v>64</c:v>
                </c:pt>
                <c:pt idx="26">
                  <c:v>65</c:v>
                </c:pt>
                <c:pt idx="27">
                  <c:v>66</c:v>
                </c:pt>
                <c:pt idx="28">
                  <c:v>67</c:v>
                </c:pt>
                <c:pt idx="29">
                  <c:v>68</c:v>
                </c:pt>
                <c:pt idx="30">
                  <c:v>69</c:v>
                </c:pt>
                <c:pt idx="31">
                  <c:v>70</c:v>
                </c:pt>
                <c:pt idx="32">
                  <c:v>71</c:v>
                </c:pt>
                <c:pt idx="33">
                  <c:v>72</c:v>
                </c:pt>
                <c:pt idx="34">
                  <c:v>73</c:v>
                </c:pt>
                <c:pt idx="35">
                  <c:v>74</c:v>
                </c:pt>
                <c:pt idx="36">
                  <c:v>78</c:v>
                </c:pt>
              </c:strCache>
            </c:strRef>
          </c:cat>
          <c:val>
            <c:numRef>
              <c:f>'Pivot table'!$B$50:$B$87</c:f>
              <c:numCache>
                <c:formatCode>General</c:formatCode>
                <c:ptCount val="37"/>
                <c:pt idx="2">
                  <c:v>2</c:v>
                </c:pt>
                <c:pt idx="3">
                  <c:v>2</c:v>
                </c:pt>
                <c:pt idx="4">
                  <c:v>5</c:v>
                </c:pt>
                <c:pt idx="5">
                  <c:v>3</c:v>
                </c:pt>
                <c:pt idx="6">
                  <c:v>3</c:v>
                </c:pt>
                <c:pt idx="7">
                  <c:v>2</c:v>
                </c:pt>
                <c:pt idx="9">
                  <c:v>5</c:v>
                </c:pt>
                <c:pt idx="10">
                  <c:v>10</c:v>
                </c:pt>
                <c:pt idx="11">
                  <c:v>2</c:v>
                </c:pt>
                <c:pt idx="13">
                  <c:v>1</c:v>
                </c:pt>
                <c:pt idx="14">
                  <c:v>3</c:v>
                </c:pt>
                <c:pt idx="15">
                  <c:v>2</c:v>
                </c:pt>
                <c:pt idx="16">
                  <c:v>2</c:v>
                </c:pt>
                <c:pt idx="17">
                  <c:v>9</c:v>
                </c:pt>
                <c:pt idx="18">
                  <c:v>4</c:v>
                </c:pt>
                <c:pt idx="19">
                  <c:v>1</c:v>
                </c:pt>
                <c:pt idx="20">
                  <c:v>1</c:v>
                </c:pt>
                <c:pt idx="21">
                  <c:v>1</c:v>
                </c:pt>
                <c:pt idx="22">
                  <c:v>1</c:v>
                </c:pt>
                <c:pt idx="24">
                  <c:v>1</c:v>
                </c:pt>
                <c:pt idx="25">
                  <c:v>2</c:v>
                </c:pt>
                <c:pt idx="26">
                  <c:v>2</c:v>
                </c:pt>
                <c:pt idx="27">
                  <c:v>2</c:v>
                </c:pt>
                <c:pt idx="28">
                  <c:v>3</c:v>
                </c:pt>
                <c:pt idx="29">
                  <c:v>1</c:v>
                </c:pt>
                <c:pt idx="30">
                  <c:v>4</c:v>
                </c:pt>
                <c:pt idx="31">
                  <c:v>3</c:v>
                </c:pt>
                <c:pt idx="32">
                  <c:v>1</c:v>
                </c:pt>
                <c:pt idx="34">
                  <c:v>2</c:v>
                </c:pt>
              </c:numCache>
            </c:numRef>
          </c:val>
          <c:smooth val="0"/>
          <c:extLst>
            <c:ext xmlns:c16="http://schemas.microsoft.com/office/drawing/2014/chart" uri="{C3380CC4-5D6E-409C-BE32-E72D297353CC}">
              <c16:uniqueId val="{00000000-0253-45CC-B17E-3B2C63578D28}"/>
            </c:ext>
          </c:extLst>
        </c:ser>
        <c:ser>
          <c:idx val="1"/>
          <c:order val="1"/>
          <c:tx>
            <c:strRef>
              <c:f>'Pivot table'!$C$48:$C$49</c:f>
              <c:strCache>
                <c:ptCount val="1"/>
                <c:pt idx="0">
                  <c:v>Yes</c:v>
                </c:pt>
              </c:strCache>
            </c:strRef>
          </c:tx>
          <c:spPr>
            <a:solidFill>
              <a:schemeClr val="accent2"/>
            </a:solidFill>
            <a:ln>
              <a:noFill/>
            </a:ln>
            <a:effectLst/>
            <a:sp3d/>
          </c:spPr>
          <c:cat>
            <c:strRef>
              <c:f>'Pivot table'!$A$50:$A$87</c:f>
              <c:strCache>
                <c:ptCount val="37"/>
                <c:pt idx="0">
                  <c:v>25</c:v>
                </c:pt>
                <c:pt idx="1">
                  <c:v>30</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50</c:v>
                </c:pt>
                <c:pt idx="20">
                  <c:v>52</c:v>
                </c:pt>
                <c:pt idx="21">
                  <c:v>53</c:v>
                </c:pt>
                <c:pt idx="22">
                  <c:v>55</c:v>
                </c:pt>
                <c:pt idx="23">
                  <c:v>61</c:v>
                </c:pt>
                <c:pt idx="24">
                  <c:v>63</c:v>
                </c:pt>
                <c:pt idx="25">
                  <c:v>64</c:v>
                </c:pt>
                <c:pt idx="26">
                  <c:v>65</c:v>
                </c:pt>
                <c:pt idx="27">
                  <c:v>66</c:v>
                </c:pt>
                <c:pt idx="28">
                  <c:v>67</c:v>
                </c:pt>
                <c:pt idx="29">
                  <c:v>68</c:v>
                </c:pt>
                <c:pt idx="30">
                  <c:v>69</c:v>
                </c:pt>
                <c:pt idx="31">
                  <c:v>70</c:v>
                </c:pt>
                <c:pt idx="32">
                  <c:v>71</c:v>
                </c:pt>
                <c:pt idx="33">
                  <c:v>72</c:v>
                </c:pt>
                <c:pt idx="34">
                  <c:v>73</c:v>
                </c:pt>
                <c:pt idx="35">
                  <c:v>74</c:v>
                </c:pt>
                <c:pt idx="36">
                  <c:v>78</c:v>
                </c:pt>
              </c:strCache>
            </c:strRef>
          </c:cat>
          <c:val>
            <c:numRef>
              <c:f>'Pivot table'!$C$50:$C$87</c:f>
              <c:numCache>
                <c:formatCode>General</c:formatCode>
                <c:ptCount val="37"/>
                <c:pt idx="0">
                  <c:v>1</c:v>
                </c:pt>
                <c:pt idx="1">
                  <c:v>1</c:v>
                </c:pt>
                <c:pt idx="2">
                  <c:v>1</c:v>
                </c:pt>
                <c:pt idx="3">
                  <c:v>4</c:v>
                </c:pt>
                <c:pt idx="4">
                  <c:v>4</c:v>
                </c:pt>
                <c:pt idx="5">
                  <c:v>12</c:v>
                </c:pt>
                <c:pt idx="6">
                  <c:v>17</c:v>
                </c:pt>
                <c:pt idx="7">
                  <c:v>13</c:v>
                </c:pt>
                <c:pt idx="8">
                  <c:v>4</c:v>
                </c:pt>
                <c:pt idx="9">
                  <c:v>2</c:v>
                </c:pt>
                <c:pt idx="10">
                  <c:v>4</c:v>
                </c:pt>
                <c:pt idx="12">
                  <c:v>2</c:v>
                </c:pt>
                <c:pt idx="13">
                  <c:v>2</c:v>
                </c:pt>
                <c:pt idx="14">
                  <c:v>1</c:v>
                </c:pt>
                <c:pt idx="15">
                  <c:v>1</c:v>
                </c:pt>
                <c:pt idx="16">
                  <c:v>4</c:v>
                </c:pt>
                <c:pt idx="17">
                  <c:v>6</c:v>
                </c:pt>
                <c:pt idx="18">
                  <c:v>1</c:v>
                </c:pt>
                <c:pt idx="20">
                  <c:v>1</c:v>
                </c:pt>
                <c:pt idx="21">
                  <c:v>4</c:v>
                </c:pt>
                <c:pt idx="23">
                  <c:v>1</c:v>
                </c:pt>
                <c:pt idx="25">
                  <c:v>1</c:v>
                </c:pt>
                <c:pt idx="28">
                  <c:v>2</c:v>
                </c:pt>
                <c:pt idx="31">
                  <c:v>1</c:v>
                </c:pt>
                <c:pt idx="33">
                  <c:v>1</c:v>
                </c:pt>
                <c:pt idx="34">
                  <c:v>1</c:v>
                </c:pt>
                <c:pt idx="35">
                  <c:v>1</c:v>
                </c:pt>
                <c:pt idx="36">
                  <c:v>1</c:v>
                </c:pt>
              </c:numCache>
            </c:numRef>
          </c:val>
          <c:smooth val="0"/>
          <c:extLst>
            <c:ext xmlns:c16="http://schemas.microsoft.com/office/drawing/2014/chart" uri="{C3380CC4-5D6E-409C-BE32-E72D297353CC}">
              <c16:uniqueId val="{00000001-0253-45CC-B17E-3B2C63578D28}"/>
            </c:ext>
          </c:extLst>
        </c:ser>
        <c:dLbls>
          <c:showLegendKey val="0"/>
          <c:showVal val="0"/>
          <c:showCatName val="0"/>
          <c:showSerName val="0"/>
          <c:showPercent val="0"/>
          <c:showBubbleSize val="0"/>
        </c:dLbls>
        <c:axId val="528649391"/>
        <c:axId val="528657295"/>
        <c:axId val="528444783"/>
      </c:line3DChart>
      <c:catAx>
        <c:axId val="5286493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657295"/>
        <c:crosses val="autoZero"/>
        <c:auto val="1"/>
        <c:lblAlgn val="ctr"/>
        <c:lblOffset val="100"/>
        <c:noMultiLvlLbl val="0"/>
      </c:catAx>
      <c:valAx>
        <c:axId val="528657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649391"/>
        <c:crosses val="autoZero"/>
        <c:crossBetween val="between"/>
      </c:valAx>
      <c:serAx>
        <c:axId val="528444783"/>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65729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A87A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2AA8"/>
          </a:solidFill>
          <a:ln>
            <a:noFill/>
          </a:ln>
          <a:effectLst/>
        </c:spPr>
      </c:pivotFmt>
    </c:pivotFmts>
    <c:plotArea>
      <c:layout/>
      <c:barChart>
        <c:barDir val="col"/>
        <c:grouping val="clustered"/>
        <c:varyColors val="0"/>
        <c:ser>
          <c:idx val="0"/>
          <c:order val="0"/>
          <c:tx>
            <c:strRef>
              <c:f>'Pivot table'!$B$3:$B$4</c:f>
              <c:strCache>
                <c:ptCount val="1"/>
                <c:pt idx="0">
                  <c:v>No</c:v>
                </c:pt>
              </c:strCache>
            </c:strRef>
          </c:tx>
          <c:spPr>
            <a:solidFill>
              <a:srgbClr val="A87A00"/>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66000</c:v>
                </c:pt>
                <c:pt idx="1">
                  <c:v>70000</c:v>
                </c:pt>
              </c:numCache>
            </c:numRef>
          </c:val>
          <c:extLst>
            <c:ext xmlns:c16="http://schemas.microsoft.com/office/drawing/2014/chart" uri="{C3380CC4-5D6E-409C-BE32-E72D297353CC}">
              <c16:uniqueId val="{00000000-57EE-412F-AE23-C597A3083311}"/>
            </c:ext>
          </c:extLst>
        </c:ser>
        <c:ser>
          <c:idx val="1"/>
          <c:order val="1"/>
          <c:tx>
            <c:strRef>
              <c:f>'Pivot table'!$C$3:$C$4</c:f>
              <c:strCache>
                <c:ptCount val="1"/>
                <c:pt idx="0">
                  <c:v>Yes</c:v>
                </c:pt>
              </c:strCache>
            </c:strRef>
          </c:tx>
          <c:spPr>
            <a:solidFill>
              <a:schemeClr val="accent2"/>
            </a:solidFill>
            <a:ln>
              <a:noFill/>
            </a:ln>
            <a:effectLst/>
          </c:spPr>
          <c:invertIfNegative val="0"/>
          <c:dPt>
            <c:idx val="1"/>
            <c:invertIfNegative val="0"/>
            <c:bubble3D val="0"/>
            <c:spPr>
              <a:solidFill>
                <a:srgbClr val="002AA8"/>
              </a:solidFill>
              <a:ln>
                <a:noFill/>
              </a:ln>
              <a:effectLst/>
            </c:spPr>
            <c:extLst>
              <c:ext xmlns:c16="http://schemas.microsoft.com/office/drawing/2014/chart" uri="{C3380CC4-5D6E-409C-BE32-E72D297353CC}">
                <c16:uniqueId val="{00000000-21AF-4301-921C-92EAEF8A7A88}"/>
              </c:ext>
            </c:extLst>
          </c:dPt>
          <c:cat>
            <c:strRef>
              <c:f>'Pivot table'!$A$5:$A$7</c:f>
              <c:strCache>
                <c:ptCount val="2"/>
                <c:pt idx="0">
                  <c:v>Female</c:v>
                </c:pt>
                <c:pt idx="1">
                  <c:v>Male</c:v>
                </c:pt>
              </c:strCache>
            </c:strRef>
          </c:cat>
          <c:val>
            <c:numRef>
              <c:f>'Pivot table'!$C$5:$C$7</c:f>
              <c:numCache>
                <c:formatCode>_(* #,##0_);_(* \(#,##0\);_(* "-"??_);_(@_)</c:formatCode>
                <c:ptCount val="2"/>
                <c:pt idx="0">
                  <c:v>61698.113207547169</c:v>
                </c:pt>
                <c:pt idx="1">
                  <c:v>68048.780487804877</c:v>
                </c:pt>
              </c:numCache>
            </c:numRef>
          </c:val>
          <c:extLst>
            <c:ext xmlns:c16="http://schemas.microsoft.com/office/drawing/2014/chart" uri="{C3380CC4-5D6E-409C-BE32-E72D297353CC}">
              <c16:uniqueId val="{00000001-57EE-412F-AE23-C597A3083311}"/>
            </c:ext>
          </c:extLst>
        </c:ser>
        <c:dLbls>
          <c:showLegendKey val="0"/>
          <c:showVal val="0"/>
          <c:showCatName val="0"/>
          <c:showSerName val="0"/>
          <c:showPercent val="0"/>
          <c:showBubbleSize val="0"/>
        </c:dLbls>
        <c:gapWidth val="219"/>
        <c:overlap val="-27"/>
        <c:axId val="473340943"/>
        <c:axId val="473329711"/>
      </c:barChart>
      <c:catAx>
        <c:axId val="473340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329711"/>
        <c:crosses val="autoZero"/>
        <c:auto val="1"/>
        <c:lblAlgn val="ctr"/>
        <c:lblOffset val="100"/>
        <c:noMultiLvlLbl val="0"/>
      </c:catAx>
      <c:valAx>
        <c:axId val="473329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3409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Dataset.xlsx]Pivot table!PivotTable2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13658469254441"/>
          <c:y val="0.15837103695371413"/>
          <c:w val="0.6735301837270341"/>
          <c:h val="0.6585309128025663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00C9-410E-9E8A-1C4905CD74D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00C9-410E-9E8A-1C4905CD74DE}"/>
            </c:ext>
          </c:extLst>
        </c:ser>
        <c:dLbls>
          <c:showLegendKey val="0"/>
          <c:showVal val="0"/>
          <c:showCatName val="0"/>
          <c:showSerName val="0"/>
          <c:showPercent val="0"/>
          <c:showBubbleSize val="0"/>
        </c:dLbls>
        <c:smooth val="0"/>
        <c:axId val="480226175"/>
        <c:axId val="480207871"/>
      </c:lineChart>
      <c:catAx>
        <c:axId val="480226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207871"/>
        <c:crosses val="autoZero"/>
        <c:auto val="1"/>
        <c:lblAlgn val="ctr"/>
        <c:lblOffset val="100"/>
        <c:noMultiLvlLbl val="0"/>
      </c:catAx>
      <c:valAx>
        <c:axId val="480207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226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13</xdr:col>
      <xdr:colOff>476249</xdr:colOff>
      <xdr:row>0</xdr:row>
      <xdr:rowOff>1257306</xdr:rowOff>
    </xdr:from>
    <xdr:to>
      <xdr:col>20</xdr:col>
      <xdr:colOff>390524</xdr:colOff>
      <xdr:row>13</xdr:row>
      <xdr:rowOff>38100</xdr:rowOff>
    </xdr:to>
    <xdr:graphicFrame macro="">
      <xdr:nvGraphicFramePr>
        <xdr:cNvPr id="2" name="Chart 1">
          <a:extLst>
            <a:ext uri="{FF2B5EF4-FFF2-40B4-BE49-F238E27FC236}">
              <a16:creationId xmlns:a16="http://schemas.microsoft.com/office/drawing/2014/main" id="{B21B5981-DC4C-A461-8FA8-7E5C338345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533400</xdr:colOff>
      <xdr:row>15</xdr:row>
      <xdr:rowOff>0</xdr:rowOff>
    </xdr:from>
    <xdr:to>
      <xdr:col>20</xdr:col>
      <xdr:colOff>542926</xdr:colOff>
      <xdr:row>28</xdr:row>
      <xdr:rowOff>152400</xdr:rowOff>
    </xdr:to>
    <xdr:graphicFrame macro="">
      <xdr:nvGraphicFramePr>
        <xdr:cNvPr id="3" name="Chart 2">
          <a:extLst>
            <a:ext uri="{FF2B5EF4-FFF2-40B4-BE49-F238E27FC236}">
              <a16:creationId xmlns:a16="http://schemas.microsoft.com/office/drawing/2014/main" id="{B5583887-079B-62E1-B08D-5C89B5903F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485775</xdr:colOff>
      <xdr:row>30</xdr:row>
      <xdr:rowOff>147637</xdr:rowOff>
    </xdr:from>
    <xdr:to>
      <xdr:col>21</xdr:col>
      <xdr:colOff>76200</xdr:colOff>
      <xdr:row>45</xdr:row>
      <xdr:rowOff>33337</xdr:rowOff>
    </xdr:to>
    <xdr:graphicFrame macro="">
      <xdr:nvGraphicFramePr>
        <xdr:cNvPr id="4" name="Chart 3">
          <a:extLst>
            <a:ext uri="{FF2B5EF4-FFF2-40B4-BE49-F238E27FC236}">
              <a16:creationId xmlns:a16="http://schemas.microsoft.com/office/drawing/2014/main" id="{C1AB4D8A-213E-0F7B-C71A-A9F505FDDB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0</xdr:row>
      <xdr:rowOff>128587</xdr:rowOff>
    </xdr:from>
    <xdr:to>
      <xdr:col>12</xdr:col>
      <xdr:colOff>304800</xdr:colOff>
      <xdr:row>13</xdr:row>
      <xdr:rowOff>114300</xdr:rowOff>
    </xdr:to>
    <xdr:graphicFrame macro="">
      <xdr:nvGraphicFramePr>
        <xdr:cNvPr id="2" name="Chart 1">
          <a:extLst>
            <a:ext uri="{FF2B5EF4-FFF2-40B4-BE49-F238E27FC236}">
              <a16:creationId xmlns:a16="http://schemas.microsoft.com/office/drawing/2014/main" id="{C03E836C-29D9-951E-9741-07AD9A64C1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161925</xdr:colOff>
      <xdr:row>14</xdr:row>
      <xdr:rowOff>57149</xdr:rowOff>
    </xdr:from>
    <xdr:to>
      <xdr:col>12</xdr:col>
      <xdr:colOff>466725</xdr:colOff>
      <xdr:row>27</xdr:row>
      <xdr:rowOff>123825</xdr:rowOff>
    </xdr:to>
    <xdr:graphicFrame macro="">
      <xdr:nvGraphicFramePr>
        <xdr:cNvPr id="4" name="Chart 3">
          <a:extLst>
            <a:ext uri="{FF2B5EF4-FFF2-40B4-BE49-F238E27FC236}">
              <a16:creationId xmlns:a16="http://schemas.microsoft.com/office/drawing/2014/main" id="{C4496B9A-8D0F-8B05-3AD0-8A6A396E40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542925</xdr:colOff>
      <xdr:row>29</xdr:row>
      <xdr:rowOff>4762</xdr:rowOff>
    </xdr:from>
    <xdr:to>
      <xdr:col>12</xdr:col>
      <xdr:colOff>238125</xdr:colOff>
      <xdr:row>43</xdr:row>
      <xdr:rowOff>80962</xdr:rowOff>
    </xdr:to>
    <xdr:graphicFrame macro="">
      <xdr:nvGraphicFramePr>
        <xdr:cNvPr id="6" name="Chart 5">
          <a:extLst>
            <a:ext uri="{FF2B5EF4-FFF2-40B4-BE49-F238E27FC236}">
              <a16:creationId xmlns:a16="http://schemas.microsoft.com/office/drawing/2014/main" id="{58C191FF-887F-6E42-8B62-A7516DAA80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542925</xdr:colOff>
      <xdr:row>47</xdr:row>
      <xdr:rowOff>80962</xdr:rowOff>
    </xdr:from>
    <xdr:to>
      <xdr:col>12</xdr:col>
      <xdr:colOff>238125</xdr:colOff>
      <xdr:row>61</xdr:row>
      <xdr:rowOff>157162</xdr:rowOff>
    </xdr:to>
    <xdr:graphicFrame macro="">
      <xdr:nvGraphicFramePr>
        <xdr:cNvPr id="7" name="Chart 6">
          <a:extLst>
            <a:ext uri="{FF2B5EF4-FFF2-40B4-BE49-F238E27FC236}">
              <a16:creationId xmlns:a16="http://schemas.microsoft.com/office/drawing/2014/main" id="{25641C05-E50E-33CB-AA45-A21099612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314326</xdr:colOff>
      <xdr:row>6</xdr:row>
      <xdr:rowOff>0</xdr:rowOff>
    </xdr:from>
    <xdr:to>
      <xdr:col>8</xdr:col>
      <xdr:colOff>485776</xdr:colOff>
      <xdr:row>18</xdr:row>
      <xdr:rowOff>161925</xdr:rowOff>
    </xdr:to>
    <xdr:graphicFrame macro="">
      <xdr:nvGraphicFramePr>
        <xdr:cNvPr id="2" name="Chart 1">
          <a:extLst>
            <a:ext uri="{FF2B5EF4-FFF2-40B4-BE49-F238E27FC236}">
              <a16:creationId xmlns:a16="http://schemas.microsoft.com/office/drawing/2014/main" id="{B61E1321-8CBA-44AE-AE75-DA92C9B54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495300</xdr:colOff>
      <xdr:row>6</xdr:row>
      <xdr:rowOff>28575</xdr:rowOff>
    </xdr:from>
    <xdr:to>
      <xdr:col>14</xdr:col>
      <xdr:colOff>504825</xdr:colOff>
      <xdr:row>18</xdr:row>
      <xdr:rowOff>142875</xdr:rowOff>
    </xdr:to>
    <xdr:graphicFrame macro="">
      <xdr:nvGraphicFramePr>
        <xdr:cNvPr id="3" name="Chart 2">
          <a:extLst>
            <a:ext uri="{FF2B5EF4-FFF2-40B4-BE49-F238E27FC236}">
              <a16:creationId xmlns:a16="http://schemas.microsoft.com/office/drawing/2014/main" id="{1DA1C0C3-6CE4-4A75-ABCE-65E1AA8E4C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285751</xdr:colOff>
      <xdr:row>18</xdr:row>
      <xdr:rowOff>152400</xdr:rowOff>
    </xdr:from>
    <xdr:to>
      <xdr:col>14</xdr:col>
      <xdr:colOff>514351</xdr:colOff>
      <xdr:row>33</xdr:row>
      <xdr:rowOff>85725</xdr:rowOff>
    </xdr:to>
    <xdr:graphicFrame macro="">
      <xdr:nvGraphicFramePr>
        <xdr:cNvPr id="4" name="Chart 3">
          <a:extLst>
            <a:ext uri="{FF2B5EF4-FFF2-40B4-BE49-F238E27FC236}">
              <a16:creationId xmlns:a16="http://schemas.microsoft.com/office/drawing/2014/main" id="{F9F53BC0-23B8-4DAC-9C78-9CE674E661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2</xdr:col>
      <xdr:colOff>361950</xdr:colOff>
      <xdr:row>10</xdr:row>
      <xdr:rowOff>85725</xdr:rowOff>
    </xdr:to>
    <mc:AlternateContent xmlns:mc="http://schemas.openxmlformats.org/markup-compatibility/2006" xmlns:a14="http://schemas.microsoft.com/office/drawing/2010/main">
      <mc:Choice Requires="a14">
        <xdr:graphicFrame macro="">
          <xdr:nvGraphicFramePr>
            <xdr:cNvPr id="5" name="Marriedarital Singletatus">
              <a:extLst>
                <a:ext uri="{FF2B5EF4-FFF2-40B4-BE49-F238E27FC236}">
                  <a16:creationId xmlns:a16="http://schemas.microsoft.com/office/drawing/2014/main" id="{7B77A388-8F78-85CF-940F-E70CC090310E}"/>
                </a:ext>
              </a:extLst>
            </xdr:cNvPr>
            <xdr:cNvGraphicFramePr/>
          </xdr:nvGraphicFramePr>
          <xdr:xfrm>
            <a:off x="0" y="0"/>
            <a:ext cx="0" cy="0"/>
          </xdr:xfrm>
          <a:graphic>
            <a:graphicData uri="http://schemas.microsoft.com/office/drawing/2010/slicer">
              <sle:slicer xmlns:sle="http://schemas.microsoft.com/office/drawing/2010/slicer" name="Marriedarital Singletatus"/>
            </a:graphicData>
          </a:graphic>
        </xdr:graphicFrame>
      </mc:Choice>
      <mc:Fallback xmlns="">
        <xdr:sp macro="" textlink="">
          <xdr:nvSpPr>
            <xdr:cNvPr id="0" name=""/>
            <xdr:cNvSpPr>
              <a:spLocks noTextEdit="1"/>
            </xdr:cNvSpPr>
          </xdr:nvSpPr>
          <xdr:spPr>
            <a:xfrm>
              <a:off x="0" y="1143000"/>
              <a:ext cx="1581150" cy="847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47626</xdr:rowOff>
    </xdr:from>
    <xdr:to>
      <xdr:col>2</xdr:col>
      <xdr:colOff>361950</xdr:colOff>
      <xdr:row>24</xdr:row>
      <xdr:rowOff>142876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91C1391-CCCC-05D2-F64B-F3AC1C29A6F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95626"/>
              <a:ext cx="1581150" cy="1619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85726</xdr:rowOff>
    </xdr:from>
    <xdr:to>
      <xdr:col>2</xdr:col>
      <xdr:colOff>361950</xdr:colOff>
      <xdr:row>16</xdr:row>
      <xdr:rowOff>47626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B2DAA3A-AFAD-6F9E-8B28-5743816B02D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90726"/>
              <a:ext cx="1581150"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50.829252083335" createdVersion="8" refreshedVersion="8" minRefreshableVersion="3" recordCount="1000" xr:uid="{5D5CE77C-1F0B-4FB1-A54D-FD81421D7B0F}">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ingle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2">
        <s v="Middle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317449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0"/>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0"/>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0"/>
    <x v="0"/>
  </r>
  <r>
    <n v="27184"/>
    <x v="1"/>
    <x v="1"/>
    <n v="40000"/>
    <n v="2"/>
    <x v="1"/>
    <s v="Clerical"/>
    <s v="No"/>
    <n v="1"/>
    <x v="0"/>
    <x v="0"/>
    <x v="17"/>
    <x v="0"/>
    <x v="0"/>
  </r>
  <r>
    <n v="12590"/>
    <x v="1"/>
    <x v="1"/>
    <n v="30000"/>
    <n v="1"/>
    <x v="0"/>
    <s v="Clerical"/>
    <s v="Yes"/>
    <n v="0"/>
    <x v="0"/>
    <x v="0"/>
    <x v="18"/>
    <x v="0"/>
    <x v="0"/>
  </r>
  <r>
    <n v="17841"/>
    <x v="1"/>
    <x v="1"/>
    <n v="30000"/>
    <n v="0"/>
    <x v="1"/>
    <s v="Clerical"/>
    <s v="No"/>
    <n v="1"/>
    <x v="0"/>
    <x v="0"/>
    <x v="19"/>
    <x v="1"/>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0"/>
    <x v="0"/>
  </r>
  <r>
    <n v="22400"/>
    <x v="0"/>
    <x v="1"/>
    <n v="10000"/>
    <n v="0"/>
    <x v="1"/>
    <s v="Manual"/>
    <s v="No"/>
    <n v="1"/>
    <x v="0"/>
    <x v="1"/>
    <x v="22"/>
    <x v="1"/>
    <x v="1"/>
  </r>
  <r>
    <n v="20942"/>
    <x v="1"/>
    <x v="0"/>
    <n v="20000"/>
    <n v="0"/>
    <x v="2"/>
    <s v="Manual"/>
    <s v="No"/>
    <n v="1"/>
    <x v="2"/>
    <x v="0"/>
    <x v="23"/>
    <x v="0"/>
    <x v="0"/>
  </r>
  <r>
    <n v="18484"/>
    <x v="1"/>
    <x v="1"/>
    <n v="80000"/>
    <n v="2"/>
    <x v="2"/>
    <s v="Skilled Manual"/>
    <s v="No"/>
    <n v="2"/>
    <x v="3"/>
    <x v="1"/>
    <x v="5"/>
    <x v="0"/>
    <x v="1"/>
  </r>
  <r>
    <n v="12291"/>
    <x v="1"/>
    <x v="1"/>
    <n v="90000"/>
    <n v="5"/>
    <x v="1"/>
    <s v="Professional"/>
    <s v="No"/>
    <n v="2"/>
    <x v="1"/>
    <x v="0"/>
    <x v="24"/>
    <x v="0"/>
    <x v="1"/>
  </r>
  <r>
    <n v="28380"/>
    <x v="1"/>
    <x v="0"/>
    <n v="10000"/>
    <n v="5"/>
    <x v="3"/>
    <s v="Manual"/>
    <s v="No"/>
    <n v="2"/>
    <x v="0"/>
    <x v="0"/>
    <x v="3"/>
    <x v="0"/>
    <x v="0"/>
  </r>
  <r>
    <n v="17891"/>
    <x v="0"/>
    <x v="0"/>
    <n v="10000"/>
    <n v="2"/>
    <x v="1"/>
    <s v="Manual"/>
    <s v="Yes"/>
    <n v="1"/>
    <x v="0"/>
    <x v="0"/>
    <x v="5"/>
    <x v="0"/>
    <x v="1"/>
  </r>
  <r>
    <n v="27832"/>
    <x v="1"/>
    <x v="0"/>
    <n v="30000"/>
    <n v="0"/>
    <x v="1"/>
    <s v="Clerical"/>
    <s v="No"/>
    <n v="1"/>
    <x v="1"/>
    <x v="0"/>
    <x v="25"/>
    <x v="1"/>
    <x v="0"/>
  </r>
  <r>
    <n v="26863"/>
    <x v="1"/>
    <x v="1"/>
    <n v="20000"/>
    <n v="0"/>
    <x v="2"/>
    <s v="Manual"/>
    <s v="No"/>
    <n v="1"/>
    <x v="1"/>
    <x v="0"/>
    <x v="26"/>
    <x v="1"/>
    <x v="0"/>
  </r>
  <r>
    <n v="16259"/>
    <x v="1"/>
    <x v="0"/>
    <n v="10000"/>
    <n v="4"/>
    <x v="3"/>
    <s v="Manual"/>
    <s v="Yes"/>
    <n v="2"/>
    <x v="0"/>
    <x v="0"/>
    <x v="8"/>
    <x v="0"/>
    <x v="1"/>
  </r>
  <r>
    <n v="27803"/>
    <x v="1"/>
    <x v="0"/>
    <n v="30000"/>
    <n v="2"/>
    <x v="1"/>
    <s v="Clerical"/>
    <s v="No"/>
    <n v="0"/>
    <x v="0"/>
    <x v="0"/>
    <x v="1"/>
    <x v="0"/>
    <x v="0"/>
  </r>
  <r>
    <n v="14347"/>
    <x v="1"/>
    <x v="0"/>
    <n v="40000"/>
    <n v="2"/>
    <x v="0"/>
    <s v="Management"/>
    <s v="Yes"/>
    <n v="2"/>
    <x v="2"/>
    <x v="1"/>
    <x v="27"/>
    <x v="0"/>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0"/>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1"/>
    <x v="0"/>
  </r>
  <r>
    <n v="20619"/>
    <x v="1"/>
    <x v="1"/>
    <n v="80000"/>
    <n v="0"/>
    <x v="0"/>
    <s v="Professional"/>
    <s v="No"/>
    <n v="4"/>
    <x v="4"/>
    <x v="1"/>
    <x v="11"/>
    <x v="0"/>
    <x v="0"/>
  </r>
  <r>
    <n v="12558"/>
    <x v="0"/>
    <x v="0"/>
    <n v="20000"/>
    <n v="1"/>
    <x v="0"/>
    <s v="Clerical"/>
    <s v="Yes"/>
    <n v="0"/>
    <x v="0"/>
    <x v="0"/>
    <x v="27"/>
    <x v="0"/>
    <x v="0"/>
  </r>
  <r>
    <n v="24871"/>
    <x v="1"/>
    <x v="0"/>
    <n v="90000"/>
    <n v="4"/>
    <x v="2"/>
    <s v="Management"/>
    <s v="No"/>
    <n v="3"/>
    <x v="2"/>
    <x v="0"/>
    <x v="16"/>
    <x v="0"/>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0"/>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0"/>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1"/>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0"/>
    <x v="0"/>
  </r>
  <r>
    <n v="12678"/>
    <x v="1"/>
    <x v="0"/>
    <n v="130000"/>
    <n v="4"/>
    <x v="2"/>
    <s v="Management"/>
    <s v="Yes"/>
    <n v="4"/>
    <x v="0"/>
    <x v="1"/>
    <x v="23"/>
    <x v="0"/>
    <x v="0"/>
  </r>
  <r>
    <n v="16188"/>
    <x v="1"/>
    <x v="0"/>
    <n v="20000"/>
    <n v="0"/>
    <x v="3"/>
    <s v="Manual"/>
    <s v="No"/>
    <n v="2"/>
    <x v="3"/>
    <x v="0"/>
    <x v="22"/>
    <x v="1"/>
    <x v="0"/>
  </r>
  <r>
    <n v="27969"/>
    <x v="0"/>
    <x v="1"/>
    <n v="80000"/>
    <n v="0"/>
    <x v="0"/>
    <s v="Professional"/>
    <s v="Yes"/>
    <n v="2"/>
    <x v="4"/>
    <x v="1"/>
    <x v="19"/>
    <x v="1"/>
    <x v="1"/>
  </r>
  <r>
    <n v="15752"/>
    <x v="0"/>
    <x v="1"/>
    <n v="80000"/>
    <n v="2"/>
    <x v="2"/>
    <s v="Skilled Manual"/>
    <s v="No"/>
    <n v="2"/>
    <x v="3"/>
    <x v="1"/>
    <x v="5"/>
    <x v="0"/>
    <x v="1"/>
  </r>
  <r>
    <n v="27745"/>
    <x v="1"/>
    <x v="1"/>
    <n v="40000"/>
    <n v="2"/>
    <x v="0"/>
    <s v="Management"/>
    <s v="Yes"/>
    <n v="2"/>
    <x v="2"/>
    <x v="1"/>
    <x v="18"/>
    <x v="0"/>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1"/>
    <x v="0"/>
  </r>
  <r>
    <n v="24485"/>
    <x v="1"/>
    <x v="1"/>
    <n v="40000"/>
    <n v="2"/>
    <x v="0"/>
    <s v="Management"/>
    <s v="No"/>
    <n v="1"/>
    <x v="2"/>
    <x v="1"/>
    <x v="31"/>
    <x v="0"/>
    <x v="1"/>
  </r>
  <r>
    <n v="16514"/>
    <x v="1"/>
    <x v="1"/>
    <n v="10000"/>
    <n v="0"/>
    <x v="1"/>
    <s v="Manual"/>
    <s v="Yes"/>
    <n v="1"/>
    <x v="3"/>
    <x v="1"/>
    <x v="22"/>
    <x v="1"/>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1"/>
    <x v="0"/>
  </r>
  <r>
    <n v="25458"/>
    <x v="0"/>
    <x v="1"/>
    <n v="20000"/>
    <n v="1"/>
    <x v="2"/>
    <s v="Manual"/>
    <s v="No"/>
    <n v="1"/>
    <x v="3"/>
    <x v="0"/>
    <x v="8"/>
    <x v="0"/>
    <x v="1"/>
  </r>
  <r>
    <n v="26886"/>
    <x v="1"/>
    <x v="0"/>
    <n v="30000"/>
    <n v="0"/>
    <x v="1"/>
    <s v="Clerical"/>
    <s v="No"/>
    <n v="1"/>
    <x v="0"/>
    <x v="0"/>
    <x v="19"/>
    <x v="1"/>
    <x v="1"/>
  </r>
  <r>
    <n v="28436"/>
    <x v="1"/>
    <x v="1"/>
    <n v="30000"/>
    <n v="0"/>
    <x v="1"/>
    <s v="Clerical"/>
    <s v="No"/>
    <n v="1"/>
    <x v="0"/>
    <x v="0"/>
    <x v="25"/>
    <x v="1"/>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0"/>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1"/>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1"/>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1"/>
    <x v="1"/>
  </r>
  <r>
    <n v="24140"/>
    <x v="1"/>
    <x v="1"/>
    <n v="10000"/>
    <n v="0"/>
    <x v="4"/>
    <s v="Manual"/>
    <s v="No"/>
    <n v="0"/>
    <x v="0"/>
    <x v="0"/>
    <x v="25"/>
    <x v="1"/>
    <x v="1"/>
  </r>
  <r>
    <n v="22496"/>
    <x v="0"/>
    <x v="0"/>
    <n v="30000"/>
    <n v="1"/>
    <x v="0"/>
    <s v="Skilled Manual"/>
    <s v="Yes"/>
    <n v="2"/>
    <x v="0"/>
    <x v="0"/>
    <x v="0"/>
    <x v="0"/>
    <x v="0"/>
  </r>
  <r>
    <n v="24065"/>
    <x v="1"/>
    <x v="0"/>
    <n v="20000"/>
    <n v="0"/>
    <x v="2"/>
    <s v="Manual"/>
    <s v="Yes"/>
    <n v="0"/>
    <x v="0"/>
    <x v="0"/>
    <x v="8"/>
    <x v="0"/>
    <x v="1"/>
  </r>
  <r>
    <n v="19914"/>
    <x v="0"/>
    <x v="1"/>
    <n v="80000"/>
    <n v="5"/>
    <x v="0"/>
    <s v="Management"/>
    <s v="Yes"/>
    <n v="2"/>
    <x v="1"/>
    <x v="0"/>
    <x v="24"/>
    <x v="0"/>
    <x v="0"/>
  </r>
  <r>
    <n v="12871"/>
    <x v="1"/>
    <x v="0"/>
    <n v="30000"/>
    <n v="0"/>
    <x v="1"/>
    <s v="Clerical"/>
    <s v="No"/>
    <n v="1"/>
    <x v="1"/>
    <x v="0"/>
    <x v="19"/>
    <x v="1"/>
    <x v="0"/>
  </r>
  <r>
    <n v="22988"/>
    <x v="0"/>
    <x v="0"/>
    <n v="40000"/>
    <n v="2"/>
    <x v="0"/>
    <s v="Management"/>
    <s v="Yes"/>
    <n v="2"/>
    <x v="2"/>
    <x v="1"/>
    <x v="29"/>
    <x v="0"/>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0"/>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0"/>
    <x v="1"/>
  </r>
  <r>
    <n v="19477"/>
    <x v="0"/>
    <x v="1"/>
    <n v="40000"/>
    <n v="0"/>
    <x v="0"/>
    <s v="Professional"/>
    <s v="Yes"/>
    <n v="0"/>
    <x v="0"/>
    <x v="0"/>
    <x v="8"/>
    <x v="0"/>
    <x v="1"/>
  </r>
  <r>
    <n v="26796"/>
    <x v="1"/>
    <x v="1"/>
    <n v="40000"/>
    <n v="2"/>
    <x v="0"/>
    <s v="Management"/>
    <s v="Yes"/>
    <n v="2"/>
    <x v="2"/>
    <x v="1"/>
    <x v="27"/>
    <x v="0"/>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0"/>
    <x v="1"/>
  </r>
  <r>
    <n v="22500"/>
    <x v="1"/>
    <x v="1"/>
    <n v="40000"/>
    <n v="0"/>
    <x v="0"/>
    <s v="Professional"/>
    <s v="No"/>
    <n v="0"/>
    <x v="0"/>
    <x v="0"/>
    <x v="8"/>
    <x v="0"/>
    <x v="1"/>
  </r>
  <r>
    <n v="23993"/>
    <x v="1"/>
    <x v="0"/>
    <n v="10000"/>
    <n v="0"/>
    <x v="1"/>
    <s v="Manual"/>
    <s v="No"/>
    <n v="1"/>
    <x v="0"/>
    <x v="1"/>
    <x v="22"/>
    <x v="1"/>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0"/>
    <x v="0"/>
  </r>
  <r>
    <n v="12728"/>
    <x v="1"/>
    <x v="1"/>
    <n v="30000"/>
    <n v="0"/>
    <x v="1"/>
    <s v="Clerical"/>
    <s v="No"/>
    <n v="1"/>
    <x v="3"/>
    <x v="0"/>
    <x v="40"/>
    <x v="1"/>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0"/>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1"/>
    <x v="1"/>
  </r>
  <r>
    <n v="15465"/>
    <x v="0"/>
    <x v="0"/>
    <n v="10000"/>
    <n v="0"/>
    <x v="1"/>
    <s v="Manual"/>
    <s v="No"/>
    <n v="1"/>
    <x v="0"/>
    <x v="1"/>
    <x v="37"/>
    <x v="1"/>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0"/>
    <x v="1"/>
  </r>
  <r>
    <n v="18144"/>
    <x v="0"/>
    <x v="0"/>
    <n v="80000"/>
    <n v="5"/>
    <x v="0"/>
    <s v="Management"/>
    <s v="Yes"/>
    <n v="2"/>
    <x v="1"/>
    <x v="0"/>
    <x v="33"/>
    <x v="0"/>
    <x v="0"/>
  </r>
  <r>
    <n v="23963"/>
    <x v="0"/>
    <x v="1"/>
    <n v="10000"/>
    <n v="0"/>
    <x v="3"/>
    <s v="Manual"/>
    <s v="No"/>
    <n v="2"/>
    <x v="0"/>
    <x v="0"/>
    <x v="6"/>
    <x v="0"/>
    <x v="0"/>
  </r>
  <r>
    <n v="17907"/>
    <x v="0"/>
    <x v="0"/>
    <n v="10000"/>
    <n v="0"/>
    <x v="1"/>
    <s v="Manual"/>
    <s v="Yes"/>
    <n v="1"/>
    <x v="1"/>
    <x v="1"/>
    <x v="40"/>
    <x v="1"/>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1"/>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0"/>
    <x v="1"/>
  </r>
  <r>
    <n v="28918"/>
    <x v="0"/>
    <x v="0"/>
    <n v="130000"/>
    <n v="4"/>
    <x v="2"/>
    <s v="Management"/>
    <s v="No"/>
    <n v="4"/>
    <x v="4"/>
    <x v="0"/>
    <x v="7"/>
    <x v="0"/>
    <x v="0"/>
  </r>
  <r>
    <n v="15799"/>
    <x v="0"/>
    <x v="0"/>
    <n v="90000"/>
    <n v="1"/>
    <x v="0"/>
    <s v="Professional"/>
    <s v="Yes"/>
    <n v="1"/>
    <x v="1"/>
    <x v="1"/>
    <x v="15"/>
    <x v="0"/>
    <x v="1"/>
  </r>
  <r>
    <n v="11047"/>
    <x v="0"/>
    <x v="0"/>
    <n v="30000"/>
    <n v="3"/>
    <x v="2"/>
    <s v="Skilled Manual"/>
    <s v="No"/>
    <n v="2"/>
    <x v="3"/>
    <x v="1"/>
    <x v="16"/>
    <x v="0"/>
    <x v="1"/>
  </r>
  <r>
    <n v="18151"/>
    <x v="1"/>
    <x v="1"/>
    <n v="80000"/>
    <n v="5"/>
    <x v="1"/>
    <s v="Professional"/>
    <s v="No"/>
    <n v="2"/>
    <x v="4"/>
    <x v="0"/>
    <x v="14"/>
    <x v="0"/>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0"/>
    <x v="0"/>
  </r>
  <r>
    <n v="26032"/>
    <x v="0"/>
    <x v="0"/>
    <n v="70000"/>
    <n v="5"/>
    <x v="0"/>
    <s v="Professional"/>
    <s v="Yes"/>
    <n v="4"/>
    <x v="4"/>
    <x v="1"/>
    <x v="3"/>
    <x v="0"/>
    <x v="0"/>
  </r>
  <r>
    <n v="17843"/>
    <x v="1"/>
    <x v="0"/>
    <n v="10000"/>
    <n v="0"/>
    <x v="3"/>
    <s v="Manual"/>
    <s v="No"/>
    <n v="2"/>
    <x v="0"/>
    <x v="0"/>
    <x v="21"/>
    <x v="0"/>
    <x v="0"/>
  </r>
  <r>
    <n v="25559"/>
    <x v="1"/>
    <x v="1"/>
    <n v="20000"/>
    <n v="0"/>
    <x v="0"/>
    <s v="Clerical"/>
    <s v="Yes"/>
    <n v="0"/>
    <x v="0"/>
    <x v="1"/>
    <x v="37"/>
    <x v="1"/>
    <x v="1"/>
  </r>
  <r>
    <n v="16209"/>
    <x v="1"/>
    <x v="0"/>
    <n v="50000"/>
    <n v="0"/>
    <x v="4"/>
    <s v="Skilled Manual"/>
    <s v="Yes"/>
    <n v="0"/>
    <x v="3"/>
    <x v="0"/>
    <x v="4"/>
    <x v="0"/>
    <x v="0"/>
  </r>
  <r>
    <n v="11147"/>
    <x v="0"/>
    <x v="1"/>
    <n v="60000"/>
    <n v="2"/>
    <x v="4"/>
    <s v="Management"/>
    <s v="Yes"/>
    <n v="1"/>
    <x v="0"/>
    <x v="1"/>
    <x v="41"/>
    <x v="0"/>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1"/>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0"/>
    <x v="0"/>
  </r>
  <r>
    <n v="28729"/>
    <x v="1"/>
    <x v="0"/>
    <n v="20000"/>
    <n v="0"/>
    <x v="3"/>
    <s v="Manual"/>
    <s v="Yes"/>
    <n v="2"/>
    <x v="3"/>
    <x v="0"/>
    <x v="22"/>
    <x v="1"/>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1"/>
    <x v="0"/>
  </r>
  <r>
    <n v="11451"/>
    <x v="1"/>
    <x v="1"/>
    <n v="70000"/>
    <n v="0"/>
    <x v="0"/>
    <s v="Professional"/>
    <s v="No"/>
    <n v="4"/>
    <x v="4"/>
    <x v="1"/>
    <x v="23"/>
    <x v="0"/>
    <x v="1"/>
  </r>
  <r>
    <n v="25553"/>
    <x v="0"/>
    <x v="1"/>
    <n v="30000"/>
    <n v="1"/>
    <x v="0"/>
    <s v="Clerical"/>
    <s v="Yes"/>
    <n v="0"/>
    <x v="0"/>
    <x v="0"/>
    <x v="27"/>
    <x v="0"/>
    <x v="1"/>
  </r>
  <r>
    <n v="27951"/>
    <x v="1"/>
    <x v="1"/>
    <n v="80000"/>
    <n v="4"/>
    <x v="1"/>
    <s v="Professional"/>
    <s v="No"/>
    <n v="2"/>
    <x v="1"/>
    <x v="0"/>
    <x v="9"/>
    <x v="0"/>
    <x v="1"/>
  </r>
  <r>
    <n v="25026"/>
    <x v="0"/>
    <x v="1"/>
    <n v="20000"/>
    <n v="2"/>
    <x v="3"/>
    <s v="Clerical"/>
    <s v="Yes"/>
    <n v="3"/>
    <x v="2"/>
    <x v="1"/>
    <x v="9"/>
    <x v="0"/>
    <x v="0"/>
  </r>
  <r>
    <n v="13673"/>
    <x v="1"/>
    <x v="0"/>
    <n v="20000"/>
    <n v="0"/>
    <x v="3"/>
    <s v="Manual"/>
    <s v="No"/>
    <n v="2"/>
    <x v="0"/>
    <x v="0"/>
    <x v="37"/>
    <x v="1"/>
    <x v="0"/>
  </r>
  <r>
    <n v="16043"/>
    <x v="1"/>
    <x v="1"/>
    <n v="10000"/>
    <n v="1"/>
    <x v="0"/>
    <s v="Manual"/>
    <s v="Yes"/>
    <n v="0"/>
    <x v="0"/>
    <x v="0"/>
    <x v="28"/>
    <x v="0"/>
    <x v="0"/>
  </r>
  <r>
    <n v="22399"/>
    <x v="1"/>
    <x v="1"/>
    <n v="10000"/>
    <n v="0"/>
    <x v="1"/>
    <s v="Manual"/>
    <s v="Yes"/>
    <n v="1"/>
    <x v="3"/>
    <x v="1"/>
    <x v="22"/>
    <x v="1"/>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0"/>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0"/>
    <x v="0"/>
  </r>
  <r>
    <n v="22830"/>
    <x v="0"/>
    <x v="1"/>
    <n v="120000"/>
    <n v="4"/>
    <x v="1"/>
    <s v="Management"/>
    <s v="Yes"/>
    <n v="3"/>
    <x v="4"/>
    <x v="0"/>
    <x v="16"/>
    <x v="0"/>
    <x v="0"/>
  </r>
  <r>
    <n v="14777"/>
    <x v="0"/>
    <x v="0"/>
    <n v="40000"/>
    <n v="0"/>
    <x v="0"/>
    <s v="Clerical"/>
    <s v="Yes"/>
    <n v="0"/>
    <x v="0"/>
    <x v="0"/>
    <x v="13"/>
    <x v="0"/>
    <x v="1"/>
  </r>
  <r>
    <n v="12591"/>
    <x v="0"/>
    <x v="0"/>
    <n v="30000"/>
    <n v="4"/>
    <x v="4"/>
    <s v="Clerical"/>
    <s v="Yes"/>
    <n v="0"/>
    <x v="0"/>
    <x v="0"/>
    <x v="12"/>
    <x v="0"/>
    <x v="0"/>
  </r>
  <r>
    <n v="24174"/>
    <x v="0"/>
    <x v="1"/>
    <n v="20000"/>
    <n v="0"/>
    <x v="0"/>
    <s v="Clerical"/>
    <s v="Yes"/>
    <n v="0"/>
    <x v="0"/>
    <x v="1"/>
    <x v="40"/>
    <x v="1"/>
    <x v="1"/>
  </r>
  <r>
    <n v="24611"/>
    <x v="1"/>
    <x v="1"/>
    <n v="90000"/>
    <n v="0"/>
    <x v="0"/>
    <s v="Professional"/>
    <s v="No"/>
    <n v="4"/>
    <x v="4"/>
    <x v="1"/>
    <x v="11"/>
    <x v="0"/>
    <x v="1"/>
  </r>
  <r>
    <n v="11340"/>
    <x v="0"/>
    <x v="0"/>
    <n v="10000"/>
    <n v="1"/>
    <x v="4"/>
    <s v="Clerical"/>
    <s v="Yes"/>
    <n v="0"/>
    <x v="0"/>
    <x v="0"/>
    <x v="43"/>
    <x v="0"/>
    <x v="1"/>
  </r>
  <r>
    <n v="25693"/>
    <x v="1"/>
    <x v="0"/>
    <n v="30000"/>
    <n v="5"/>
    <x v="4"/>
    <s v="Clerical"/>
    <s v="Yes"/>
    <n v="0"/>
    <x v="0"/>
    <x v="0"/>
    <x v="20"/>
    <x v="0"/>
    <x v="1"/>
  </r>
  <r>
    <n v="25555"/>
    <x v="0"/>
    <x v="0"/>
    <n v="10000"/>
    <n v="0"/>
    <x v="1"/>
    <s v="Manual"/>
    <s v="No"/>
    <n v="1"/>
    <x v="0"/>
    <x v="1"/>
    <x v="22"/>
    <x v="1"/>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1"/>
    <x v="0"/>
  </r>
  <r>
    <n v="23908"/>
    <x v="1"/>
    <x v="1"/>
    <n v="30000"/>
    <n v="1"/>
    <x v="0"/>
    <s v="Clerical"/>
    <s v="No"/>
    <n v="1"/>
    <x v="0"/>
    <x v="0"/>
    <x v="32"/>
    <x v="0"/>
    <x v="1"/>
  </r>
  <r>
    <n v="22527"/>
    <x v="1"/>
    <x v="0"/>
    <n v="20000"/>
    <n v="0"/>
    <x v="2"/>
    <s v="Manual"/>
    <s v="No"/>
    <n v="1"/>
    <x v="1"/>
    <x v="0"/>
    <x v="19"/>
    <x v="1"/>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0"/>
    <x v="0"/>
  </r>
  <r>
    <n v="23432"/>
    <x v="1"/>
    <x v="1"/>
    <n v="70000"/>
    <n v="0"/>
    <x v="0"/>
    <s v="Professional"/>
    <s v="Yes"/>
    <n v="1"/>
    <x v="2"/>
    <x v="1"/>
    <x v="34"/>
    <x v="0"/>
    <x v="1"/>
  </r>
  <r>
    <n v="22931"/>
    <x v="0"/>
    <x v="1"/>
    <n v="100000"/>
    <n v="5"/>
    <x v="4"/>
    <s v="Management"/>
    <s v="No"/>
    <n v="1"/>
    <x v="3"/>
    <x v="1"/>
    <x v="44"/>
    <x v="0"/>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0"/>
    <x v="1"/>
  </r>
  <r>
    <n v="21375"/>
    <x v="1"/>
    <x v="1"/>
    <n v="20000"/>
    <n v="2"/>
    <x v="3"/>
    <s v="Clerical"/>
    <s v="Yes"/>
    <n v="2"/>
    <x v="2"/>
    <x v="1"/>
    <x v="42"/>
    <x v="0"/>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0"/>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1"/>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1"/>
    <x v="0"/>
  </r>
  <r>
    <n v="24061"/>
    <x v="0"/>
    <x v="1"/>
    <n v="10000"/>
    <n v="4"/>
    <x v="3"/>
    <s v="Manual"/>
    <s v="Yes"/>
    <n v="1"/>
    <x v="0"/>
    <x v="0"/>
    <x v="8"/>
    <x v="0"/>
    <x v="1"/>
  </r>
  <r>
    <n v="26879"/>
    <x v="1"/>
    <x v="0"/>
    <n v="20000"/>
    <n v="0"/>
    <x v="2"/>
    <s v="Manual"/>
    <s v="No"/>
    <n v="1"/>
    <x v="1"/>
    <x v="0"/>
    <x v="25"/>
    <x v="1"/>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0"/>
    <x v="0"/>
  </r>
  <r>
    <n v="25906"/>
    <x v="1"/>
    <x v="0"/>
    <n v="10000"/>
    <n v="5"/>
    <x v="2"/>
    <s v="Skilled Manual"/>
    <s v="No"/>
    <n v="2"/>
    <x v="3"/>
    <x v="1"/>
    <x v="24"/>
    <x v="0"/>
    <x v="0"/>
  </r>
  <r>
    <n v="17926"/>
    <x v="1"/>
    <x v="0"/>
    <n v="40000"/>
    <n v="0"/>
    <x v="0"/>
    <s v="Clerical"/>
    <s v="No"/>
    <n v="0"/>
    <x v="0"/>
    <x v="1"/>
    <x v="26"/>
    <x v="1"/>
    <x v="1"/>
  </r>
  <r>
    <n v="26928"/>
    <x v="1"/>
    <x v="1"/>
    <n v="30000"/>
    <n v="1"/>
    <x v="0"/>
    <s v="Clerical"/>
    <s v="Yes"/>
    <n v="0"/>
    <x v="0"/>
    <x v="0"/>
    <x v="24"/>
    <x v="0"/>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0"/>
    <x v="0"/>
  </r>
  <r>
    <n v="11000"/>
    <x v="0"/>
    <x v="1"/>
    <n v="90000"/>
    <n v="2"/>
    <x v="0"/>
    <s v="Professional"/>
    <s v="Yes"/>
    <n v="0"/>
    <x v="3"/>
    <x v="1"/>
    <x v="8"/>
    <x v="0"/>
    <x v="1"/>
  </r>
  <r>
    <n v="20974"/>
    <x v="0"/>
    <x v="1"/>
    <n v="10000"/>
    <n v="2"/>
    <x v="0"/>
    <s v="Clerical"/>
    <s v="Yes"/>
    <n v="1"/>
    <x v="0"/>
    <x v="0"/>
    <x v="29"/>
    <x v="0"/>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0"/>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0"/>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1"/>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0"/>
    <x v="0"/>
  </r>
  <r>
    <n v="24898"/>
    <x v="1"/>
    <x v="0"/>
    <n v="80000"/>
    <n v="0"/>
    <x v="0"/>
    <s v="Professional"/>
    <s v="Yes"/>
    <n v="3"/>
    <x v="4"/>
    <x v="1"/>
    <x v="21"/>
    <x v="0"/>
    <x v="0"/>
  </r>
  <r>
    <n v="19508"/>
    <x v="0"/>
    <x v="1"/>
    <n v="10000"/>
    <n v="0"/>
    <x v="3"/>
    <s v="Manual"/>
    <s v="No"/>
    <n v="2"/>
    <x v="0"/>
    <x v="0"/>
    <x v="25"/>
    <x v="1"/>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0"/>
    <x v="0"/>
  </r>
  <r>
    <n v="16468"/>
    <x v="1"/>
    <x v="1"/>
    <n v="30000"/>
    <n v="0"/>
    <x v="1"/>
    <s v="Clerical"/>
    <s v="Yes"/>
    <n v="1"/>
    <x v="1"/>
    <x v="0"/>
    <x v="25"/>
    <x v="1"/>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1"/>
    <x v="1"/>
  </r>
  <r>
    <n v="27878"/>
    <x v="1"/>
    <x v="1"/>
    <n v="20000"/>
    <n v="0"/>
    <x v="1"/>
    <s v="Manual"/>
    <s v="No"/>
    <n v="0"/>
    <x v="0"/>
    <x v="1"/>
    <x v="26"/>
    <x v="1"/>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0"/>
    <x v="1"/>
  </r>
  <r>
    <n v="17230"/>
    <x v="0"/>
    <x v="1"/>
    <n v="80000"/>
    <n v="0"/>
    <x v="0"/>
    <s v="Professional"/>
    <s v="Yes"/>
    <n v="3"/>
    <x v="4"/>
    <x v="1"/>
    <x v="25"/>
    <x v="1"/>
    <x v="0"/>
  </r>
  <r>
    <n v="13082"/>
    <x v="1"/>
    <x v="1"/>
    <n v="130000"/>
    <n v="0"/>
    <x v="4"/>
    <s v="Management"/>
    <s v="Yes"/>
    <n v="0"/>
    <x v="1"/>
    <x v="1"/>
    <x v="28"/>
    <x v="0"/>
    <x v="1"/>
  </r>
  <r>
    <n v="22518"/>
    <x v="1"/>
    <x v="0"/>
    <n v="30000"/>
    <n v="3"/>
    <x v="1"/>
    <s v="Clerical"/>
    <s v="No"/>
    <n v="2"/>
    <x v="0"/>
    <x v="0"/>
    <x v="40"/>
    <x v="1"/>
    <x v="1"/>
  </r>
  <r>
    <n v="13687"/>
    <x v="0"/>
    <x v="1"/>
    <n v="40000"/>
    <n v="1"/>
    <x v="0"/>
    <s v="Skilled Manual"/>
    <s v="Yes"/>
    <n v="1"/>
    <x v="0"/>
    <x v="0"/>
    <x v="6"/>
    <x v="0"/>
    <x v="1"/>
  </r>
  <r>
    <n v="23571"/>
    <x v="0"/>
    <x v="0"/>
    <n v="40000"/>
    <n v="2"/>
    <x v="0"/>
    <s v="Management"/>
    <s v="Yes"/>
    <n v="2"/>
    <x v="0"/>
    <x v="1"/>
    <x v="29"/>
    <x v="0"/>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0"/>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1"/>
    <x v="0"/>
  </r>
  <r>
    <n v="16179"/>
    <x v="1"/>
    <x v="0"/>
    <n v="80000"/>
    <n v="5"/>
    <x v="0"/>
    <s v="Professional"/>
    <s v="Yes"/>
    <n v="4"/>
    <x v="3"/>
    <x v="1"/>
    <x v="13"/>
    <x v="0"/>
    <x v="0"/>
  </r>
  <r>
    <n v="15628"/>
    <x v="0"/>
    <x v="0"/>
    <n v="40000"/>
    <n v="1"/>
    <x v="0"/>
    <s v="Skilled Manual"/>
    <s v="Yes"/>
    <n v="1"/>
    <x v="0"/>
    <x v="0"/>
    <x v="47"/>
    <x v="0"/>
    <x v="0"/>
  </r>
  <r>
    <n v="20977"/>
    <x v="0"/>
    <x v="1"/>
    <n v="20000"/>
    <n v="1"/>
    <x v="0"/>
    <s v="Clerical"/>
    <s v="Yes"/>
    <n v="0"/>
    <x v="0"/>
    <x v="0"/>
    <x v="46"/>
    <x v="0"/>
    <x v="1"/>
  </r>
  <r>
    <n v="18140"/>
    <x v="0"/>
    <x v="1"/>
    <n v="130000"/>
    <n v="3"/>
    <x v="1"/>
    <s v="Professional"/>
    <s v="No"/>
    <n v="3"/>
    <x v="2"/>
    <x v="0"/>
    <x v="36"/>
    <x v="0"/>
    <x v="1"/>
  </r>
  <r>
    <n v="20417"/>
    <x v="0"/>
    <x v="1"/>
    <n v="30000"/>
    <n v="3"/>
    <x v="1"/>
    <s v="Clerical"/>
    <s v="No"/>
    <n v="2"/>
    <x v="2"/>
    <x v="1"/>
    <x v="16"/>
    <x v="0"/>
    <x v="0"/>
  </r>
  <r>
    <n v="18267"/>
    <x v="0"/>
    <x v="1"/>
    <n v="60000"/>
    <n v="3"/>
    <x v="0"/>
    <s v="Professional"/>
    <s v="Yes"/>
    <n v="2"/>
    <x v="2"/>
    <x v="1"/>
    <x v="1"/>
    <x v="0"/>
    <x v="0"/>
  </r>
  <r>
    <n v="13620"/>
    <x v="1"/>
    <x v="1"/>
    <n v="70000"/>
    <n v="0"/>
    <x v="0"/>
    <s v="Professional"/>
    <s v="No"/>
    <n v="3"/>
    <x v="4"/>
    <x v="1"/>
    <x v="25"/>
    <x v="1"/>
    <x v="1"/>
  </r>
  <r>
    <n v="22974"/>
    <x v="0"/>
    <x v="0"/>
    <n v="30000"/>
    <n v="2"/>
    <x v="1"/>
    <s v="Clerical"/>
    <s v="Yes"/>
    <n v="2"/>
    <x v="2"/>
    <x v="1"/>
    <x v="45"/>
    <x v="0"/>
    <x v="0"/>
  </r>
  <r>
    <n v="13586"/>
    <x v="0"/>
    <x v="1"/>
    <n v="80000"/>
    <n v="4"/>
    <x v="1"/>
    <s v="Professional"/>
    <s v="Yes"/>
    <n v="2"/>
    <x v="4"/>
    <x v="0"/>
    <x v="39"/>
    <x v="0"/>
    <x v="0"/>
  </r>
  <r>
    <n v="17978"/>
    <x v="0"/>
    <x v="1"/>
    <n v="40000"/>
    <n v="0"/>
    <x v="4"/>
    <s v="Clerical"/>
    <s v="Yes"/>
    <n v="0"/>
    <x v="0"/>
    <x v="0"/>
    <x v="34"/>
    <x v="0"/>
    <x v="1"/>
  </r>
  <r>
    <n v="12581"/>
    <x v="1"/>
    <x v="0"/>
    <n v="10000"/>
    <n v="0"/>
    <x v="1"/>
    <s v="Manual"/>
    <s v="No"/>
    <n v="1"/>
    <x v="0"/>
    <x v="1"/>
    <x v="26"/>
    <x v="1"/>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0"/>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0"/>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0"/>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0"/>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0"/>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0"/>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0"/>
    <x v="0"/>
  </r>
  <r>
    <n v="19389"/>
    <x v="1"/>
    <x v="1"/>
    <n v="30000"/>
    <n v="0"/>
    <x v="1"/>
    <s v="Clerical"/>
    <s v="No"/>
    <n v="1"/>
    <x v="1"/>
    <x v="0"/>
    <x v="26"/>
    <x v="1"/>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1"/>
    <x v="1"/>
  </r>
  <r>
    <n v="21891"/>
    <x v="0"/>
    <x v="0"/>
    <n v="110000"/>
    <n v="0"/>
    <x v="2"/>
    <s v="Management"/>
    <s v="Yes"/>
    <n v="3"/>
    <x v="4"/>
    <x v="1"/>
    <x v="17"/>
    <x v="0"/>
    <x v="1"/>
  </r>
  <r>
    <n v="27814"/>
    <x v="1"/>
    <x v="0"/>
    <n v="30000"/>
    <n v="3"/>
    <x v="1"/>
    <s v="Clerical"/>
    <s v="No"/>
    <n v="1"/>
    <x v="0"/>
    <x v="0"/>
    <x v="22"/>
    <x v="1"/>
    <x v="0"/>
  </r>
  <r>
    <n v="22175"/>
    <x v="0"/>
    <x v="0"/>
    <n v="30000"/>
    <n v="3"/>
    <x v="2"/>
    <s v="Skilled Manual"/>
    <s v="Yes"/>
    <n v="2"/>
    <x v="2"/>
    <x v="1"/>
    <x v="39"/>
    <x v="0"/>
    <x v="1"/>
  </r>
  <r>
    <n v="29447"/>
    <x v="1"/>
    <x v="0"/>
    <n v="10000"/>
    <n v="2"/>
    <x v="0"/>
    <s v="Clerical"/>
    <s v="No"/>
    <n v="1"/>
    <x v="1"/>
    <x v="0"/>
    <x v="35"/>
    <x v="0"/>
    <x v="0"/>
  </r>
  <r>
    <n v="19784"/>
    <x v="0"/>
    <x v="0"/>
    <n v="80000"/>
    <n v="2"/>
    <x v="2"/>
    <s v="Skilled Manual"/>
    <s v="Yes"/>
    <n v="2"/>
    <x v="2"/>
    <x v="1"/>
    <x v="5"/>
    <x v="0"/>
    <x v="1"/>
  </r>
  <r>
    <n v="27824"/>
    <x v="1"/>
    <x v="0"/>
    <n v="30000"/>
    <n v="3"/>
    <x v="1"/>
    <s v="Clerical"/>
    <s v="Yes"/>
    <n v="2"/>
    <x v="0"/>
    <x v="0"/>
    <x v="26"/>
    <x v="1"/>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0"/>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0"/>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0"/>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0"/>
    <x v="0"/>
  </r>
  <r>
    <n v="15612"/>
    <x v="1"/>
    <x v="1"/>
    <n v="30000"/>
    <n v="0"/>
    <x v="2"/>
    <s v="Manual"/>
    <s v="No"/>
    <n v="1"/>
    <x v="3"/>
    <x v="0"/>
    <x v="26"/>
    <x v="1"/>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0"/>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0"/>
    <x v="0"/>
  </r>
  <r>
    <n v="25681"/>
    <x v="1"/>
    <x v="0"/>
    <n v="30000"/>
    <n v="0"/>
    <x v="1"/>
    <s v="Clerical"/>
    <s v="No"/>
    <n v="1"/>
    <x v="1"/>
    <x v="0"/>
    <x v="23"/>
    <x v="0"/>
    <x v="1"/>
  </r>
  <r>
    <n v="19491"/>
    <x v="1"/>
    <x v="1"/>
    <n v="30000"/>
    <n v="2"/>
    <x v="1"/>
    <s v="Clerical"/>
    <s v="Yes"/>
    <n v="2"/>
    <x v="0"/>
    <x v="0"/>
    <x v="0"/>
    <x v="0"/>
    <x v="0"/>
  </r>
  <r>
    <n v="26415"/>
    <x v="0"/>
    <x v="0"/>
    <n v="90000"/>
    <n v="4"/>
    <x v="3"/>
    <s v="Skilled Manual"/>
    <s v="Yes"/>
    <n v="4"/>
    <x v="4"/>
    <x v="0"/>
    <x v="7"/>
    <x v="0"/>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0"/>
    <x v="1"/>
  </r>
  <r>
    <n v="27650"/>
    <x v="0"/>
    <x v="1"/>
    <n v="70000"/>
    <n v="4"/>
    <x v="2"/>
    <s v="Professional"/>
    <s v="Yes"/>
    <n v="0"/>
    <x v="2"/>
    <x v="2"/>
    <x v="36"/>
    <x v="0"/>
    <x v="0"/>
  </r>
  <r>
    <n v="24981"/>
    <x v="0"/>
    <x v="1"/>
    <n v="60000"/>
    <n v="2"/>
    <x v="1"/>
    <s v="Professional"/>
    <s v="Yes"/>
    <n v="2"/>
    <x v="4"/>
    <x v="2"/>
    <x v="16"/>
    <x v="0"/>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1"/>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1"/>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0"/>
    <x v="1"/>
  </r>
  <r>
    <n v="18052"/>
    <x v="0"/>
    <x v="0"/>
    <n v="60000"/>
    <n v="1"/>
    <x v="1"/>
    <s v="Skilled Manual"/>
    <s v="Yes"/>
    <n v="1"/>
    <x v="0"/>
    <x v="2"/>
    <x v="12"/>
    <x v="0"/>
    <x v="1"/>
  </r>
  <r>
    <n v="13353"/>
    <x v="1"/>
    <x v="0"/>
    <n v="60000"/>
    <n v="4"/>
    <x v="4"/>
    <s v="Management"/>
    <s v="Yes"/>
    <n v="2"/>
    <x v="4"/>
    <x v="2"/>
    <x v="33"/>
    <x v="0"/>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0"/>
    <x v="0"/>
  </r>
  <r>
    <n v="27638"/>
    <x v="1"/>
    <x v="1"/>
    <n v="100000"/>
    <n v="1"/>
    <x v="1"/>
    <s v="Professional"/>
    <s v="No"/>
    <n v="3"/>
    <x v="3"/>
    <x v="2"/>
    <x v="20"/>
    <x v="0"/>
    <x v="0"/>
  </r>
  <r>
    <n v="18976"/>
    <x v="1"/>
    <x v="1"/>
    <n v="40000"/>
    <n v="4"/>
    <x v="2"/>
    <s v="Professional"/>
    <s v="Yes"/>
    <n v="2"/>
    <x v="4"/>
    <x v="2"/>
    <x v="24"/>
    <x v="0"/>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0"/>
    <x v="0"/>
  </r>
  <r>
    <n v="16791"/>
    <x v="1"/>
    <x v="1"/>
    <n v="60000"/>
    <n v="5"/>
    <x v="0"/>
    <s v="Management"/>
    <s v="Yes"/>
    <n v="3"/>
    <x v="4"/>
    <x v="2"/>
    <x v="14"/>
    <x v="0"/>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1"/>
    <x v="0"/>
  </r>
  <r>
    <n v="13233"/>
    <x v="0"/>
    <x v="1"/>
    <n v="60000"/>
    <n v="2"/>
    <x v="1"/>
    <s v="Professional"/>
    <s v="Yes"/>
    <n v="1"/>
    <x v="4"/>
    <x v="2"/>
    <x v="42"/>
    <x v="0"/>
    <x v="1"/>
  </r>
  <r>
    <n v="25909"/>
    <x v="0"/>
    <x v="1"/>
    <n v="60000"/>
    <n v="0"/>
    <x v="1"/>
    <s v="Skilled Manual"/>
    <s v="Yes"/>
    <n v="1"/>
    <x v="2"/>
    <x v="2"/>
    <x v="40"/>
    <x v="1"/>
    <x v="1"/>
  </r>
  <r>
    <n v="14092"/>
    <x v="1"/>
    <x v="1"/>
    <n v="30000"/>
    <n v="0"/>
    <x v="3"/>
    <s v="Clerical"/>
    <s v="Yes"/>
    <n v="2"/>
    <x v="2"/>
    <x v="2"/>
    <x v="26"/>
    <x v="1"/>
    <x v="0"/>
  </r>
  <r>
    <n v="29143"/>
    <x v="1"/>
    <x v="0"/>
    <n v="60000"/>
    <n v="1"/>
    <x v="0"/>
    <s v="Professional"/>
    <s v="No"/>
    <n v="1"/>
    <x v="0"/>
    <x v="2"/>
    <x v="20"/>
    <x v="0"/>
    <x v="1"/>
  </r>
  <r>
    <n v="24941"/>
    <x v="0"/>
    <x v="1"/>
    <n v="60000"/>
    <n v="3"/>
    <x v="0"/>
    <s v="Management"/>
    <s v="Yes"/>
    <n v="2"/>
    <x v="4"/>
    <x v="2"/>
    <x v="29"/>
    <x v="0"/>
    <x v="0"/>
  </r>
  <r>
    <n v="24637"/>
    <x v="0"/>
    <x v="1"/>
    <n v="40000"/>
    <n v="4"/>
    <x v="2"/>
    <s v="Professional"/>
    <s v="Yes"/>
    <n v="2"/>
    <x v="4"/>
    <x v="2"/>
    <x v="46"/>
    <x v="0"/>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1"/>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1"/>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0"/>
    <x v="0"/>
  </r>
  <r>
    <n v="14417"/>
    <x v="1"/>
    <x v="1"/>
    <n v="60000"/>
    <n v="3"/>
    <x v="2"/>
    <s v="Professional"/>
    <s v="Yes"/>
    <n v="2"/>
    <x v="4"/>
    <x v="2"/>
    <x v="9"/>
    <x v="0"/>
    <x v="1"/>
  </r>
  <r>
    <n v="17533"/>
    <x v="0"/>
    <x v="1"/>
    <n v="40000"/>
    <n v="3"/>
    <x v="1"/>
    <s v="Professional"/>
    <s v="No"/>
    <n v="2"/>
    <x v="2"/>
    <x v="2"/>
    <x v="49"/>
    <x v="0"/>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0"/>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1"/>
    <x v="0"/>
  </r>
  <r>
    <n v="17369"/>
    <x v="1"/>
    <x v="1"/>
    <n v="30000"/>
    <n v="0"/>
    <x v="1"/>
    <s v="Skilled Manual"/>
    <s v="Yes"/>
    <n v="1"/>
    <x v="2"/>
    <x v="2"/>
    <x v="40"/>
    <x v="1"/>
    <x v="0"/>
  </r>
  <r>
    <n v="14495"/>
    <x v="0"/>
    <x v="1"/>
    <n v="40000"/>
    <n v="3"/>
    <x v="1"/>
    <s v="Professional"/>
    <s v="No"/>
    <n v="2"/>
    <x v="2"/>
    <x v="2"/>
    <x v="9"/>
    <x v="0"/>
    <x v="1"/>
  </r>
  <r>
    <n v="18847"/>
    <x v="0"/>
    <x v="0"/>
    <n v="60000"/>
    <n v="2"/>
    <x v="4"/>
    <s v="Management"/>
    <s v="Yes"/>
    <n v="2"/>
    <x v="2"/>
    <x v="2"/>
    <x v="43"/>
    <x v="0"/>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0"/>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1"/>
    <x v="0"/>
  </r>
  <r>
    <n v="21751"/>
    <x v="0"/>
    <x v="1"/>
    <n v="60000"/>
    <n v="3"/>
    <x v="4"/>
    <s v="Management"/>
    <s v="Yes"/>
    <n v="2"/>
    <x v="3"/>
    <x v="2"/>
    <x v="18"/>
    <x v="0"/>
    <x v="0"/>
  </r>
  <r>
    <n v="21266"/>
    <x v="1"/>
    <x v="0"/>
    <n v="80000"/>
    <n v="0"/>
    <x v="0"/>
    <s v="Management"/>
    <s v="Yes"/>
    <n v="1"/>
    <x v="3"/>
    <x v="2"/>
    <x v="17"/>
    <x v="0"/>
    <x v="1"/>
  </r>
  <r>
    <n v="13388"/>
    <x v="1"/>
    <x v="1"/>
    <n v="60000"/>
    <n v="2"/>
    <x v="1"/>
    <s v="Professional"/>
    <s v="Yes"/>
    <n v="1"/>
    <x v="4"/>
    <x v="2"/>
    <x v="16"/>
    <x v="0"/>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0"/>
    <x v="0"/>
  </r>
  <r>
    <n v="25329"/>
    <x v="1"/>
    <x v="0"/>
    <n v="40000"/>
    <n v="3"/>
    <x v="1"/>
    <s v="Clerical"/>
    <s v="No"/>
    <n v="2"/>
    <x v="0"/>
    <x v="2"/>
    <x v="21"/>
    <x v="0"/>
    <x v="0"/>
  </r>
  <r>
    <n v="20380"/>
    <x v="0"/>
    <x v="0"/>
    <n v="60000"/>
    <n v="3"/>
    <x v="4"/>
    <s v="Management"/>
    <s v="Yes"/>
    <n v="2"/>
    <x v="4"/>
    <x v="2"/>
    <x v="45"/>
    <x v="0"/>
    <x v="0"/>
  </r>
  <r>
    <n v="23089"/>
    <x v="0"/>
    <x v="1"/>
    <n v="40000"/>
    <n v="0"/>
    <x v="1"/>
    <s v="Skilled Manual"/>
    <s v="Yes"/>
    <n v="1"/>
    <x v="2"/>
    <x v="2"/>
    <x v="26"/>
    <x v="1"/>
    <x v="0"/>
  </r>
  <r>
    <n v="13749"/>
    <x v="0"/>
    <x v="1"/>
    <n v="80000"/>
    <n v="4"/>
    <x v="4"/>
    <s v="Skilled Manual"/>
    <s v="Yes"/>
    <n v="0"/>
    <x v="3"/>
    <x v="2"/>
    <x v="15"/>
    <x v="0"/>
    <x v="0"/>
  </r>
  <r>
    <n v="24943"/>
    <x v="0"/>
    <x v="1"/>
    <n v="60000"/>
    <n v="3"/>
    <x v="0"/>
    <s v="Management"/>
    <s v="Yes"/>
    <n v="2"/>
    <x v="4"/>
    <x v="2"/>
    <x v="29"/>
    <x v="0"/>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0"/>
    <x v="0"/>
  </r>
  <r>
    <n v="23158"/>
    <x v="0"/>
    <x v="0"/>
    <n v="60000"/>
    <n v="1"/>
    <x v="4"/>
    <s v="Professional"/>
    <s v="No"/>
    <n v="0"/>
    <x v="0"/>
    <x v="2"/>
    <x v="11"/>
    <x v="0"/>
    <x v="1"/>
  </r>
  <r>
    <n v="18545"/>
    <x v="0"/>
    <x v="1"/>
    <n v="40000"/>
    <n v="4"/>
    <x v="2"/>
    <s v="Professional"/>
    <s v="No"/>
    <n v="2"/>
    <x v="4"/>
    <x v="2"/>
    <x v="33"/>
    <x v="0"/>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0"/>
    <x v="0"/>
  </r>
  <r>
    <n v="18058"/>
    <x v="1"/>
    <x v="0"/>
    <n v="20000"/>
    <n v="3"/>
    <x v="2"/>
    <s v="Skilled Manual"/>
    <s v="Yes"/>
    <n v="2"/>
    <x v="1"/>
    <x v="2"/>
    <x v="44"/>
    <x v="0"/>
    <x v="0"/>
  </r>
  <r>
    <n v="20343"/>
    <x v="0"/>
    <x v="0"/>
    <n v="90000"/>
    <n v="4"/>
    <x v="1"/>
    <s v="Professional"/>
    <s v="Yes"/>
    <n v="1"/>
    <x v="3"/>
    <x v="2"/>
    <x v="12"/>
    <x v="0"/>
    <x v="0"/>
  </r>
  <r>
    <n v="28997"/>
    <x v="1"/>
    <x v="1"/>
    <n v="40000"/>
    <n v="2"/>
    <x v="2"/>
    <s v="Professional"/>
    <s v="No"/>
    <n v="1"/>
    <x v="1"/>
    <x v="2"/>
    <x v="7"/>
    <x v="0"/>
    <x v="1"/>
  </r>
  <r>
    <n v="24398"/>
    <x v="0"/>
    <x v="1"/>
    <n v="130000"/>
    <n v="1"/>
    <x v="4"/>
    <s v="Management"/>
    <s v="Yes"/>
    <n v="4"/>
    <x v="0"/>
    <x v="2"/>
    <x v="3"/>
    <x v="0"/>
    <x v="0"/>
  </r>
  <r>
    <n v="19002"/>
    <x v="0"/>
    <x v="0"/>
    <n v="60000"/>
    <n v="2"/>
    <x v="1"/>
    <s v="Professional"/>
    <s v="Yes"/>
    <n v="1"/>
    <x v="1"/>
    <x v="2"/>
    <x v="42"/>
    <x v="0"/>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1"/>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1"/>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1"/>
    <x v="0"/>
  </r>
  <r>
    <n v="11259"/>
    <x v="0"/>
    <x v="0"/>
    <n v="100000"/>
    <n v="4"/>
    <x v="1"/>
    <s v="Professional"/>
    <s v="Yes"/>
    <n v="4"/>
    <x v="1"/>
    <x v="2"/>
    <x v="3"/>
    <x v="0"/>
    <x v="1"/>
  </r>
  <r>
    <n v="11200"/>
    <x v="0"/>
    <x v="1"/>
    <n v="70000"/>
    <n v="4"/>
    <x v="0"/>
    <s v="Management"/>
    <s v="Yes"/>
    <n v="1"/>
    <x v="3"/>
    <x v="2"/>
    <x v="7"/>
    <x v="0"/>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1"/>
    <x v="1"/>
  </r>
  <r>
    <n v="22127"/>
    <x v="0"/>
    <x v="1"/>
    <n v="60000"/>
    <n v="3"/>
    <x v="4"/>
    <s v="Management"/>
    <s v="Yes"/>
    <n v="2"/>
    <x v="3"/>
    <x v="2"/>
    <x v="41"/>
    <x v="0"/>
    <x v="0"/>
  </r>
  <r>
    <n v="20414"/>
    <x v="0"/>
    <x v="0"/>
    <n v="60000"/>
    <n v="0"/>
    <x v="1"/>
    <s v="Skilled Manual"/>
    <s v="Yes"/>
    <n v="2"/>
    <x v="2"/>
    <x v="2"/>
    <x v="19"/>
    <x v="1"/>
    <x v="0"/>
  </r>
  <r>
    <n v="23672"/>
    <x v="0"/>
    <x v="0"/>
    <n v="60000"/>
    <n v="3"/>
    <x v="4"/>
    <s v="Management"/>
    <s v="Yes"/>
    <n v="2"/>
    <x v="3"/>
    <x v="2"/>
    <x v="41"/>
    <x v="0"/>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1"/>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0"/>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1"/>
    <x v="0"/>
  </r>
  <r>
    <n v="18949"/>
    <x v="1"/>
    <x v="1"/>
    <n v="70000"/>
    <n v="0"/>
    <x v="4"/>
    <s v="Management"/>
    <s v="Yes"/>
    <n v="2"/>
    <x v="2"/>
    <x v="2"/>
    <x v="50"/>
    <x v="0"/>
    <x v="1"/>
  </r>
  <r>
    <n v="14507"/>
    <x v="0"/>
    <x v="1"/>
    <n v="100000"/>
    <n v="2"/>
    <x v="4"/>
    <s v="Management"/>
    <s v="Yes"/>
    <n v="3"/>
    <x v="3"/>
    <x v="2"/>
    <x v="27"/>
    <x v="0"/>
    <x v="0"/>
  </r>
  <r>
    <n v="25886"/>
    <x v="0"/>
    <x v="0"/>
    <n v="60000"/>
    <n v="2"/>
    <x v="1"/>
    <s v="Professional"/>
    <s v="Yes"/>
    <n v="2"/>
    <x v="1"/>
    <x v="2"/>
    <x v="16"/>
    <x v="0"/>
    <x v="1"/>
  </r>
  <r>
    <n v="21441"/>
    <x v="0"/>
    <x v="1"/>
    <n v="50000"/>
    <n v="4"/>
    <x v="0"/>
    <s v="Management"/>
    <s v="Yes"/>
    <n v="2"/>
    <x v="4"/>
    <x v="2"/>
    <x v="46"/>
    <x v="0"/>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0"/>
    <x v="1"/>
  </r>
  <r>
    <n v="19164"/>
    <x v="1"/>
    <x v="0"/>
    <n v="70000"/>
    <n v="0"/>
    <x v="0"/>
    <s v="Professional"/>
    <s v="No"/>
    <n v="1"/>
    <x v="1"/>
    <x v="2"/>
    <x v="13"/>
    <x v="0"/>
    <x v="1"/>
  </r>
  <r>
    <n v="18435"/>
    <x v="1"/>
    <x v="0"/>
    <n v="70000"/>
    <n v="5"/>
    <x v="4"/>
    <s v="Management"/>
    <s v="Yes"/>
    <n v="2"/>
    <x v="4"/>
    <x v="2"/>
    <x v="41"/>
    <x v="0"/>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0"/>
    <x v="0"/>
  </r>
  <r>
    <n v="21599"/>
    <x v="0"/>
    <x v="0"/>
    <n v="60000"/>
    <n v="1"/>
    <x v="4"/>
    <s v="Professional"/>
    <s v="Yes"/>
    <n v="0"/>
    <x v="1"/>
    <x v="2"/>
    <x v="4"/>
    <x v="0"/>
    <x v="1"/>
  </r>
  <r>
    <n v="22976"/>
    <x v="1"/>
    <x v="1"/>
    <n v="40000"/>
    <n v="0"/>
    <x v="2"/>
    <s v="Skilled Manual"/>
    <s v="No"/>
    <n v="2"/>
    <x v="0"/>
    <x v="2"/>
    <x v="26"/>
    <x v="1"/>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0"/>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0"/>
    <x v="0"/>
  </r>
  <r>
    <n v="22252"/>
    <x v="1"/>
    <x v="0"/>
    <n v="60000"/>
    <n v="1"/>
    <x v="4"/>
    <s v="Professional"/>
    <s v="Yes"/>
    <n v="0"/>
    <x v="1"/>
    <x v="2"/>
    <x v="4"/>
    <x v="0"/>
    <x v="1"/>
  </r>
  <r>
    <n v="21260"/>
    <x v="1"/>
    <x v="0"/>
    <n v="40000"/>
    <n v="0"/>
    <x v="2"/>
    <s v="Skilled Manual"/>
    <s v="Yes"/>
    <n v="2"/>
    <x v="2"/>
    <x v="2"/>
    <x v="25"/>
    <x v="1"/>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0"/>
    <x v="0"/>
  </r>
  <r>
    <n v="21770"/>
    <x v="0"/>
    <x v="1"/>
    <n v="60000"/>
    <n v="4"/>
    <x v="0"/>
    <s v="Management"/>
    <s v="Yes"/>
    <n v="2"/>
    <x v="4"/>
    <x v="2"/>
    <x v="2"/>
    <x v="0"/>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1"/>
    <x v="0"/>
  </r>
  <r>
    <n v="11699"/>
    <x v="1"/>
    <x v="1"/>
    <n v="60000"/>
    <n v="0"/>
    <x v="0"/>
    <s v="Skilled Manual"/>
    <s v="No"/>
    <n v="2"/>
    <x v="0"/>
    <x v="2"/>
    <x v="25"/>
    <x v="1"/>
    <x v="0"/>
  </r>
  <r>
    <n v="16725"/>
    <x v="0"/>
    <x v="1"/>
    <n v="30000"/>
    <n v="0"/>
    <x v="2"/>
    <s v="Skilled Manual"/>
    <s v="Yes"/>
    <n v="2"/>
    <x v="2"/>
    <x v="2"/>
    <x v="22"/>
    <x v="1"/>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1"/>
    <x v="0"/>
  </r>
  <r>
    <n v="14090"/>
    <x v="0"/>
    <x v="0"/>
    <n v="30000"/>
    <n v="0"/>
    <x v="3"/>
    <s v="Clerical"/>
    <s v="No"/>
    <n v="2"/>
    <x v="0"/>
    <x v="2"/>
    <x v="26"/>
    <x v="1"/>
    <x v="0"/>
  </r>
  <r>
    <n v="27040"/>
    <x v="0"/>
    <x v="1"/>
    <n v="20000"/>
    <n v="2"/>
    <x v="3"/>
    <s v="Clerical"/>
    <s v="Yes"/>
    <n v="2"/>
    <x v="3"/>
    <x v="2"/>
    <x v="38"/>
    <x v="0"/>
    <x v="0"/>
  </r>
  <r>
    <n v="23479"/>
    <x v="1"/>
    <x v="1"/>
    <n v="90000"/>
    <n v="0"/>
    <x v="1"/>
    <s v="Professional"/>
    <s v="No"/>
    <n v="2"/>
    <x v="0"/>
    <x v="2"/>
    <x v="1"/>
    <x v="0"/>
    <x v="1"/>
  </r>
  <r>
    <n v="16795"/>
    <x v="0"/>
    <x v="0"/>
    <n v="70000"/>
    <n v="4"/>
    <x v="0"/>
    <s v="Management"/>
    <s v="Yes"/>
    <n v="1"/>
    <x v="3"/>
    <x v="2"/>
    <x v="14"/>
    <x v="0"/>
    <x v="0"/>
  </r>
  <r>
    <n v="22014"/>
    <x v="1"/>
    <x v="1"/>
    <n v="30000"/>
    <n v="0"/>
    <x v="2"/>
    <s v="Skilled Manual"/>
    <s v="Yes"/>
    <n v="2"/>
    <x v="2"/>
    <x v="2"/>
    <x v="22"/>
    <x v="1"/>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0"/>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0"/>
    <x v="0"/>
  </r>
  <r>
    <n v="23712"/>
    <x v="1"/>
    <x v="0"/>
    <n v="70000"/>
    <n v="2"/>
    <x v="0"/>
    <s v="Management"/>
    <s v="Yes"/>
    <n v="1"/>
    <x v="4"/>
    <x v="2"/>
    <x v="14"/>
    <x v="0"/>
    <x v="0"/>
  </r>
  <r>
    <n v="23358"/>
    <x v="0"/>
    <x v="1"/>
    <n v="60000"/>
    <n v="0"/>
    <x v="2"/>
    <s v="Professional"/>
    <s v="Yes"/>
    <n v="2"/>
    <x v="2"/>
    <x v="2"/>
    <x v="21"/>
    <x v="0"/>
    <x v="1"/>
  </r>
  <r>
    <n v="20518"/>
    <x v="0"/>
    <x v="0"/>
    <n v="70000"/>
    <n v="2"/>
    <x v="1"/>
    <s v="Professional"/>
    <s v="Yes"/>
    <n v="1"/>
    <x v="4"/>
    <x v="2"/>
    <x v="7"/>
    <x v="0"/>
    <x v="0"/>
  </r>
  <r>
    <n v="28026"/>
    <x v="0"/>
    <x v="0"/>
    <n v="40000"/>
    <n v="2"/>
    <x v="2"/>
    <s v="Professional"/>
    <s v="No"/>
    <n v="2"/>
    <x v="1"/>
    <x v="2"/>
    <x v="14"/>
    <x v="0"/>
    <x v="0"/>
  </r>
  <r>
    <n v="11669"/>
    <x v="1"/>
    <x v="0"/>
    <n v="70000"/>
    <n v="2"/>
    <x v="0"/>
    <s v="Skilled Manual"/>
    <s v="Yes"/>
    <n v="1"/>
    <x v="1"/>
    <x v="2"/>
    <x v="13"/>
    <x v="0"/>
    <x v="0"/>
  </r>
  <r>
    <n v="16020"/>
    <x v="0"/>
    <x v="1"/>
    <n v="40000"/>
    <n v="0"/>
    <x v="2"/>
    <s v="Skilled Manual"/>
    <s v="Yes"/>
    <n v="2"/>
    <x v="2"/>
    <x v="2"/>
    <x v="26"/>
    <x v="1"/>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0"/>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1"/>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1"/>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1"/>
    <x v="0"/>
  </r>
  <r>
    <n v="14913"/>
    <x v="0"/>
    <x v="0"/>
    <n v="40000"/>
    <n v="1"/>
    <x v="1"/>
    <s v="Clerical"/>
    <s v="Yes"/>
    <n v="1"/>
    <x v="3"/>
    <x v="2"/>
    <x v="28"/>
    <x v="0"/>
    <x v="1"/>
  </r>
  <r>
    <n v="14077"/>
    <x v="1"/>
    <x v="1"/>
    <n v="30000"/>
    <n v="0"/>
    <x v="2"/>
    <s v="Skilled Manual"/>
    <s v="Yes"/>
    <n v="2"/>
    <x v="2"/>
    <x v="2"/>
    <x v="25"/>
    <x v="1"/>
    <x v="0"/>
  </r>
  <r>
    <n v="13296"/>
    <x v="0"/>
    <x v="1"/>
    <n v="110000"/>
    <n v="1"/>
    <x v="0"/>
    <s v="Management"/>
    <s v="Yes"/>
    <n v="3"/>
    <x v="2"/>
    <x v="2"/>
    <x v="12"/>
    <x v="0"/>
    <x v="0"/>
  </r>
  <r>
    <n v="20535"/>
    <x v="0"/>
    <x v="0"/>
    <n v="70000"/>
    <n v="4"/>
    <x v="1"/>
    <s v="Professional"/>
    <s v="Yes"/>
    <n v="1"/>
    <x v="4"/>
    <x v="2"/>
    <x v="16"/>
    <x v="0"/>
    <x v="0"/>
  </r>
  <r>
    <n v="12452"/>
    <x v="0"/>
    <x v="1"/>
    <n v="60000"/>
    <n v="4"/>
    <x v="4"/>
    <s v="Skilled Manual"/>
    <s v="Yes"/>
    <n v="0"/>
    <x v="3"/>
    <x v="2"/>
    <x v="15"/>
    <x v="0"/>
    <x v="1"/>
  </r>
  <r>
    <n v="28043"/>
    <x v="0"/>
    <x v="0"/>
    <n v="60000"/>
    <n v="2"/>
    <x v="0"/>
    <s v="Management"/>
    <s v="Yes"/>
    <n v="0"/>
    <x v="4"/>
    <x v="2"/>
    <x v="16"/>
    <x v="0"/>
    <x v="0"/>
  </r>
  <r>
    <n v="12957"/>
    <x v="1"/>
    <x v="0"/>
    <n v="70000"/>
    <n v="1"/>
    <x v="0"/>
    <s v="Professional"/>
    <s v="No"/>
    <n v="1"/>
    <x v="0"/>
    <x v="2"/>
    <x v="20"/>
    <x v="0"/>
    <x v="0"/>
  </r>
  <r>
    <n v="15412"/>
    <x v="0"/>
    <x v="1"/>
    <n v="130000"/>
    <n v="2"/>
    <x v="4"/>
    <s v="Management"/>
    <s v="Yes"/>
    <n v="3"/>
    <x v="1"/>
    <x v="2"/>
    <x v="45"/>
    <x v="0"/>
    <x v="0"/>
  </r>
  <r>
    <n v="20514"/>
    <x v="0"/>
    <x v="0"/>
    <n v="70000"/>
    <n v="2"/>
    <x v="1"/>
    <s v="Professional"/>
    <s v="Yes"/>
    <n v="1"/>
    <x v="1"/>
    <x v="2"/>
    <x v="14"/>
    <x v="0"/>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1"/>
    <x v="0"/>
  </r>
  <r>
    <n v="23668"/>
    <x v="0"/>
    <x v="0"/>
    <n v="40000"/>
    <n v="4"/>
    <x v="2"/>
    <s v="Professional"/>
    <s v="Yes"/>
    <n v="2"/>
    <x v="2"/>
    <x v="2"/>
    <x v="14"/>
    <x v="0"/>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0"/>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1"/>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0"/>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0"/>
    <x v="1"/>
  </r>
  <r>
    <n v="13151"/>
    <x v="1"/>
    <x v="1"/>
    <n v="40000"/>
    <n v="0"/>
    <x v="2"/>
    <s v="Skilled Manual"/>
    <s v="Yes"/>
    <n v="2"/>
    <x v="2"/>
    <x v="2"/>
    <x v="40"/>
    <x v="1"/>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1"/>
    <x v="1"/>
  </r>
  <r>
    <n v="15468"/>
    <x v="0"/>
    <x v="0"/>
    <n v="50000"/>
    <n v="1"/>
    <x v="0"/>
    <s v="Skilled Manual"/>
    <s v="Yes"/>
    <n v="1"/>
    <x v="0"/>
    <x v="2"/>
    <x v="11"/>
    <x v="0"/>
    <x v="0"/>
  </r>
  <r>
    <n v="28031"/>
    <x v="1"/>
    <x v="0"/>
    <n v="70000"/>
    <n v="2"/>
    <x v="0"/>
    <s v="Management"/>
    <s v="No"/>
    <n v="1"/>
    <x v="1"/>
    <x v="2"/>
    <x v="14"/>
    <x v="0"/>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1"/>
    <x v="1"/>
  </r>
  <r>
    <n v="23256"/>
    <x v="1"/>
    <x v="1"/>
    <n v="30000"/>
    <n v="1"/>
    <x v="2"/>
    <s v="Clerical"/>
    <s v="No"/>
    <n v="1"/>
    <x v="2"/>
    <x v="2"/>
    <x v="31"/>
    <x v="0"/>
    <x v="0"/>
  </r>
  <r>
    <n v="12768"/>
    <x v="0"/>
    <x v="1"/>
    <n v="30000"/>
    <n v="1"/>
    <x v="2"/>
    <s v="Clerical"/>
    <s v="Yes"/>
    <n v="1"/>
    <x v="1"/>
    <x v="2"/>
    <x v="31"/>
    <x v="0"/>
    <x v="1"/>
  </r>
  <r>
    <n v="20361"/>
    <x v="0"/>
    <x v="1"/>
    <n v="50000"/>
    <n v="2"/>
    <x v="4"/>
    <s v="Management"/>
    <s v="Yes"/>
    <n v="2"/>
    <x v="2"/>
    <x v="2"/>
    <x v="45"/>
    <x v="0"/>
    <x v="0"/>
  </r>
  <r>
    <n v="21306"/>
    <x v="1"/>
    <x v="1"/>
    <n v="60000"/>
    <n v="2"/>
    <x v="2"/>
    <s v="Professional"/>
    <s v="Yes"/>
    <n v="2"/>
    <x v="2"/>
    <x v="2"/>
    <x v="36"/>
    <x v="0"/>
    <x v="0"/>
  </r>
  <r>
    <n v="13382"/>
    <x v="0"/>
    <x v="1"/>
    <n v="70000"/>
    <n v="5"/>
    <x v="1"/>
    <s v="Professional"/>
    <s v="Yes"/>
    <n v="2"/>
    <x v="3"/>
    <x v="2"/>
    <x v="42"/>
    <x v="0"/>
    <x v="1"/>
  </r>
  <r>
    <n v="20310"/>
    <x v="1"/>
    <x v="1"/>
    <n v="60000"/>
    <n v="0"/>
    <x v="1"/>
    <s v="Skilled Manual"/>
    <s v="Yes"/>
    <n v="1"/>
    <x v="2"/>
    <x v="2"/>
    <x v="40"/>
    <x v="1"/>
    <x v="1"/>
  </r>
  <r>
    <n v="22971"/>
    <x v="1"/>
    <x v="0"/>
    <n v="30000"/>
    <n v="0"/>
    <x v="2"/>
    <s v="Skilled Manual"/>
    <s v="No"/>
    <n v="2"/>
    <x v="0"/>
    <x v="2"/>
    <x v="37"/>
    <x v="1"/>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0"/>
    <x v="0"/>
  </r>
  <r>
    <n v="28090"/>
    <x v="0"/>
    <x v="1"/>
    <n v="40000"/>
    <n v="0"/>
    <x v="1"/>
    <s v="Skilled Manual"/>
    <s v="Yes"/>
    <n v="1"/>
    <x v="2"/>
    <x v="2"/>
    <x v="40"/>
    <x v="1"/>
    <x v="0"/>
  </r>
  <r>
    <n v="15255"/>
    <x v="0"/>
    <x v="1"/>
    <n v="40000"/>
    <n v="0"/>
    <x v="2"/>
    <s v="Skilled Manual"/>
    <s v="Yes"/>
    <n v="2"/>
    <x v="2"/>
    <x v="2"/>
    <x v="26"/>
    <x v="1"/>
    <x v="1"/>
  </r>
  <r>
    <n v="13154"/>
    <x v="0"/>
    <x v="1"/>
    <n v="40000"/>
    <n v="0"/>
    <x v="2"/>
    <s v="Skilled Manual"/>
    <s v="No"/>
    <n v="2"/>
    <x v="0"/>
    <x v="2"/>
    <x v="40"/>
    <x v="1"/>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0"/>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0"/>
    <x v="0"/>
  </r>
  <r>
    <n v="25899"/>
    <x v="0"/>
    <x v="0"/>
    <n v="70000"/>
    <n v="2"/>
    <x v="2"/>
    <s v="Professional"/>
    <s v="Yes"/>
    <n v="2"/>
    <x v="4"/>
    <x v="2"/>
    <x v="39"/>
    <x v="0"/>
    <x v="0"/>
  </r>
  <r>
    <n v="13351"/>
    <x v="1"/>
    <x v="0"/>
    <n v="70000"/>
    <n v="4"/>
    <x v="0"/>
    <s v="Management"/>
    <s v="Yes"/>
    <n v="2"/>
    <x v="3"/>
    <x v="2"/>
    <x v="24"/>
    <x v="0"/>
    <x v="1"/>
  </r>
  <r>
    <n v="23333"/>
    <x v="0"/>
    <x v="1"/>
    <n v="40000"/>
    <n v="0"/>
    <x v="1"/>
    <s v="Skilled Manual"/>
    <s v="No"/>
    <n v="2"/>
    <x v="3"/>
    <x v="2"/>
    <x v="25"/>
    <x v="1"/>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1"/>
    <x v="0"/>
  </r>
  <r>
    <n v="27505"/>
    <x v="1"/>
    <x v="0"/>
    <n v="40000"/>
    <n v="0"/>
    <x v="2"/>
    <s v="Skilled Manual"/>
    <s v="Yes"/>
    <n v="2"/>
    <x v="2"/>
    <x v="2"/>
    <x v="25"/>
    <x v="1"/>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1"/>
    <x v="0"/>
  </r>
  <r>
    <n v="16009"/>
    <x v="1"/>
    <x v="1"/>
    <n v="170000"/>
    <n v="1"/>
    <x v="4"/>
    <s v="Management"/>
    <s v="No"/>
    <n v="4"/>
    <x v="0"/>
    <x v="2"/>
    <x v="29"/>
    <x v="0"/>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1"/>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0"/>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0"/>
    <x v="0"/>
  </r>
  <r>
    <n v="25343"/>
    <x v="1"/>
    <x v="0"/>
    <n v="20000"/>
    <n v="3"/>
    <x v="3"/>
    <s v="Clerical"/>
    <s v="Yes"/>
    <n v="2"/>
    <x v="3"/>
    <x v="2"/>
    <x v="5"/>
    <x v="0"/>
    <x v="0"/>
  </r>
  <r>
    <n v="13390"/>
    <x v="0"/>
    <x v="0"/>
    <n v="70000"/>
    <n v="4"/>
    <x v="1"/>
    <s v="Professional"/>
    <s v="No"/>
    <n v="1"/>
    <x v="3"/>
    <x v="2"/>
    <x v="16"/>
    <x v="0"/>
    <x v="0"/>
  </r>
  <r>
    <n v="17482"/>
    <x v="1"/>
    <x v="0"/>
    <n v="40000"/>
    <n v="0"/>
    <x v="3"/>
    <s v="Clerical"/>
    <s v="Yes"/>
    <n v="2"/>
    <x v="2"/>
    <x v="2"/>
    <x v="19"/>
    <x v="1"/>
    <x v="0"/>
  </r>
  <r>
    <n v="13176"/>
    <x v="1"/>
    <x v="1"/>
    <n v="130000"/>
    <n v="0"/>
    <x v="4"/>
    <s v="Management"/>
    <s v="No"/>
    <n v="2"/>
    <x v="0"/>
    <x v="2"/>
    <x v="13"/>
    <x v="0"/>
    <x v="1"/>
  </r>
  <r>
    <n v="20504"/>
    <x v="0"/>
    <x v="0"/>
    <n v="40000"/>
    <n v="5"/>
    <x v="2"/>
    <s v="Professional"/>
    <s v="No"/>
    <n v="2"/>
    <x v="1"/>
    <x v="2"/>
    <x v="2"/>
    <x v="0"/>
    <x v="0"/>
  </r>
  <r>
    <n v="12205"/>
    <x v="1"/>
    <x v="0"/>
    <n v="130000"/>
    <n v="2"/>
    <x v="0"/>
    <s v="Management"/>
    <s v="No"/>
    <n v="4"/>
    <x v="0"/>
    <x v="2"/>
    <x v="41"/>
    <x v="0"/>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1"/>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0"/>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1"/>
    <x v="0"/>
  </r>
  <r>
    <n v="15879"/>
    <x v="0"/>
    <x v="1"/>
    <n v="70000"/>
    <n v="5"/>
    <x v="0"/>
    <s v="Management"/>
    <s v="Yes"/>
    <n v="2"/>
    <x v="1"/>
    <x v="2"/>
    <x v="33"/>
    <x v="0"/>
    <x v="0"/>
  </r>
  <r>
    <n v="28278"/>
    <x v="0"/>
    <x v="1"/>
    <n v="50000"/>
    <n v="2"/>
    <x v="4"/>
    <s v="Management"/>
    <s v="Yes"/>
    <n v="2"/>
    <x v="2"/>
    <x v="2"/>
    <x v="51"/>
    <x v="0"/>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0"/>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0"/>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0"/>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0"/>
    <x v="1"/>
  </r>
  <r>
    <n v="21583"/>
    <x v="0"/>
    <x v="0"/>
    <n v="50000"/>
    <n v="1"/>
    <x v="0"/>
    <s v="Skilled Manual"/>
    <s v="Yes"/>
    <n v="0"/>
    <x v="0"/>
    <x v="2"/>
    <x v="17"/>
    <x v="0"/>
    <x v="1"/>
  </r>
  <r>
    <n v="12029"/>
    <x v="0"/>
    <x v="1"/>
    <n v="30000"/>
    <n v="0"/>
    <x v="3"/>
    <s v="Clerical"/>
    <s v="No"/>
    <n v="2"/>
    <x v="0"/>
    <x v="2"/>
    <x v="26"/>
    <x v="1"/>
    <x v="0"/>
  </r>
  <r>
    <n v="18066"/>
    <x v="1"/>
    <x v="1"/>
    <n v="70000"/>
    <n v="5"/>
    <x v="0"/>
    <s v="Management"/>
    <s v="Yes"/>
    <n v="3"/>
    <x v="4"/>
    <x v="2"/>
    <x v="2"/>
    <x v="0"/>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0"/>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0"/>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0"/>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0"/>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0"/>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0"/>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1"/>
    <x v="1"/>
  </r>
  <r>
    <n v="11941"/>
    <x v="1"/>
    <x v="1"/>
    <n v="60000"/>
    <n v="0"/>
    <x v="1"/>
    <s v="Skilled Manual"/>
    <s v="Yes"/>
    <n v="0"/>
    <x v="2"/>
    <x v="2"/>
    <x v="19"/>
    <x v="1"/>
    <x v="0"/>
  </r>
  <r>
    <n v="14389"/>
    <x v="0"/>
    <x v="1"/>
    <n v="60000"/>
    <n v="2"/>
    <x v="0"/>
    <s v="Management"/>
    <s v="Yes"/>
    <n v="0"/>
    <x v="1"/>
    <x v="2"/>
    <x v="14"/>
    <x v="0"/>
    <x v="0"/>
  </r>
  <r>
    <n v="18050"/>
    <x v="0"/>
    <x v="0"/>
    <n v="60000"/>
    <n v="1"/>
    <x v="1"/>
    <s v="Skilled Manual"/>
    <s v="Yes"/>
    <n v="1"/>
    <x v="0"/>
    <x v="2"/>
    <x v="12"/>
    <x v="0"/>
    <x v="1"/>
  </r>
  <r>
    <n v="19856"/>
    <x v="0"/>
    <x v="0"/>
    <n v="60000"/>
    <n v="4"/>
    <x v="0"/>
    <s v="Management"/>
    <s v="Yes"/>
    <n v="2"/>
    <x v="1"/>
    <x v="2"/>
    <x v="2"/>
    <x v="0"/>
    <x v="0"/>
  </r>
  <r>
    <n v="11663"/>
    <x v="0"/>
    <x v="1"/>
    <n v="70000"/>
    <n v="4"/>
    <x v="4"/>
    <s v="Professional"/>
    <s v="Yes"/>
    <n v="0"/>
    <x v="0"/>
    <x v="2"/>
    <x v="4"/>
    <x v="0"/>
    <x v="1"/>
  </r>
  <r>
    <n v="27740"/>
    <x v="0"/>
    <x v="0"/>
    <n v="40000"/>
    <n v="0"/>
    <x v="2"/>
    <s v="Skilled Manual"/>
    <s v="Yes"/>
    <n v="2"/>
    <x v="2"/>
    <x v="2"/>
    <x v="40"/>
    <x v="1"/>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0"/>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0"/>
    <x v="0"/>
  </r>
  <r>
    <n v="17654"/>
    <x v="1"/>
    <x v="0"/>
    <n v="40000"/>
    <n v="3"/>
    <x v="1"/>
    <s v="Clerical"/>
    <s v="Yes"/>
    <n v="1"/>
    <x v="3"/>
    <x v="2"/>
    <x v="25"/>
    <x v="1"/>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1"/>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0"/>
    <x v="0"/>
  </r>
  <r>
    <n v="16813"/>
    <x v="0"/>
    <x v="1"/>
    <n v="60000"/>
    <n v="2"/>
    <x v="1"/>
    <s v="Professional"/>
    <s v="Yes"/>
    <n v="2"/>
    <x v="4"/>
    <x v="2"/>
    <x v="10"/>
    <x v="0"/>
    <x v="0"/>
  </r>
  <r>
    <n v="16007"/>
    <x v="0"/>
    <x v="0"/>
    <n v="90000"/>
    <n v="5"/>
    <x v="0"/>
    <s v="Management"/>
    <s v="Yes"/>
    <n v="2"/>
    <x v="3"/>
    <x v="2"/>
    <x v="29"/>
    <x v="0"/>
    <x v="1"/>
  </r>
  <r>
    <n v="27434"/>
    <x v="1"/>
    <x v="1"/>
    <n v="70000"/>
    <n v="4"/>
    <x v="1"/>
    <s v="Professional"/>
    <s v="Yes"/>
    <n v="1"/>
    <x v="4"/>
    <x v="2"/>
    <x v="16"/>
    <x v="0"/>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0"/>
    <x v="0"/>
  </r>
  <r>
    <n v="18329"/>
    <x v="1"/>
    <x v="1"/>
    <n v="30000"/>
    <n v="0"/>
    <x v="3"/>
    <s v="Clerical"/>
    <s v="No"/>
    <n v="2"/>
    <x v="2"/>
    <x v="2"/>
    <x v="40"/>
    <x v="1"/>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0"/>
    <x v="0"/>
  </r>
  <r>
    <n v="19741"/>
    <x v="1"/>
    <x v="0"/>
    <n v="80000"/>
    <n v="4"/>
    <x v="4"/>
    <s v="Management"/>
    <s v="Yes"/>
    <n v="2"/>
    <x v="2"/>
    <x v="2"/>
    <x v="27"/>
    <x v="0"/>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0"/>
    <x v="1"/>
  </r>
  <r>
    <n v="28972"/>
    <x v="1"/>
    <x v="0"/>
    <n v="60000"/>
    <n v="3"/>
    <x v="4"/>
    <s v="Management"/>
    <s v="Yes"/>
    <n v="2"/>
    <x v="4"/>
    <x v="2"/>
    <x v="29"/>
    <x v="0"/>
    <x v="0"/>
  </r>
  <r>
    <n v="22730"/>
    <x v="0"/>
    <x v="1"/>
    <n v="70000"/>
    <n v="5"/>
    <x v="0"/>
    <s v="Management"/>
    <s v="Yes"/>
    <n v="2"/>
    <x v="4"/>
    <x v="2"/>
    <x v="18"/>
    <x v="0"/>
    <x v="0"/>
  </r>
  <r>
    <n v="29134"/>
    <x v="0"/>
    <x v="1"/>
    <n v="60000"/>
    <n v="4"/>
    <x v="0"/>
    <s v="Skilled Manual"/>
    <s v="No"/>
    <n v="3"/>
    <x v="4"/>
    <x v="2"/>
    <x v="0"/>
    <x v="0"/>
    <x v="0"/>
  </r>
  <r>
    <n v="14332"/>
    <x v="1"/>
    <x v="0"/>
    <n v="30000"/>
    <n v="0"/>
    <x v="2"/>
    <s v="Skilled Manual"/>
    <s v="No"/>
    <n v="2"/>
    <x v="2"/>
    <x v="2"/>
    <x v="22"/>
    <x v="1"/>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F38B6B-B842-4C5F-ABF7-3F4465524A49}"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40E5A1-35E3-4EE9-8303-3A8DE481956D}"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9">
      <pivotArea collapsedLevelsAreSubtotals="1" fieldPosition="0">
        <references count="1">
          <reference field="2" count="0"/>
        </references>
      </pivotArea>
    </format>
  </format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D91622-8928-4C9D-9BD5-A5B77AC7EA5A}" name="PivotTable5"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48:D87"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3">
        <item x="1"/>
        <item x="0"/>
        <item t="default"/>
      </items>
    </pivotField>
    <pivotField axis="axisCol" dataField="1" showAll="0">
      <items count="3">
        <item x="0"/>
        <item x="1"/>
        <item t="default"/>
      </items>
    </pivotField>
  </pivotFields>
  <rowFields count="1">
    <field x="11"/>
  </rowFields>
  <rowItems count="38">
    <i>
      <x/>
    </i>
    <i>
      <x v="5"/>
    </i>
    <i>
      <x v="7"/>
    </i>
    <i>
      <x v="8"/>
    </i>
    <i>
      <x v="9"/>
    </i>
    <i>
      <x v="10"/>
    </i>
    <i>
      <x v="11"/>
    </i>
    <i>
      <x v="12"/>
    </i>
    <i>
      <x v="13"/>
    </i>
    <i>
      <x v="14"/>
    </i>
    <i>
      <x v="15"/>
    </i>
    <i>
      <x v="16"/>
    </i>
    <i>
      <x v="17"/>
    </i>
    <i>
      <x v="18"/>
    </i>
    <i>
      <x v="19"/>
    </i>
    <i>
      <x v="20"/>
    </i>
    <i>
      <x v="21"/>
    </i>
    <i>
      <x v="22"/>
    </i>
    <i>
      <x v="23"/>
    </i>
    <i>
      <x v="25"/>
    </i>
    <i>
      <x v="27"/>
    </i>
    <i>
      <x v="28"/>
    </i>
    <i>
      <x v="30"/>
    </i>
    <i>
      <x v="36"/>
    </i>
    <i>
      <x v="38"/>
    </i>
    <i>
      <x v="39"/>
    </i>
    <i>
      <x v="40"/>
    </i>
    <i>
      <x v="41"/>
    </i>
    <i>
      <x v="42"/>
    </i>
    <i>
      <x v="43"/>
    </i>
    <i>
      <x v="44"/>
    </i>
    <i>
      <x v="45"/>
    </i>
    <i>
      <x v="46"/>
    </i>
    <i>
      <x v="47"/>
    </i>
    <i>
      <x v="48"/>
    </i>
    <i>
      <x v="49"/>
    </i>
    <i>
      <x v="50"/>
    </i>
    <i t="grand">
      <x/>
    </i>
  </rowItems>
  <colFields count="1">
    <field x="13"/>
  </colFields>
  <colItems count="3">
    <i>
      <x/>
    </i>
    <i>
      <x v="1"/>
    </i>
    <i t="grand">
      <x/>
    </i>
  </colItems>
  <dataFields count="1">
    <dataField name="Count of Purchased Bike" fld="13" subtotal="count" baseField="0" baseItem="0"/>
  </dataFields>
  <chartFormats count="2">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2BCB0E-529F-4635-BC41-506265541048}"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2:D36"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3">
        <item x="1"/>
        <item x="0"/>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 xr10:uid="{26CBF11A-D6C3-4407-AA68-97EB7DAE8C12}" sourceName="Marriedarital Singletatus">
  <pivotTables>
    <pivotTable tabId="3" name="PivotTable1"/>
    <pivotTable tabId="3" name="PivotTable2"/>
    <pivotTable tabId="3" name="PivotTable3"/>
    <pivotTable tabId="3" name="PivotTable5"/>
  </pivotTables>
  <data>
    <tabular pivotCacheId="73174493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C7FF7AC-21C3-4403-8122-DB8C15F95F1C}" sourceName="Education">
  <pivotTables>
    <pivotTable tabId="3" name="PivotTable1"/>
    <pivotTable tabId="3" name="PivotTable2"/>
    <pivotTable tabId="3" name="PivotTable3"/>
    <pivotTable tabId="3" name="PivotTable5"/>
  </pivotTables>
  <data>
    <tabular pivotCacheId="731744932">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5939CA1-8B2C-4A3A-9346-3BAFEB35D067}" sourceName="Region">
  <pivotTables>
    <pivotTable tabId="3" name="PivotTable1"/>
    <pivotTable tabId="3" name="PivotTable2"/>
    <pivotTable tabId="3" name="PivotTable3"/>
    <pivotTable tabId="3" name="PivotTable5"/>
  </pivotTables>
  <data>
    <tabular pivotCacheId="73174493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 xr10:uid="{19398F2A-E7E5-4744-B2BB-44DEF4B69FDA}" cache="Slicer_Marriedarital_Singletatus" caption="Marriedarital Singletatus" rowHeight="241300"/>
  <slicer name="Education" xr10:uid="{89235429-E25B-47E1-AA76-B7FD2C30199C}" cache="Slicer_Education" caption="Education" rowHeight="241300"/>
  <slicer name="Region" xr10:uid="{6356E038-7BB1-4610-A499-E85876F1D6C6}" cache="Slicer_Region" caption="Region" rowHeight="241300"/>
</slicers>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rganic">
  <a:themeElements>
    <a:clrScheme name="Organic">
      <a:dk1>
        <a:sysClr val="windowText" lastClr="000000"/>
      </a:dk1>
      <a:lt1>
        <a:sysClr val="window" lastClr="FFFFFF"/>
      </a:lt1>
      <a:dk2>
        <a:srgbClr val="212121"/>
      </a:dk2>
      <a:lt2>
        <a:srgbClr val="DADADA"/>
      </a:lt2>
      <a:accent1>
        <a:srgbClr val="83992A"/>
      </a:accent1>
      <a:accent2>
        <a:srgbClr val="3C9770"/>
      </a:accent2>
      <a:accent3>
        <a:srgbClr val="44709D"/>
      </a:accent3>
      <a:accent4>
        <a:srgbClr val="A23C33"/>
      </a:accent4>
      <a:accent5>
        <a:srgbClr val="D97828"/>
      </a:accent5>
      <a:accent6>
        <a:srgbClr val="DEB340"/>
      </a:accent6>
      <a:hlink>
        <a:srgbClr val="A8BF4D"/>
      </a:hlink>
      <a:folHlink>
        <a:srgbClr val="B4CA80"/>
      </a:folHlink>
    </a:clrScheme>
    <a:fontScheme name="Organic">
      <a:majorFont>
        <a:latin typeface="Garamond" panose="02020404030301010803"/>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Garamond" panose="02020404030301010803"/>
        <a:ea typeface=""/>
        <a:cs typeface=""/>
        <a:font script="Jpan" typeface="ＭＳ Ｐ明朝"/>
        <a:font script="Hang" typeface="바탕"/>
        <a:font script="Hans" typeface="方正舒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rganic">
      <a:fillStyleLst>
        <a:solidFill>
          <a:schemeClr val="phClr"/>
        </a:solidFill>
        <a:gradFill rotWithShape="1">
          <a:gsLst>
            <a:gs pos="0">
              <a:schemeClr val="phClr">
                <a:tint val="60000"/>
                <a:lumMod val="110000"/>
              </a:schemeClr>
            </a:gs>
            <a:gs pos="100000">
              <a:schemeClr val="phClr">
                <a:tint val="82000"/>
              </a:schemeClr>
            </a:gs>
          </a:gsLst>
          <a:lin ang="5400000" scaled="0"/>
        </a:gradFill>
        <a:blipFill>
          <a:blip xmlns:r="http://schemas.openxmlformats.org/officeDocument/2006/relationships" r:embed="rId1">
            <a:duotone>
              <a:schemeClr val="phClr">
                <a:shade val="74000"/>
                <a:satMod val="130000"/>
                <a:lumMod val="90000"/>
              </a:schemeClr>
              <a:schemeClr val="phClr">
                <a:tint val="94000"/>
                <a:satMod val="120000"/>
                <a:lumMod val="104000"/>
              </a:schemeClr>
            </a:duotone>
          </a:blip>
          <a:tile tx="0" ty="0" sx="100000" sy="100000" flip="none" algn="tl"/>
        </a:blipFill>
      </a:fillStyleLst>
      <a:lnStyleLst>
        <a:ln w="9525"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38100" dist="25400" dir="5400000" rotWithShape="0">
              <a:srgbClr val="000000">
                <a:alpha val="60000"/>
              </a:srgbClr>
            </a:outerShdw>
          </a:effectLst>
        </a:effectStyle>
      </a:effectStyleLst>
      <a:bgFillStyleLst>
        <a:solidFill>
          <a:schemeClr val="phClr"/>
        </a:solidFill>
        <a:gradFill rotWithShape="1">
          <a:gsLst>
            <a:gs pos="0">
              <a:schemeClr val="phClr">
                <a:tint val="90000"/>
                <a:lumMod val="110000"/>
              </a:schemeClr>
            </a:gs>
            <a:gs pos="100000">
              <a:schemeClr val="phClr">
                <a:shade val="88000"/>
                <a:lumMod val="98000"/>
              </a:schemeClr>
            </a:gs>
          </a:gsLst>
          <a:lin ang="5400000" scaled="0"/>
        </a:gradFill>
        <a:blipFill>
          <a:blip xmlns:r="http://schemas.openxmlformats.org/officeDocument/2006/relationships" r:embed="rId2"/>
          <a:stretch/>
        </a:blipFill>
      </a:bgFillStyleLst>
    </a:fmtScheme>
  </a:themeElements>
  <a:objectDefaults/>
  <a:extraClrSchemeLst/>
  <a:extLst>
    <a:ext uri="{05A4C25C-085E-4340-85A3-A5531E510DB2}">
      <thm15:themeFamily xmlns:thm15="http://schemas.microsoft.com/office/thememl/2012/main" name="Organic" id="{28CDC826-8792-45C0-861B-85EB3ADEDA33}" vid="{7DAC20F1-423D-49E2-BD0B-50532748BAD0}"/>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3" sqref="N1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0878D-997D-434C-AA0D-AE4403B9BC96}">
  <dimension ref="A1:N1001"/>
  <sheetViews>
    <sheetView workbookViewId="0">
      <selection activeCell="C5" sqref="C5"/>
    </sheetView>
  </sheetViews>
  <sheetFormatPr defaultRowHeight="15" x14ac:dyDescent="0.25"/>
  <cols>
    <col min="1" max="1" width="10" customWidth="1"/>
    <col min="2" max="2" width="15.5703125" customWidth="1"/>
    <col min="3" max="3" width="9.85546875" customWidth="1"/>
    <col min="4" max="4" width="11.140625" style="3" customWidth="1"/>
    <col min="6" max="6" width="15.28515625" customWidth="1"/>
    <col min="7" max="7" width="15.7109375" customWidth="1"/>
    <col min="9" max="9" width="7" customWidth="1"/>
    <col min="10" max="10" width="20.28515625" customWidth="1"/>
    <col min="11" max="11" width="14" customWidth="1"/>
    <col min="12" max="12" width="9.140625" customWidth="1"/>
    <col min="13" max="13" width="14.5703125" customWidth="1"/>
    <col min="14" max="14" width="16.85546875" customWidth="1"/>
  </cols>
  <sheetData>
    <row r="1" spans="1:14" x14ac:dyDescent="0.25">
      <c r="A1" t="s">
        <v>0</v>
      </c>
      <c r="B1" t="s">
        <v>37</v>
      </c>
      <c r="C1" t="s">
        <v>2</v>
      </c>
      <c r="D1" s="3" t="s">
        <v>3</v>
      </c>
      <c r="E1" t="s">
        <v>4</v>
      </c>
      <c r="F1" t="s">
        <v>5</v>
      </c>
      <c r="G1" t="s">
        <v>6</v>
      </c>
      <c r="H1" t="s">
        <v>7</v>
      </c>
      <c r="I1" t="s">
        <v>8</v>
      </c>
      <c r="J1" t="s">
        <v>9</v>
      </c>
      <c r="K1" t="s">
        <v>10</v>
      </c>
      <c r="L1" t="s">
        <v>11</v>
      </c>
      <c r="M1" t="s">
        <v>41</v>
      </c>
      <c r="N1" t="s">
        <v>12</v>
      </c>
    </row>
    <row r="2" spans="1:14" x14ac:dyDescent="0.25">
      <c r="A2">
        <v>12496</v>
      </c>
      <c r="B2" t="s">
        <v>36</v>
      </c>
      <c r="C2" t="s">
        <v>39</v>
      </c>
      <c r="D2" s="3">
        <v>40000</v>
      </c>
      <c r="E2">
        <v>1</v>
      </c>
      <c r="F2" t="s">
        <v>13</v>
      </c>
      <c r="G2" t="s">
        <v>14</v>
      </c>
      <c r="H2" t="s">
        <v>15</v>
      </c>
      <c r="I2">
        <v>0</v>
      </c>
      <c r="J2" t="s">
        <v>16</v>
      </c>
      <c r="K2" t="s">
        <v>17</v>
      </c>
      <c r="L2">
        <v>42</v>
      </c>
      <c r="M2" t="str">
        <f>IF(L2&gt;=31,"Middle age",IF(L2&lt;31,"Adolescent", "Invalid"))</f>
        <v>Middle age</v>
      </c>
      <c r="N2" t="s">
        <v>18</v>
      </c>
    </row>
    <row r="3" spans="1:14" x14ac:dyDescent="0.25">
      <c r="A3">
        <v>24107</v>
      </c>
      <c r="B3" t="s">
        <v>36</v>
      </c>
      <c r="C3" t="s">
        <v>40</v>
      </c>
      <c r="D3" s="3">
        <v>30000</v>
      </c>
      <c r="E3">
        <v>3</v>
      </c>
      <c r="F3" t="s">
        <v>19</v>
      </c>
      <c r="G3" t="s">
        <v>20</v>
      </c>
      <c r="H3" t="s">
        <v>15</v>
      </c>
      <c r="I3">
        <v>1</v>
      </c>
      <c r="J3" t="s">
        <v>16</v>
      </c>
      <c r="K3" t="s">
        <v>17</v>
      </c>
      <c r="L3">
        <v>43</v>
      </c>
      <c r="M3" t="str">
        <f t="shared" ref="M3:M66" si="0">IF(L3&gt;=31,"Middle age",IF(L3&lt;31,"Adolescent", "Invalid"))</f>
        <v>Middle age</v>
      </c>
      <c r="N3" t="s">
        <v>18</v>
      </c>
    </row>
    <row r="4" spans="1:14" x14ac:dyDescent="0.25">
      <c r="A4">
        <v>14177</v>
      </c>
      <c r="B4" t="s">
        <v>36</v>
      </c>
      <c r="C4" t="s">
        <v>40</v>
      </c>
      <c r="D4" s="3">
        <v>80000</v>
      </c>
      <c r="E4">
        <v>5</v>
      </c>
      <c r="F4" t="s">
        <v>19</v>
      </c>
      <c r="G4" t="s">
        <v>21</v>
      </c>
      <c r="H4" t="s">
        <v>18</v>
      </c>
      <c r="I4">
        <v>2</v>
      </c>
      <c r="J4" t="s">
        <v>22</v>
      </c>
      <c r="K4" t="s">
        <v>17</v>
      </c>
      <c r="L4">
        <v>60</v>
      </c>
      <c r="M4" t="str">
        <f t="shared" si="0"/>
        <v>Middle age</v>
      </c>
      <c r="N4" t="s">
        <v>18</v>
      </c>
    </row>
    <row r="5" spans="1:14" x14ac:dyDescent="0.25">
      <c r="A5">
        <v>24381</v>
      </c>
      <c r="B5" t="s">
        <v>38</v>
      </c>
      <c r="C5" t="s">
        <v>40</v>
      </c>
      <c r="D5" s="3">
        <v>70000</v>
      </c>
      <c r="E5">
        <v>0</v>
      </c>
      <c r="F5" t="s">
        <v>13</v>
      </c>
      <c r="G5" t="s">
        <v>21</v>
      </c>
      <c r="H5" t="s">
        <v>15</v>
      </c>
      <c r="I5">
        <v>1</v>
      </c>
      <c r="J5" t="s">
        <v>23</v>
      </c>
      <c r="K5" t="s">
        <v>24</v>
      </c>
      <c r="L5">
        <v>41</v>
      </c>
      <c r="M5" t="str">
        <f t="shared" si="0"/>
        <v>Middle age</v>
      </c>
      <c r="N5" t="s">
        <v>15</v>
      </c>
    </row>
    <row r="6" spans="1:14" x14ac:dyDescent="0.25">
      <c r="A6">
        <v>25597</v>
      </c>
      <c r="B6" t="s">
        <v>38</v>
      </c>
      <c r="C6" t="s">
        <v>40</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38</v>
      </c>
      <c r="C8" t="s">
        <v>40</v>
      </c>
      <c r="D8" s="3">
        <v>160000</v>
      </c>
      <c r="E8">
        <v>2</v>
      </c>
      <c r="F8" t="s">
        <v>27</v>
      </c>
      <c r="G8" t="s">
        <v>28</v>
      </c>
      <c r="H8" t="s">
        <v>15</v>
      </c>
      <c r="I8">
        <v>4</v>
      </c>
      <c r="J8" t="s">
        <v>16</v>
      </c>
      <c r="K8" t="s">
        <v>24</v>
      </c>
      <c r="L8">
        <v>33</v>
      </c>
      <c r="M8" t="str">
        <f t="shared" si="0"/>
        <v>Middle age</v>
      </c>
      <c r="N8" t="s">
        <v>15</v>
      </c>
    </row>
    <row r="9" spans="1:14" x14ac:dyDescent="0.25">
      <c r="A9">
        <v>19364</v>
      </c>
      <c r="B9" t="s">
        <v>36</v>
      </c>
      <c r="C9" t="s">
        <v>40</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40</v>
      </c>
      <c r="D10" s="3">
        <v>20000</v>
      </c>
      <c r="E10">
        <v>2</v>
      </c>
      <c r="F10" t="s">
        <v>29</v>
      </c>
      <c r="G10" t="s">
        <v>20</v>
      </c>
      <c r="H10" t="s">
        <v>15</v>
      </c>
      <c r="I10">
        <v>2</v>
      </c>
      <c r="J10" t="s">
        <v>23</v>
      </c>
      <c r="K10" t="s">
        <v>24</v>
      </c>
      <c r="L10">
        <v>58</v>
      </c>
      <c r="M10" t="str">
        <f t="shared" si="0"/>
        <v>Middle age</v>
      </c>
      <c r="N10" t="s">
        <v>18</v>
      </c>
    </row>
    <row r="11" spans="1:14" x14ac:dyDescent="0.25">
      <c r="A11">
        <v>19280</v>
      </c>
      <c r="B11" t="s">
        <v>36</v>
      </c>
      <c r="C11" t="s">
        <v>40</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38</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40</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40</v>
      </c>
      <c r="D15" s="3">
        <v>40000</v>
      </c>
      <c r="E15">
        <v>2</v>
      </c>
      <c r="F15" t="s">
        <v>19</v>
      </c>
      <c r="G15" t="s">
        <v>20</v>
      </c>
      <c r="H15" t="s">
        <v>15</v>
      </c>
      <c r="I15">
        <v>1</v>
      </c>
      <c r="J15" t="s">
        <v>26</v>
      </c>
      <c r="K15" t="s">
        <v>17</v>
      </c>
      <c r="L15">
        <v>35</v>
      </c>
      <c r="M15" t="str">
        <f t="shared" si="0"/>
        <v>Middle age</v>
      </c>
      <c r="N15" t="s">
        <v>15</v>
      </c>
    </row>
    <row r="16" spans="1:14" x14ac:dyDescent="0.25">
      <c r="A16">
        <v>23542</v>
      </c>
      <c r="B16" t="s">
        <v>38</v>
      </c>
      <c r="C16" t="s">
        <v>40</v>
      </c>
      <c r="D16" s="3">
        <v>60000</v>
      </c>
      <c r="E16">
        <v>1</v>
      </c>
      <c r="F16" t="s">
        <v>19</v>
      </c>
      <c r="G16" t="s">
        <v>14</v>
      </c>
      <c r="H16" t="s">
        <v>18</v>
      </c>
      <c r="I16">
        <v>1</v>
      </c>
      <c r="J16" t="s">
        <v>16</v>
      </c>
      <c r="K16" t="s">
        <v>24</v>
      </c>
      <c r="L16">
        <v>45</v>
      </c>
      <c r="M16" t="str">
        <f t="shared" si="0"/>
        <v>Middle age</v>
      </c>
      <c r="N16" t="s">
        <v>15</v>
      </c>
    </row>
    <row r="17" spans="1:14" x14ac:dyDescent="0.25">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38</v>
      </c>
      <c r="C18" t="s">
        <v>40</v>
      </c>
      <c r="D18" s="3">
        <v>30000</v>
      </c>
      <c r="E18">
        <v>3</v>
      </c>
      <c r="F18" t="s">
        <v>19</v>
      </c>
      <c r="G18" t="s">
        <v>20</v>
      </c>
      <c r="H18" t="s">
        <v>18</v>
      </c>
      <c r="I18">
        <v>2</v>
      </c>
      <c r="J18" t="s">
        <v>26</v>
      </c>
      <c r="K18" t="s">
        <v>24</v>
      </c>
      <c r="L18">
        <v>59</v>
      </c>
      <c r="M18" t="str">
        <f t="shared" si="0"/>
        <v>Middle age</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38</v>
      </c>
      <c r="C20" t="s">
        <v>40</v>
      </c>
      <c r="D20" s="3">
        <v>40000</v>
      </c>
      <c r="E20">
        <v>2</v>
      </c>
      <c r="F20" t="s">
        <v>19</v>
      </c>
      <c r="G20" t="s">
        <v>20</v>
      </c>
      <c r="H20" t="s">
        <v>15</v>
      </c>
      <c r="I20">
        <v>1</v>
      </c>
      <c r="J20" t="s">
        <v>26</v>
      </c>
      <c r="K20" t="s">
        <v>17</v>
      </c>
      <c r="L20">
        <v>35</v>
      </c>
      <c r="M20" t="str">
        <f t="shared" si="0"/>
        <v>Middle age</v>
      </c>
      <c r="N20" t="s">
        <v>15</v>
      </c>
    </row>
    <row r="21" spans="1:14" x14ac:dyDescent="0.25">
      <c r="A21">
        <v>25940</v>
      </c>
      <c r="B21" t="s">
        <v>38</v>
      </c>
      <c r="C21" t="s">
        <v>40</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38</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38</v>
      </c>
      <c r="C24" t="s">
        <v>40</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Middle age</v>
      </c>
      <c r="N25" t="s">
        <v>18</v>
      </c>
    </row>
    <row r="26" spans="1:14" x14ac:dyDescent="0.25">
      <c r="A26">
        <v>27184</v>
      </c>
      <c r="B26" t="s">
        <v>38</v>
      </c>
      <c r="C26" t="s">
        <v>40</v>
      </c>
      <c r="D26" s="3">
        <v>40000</v>
      </c>
      <c r="E26">
        <v>2</v>
      </c>
      <c r="F26" t="s">
        <v>19</v>
      </c>
      <c r="G26" t="s">
        <v>20</v>
      </c>
      <c r="H26" t="s">
        <v>18</v>
      </c>
      <c r="I26">
        <v>1</v>
      </c>
      <c r="J26" t="s">
        <v>16</v>
      </c>
      <c r="K26" t="s">
        <v>17</v>
      </c>
      <c r="L26">
        <v>34</v>
      </c>
      <c r="M26" t="str">
        <f t="shared" si="0"/>
        <v>Middle age</v>
      </c>
      <c r="N26" t="s">
        <v>18</v>
      </c>
    </row>
    <row r="27" spans="1:14" x14ac:dyDescent="0.25">
      <c r="A27">
        <v>12590</v>
      </c>
      <c r="B27" t="s">
        <v>38</v>
      </c>
      <c r="C27" t="s">
        <v>40</v>
      </c>
      <c r="D27" s="3">
        <v>30000</v>
      </c>
      <c r="E27">
        <v>1</v>
      </c>
      <c r="F27" t="s">
        <v>13</v>
      </c>
      <c r="G27" t="s">
        <v>20</v>
      </c>
      <c r="H27" t="s">
        <v>15</v>
      </c>
      <c r="I27">
        <v>0</v>
      </c>
      <c r="J27" t="s">
        <v>16</v>
      </c>
      <c r="K27" t="s">
        <v>17</v>
      </c>
      <c r="L27">
        <v>63</v>
      </c>
      <c r="M27" t="str">
        <f t="shared" si="0"/>
        <v>Middle age</v>
      </c>
      <c r="N27" t="s">
        <v>18</v>
      </c>
    </row>
    <row r="28" spans="1:14" x14ac:dyDescent="0.25">
      <c r="A28">
        <v>17841</v>
      </c>
      <c r="B28" t="s">
        <v>38</v>
      </c>
      <c r="C28" t="s">
        <v>40</v>
      </c>
      <c r="D28" s="3">
        <v>30000</v>
      </c>
      <c r="E28">
        <v>0</v>
      </c>
      <c r="F28" t="s">
        <v>19</v>
      </c>
      <c r="G28" t="s">
        <v>20</v>
      </c>
      <c r="H28" t="s">
        <v>18</v>
      </c>
      <c r="I28">
        <v>1</v>
      </c>
      <c r="J28" t="s">
        <v>16</v>
      </c>
      <c r="K28" t="s">
        <v>17</v>
      </c>
      <c r="L28">
        <v>29</v>
      </c>
      <c r="M28" t="str">
        <f t="shared" si="0"/>
        <v>Adolescent</v>
      </c>
      <c r="N28" t="s">
        <v>15</v>
      </c>
    </row>
    <row r="29" spans="1:14" x14ac:dyDescent="0.25">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40</v>
      </c>
      <c r="D30" s="3">
        <v>70000</v>
      </c>
      <c r="E30">
        <v>5</v>
      </c>
      <c r="F30" t="s">
        <v>19</v>
      </c>
      <c r="G30" t="s">
        <v>14</v>
      </c>
      <c r="H30" t="s">
        <v>15</v>
      </c>
      <c r="I30">
        <v>2</v>
      </c>
      <c r="J30" t="s">
        <v>23</v>
      </c>
      <c r="K30" t="s">
        <v>24</v>
      </c>
      <c r="L30">
        <v>44</v>
      </c>
      <c r="M30" t="str">
        <f t="shared" si="0"/>
        <v>Middle age</v>
      </c>
      <c r="N30" t="s">
        <v>18</v>
      </c>
    </row>
    <row r="31" spans="1:14" x14ac:dyDescent="0.25">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Middle age</v>
      </c>
      <c r="N32" t="s">
        <v>18</v>
      </c>
    </row>
    <row r="33" spans="1:14" x14ac:dyDescent="0.25">
      <c r="A33">
        <v>22400</v>
      </c>
      <c r="B33" t="s">
        <v>36</v>
      </c>
      <c r="C33" t="s">
        <v>40</v>
      </c>
      <c r="D33" s="3">
        <v>10000</v>
      </c>
      <c r="E33">
        <v>0</v>
      </c>
      <c r="F33" t="s">
        <v>19</v>
      </c>
      <c r="G33" t="s">
        <v>25</v>
      </c>
      <c r="H33" t="s">
        <v>18</v>
      </c>
      <c r="I33">
        <v>1</v>
      </c>
      <c r="J33" t="s">
        <v>16</v>
      </c>
      <c r="K33" t="s">
        <v>24</v>
      </c>
      <c r="L33">
        <v>26</v>
      </c>
      <c r="M33" t="str">
        <f t="shared" si="0"/>
        <v>Adolescent</v>
      </c>
      <c r="N33" t="s">
        <v>15</v>
      </c>
    </row>
    <row r="34" spans="1:14" x14ac:dyDescent="0.25">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38</v>
      </c>
      <c r="C35" t="s">
        <v>40</v>
      </c>
      <c r="D35" s="3">
        <v>80000</v>
      </c>
      <c r="E35">
        <v>2</v>
      </c>
      <c r="F35" t="s">
        <v>27</v>
      </c>
      <c r="G35" t="s">
        <v>14</v>
      </c>
      <c r="H35" t="s">
        <v>18</v>
      </c>
      <c r="I35">
        <v>2</v>
      </c>
      <c r="J35" t="s">
        <v>26</v>
      </c>
      <c r="K35" t="s">
        <v>24</v>
      </c>
      <c r="L35">
        <v>50</v>
      </c>
      <c r="M35" t="str">
        <f t="shared" si="0"/>
        <v>Middle age</v>
      </c>
      <c r="N35" t="s">
        <v>15</v>
      </c>
    </row>
    <row r="36" spans="1:14" x14ac:dyDescent="0.25">
      <c r="A36">
        <v>12291</v>
      </c>
      <c r="B36" t="s">
        <v>38</v>
      </c>
      <c r="C36" t="s">
        <v>40</v>
      </c>
      <c r="D36" s="3">
        <v>90000</v>
      </c>
      <c r="E36">
        <v>5</v>
      </c>
      <c r="F36" t="s">
        <v>19</v>
      </c>
      <c r="G36" t="s">
        <v>21</v>
      </c>
      <c r="H36" t="s">
        <v>18</v>
      </c>
      <c r="I36">
        <v>2</v>
      </c>
      <c r="J36" t="s">
        <v>22</v>
      </c>
      <c r="K36" t="s">
        <v>17</v>
      </c>
      <c r="L36">
        <v>62</v>
      </c>
      <c r="M36" t="str">
        <f t="shared" si="0"/>
        <v>Middle age</v>
      </c>
      <c r="N36" t="s">
        <v>15</v>
      </c>
    </row>
    <row r="37" spans="1:14" x14ac:dyDescent="0.25">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38</v>
      </c>
      <c r="C40" t="s">
        <v>40</v>
      </c>
      <c r="D40" s="3">
        <v>20000</v>
      </c>
      <c r="E40">
        <v>0</v>
      </c>
      <c r="F40" t="s">
        <v>27</v>
      </c>
      <c r="G40" t="s">
        <v>25</v>
      </c>
      <c r="H40" t="s">
        <v>18</v>
      </c>
      <c r="I40">
        <v>1</v>
      </c>
      <c r="J40" t="s">
        <v>22</v>
      </c>
      <c r="K40" t="s">
        <v>17</v>
      </c>
      <c r="L40">
        <v>28</v>
      </c>
      <c r="M40" t="str">
        <f t="shared" si="0"/>
        <v>Adolescent</v>
      </c>
      <c r="N40" t="s">
        <v>18</v>
      </c>
    </row>
    <row r="41" spans="1:14" x14ac:dyDescent="0.25">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38</v>
      </c>
      <c r="C43" t="s">
        <v>39</v>
      </c>
      <c r="D43" s="3">
        <v>40000</v>
      </c>
      <c r="E43">
        <v>2</v>
      </c>
      <c r="F43" t="s">
        <v>13</v>
      </c>
      <c r="G43" t="s">
        <v>28</v>
      </c>
      <c r="H43" t="s">
        <v>15</v>
      </c>
      <c r="I43">
        <v>2</v>
      </c>
      <c r="J43" t="s">
        <v>23</v>
      </c>
      <c r="K43" t="s">
        <v>24</v>
      </c>
      <c r="L43">
        <v>65</v>
      </c>
      <c r="M43" t="str">
        <f t="shared" si="0"/>
        <v>Middle age</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Middle age</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40</v>
      </c>
      <c r="D50" s="3">
        <v>30000</v>
      </c>
      <c r="E50">
        <v>2</v>
      </c>
      <c r="F50" t="s">
        <v>19</v>
      </c>
      <c r="G50" t="s">
        <v>20</v>
      </c>
      <c r="H50" t="s">
        <v>18</v>
      </c>
      <c r="I50">
        <v>2</v>
      </c>
      <c r="J50" t="s">
        <v>16</v>
      </c>
      <c r="K50" t="s">
        <v>17</v>
      </c>
      <c r="L50">
        <v>42</v>
      </c>
      <c r="M50" t="str">
        <f t="shared" si="0"/>
        <v>Middle age</v>
      </c>
      <c r="N50" t="s">
        <v>18</v>
      </c>
    </row>
    <row r="51" spans="1:14" x14ac:dyDescent="0.25">
      <c r="A51">
        <v>14939</v>
      </c>
      <c r="B51" t="s">
        <v>38</v>
      </c>
      <c r="C51" t="s">
        <v>40</v>
      </c>
      <c r="D51" s="3">
        <v>40000</v>
      </c>
      <c r="E51">
        <v>0</v>
      </c>
      <c r="F51" t="s">
        <v>13</v>
      </c>
      <c r="G51" t="s">
        <v>20</v>
      </c>
      <c r="H51" t="s">
        <v>15</v>
      </c>
      <c r="I51">
        <v>0</v>
      </c>
      <c r="J51" t="s">
        <v>16</v>
      </c>
      <c r="K51" t="s">
        <v>17</v>
      </c>
      <c r="L51">
        <v>39</v>
      </c>
      <c r="M51" t="str">
        <f t="shared" si="0"/>
        <v>Middle age</v>
      </c>
      <c r="N51" t="s">
        <v>15</v>
      </c>
    </row>
    <row r="52" spans="1:14" x14ac:dyDescent="0.25">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38</v>
      </c>
      <c r="C53" t="s">
        <v>40</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Middle age</v>
      </c>
      <c r="N54" t="s">
        <v>18</v>
      </c>
    </row>
    <row r="55" spans="1:14" x14ac:dyDescent="0.25">
      <c r="A55">
        <v>24871</v>
      </c>
      <c r="B55" t="s">
        <v>38</v>
      </c>
      <c r="C55" t="s">
        <v>39</v>
      </c>
      <c r="D55" s="3">
        <v>90000</v>
      </c>
      <c r="E55">
        <v>4</v>
      </c>
      <c r="F55" t="s">
        <v>27</v>
      </c>
      <c r="G55" t="s">
        <v>28</v>
      </c>
      <c r="H55" t="s">
        <v>18</v>
      </c>
      <c r="I55">
        <v>3</v>
      </c>
      <c r="J55" t="s">
        <v>23</v>
      </c>
      <c r="K55" t="s">
        <v>17</v>
      </c>
      <c r="L55">
        <v>56</v>
      </c>
      <c r="M55" t="str">
        <f t="shared" si="0"/>
        <v>Middle age</v>
      </c>
      <c r="N55" t="s">
        <v>18</v>
      </c>
    </row>
    <row r="56" spans="1:14" x14ac:dyDescent="0.25">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40</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40</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40</v>
      </c>
      <c r="D59" s="3">
        <v>130000</v>
      </c>
      <c r="E59">
        <v>4</v>
      </c>
      <c r="F59" t="s">
        <v>19</v>
      </c>
      <c r="G59" t="s">
        <v>21</v>
      </c>
      <c r="H59" t="s">
        <v>18</v>
      </c>
      <c r="I59">
        <v>4</v>
      </c>
      <c r="J59" t="s">
        <v>23</v>
      </c>
      <c r="K59" t="s">
        <v>17</v>
      </c>
      <c r="L59">
        <v>61</v>
      </c>
      <c r="M59" t="str">
        <f t="shared" si="0"/>
        <v>Middle age</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40</v>
      </c>
      <c r="D61" s="3">
        <v>60000</v>
      </c>
      <c r="E61">
        <v>2</v>
      </c>
      <c r="F61" t="s">
        <v>13</v>
      </c>
      <c r="G61" t="s">
        <v>21</v>
      </c>
      <c r="H61" t="s">
        <v>15</v>
      </c>
      <c r="I61">
        <v>1</v>
      </c>
      <c r="J61" t="s">
        <v>22</v>
      </c>
      <c r="K61" t="s">
        <v>24</v>
      </c>
      <c r="L61">
        <v>38</v>
      </c>
      <c r="M61" t="str">
        <f t="shared" si="0"/>
        <v>Middle age</v>
      </c>
      <c r="N61" t="s">
        <v>15</v>
      </c>
    </row>
    <row r="62" spans="1:14" x14ac:dyDescent="0.25">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40</v>
      </c>
      <c r="D64" s="3">
        <v>40000</v>
      </c>
      <c r="E64">
        <v>2</v>
      </c>
      <c r="F64" t="s">
        <v>13</v>
      </c>
      <c r="G64" t="s">
        <v>28</v>
      </c>
      <c r="H64" t="s">
        <v>15</v>
      </c>
      <c r="I64">
        <v>1</v>
      </c>
      <c r="J64" t="s">
        <v>16</v>
      </c>
      <c r="K64" t="s">
        <v>24</v>
      </c>
      <c r="L64">
        <v>52</v>
      </c>
      <c r="M64" t="str">
        <f t="shared" si="0"/>
        <v>Middle age</v>
      </c>
      <c r="N64" t="s">
        <v>15</v>
      </c>
    </row>
    <row r="65" spans="1:14" x14ac:dyDescent="0.25">
      <c r="A65">
        <v>16185</v>
      </c>
      <c r="B65" t="s">
        <v>38</v>
      </c>
      <c r="C65" t="s">
        <v>40</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38</v>
      </c>
      <c r="C67" t="s">
        <v>40</v>
      </c>
      <c r="D67" s="3">
        <v>30000</v>
      </c>
      <c r="E67">
        <v>2</v>
      </c>
      <c r="F67" t="s">
        <v>19</v>
      </c>
      <c r="G67" t="s">
        <v>20</v>
      </c>
      <c r="H67" t="s">
        <v>15</v>
      </c>
      <c r="I67">
        <v>2</v>
      </c>
      <c r="J67" t="s">
        <v>23</v>
      </c>
      <c r="K67" t="s">
        <v>24</v>
      </c>
      <c r="L67">
        <v>68</v>
      </c>
      <c r="M67" t="str">
        <f t="shared" ref="M67:M130" si="1">IF(L67&gt;=31,"Middle age",IF(L67&lt;31,"Adolescent", "Invalid"))</f>
        <v>Middle age</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38</v>
      </c>
      <c r="C69" t="s">
        <v>40</v>
      </c>
      <c r="D69" s="3">
        <v>30000</v>
      </c>
      <c r="E69">
        <v>0</v>
      </c>
      <c r="F69" t="s">
        <v>27</v>
      </c>
      <c r="G69" t="s">
        <v>25</v>
      </c>
      <c r="H69" t="s">
        <v>15</v>
      </c>
      <c r="I69">
        <v>1</v>
      </c>
      <c r="J69" t="s">
        <v>22</v>
      </c>
      <c r="K69" t="s">
        <v>17</v>
      </c>
      <c r="L69">
        <v>33</v>
      </c>
      <c r="M69" t="str">
        <f t="shared" si="1"/>
        <v>Middle age</v>
      </c>
      <c r="N69" t="s">
        <v>15</v>
      </c>
    </row>
    <row r="70" spans="1:14" x14ac:dyDescent="0.25">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40</v>
      </c>
      <c r="D72" s="3">
        <v>120000</v>
      </c>
      <c r="E72">
        <v>0</v>
      </c>
      <c r="F72" t="s">
        <v>29</v>
      </c>
      <c r="G72" t="s">
        <v>21</v>
      </c>
      <c r="H72" t="s">
        <v>15</v>
      </c>
      <c r="I72">
        <v>4</v>
      </c>
      <c r="J72" t="s">
        <v>47</v>
      </c>
      <c r="K72" t="s">
        <v>24</v>
      </c>
      <c r="L72">
        <v>36</v>
      </c>
      <c r="M72" t="str">
        <f t="shared" si="1"/>
        <v>Middle age</v>
      </c>
      <c r="N72" t="s">
        <v>15</v>
      </c>
    </row>
    <row r="73" spans="1:14" x14ac:dyDescent="0.25">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Middle age</v>
      </c>
      <c r="N76" t="s">
        <v>18</v>
      </c>
    </row>
    <row r="77" spans="1:14" x14ac:dyDescent="0.25">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40</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40</v>
      </c>
      <c r="D80" s="3">
        <v>80000</v>
      </c>
      <c r="E80">
        <v>2</v>
      </c>
      <c r="F80" t="s">
        <v>27</v>
      </c>
      <c r="G80" t="s">
        <v>14</v>
      </c>
      <c r="H80" t="s">
        <v>18</v>
      </c>
      <c r="I80">
        <v>2</v>
      </c>
      <c r="J80" t="s">
        <v>26</v>
      </c>
      <c r="K80" t="s">
        <v>24</v>
      </c>
      <c r="L80">
        <v>50</v>
      </c>
      <c r="M80" t="str">
        <f t="shared" si="1"/>
        <v>Middle age</v>
      </c>
      <c r="N80" t="s">
        <v>15</v>
      </c>
    </row>
    <row r="81" spans="1:14" x14ac:dyDescent="0.25">
      <c r="A81">
        <v>27745</v>
      </c>
      <c r="B81" t="s">
        <v>38</v>
      </c>
      <c r="C81" t="s">
        <v>40</v>
      </c>
      <c r="D81" s="3">
        <v>40000</v>
      </c>
      <c r="E81">
        <v>2</v>
      </c>
      <c r="F81" t="s">
        <v>13</v>
      </c>
      <c r="G81" t="s">
        <v>28</v>
      </c>
      <c r="H81" t="s">
        <v>15</v>
      </c>
      <c r="I81">
        <v>2</v>
      </c>
      <c r="J81" t="s">
        <v>23</v>
      </c>
      <c r="K81" t="s">
        <v>24</v>
      </c>
      <c r="L81">
        <v>63</v>
      </c>
      <c r="M81" t="str">
        <f t="shared" si="1"/>
        <v>Middle age</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40</v>
      </c>
      <c r="D84" s="3">
        <v>30000</v>
      </c>
      <c r="E84">
        <v>0</v>
      </c>
      <c r="F84" t="s">
        <v>13</v>
      </c>
      <c r="G84" t="s">
        <v>20</v>
      </c>
      <c r="H84" t="s">
        <v>15</v>
      </c>
      <c r="I84">
        <v>0</v>
      </c>
      <c r="J84" t="s">
        <v>16</v>
      </c>
      <c r="K84" t="s">
        <v>17</v>
      </c>
      <c r="L84">
        <v>47</v>
      </c>
      <c r="M84" t="str">
        <f t="shared" si="1"/>
        <v>Middle age</v>
      </c>
      <c r="N84" t="s">
        <v>15</v>
      </c>
    </row>
    <row r="85" spans="1:14" x14ac:dyDescent="0.25">
      <c r="A85">
        <v>28412</v>
      </c>
      <c r="B85" t="s">
        <v>38</v>
      </c>
      <c r="C85" t="s">
        <v>40</v>
      </c>
      <c r="D85" s="3">
        <v>20000</v>
      </c>
      <c r="E85">
        <v>0</v>
      </c>
      <c r="F85" t="s">
        <v>27</v>
      </c>
      <c r="G85" t="s">
        <v>25</v>
      </c>
      <c r="H85" t="s">
        <v>18</v>
      </c>
      <c r="I85">
        <v>1</v>
      </c>
      <c r="J85" t="s">
        <v>22</v>
      </c>
      <c r="K85" t="s">
        <v>17</v>
      </c>
      <c r="L85">
        <v>29</v>
      </c>
      <c r="M85" t="str">
        <f t="shared" si="1"/>
        <v>Adolescent</v>
      </c>
      <c r="N85" t="s">
        <v>18</v>
      </c>
    </row>
    <row r="86" spans="1:14" x14ac:dyDescent="0.25">
      <c r="A86">
        <v>24485</v>
      </c>
      <c r="B86" t="s">
        <v>38</v>
      </c>
      <c r="C86" t="s">
        <v>40</v>
      </c>
      <c r="D86" s="3">
        <v>40000</v>
      </c>
      <c r="E86">
        <v>2</v>
      </c>
      <c r="F86" t="s">
        <v>13</v>
      </c>
      <c r="G86" t="s">
        <v>28</v>
      </c>
      <c r="H86" t="s">
        <v>18</v>
      </c>
      <c r="I86">
        <v>1</v>
      </c>
      <c r="J86" t="s">
        <v>23</v>
      </c>
      <c r="K86" t="s">
        <v>24</v>
      </c>
      <c r="L86">
        <v>52</v>
      </c>
      <c r="M86" t="str">
        <f t="shared" si="1"/>
        <v>Middle age</v>
      </c>
      <c r="N86" t="s">
        <v>15</v>
      </c>
    </row>
    <row r="87" spans="1:14" x14ac:dyDescent="0.25">
      <c r="A87">
        <v>16514</v>
      </c>
      <c r="B87" t="s">
        <v>38</v>
      </c>
      <c r="C87" t="s">
        <v>40</v>
      </c>
      <c r="D87" s="3">
        <v>10000</v>
      </c>
      <c r="E87">
        <v>0</v>
      </c>
      <c r="F87" t="s">
        <v>19</v>
      </c>
      <c r="G87" t="s">
        <v>25</v>
      </c>
      <c r="H87" t="s">
        <v>15</v>
      </c>
      <c r="I87">
        <v>1</v>
      </c>
      <c r="J87" t="s">
        <v>26</v>
      </c>
      <c r="K87" t="s">
        <v>24</v>
      </c>
      <c r="L87">
        <v>26</v>
      </c>
      <c r="M87" t="str">
        <f t="shared" si="1"/>
        <v>Adolescent</v>
      </c>
      <c r="N87" t="s">
        <v>15</v>
      </c>
    </row>
    <row r="88" spans="1:14" x14ac:dyDescent="0.25">
      <c r="A88">
        <v>17191</v>
      </c>
      <c r="B88" t="s">
        <v>38</v>
      </c>
      <c r="C88" t="s">
        <v>40</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40</v>
      </c>
      <c r="D89" s="3">
        <v>80000</v>
      </c>
      <c r="E89">
        <v>5</v>
      </c>
      <c r="F89" t="s">
        <v>13</v>
      </c>
      <c r="G89" t="s">
        <v>21</v>
      </c>
      <c r="H89" t="s">
        <v>15</v>
      </c>
      <c r="I89">
        <v>4</v>
      </c>
      <c r="J89" t="s">
        <v>26</v>
      </c>
      <c r="K89" t="s">
        <v>24</v>
      </c>
      <c r="L89">
        <v>40</v>
      </c>
      <c r="M89" t="str">
        <f t="shared" si="1"/>
        <v>Middle age</v>
      </c>
      <c r="N89" t="s">
        <v>18</v>
      </c>
    </row>
    <row r="90" spans="1:14" x14ac:dyDescent="0.25">
      <c r="A90">
        <v>24119</v>
      </c>
      <c r="B90" t="s">
        <v>38</v>
      </c>
      <c r="C90" t="s">
        <v>40</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40</v>
      </c>
      <c r="D91" s="3">
        <v>20000</v>
      </c>
      <c r="E91">
        <v>1</v>
      </c>
      <c r="F91" t="s">
        <v>27</v>
      </c>
      <c r="G91" t="s">
        <v>25</v>
      </c>
      <c r="H91" t="s">
        <v>18</v>
      </c>
      <c r="I91">
        <v>1</v>
      </c>
      <c r="J91" t="s">
        <v>26</v>
      </c>
      <c r="K91" t="s">
        <v>17</v>
      </c>
      <c r="L91">
        <v>40</v>
      </c>
      <c r="M91" t="str">
        <f t="shared" si="1"/>
        <v>Middle age</v>
      </c>
      <c r="N91" t="s">
        <v>15</v>
      </c>
    </row>
    <row r="92" spans="1:14" x14ac:dyDescent="0.25">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38</v>
      </c>
      <c r="C93" t="s">
        <v>40</v>
      </c>
      <c r="D93" s="3">
        <v>30000</v>
      </c>
      <c r="E93">
        <v>0</v>
      </c>
      <c r="F93" t="s">
        <v>19</v>
      </c>
      <c r="G93" t="s">
        <v>20</v>
      </c>
      <c r="H93" t="s">
        <v>18</v>
      </c>
      <c r="I93">
        <v>1</v>
      </c>
      <c r="J93" t="s">
        <v>16</v>
      </c>
      <c r="K93" t="s">
        <v>17</v>
      </c>
      <c r="L93">
        <v>30</v>
      </c>
      <c r="M93" t="str">
        <f t="shared" si="1"/>
        <v>Adolescent</v>
      </c>
      <c r="N93" t="s">
        <v>15</v>
      </c>
    </row>
    <row r="94" spans="1:14" x14ac:dyDescent="0.25">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38</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38</v>
      </c>
      <c r="C97" t="s">
        <v>39</v>
      </c>
      <c r="D97" s="3">
        <v>90000</v>
      </c>
      <c r="E97">
        <v>5</v>
      </c>
      <c r="F97" t="s">
        <v>19</v>
      </c>
      <c r="G97" t="s">
        <v>21</v>
      </c>
      <c r="H97" t="s">
        <v>15</v>
      </c>
      <c r="I97">
        <v>2</v>
      </c>
      <c r="J97" t="s">
        <v>47</v>
      </c>
      <c r="K97" t="s">
        <v>17</v>
      </c>
      <c r="L97">
        <v>62</v>
      </c>
      <c r="M97" t="str">
        <f t="shared" si="1"/>
        <v>Middle age</v>
      </c>
      <c r="N97" t="s">
        <v>18</v>
      </c>
    </row>
    <row r="98" spans="1:14" x14ac:dyDescent="0.25">
      <c r="A98">
        <v>12507</v>
      </c>
      <c r="B98" t="s">
        <v>36</v>
      </c>
      <c r="C98" t="s">
        <v>40</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40</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40</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40</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40</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40</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40</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40</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40</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40</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38</v>
      </c>
      <c r="C117" t="s">
        <v>40</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40</v>
      </c>
      <c r="D120" s="3">
        <v>80000</v>
      </c>
      <c r="E120">
        <v>5</v>
      </c>
      <c r="F120" t="s">
        <v>13</v>
      </c>
      <c r="G120" t="s">
        <v>28</v>
      </c>
      <c r="H120" t="s">
        <v>15</v>
      </c>
      <c r="I120">
        <v>2</v>
      </c>
      <c r="J120" t="s">
        <v>22</v>
      </c>
      <c r="K120" t="s">
        <v>17</v>
      </c>
      <c r="L120">
        <v>62</v>
      </c>
      <c r="M120" t="str">
        <f t="shared" si="1"/>
        <v>Middle age</v>
      </c>
      <c r="N120" t="s">
        <v>18</v>
      </c>
    </row>
    <row r="121" spans="1:14" x14ac:dyDescent="0.25">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Middle age</v>
      </c>
      <c r="N122" t="s">
        <v>15</v>
      </c>
    </row>
    <row r="123" spans="1:14" x14ac:dyDescent="0.25">
      <c r="A123">
        <v>15922</v>
      </c>
      <c r="B123" t="s">
        <v>36</v>
      </c>
      <c r="C123" t="s">
        <v>40</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38</v>
      </c>
      <c r="C125" t="s">
        <v>39</v>
      </c>
      <c r="D125" s="3">
        <v>100000</v>
      </c>
      <c r="E125">
        <v>3</v>
      </c>
      <c r="F125" t="s">
        <v>19</v>
      </c>
      <c r="G125" t="s">
        <v>28</v>
      </c>
      <c r="H125" t="s">
        <v>18</v>
      </c>
      <c r="I125">
        <v>4</v>
      </c>
      <c r="J125" t="s">
        <v>23</v>
      </c>
      <c r="K125" t="s">
        <v>17</v>
      </c>
      <c r="L125">
        <v>56</v>
      </c>
      <c r="M125" t="str">
        <f t="shared" si="1"/>
        <v>Middle age</v>
      </c>
      <c r="N125" t="s">
        <v>18</v>
      </c>
    </row>
    <row r="126" spans="1:14" x14ac:dyDescent="0.25">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40</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40</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40</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40</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40</v>
      </c>
      <c r="D131" s="3">
        <v>10000</v>
      </c>
      <c r="E131">
        <v>3</v>
      </c>
      <c r="F131" t="s">
        <v>27</v>
      </c>
      <c r="G131" t="s">
        <v>25</v>
      </c>
      <c r="H131" t="s">
        <v>15</v>
      </c>
      <c r="I131">
        <v>1</v>
      </c>
      <c r="J131" t="s">
        <v>16</v>
      </c>
      <c r="K131" t="s">
        <v>17</v>
      </c>
      <c r="L131">
        <v>39</v>
      </c>
      <c r="M131" t="str">
        <f t="shared" ref="M131:M194" si="2">IF(L131&gt;=31,"Middle age",IF(L131&lt;31,"Adolescent", "Invalid"))</f>
        <v>Middle age</v>
      </c>
      <c r="N131" t="s">
        <v>15</v>
      </c>
    </row>
    <row r="132" spans="1:14" x14ac:dyDescent="0.25">
      <c r="A132">
        <v>12993</v>
      </c>
      <c r="B132" t="s">
        <v>36</v>
      </c>
      <c r="C132" t="s">
        <v>40</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40</v>
      </c>
      <c r="D133" s="3">
        <v>90000</v>
      </c>
      <c r="E133">
        <v>4</v>
      </c>
      <c r="F133" t="s">
        <v>27</v>
      </c>
      <c r="G133" t="s">
        <v>28</v>
      </c>
      <c r="H133" t="s">
        <v>15</v>
      </c>
      <c r="I133">
        <v>3</v>
      </c>
      <c r="J133" t="s">
        <v>23</v>
      </c>
      <c r="K133" t="s">
        <v>17</v>
      </c>
      <c r="L133">
        <v>56</v>
      </c>
      <c r="M133" t="str">
        <f t="shared" si="2"/>
        <v>Middle age</v>
      </c>
      <c r="N133" t="s">
        <v>15</v>
      </c>
    </row>
    <row r="134" spans="1:14" x14ac:dyDescent="0.25">
      <c r="A134">
        <v>19477</v>
      </c>
      <c r="B134" t="s">
        <v>36</v>
      </c>
      <c r="C134" t="s">
        <v>40</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40</v>
      </c>
      <c r="D135" s="3">
        <v>40000</v>
      </c>
      <c r="E135">
        <v>2</v>
      </c>
      <c r="F135" t="s">
        <v>13</v>
      </c>
      <c r="G135" t="s">
        <v>28</v>
      </c>
      <c r="H135" t="s">
        <v>15</v>
      </c>
      <c r="I135">
        <v>2</v>
      </c>
      <c r="J135" t="s">
        <v>23</v>
      </c>
      <c r="K135" t="s">
        <v>24</v>
      </c>
      <c r="L135">
        <v>65</v>
      </c>
      <c r="M135" t="str">
        <f t="shared" si="2"/>
        <v>Middle age</v>
      </c>
      <c r="N135" t="s">
        <v>15</v>
      </c>
    </row>
    <row r="136" spans="1:14" x14ac:dyDescent="0.25">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40</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40</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38</v>
      </c>
      <c r="C141" t="s">
        <v>39</v>
      </c>
      <c r="D141" s="3">
        <v>30000</v>
      </c>
      <c r="E141">
        <v>2</v>
      </c>
      <c r="F141" t="s">
        <v>19</v>
      </c>
      <c r="G141" t="s">
        <v>20</v>
      </c>
      <c r="H141" t="s">
        <v>18</v>
      </c>
      <c r="I141">
        <v>2</v>
      </c>
      <c r="J141" t="s">
        <v>23</v>
      </c>
      <c r="K141" t="s">
        <v>24</v>
      </c>
      <c r="L141">
        <v>60</v>
      </c>
      <c r="M141" t="str">
        <f t="shared" si="2"/>
        <v>Middle age</v>
      </c>
      <c r="N141" t="s">
        <v>15</v>
      </c>
    </row>
    <row r="142" spans="1:14" x14ac:dyDescent="0.25">
      <c r="A142">
        <v>22500</v>
      </c>
      <c r="B142" t="s">
        <v>38</v>
      </c>
      <c r="C142" t="s">
        <v>40</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40</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38</v>
      </c>
      <c r="C146" t="s">
        <v>40</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40</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40</v>
      </c>
      <c r="D150" s="3">
        <v>20000</v>
      </c>
      <c r="E150">
        <v>4</v>
      </c>
      <c r="F150" t="s">
        <v>27</v>
      </c>
      <c r="G150" t="s">
        <v>14</v>
      </c>
      <c r="H150" t="s">
        <v>15</v>
      </c>
      <c r="I150">
        <v>2</v>
      </c>
      <c r="J150" t="s">
        <v>23</v>
      </c>
      <c r="K150" t="s">
        <v>24</v>
      </c>
      <c r="L150">
        <v>60</v>
      </c>
      <c r="M150" t="str">
        <f t="shared" si="2"/>
        <v>Middle age</v>
      </c>
      <c r="N150" t="s">
        <v>18</v>
      </c>
    </row>
    <row r="151" spans="1:14" x14ac:dyDescent="0.25">
      <c r="A151">
        <v>12728</v>
      </c>
      <c r="B151" t="s">
        <v>38</v>
      </c>
      <c r="C151" t="s">
        <v>40</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40</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40</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40</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40</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Middle age</v>
      </c>
      <c r="N158" t="s">
        <v>18</v>
      </c>
    </row>
    <row r="159" spans="1:14" x14ac:dyDescent="0.25">
      <c r="A159">
        <v>23979</v>
      </c>
      <c r="B159" t="s">
        <v>38</v>
      </c>
      <c r="C159" t="s">
        <v>40</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40</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40</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38</v>
      </c>
      <c r="C168" t="s">
        <v>40</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40</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38</v>
      </c>
      <c r="C170" t="s">
        <v>40</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40</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Middle age</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Middle age</v>
      </c>
      <c r="N173" t="s">
        <v>18</v>
      </c>
    </row>
    <row r="174" spans="1:14" x14ac:dyDescent="0.25">
      <c r="A174">
        <v>23963</v>
      </c>
      <c r="B174" t="s">
        <v>36</v>
      </c>
      <c r="C174" t="s">
        <v>40</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38</v>
      </c>
      <c r="C176" t="s">
        <v>40</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40</v>
      </c>
      <c r="D180" s="3">
        <v>160000</v>
      </c>
      <c r="E180">
        <v>4</v>
      </c>
      <c r="F180" t="s">
        <v>19</v>
      </c>
      <c r="G180" t="s">
        <v>21</v>
      </c>
      <c r="H180" t="s">
        <v>18</v>
      </c>
      <c r="I180">
        <v>2</v>
      </c>
      <c r="J180" t="s">
        <v>47</v>
      </c>
      <c r="K180" t="s">
        <v>17</v>
      </c>
      <c r="L180">
        <v>55</v>
      </c>
      <c r="M180" t="str">
        <f t="shared" si="2"/>
        <v>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40</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40</v>
      </c>
      <c r="D185" s="3">
        <v>40000</v>
      </c>
      <c r="E185">
        <v>2</v>
      </c>
      <c r="F185" t="s">
        <v>13</v>
      </c>
      <c r="G185" t="s">
        <v>28</v>
      </c>
      <c r="H185" t="s">
        <v>15</v>
      </c>
      <c r="I185">
        <v>2</v>
      </c>
      <c r="J185" t="s">
        <v>23</v>
      </c>
      <c r="K185" t="s">
        <v>24</v>
      </c>
      <c r="L185">
        <v>66</v>
      </c>
      <c r="M185" t="str">
        <f t="shared" si="2"/>
        <v>Middle age</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Middle age</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Middle age</v>
      </c>
      <c r="N188" t="s">
        <v>15</v>
      </c>
    </row>
    <row r="189" spans="1:14" x14ac:dyDescent="0.25">
      <c r="A189">
        <v>18151</v>
      </c>
      <c r="B189" t="s">
        <v>38</v>
      </c>
      <c r="C189" t="s">
        <v>40</v>
      </c>
      <c r="D189" s="3">
        <v>80000</v>
      </c>
      <c r="E189">
        <v>5</v>
      </c>
      <c r="F189" t="s">
        <v>19</v>
      </c>
      <c r="G189" t="s">
        <v>21</v>
      </c>
      <c r="H189" t="s">
        <v>18</v>
      </c>
      <c r="I189">
        <v>2</v>
      </c>
      <c r="J189" t="s">
        <v>47</v>
      </c>
      <c r="K189" t="s">
        <v>17</v>
      </c>
      <c r="L189">
        <v>59</v>
      </c>
      <c r="M189" t="str">
        <f t="shared" si="2"/>
        <v>Middle age</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40</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40</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38</v>
      </c>
      <c r="C193" t="s">
        <v>40</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39</v>
      </c>
      <c r="D194" s="3">
        <v>80000</v>
      </c>
      <c r="E194">
        <v>5</v>
      </c>
      <c r="F194" t="s">
        <v>13</v>
      </c>
      <c r="G194" t="s">
        <v>28</v>
      </c>
      <c r="H194" t="s">
        <v>15</v>
      </c>
      <c r="I194">
        <v>2</v>
      </c>
      <c r="J194" t="s">
        <v>47</v>
      </c>
      <c r="K194" t="s">
        <v>17</v>
      </c>
      <c r="L194">
        <v>62</v>
      </c>
      <c r="M194" t="str">
        <f t="shared" si="2"/>
        <v>Middle age</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IF(L195&gt;=31,"Middle age",IF(L195&lt;31,"Adolescent", "Invalid"))</f>
        <v>Middle age</v>
      </c>
      <c r="N195" t="s">
        <v>18</v>
      </c>
    </row>
    <row r="196" spans="1:14" x14ac:dyDescent="0.25">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40</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40</v>
      </c>
      <c r="D199" s="3">
        <v>60000</v>
      </c>
      <c r="E199">
        <v>2</v>
      </c>
      <c r="F199" t="s">
        <v>31</v>
      </c>
      <c r="G199" t="s">
        <v>28</v>
      </c>
      <c r="H199" t="s">
        <v>15</v>
      </c>
      <c r="I199">
        <v>1</v>
      </c>
      <c r="J199" t="s">
        <v>16</v>
      </c>
      <c r="K199" t="s">
        <v>24</v>
      </c>
      <c r="L199">
        <v>67</v>
      </c>
      <c r="M199" t="str">
        <f t="shared" si="3"/>
        <v>Middle age</v>
      </c>
      <c r="N199" t="s">
        <v>15</v>
      </c>
    </row>
    <row r="200" spans="1:14" x14ac:dyDescent="0.25">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40</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38</v>
      </c>
      <c r="C202" t="s">
        <v>40</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40</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38</v>
      </c>
      <c r="C204" t="s">
        <v>40</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40</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40</v>
      </c>
      <c r="D208" s="3">
        <v>90000</v>
      </c>
      <c r="E208">
        <v>5</v>
      </c>
      <c r="F208" t="s">
        <v>19</v>
      </c>
      <c r="G208" t="s">
        <v>21</v>
      </c>
      <c r="H208" t="s">
        <v>18</v>
      </c>
      <c r="I208">
        <v>2</v>
      </c>
      <c r="J208" t="s">
        <v>47</v>
      </c>
      <c r="K208" t="s">
        <v>17</v>
      </c>
      <c r="L208">
        <v>62</v>
      </c>
      <c r="M208" t="str">
        <f t="shared" si="3"/>
        <v>Middle age</v>
      </c>
      <c r="N208" t="s">
        <v>18</v>
      </c>
    </row>
    <row r="209" spans="1:14" x14ac:dyDescent="0.25">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38</v>
      </c>
      <c r="C215" t="s">
        <v>40</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40</v>
      </c>
      <c r="D216" s="3">
        <v>30000</v>
      </c>
      <c r="E216">
        <v>1</v>
      </c>
      <c r="F216" t="s">
        <v>13</v>
      </c>
      <c r="G216" t="s">
        <v>20</v>
      </c>
      <c r="H216" t="s">
        <v>15</v>
      </c>
      <c r="I216">
        <v>0</v>
      </c>
      <c r="J216" t="s">
        <v>16</v>
      </c>
      <c r="K216" t="s">
        <v>17</v>
      </c>
      <c r="L216">
        <v>65</v>
      </c>
      <c r="M216" t="str">
        <f t="shared" si="3"/>
        <v>Middle age</v>
      </c>
      <c r="N216" t="s">
        <v>15</v>
      </c>
    </row>
    <row r="217" spans="1:14" x14ac:dyDescent="0.25">
      <c r="A217">
        <v>27951</v>
      </c>
      <c r="B217" t="s">
        <v>38</v>
      </c>
      <c r="C217" t="s">
        <v>40</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40</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38</v>
      </c>
      <c r="C220" t="s">
        <v>40</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40</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40</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40</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Middle age</v>
      </c>
      <c r="N226" t="s">
        <v>18</v>
      </c>
    </row>
    <row r="227" spans="1:14" x14ac:dyDescent="0.25">
      <c r="A227">
        <v>14135</v>
      </c>
      <c r="B227" t="s">
        <v>36</v>
      </c>
      <c r="C227" t="s">
        <v>40</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40</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40</v>
      </c>
      <c r="D231" s="3">
        <v>80000</v>
      </c>
      <c r="E231">
        <v>5</v>
      </c>
      <c r="F231" t="s">
        <v>27</v>
      </c>
      <c r="G231" t="s">
        <v>28</v>
      </c>
      <c r="H231" t="s">
        <v>15</v>
      </c>
      <c r="I231">
        <v>3</v>
      </c>
      <c r="J231" t="s">
        <v>47</v>
      </c>
      <c r="K231" t="s">
        <v>17</v>
      </c>
      <c r="L231">
        <v>57</v>
      </c>
      <c r="M231" t="str">
        <f t="shared" si="3"/>
        <v>Middle age</v>
      </c>
      <c r="N231" t="s">
        <v>18</v>
      </c>
    </row>
    <row r="232" spans="1:14" x14ac:dyDescent="0.25">
      <c r="A232">
        <v>22830</v>
      </c>
      <c r="B232" t="s">
        <v>36</v>
      </c>
      <c r="C232" t="s">
        <v>40</v>
      </c>
      <c r="D232" s="3">
        <v>120000</v>
      </c>
      <c r="E232">
        <v>4</v>
      </c>
      <c r="F232" t="s">
        <v>19</v>
      </c>
      <c r="G232" t="s">
        <v>28</v>
      </c>
      <c r="H232" t="s">
        <v>15</v>
      </c>
      <c r="I232">
        <v>3</v>
      </c>
      <c r="J232" t="s">
        <v>47</v>
      </c>
      <c r="K232" t="s">
        <v>17</v>
      </c>
      <c r="L232">
        <v>56</v>
      </c>
      <c r="M232" t="str">
        <f t="shared" si="3"/>
        <v>Middle age</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40</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38</v>
      </c>
      <c r="C236" t="s">
        <v>40</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Middle age</v>
      </c>
      <c r="N237" t="s">
        <v>15</v>
      </c>
    </row>
    <row r="238" spans="1:14" x14ac:dyDescent="0.25">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40</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40</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38</v>
      </c>
      <c r="C244" t="s">
        <v>40</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40</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Middle age</v>
      </c>
      <c r="N250" t="s">
        <v>18</v>
      </c>
    </row>
    <row r="251" spans="1:14" x14ac:dyDescent="0.25">
      <c r="A251">
        <v>23432</v>
      </c>
      <c r="B251" t="s">
        <v>38</v>
      </c>
      <c r="C251" t="s">
        <v>40</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40</v>
      </c>
      <c r="D252" s="3">
        <v>100000</v>
      </c>
      <c r="E252">
        <v>5</v>
      </c>
      <c r="F252" t="s">
        <v>31</v>
      </c>
      <c r="G252" t="s">
        <v>28</v>
      </c>
      <c r="H252" t="s">
        <v>18</v>
      </c>
      <c r="I252">
        <v>1</v>
      </c>
      <c r="J252" t="s">
        <v>26</v>
      </c>
      <c r="K252" t="s">
        <v>24</v>
      </c>
      <c r="L252">
        <v>78</v>
      </c>
      <c r="M252" t="str">
        <f t="shared" si="3"/>
        <v>Middle age</v>
      </c>
      <c r="N252" t="s">
        <v>15</v>
      </c>
    </row>
    <row r="253" spans="1:14" x14ac:dyDescent="0.25">
      <c r="A253">
        <v>18172</v>
      </c>
      <c r="B253" t="s">
        <v>36</v>
      </c>
      <c r="C253" t="s">
        <v>40</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38</v>
      </c>
      <c r="C254" t="s">
        <v>40</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40</v>
      </c>
      <c r="D255" s="3">
        <v>100000</v>
      </c>
      <c r="E255">
        <v>3</v>
      </c>
      <c r="F255" t="s">
        <v>29</v>
      </c>
      <c r="G255" t="s">
        <v>21</v>
      </c>
      <c r="H255" t="s">
        <v>15</v>
      </c>
      <c r="I255">
        <v>0</v>
      </c>
      <c r="J255" t="s">
        <v>47</v>
      </c>
      <c r="K255" t="s">
        <v>17</v>
      </c>
      <c r="L255">
        <v>59</v>
      </c>
      <c r="M255" t="str">
        <f t="shared" si="3"/>
        <v>Middle age</v>
      </c>
      <c r="N255" t="s">
        <v>15</v>
      </c>
    </row>
    <row r="256" spans="1:14" x14ac:dyDescent="0.25">
      <c r="A256">
        <v>21375</v>
      </c>
      <c r="B256" t="s">
        <v>38</v>
      </c>
      <c r="C256" t="s">
        <v>40</v>
      </c>
      <c r="D256" s="3">
        <v>20000</v>
      </c>
      <c r="E256">
        <v>2</v>
      </c>
      <c r="F256" t="s">
        <v>29</v>
      </c>
      <c r="G256" t="s">
        <v>20</v>
      </c>
      <c r="H256" t="s">
        <v>15</v>
      </c>
      <c r="I256">
        <v>2</v>
      </c>
      <c r="J256" t="s">
        <v>23</v>
      </c>
      <c r="K256" t="s">
        <v>24</v>
      </c>
      <c r="L256">
        <v>57</v>
      </c>
      <c r="M256" t="str">
        <f t="shared" si="3"/>
        <v>Middle age</v>
      </c>
      <c r="N256" t="s">
        <v>18</v>
      </c>
    </row>
    <row r="257" spans="1:14" x14ac:dyDescent="0.25">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40</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39</v>
      </c>
      <c r="D259" s="3">
        <v>50000</v>
      </c>
      <c r="E259">
        <v>0</v>
      </c>
      <c r="F259" t="s">
        <v>31</v>
      </c>
      <c r="G259" t="s">
        <v>14</v>
      </c>
      <c r="H259" t="s">
        <v>15</v>
      </c>
      <c r="I259">
        <v>0</v>
      </c>
      <c r="J259" t="s">
        <v>16</v>
      </c>
      <c r="K259" t="s">
        <v>17</v>
      </c>
      <c r="L259">
        <v>36</v>
      </c>
      <c r="M259" t="str">
        <f t="shared" ref="M259:M322" si="4">IF(L259&gt;=31,"Middle age",IF(L259&lt;31,"Adolescent", "Invalid"))</f>
        <v>Middle age</v>
      </c>
      <c r="N259" t="s">
        <v>15</v>
      </c>
    </row>
    <row r="260" spans="1:14" x14ac:dyDescent="0.25">
      <c r="A260">
        <v>14193</v>
      </c>
      <c r="B260" t="s">
        <v>38</v>
      </c>
      <c r="C260" t="s">
        <v>39</v>
      </c>
      <c r="D260" s="3">
        <v>100000</v>
      </c>
      <c r="E260">
        <v>3</v>
      </c>
      <c r="F260" t="s">
        <v>19</v>
      </c>
      <c r="G260" t="s">
        <v>28</v>
      </c>
      <c r="H260" t="s">
        <v>15</v>
      </c>
      <c r="I260">
        <v>4</v>
      </c>
      <c r="J260" t="s">
        <v>47</v>
      </c>
      <c r="K260" t="s">
        <v>17</v>
      </c>
      <c r="L260">
        <v>56</v>
      </c>
      <c r="M260" t="str">
        <f t="shared" si="4"/>
        <v>Middle age</v>
      </c>
      <c r="N260" t="s">
        <v>18</v>
      </c>
    </row>
    <row r="261" spans="1:14" x14ac:dyDescent="0.25">
      <c r="A261">
        <v>12705</v>
      </c>
      <c r="B261" t="s">
        <v>36</v>
      </c>
      <c r="C261" t="s">
        <v>40</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40</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38</v>
      </c>
      <c r="C269" t="s">
        <v>40</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40</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40</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40</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38</v>
      </c>
      <c r="C281" t="s">
        <v>40</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40</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40</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40</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40</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40</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40</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40</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40</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Middle age</v>
      </c>
      <c r="N301" t="s">
        <v>18</v>
      </c>
    </row>
    <row r="302" spans="1:14" x14ac:dyDescent="0.25">
      <c r="A302">
        <v>25906</v>
      </c>
      <c r="B302" t="s">
        <v>38</v>
      </c>
      <c r="C302" t="s">
        <v>39</v>
      </c>
      <c r="D302" s="3">
        <v>10000</v>
      </c>
      <c r="E302">
        <v>5</v>
      </c>
      <c r="F302" t="s">
        <v>27</v>
      </c>
      <c r="G302" t="s">
        <v>14</v>
      </c>
      <c r="H302" t="s">
        <v>18</v>
      </c>
      <c r="I302">
        <v>2</v>
      </c>
      <c r="J302" t="s">
        <v>26</v>
      </c>
      <c r="K302" t="s">
        <v>24</v>
      </c>
      <c r="L302">
        <v>62</v>
      </c>
      <c r="M302" t="str">
        <f t="shared" si="4"/>
        <v>Middle age</v>
      </c>
      <c r="N302" t="s">
        <v>18</v>
      </c>
    </row>
    <row r="303" spans="1:14" x14ac:dyDescent="0.25">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38</v>
      </c>
      <c r="C304" t="s">
        <v>40</v>
      </c>
      <c r="D304" s="3">
        <v>30000</v>
      </c>
      <c r="E304">
        <v>1</v>
      </c>
      <c r="F304" t="s">
        <v>13</v>
      </c>
      <c r="G304" t="s">
        <v>20</v>
      </c>
      <c r="H304" t="s">
        <v>15</v>
      </c>
      <c r="I304">
        <v>0</v>
      </c>
      <c r="J304" t="s">
        <v>16</v>
      </c>
      <c r="K304" t="s">
        <v>17</v>
      </c>
      <c r="L304">
        <v>62</v>
      </c>
      <c r="M304" t="str">
        <f t="shared" si="4"/>
        <v>Middle age</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40</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40</v>
      </c>
      <c r="D307" s="3">
        <v>10000</v>
      </c>
      <c r="E307">
        <v>2</v>
      </c>
      <c r="F307" t="s">
        <v>29</v>
      </c>
      <c r="G307" t="s">
        <v>20</v>
      </c>
      <c r="H307" t="s">
        <v>15</v>
      </c>
      <c r="I307">
        <v>2</v>
      </c>
      <c r="J307" t="s">
        <v>23</v>
      </c>
      <c r="K307" t="s">
        <v>24</v>
      </c>
      <c r="L307">
        <v>58</v>
      </c>
      <c r="M307" t="str">
        <f t="shared" si="4"/>
        <v>Middle age</v>
      </c>
      <c r="N307" t="s">
        <v>18</v>
      </c>
    </row>
    <row r="308" spans="1:14" x14ac:dyDescent="0.25">
      <c r="A308">
        <v>11000</v>
      </c>
      <c r="B308" t="s">
        <v>36</v>
      </c>
      <c r="C308" t="s">
        <v>40</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40</v>
      </c>
      <c r="D309" s="3">
        <v>10000</v>
      </c>
      <c r="E309">
        <v>2</v>
      </c>
      <c r="F309" t="s">
        <v>13</v>
      </c>
      <c r="G309" t="s">
        <v>20</v>
      </c>
      <c r="H309" t="s">
        <v>15</v>
      </c>
      <c r="I309">
        <v>1</v>
      </c>
      <c r="J309" t="s">
        <v>16</v>
      </c>
      <c r="K309" t="s">
        <v>17</v>
      </c>
      <c r="L309">
        <v>66</v>
      </c>
      <c r="M309" t="str">
        <f t="shared" si="4"/>
        <v>Middle age</v>
      </c>
      <c r="N309" t="s">
        <v>18</v>
      </c>
    </row>
    <row r="310" spans="1:14" x14ac:dyDescent="0.25">
      <c r="A310">
        <v>28758</v>
      </c>
      <c r="B310" t="s">
        <v>36</v>
      </c>
      <c r="C310" t="s">
        <v>40</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40</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40</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40</v>
      </c>
      <c r="D314" s="3">
        <v>20000</v>
      </c>
      <c r="E314">
        <v>4</v>
      </c>
      <c r="F314" t="s">
        <v>27</v>
      </c>
      <c r="G314" t="s">
        <v>14</v>
      </c>
      <c r="H314" t="s">
        <v>15</v>
      </c>
      <c r="I314">
        <v>2</v>
      </c>
      <c r="J314" t="s">
        <v>23</v>
      </c>
      <c r="K314" t="s">
        <v>24</v>
      </c>
      <c r="L314">
        <v>58</v>
      </c>
      <c r="M314" t="str">
        <f t="shared" si="4"/>
        <v>Middle age</v>
      </c>
      <c r="N314" t="s">
        <v>15</v>
      </c>
    </row>
    <row r="315" spans="1:14" x14ac:dyDescent="0.25">
      <c r="A315">
        <v>23105</v>
      </c>
      <c r="B315" t="s">
        <v>38</v>
      </c>
      <c r="C315" t="s">
        <v>40</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40</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40</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40</v>
      </c>
      <c r="D318" s="3">
        <v>50000</v>
      </c>
      <c r="E318">
        <v>2</v>
      </c>
      <c r="F318" t="s">
        <v>31</v>
      </c>
      <c r="G318" t="s">
        <v>28</v>
      </c>
      <c r="H318" t="s">
        <v>15</v>
      </c>
      <c r="I318">
        <v>1</v>
      </c>
      <c r="J318" t="s">
        <v>23</v>
      </c>
      <c r="K318" t="s">
        <v>24</v>
      </c>
      <c r="L318">
        <v>64</v>
      </c>
      <c r="M318" t="str">
        <f t="shared" si="4"/>
        <v>Middle age</v>
      </c>
      <c r="N318" t="s">
        <v>15</v>
      </c>
    </row>
    <row r="319" spans="1:14" x14ac:dyDescent="0.25">
      <c r="A319">
        <v>14154</v>
      </c>
      <c r="B319" t="s">
        <v>36</v>
      </c>
      <c r="C319" t="s">
        <v>40</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40</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40</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39</v>
      </c>
      <c r="D323" s="3">
        <v>160000</v>
      </c>
      <c r="E323">
        <v>0</v>
      </c>
      <c r="F323" t="s">
        <v>31</v>
      </c>
      <c r="G323" t="s">
        <v>28</v>
      </c>
      <c r="H323" t="s">
        <v>18</v>
      </c>
      <c r="I323">
        <v>3</v>
      </c>
      <c r="J323" t="s">
        <v>16</v>
      </c>
      <c r="K323" t="s">
        <v>24</v>
      </c>
      <c r="L323">
        <v>47</v>
      </c>
      <c r="M323" t="str">
        <f t="shared" ref="M323:M386" si="5">IF(L323&gt;=31,"Middle age",IF(L323&lt;31,"Adolescent", "Invalid"))</f>
        <v>Middle age</v>
      </c>
      <c r="N323" t="s">
        <v>15</v>
      </c>
    </row>
    <row r="324" spans="1:14" x14ac:dyDescent="0.25">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40</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40</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40</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40</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Middle age</v>
      </c>
      <c r="N331" t="s">
        <v>18</v>
      </c>
    </row>
    <row r="332" spans="1:14" x14ac:dyDescent="0.25">
      <c r="A332">
        <v>24898</v>
      </c>
      <c r="B332" t="s">
        <v>38</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40</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40</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40</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40</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40</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40</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40</v>
      </c>
      <c r="D341" s="3">
        <v>20000</v>
      </c>
      <c r="E341">
        <v>1</v>
      </c>
      <c r="F341" t="s">
        <v>13</v>
      </c>
      <c r="G341" t="s">
        <v>20</v>
      </c>
      <c r="H341" t="s">
        <v>15</v>
      </c>
      <c r="I341">
        <v>0</v>
      </c>
      <c r="J341" t="s">
        <v>16</v>
      </c>
      <c r="K341" t="s">
        <v>17</v>
      </c>
      <c r="L341">
        <v>66</v>
      </c>
      <c r="M341" t="str">
        <f t="shared" si="5"/>
        <v>Middle age</v>
      </c>
      <c r="N341" t="s">
        <v>18</v>
      </c>
    </row>
    <row r="342" spans="1:14" x14ac:dyDescent="0.25">
      <c r="A342">
        <v>16468</v>
      </c>
      <c r="B342" t="s">
        <v>38</v>
      </c>
      <c r="C342" t="s">
        <v>40</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40</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40</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40</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40</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38</v>
      </c>
      <c r="C352" t="s">
        <v>40</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38</v>
      </c>
      <c r="C353" t="s">
        <v>40</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40</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40</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40</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40</v>
      </c>
      <c r="D360" s="3">
        <v>90000</v>
      </c>
      <c r="E360">
        <v>4</v>
      </c>
      <c r="F360" t="s">
        <v>27</v>
      </c>
      <c r="G360" t="s">
        <v>28</v>
      </c>
      <c r="H360" t="s">
        <v>15</v>
      </c>
      <c r="I360">
        <v>3</v>
      </c>
      <c r="J360" t="s">
        <v>23</v>
      </c>
      <c r="K360" t="s">
        <v>17</v>
      </c>
      <c r="L360">
        <v>58</v>
      </c>
      <c r="M360" t="str">
        <f t="shared" si="5"/>
        <v>Middle age</v>
      </c>
      <c r="N360" t="s">
        <v>15</v>
      </c>
    </row>
    <row r="361" spans="1:14" x14ac:dyDescent="0.25">
      <c r="A361">
        <v>17230</v>
      </c>
      <c r="B361" t="s">
        <v>36</v>
      </c>
      <c r="C361" t="s">
        <v>40</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38</v>
      </c>
      <c r="C362" t="s">
        <v>40</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40</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Middle age</v>
      </c>
      <c r="N365" t="s">
        <v>15</v>
      </c>
    </row>
    <row r="366" spans="1:14" x14ac:dyDescent="0.25">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40</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39</v>
      </c>
      <c r="D370" s="3">
        <v>30000</v>
      </c>
      <c r="E370">
        <v>2</v>
      </c>
      <c r="F370" t="s">
        <v>19</v>
      </c>
      <c r="G370" t="s">
        <v>20</v>
      </c>
      <c r="H370" t="s">
        <v>18</v>
      </c>
      <c r="I370">
        <v>2</v>
      </c>
      <c r="J370" t="s">
        <v>23</v>
      </c>
      <c r="K370" t="s">
        <v>24</v>
      </c>
      <c r="L370">
        <v>60</v>
      </c>
      <c r="M370" t="str">
        <f t="shared" si="5"/>
        <v>Middle age</v>
      </c>
      <c r="N370" t="s">
        <v>15</v>
      </c>
    </row>
    <row r="371" spans="1:14" x14ac:dyDescent="0.25">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38</v>
      </c>
      <c r="C373" t="s">
        <v>40</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40</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40</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Middle age</v>
      </c>
      <c r="N377" t="s">
        <v>18</v>
      </c>
    </row>
    <row r="378" spans="1:14" x14ac:dyDescent="0.25">
      <c r="A378">
        <v>20977</v>
      </c>
      <c r="B378" t="s">
        <v>36</v>
      </c>
      <c r="C378" t="s">
        <v>40</v>
      </c>
      <c r="D378" s="3">
        <v>20000</v>
      </c>
      <c r="E378">
        <v>1</v>
      </c>
      <c r="F378" t="s">
        <v>13</v>
      </c>
      <c r="G378" t="s">
        <v>20</v>
      </c>
      <c r="H378" t="s">
        <v>15</v>
      </c>
      <c r="I378">
        <v>0</v>
      </c>
      <c r="J378" t="s">
        <v>16</v>
      </c>
      <c r="K378" t="s">
        <v>17</v>
      </c>
      <c r="L378">
        <v>64</v>
      </c>
      <c r="M378" t="str">
        <f t="shared" si="5"/>
        <v>Middle age</v>
      </c>
      <c r="N378" t="s">
        <v>15</v>
      </c>
    </row>
    <row r="379" spans="1:14" x14ac:dyDescent="0.25">
      <c r="A379">
        <v>18140</v>
      </c>
      <c r="B379" t="s">
        <v>36</v>
      </c>
      <c r="C379" t="s">
        <v>40</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40</v>
      </c>
      <c r="D380" s="3">
        <v>30000</v>
      </c>
      <c r="E380">
        <v>3</v>
      </c>
      <c r="F380" t="s">
        <v>19</v>
      </c>
      <c r="G380" t="s">
        <v>20</v>
      </c>
      <c r="H380" t="s">
        <v>18</v>
      </c>
      <c r="I380">
        <v>2</v>
      </c>
      <c r="J380" t="s">
        <v>23</v>
      </c>
      <c r="K380" t="s">
        <v>24</v>
      </c>
      <c r="L380">
        <v>56</v>
      </c>
      <c r="M380" t="str">
        <f t="shared" si="5"/>
        <v>Middle age</v>
      </c>
      <c r="N380" t="s">
        <v>18</v>
      </c>
    </row>
    <row r="381" spans="1:14" x14ac:dyDescent="0.25">
      <c r="A381">
        <v>18267</v>
      </c>
      <c r="B381" t="s">
        <v>36</v>
      </c>
      <c r="C381" t="s">
        <v>40</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40</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Middle age</v>
      </c>
      <c r="N383" t="s">
        <v>18</v>
      </c>
    </row>
    <row r="384" spans="1:14" x14ac:dyDescent="0.25">
      <c r="A384">
        <v>13586</v>
      </c>
      <c r="B384" t="s">
        <v>36</v>
      </c>
      <c r="C384" t="s">
        <v>40</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40</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38</v>
      </c>
      <c r="C387" t="s">
        <v>40</v>
      </c>
      <c r="D387" s="3">
        <v>30000</v>
      </c>
      <c r="E387">
        <v>3</v>
      </c>
      <c r="F387" t="s">
        <v>19</v>
      </c>
      <c r="G387" t="s">
        <v>20</v>
      </c>
      <c r="H387" t="s">
        <v>15</v>
      </c>
      <c r="I387">
        <v>0</v>
      </c>
      <c r="J387" t="s">
        <v>16</v>
      </c>
      <c r="K387" t="s">
        <v>17</v>
      </c>
      <c r="L387">
        <v>43</v>
      </c>
      <c r="M387" t="str">
        <f t="shared" ref="M387:M450" si="6">IF(L387&gt;=31,"Middle age",IF(L387&lt;31,"Adolescent", "Invalid"))</f>
        <v>Middle age</v>
      </c>
      <c r="N387" t="s">
        <v>18</v>
      </c>
    </row>
    <row r="388" spans="1:14" x14ac:dyDescent="0.25">
      <c r="A388">
        <v>28957</v>
      </c>
      <c r="B388" t="s">
        <v>38</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Middle age</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40</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40</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40</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40</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Middle age</v>
      </c>
      <c r="N399" t="s">
        <v>18</v>
      </c>
    </row>
    <row r="400" spans="1:14" x14ac:dyDescent="0.25">
      <c r="A400">
        <v>27771</v>
      </c>
      <c r="B400" t="s">
        <v>38</v>
      </c>
      <c r="C400" t="s">
        <v>40</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Middle age</v>
      </c>
      <c r="N403" t="s">
        <v>18</v>
      </c>
    </row>
    <row r="404" spans="1:14" x14ac:dyDescent="0.25">
      <c r="A404">
        <v>22381</v>
      </c>
      <c r="B404" t="s">
        <v>36</v>
      </c>
      <c r="C404" t="s">
        <v>40</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40</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40</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40</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40</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39</v>
      </c>
      <c r="D415" s="3">
        <v>30000</v>
      </c>
      <c r="E415">
        <v>2</v>
      </c>
      <c r="F415" t="s">
        <v>19</v>
      </c>
      <c r="G415" t="s">
        <v>20</v>
      </c>
      <c r="H415" t="s">
        <v>18</v>
      </c>
      <c r="I415">
        <v>2</v>
      </c>
      <c r="J415" t="s">
        <v>23</v>
      </c>
      <c r="K415" t="s">
        <v>24</v>
      </c>
      <c r="L415">
        <v>67</v>
      </c>
      <c r="M415" t="str">
        <f t="shared" si="6"/>
        <v>Middle age</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40</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39</v>
      </c>
      <c r="D419" s="3">
        <v>30000</v>
      </c>
      <c r="E419">
        <v>2</v>
      </c>
      <c r="F419" t="s">
        <v>19</v>
      </c>
      <c r="G419" t="s">
        <v>20</v>
      </c>
      <c r="H419" t="s">
        <v>18</v>
      </c>
      <c r="I419">
        <v>2</v>
      </c>
      <c r="J419" t="s">
        <v>23</v>
      </c>
      <c r="K419" t="s">
        <v>24</v>
      </c>
      <c r="L419">
        <v>67</v>
      </c>
      <c r="M419" t="str">
        <f t="shared" si="6"/>
        <v>Middle age</v>
      </c>
      <c r="N419" t="s">
        <v>18</v>
      </c>
    </row>
    <row r="420" spans="1:14" x14ac:dyDescent="0.25">
      <c r="A420">
        <v>11576</v>
      </c>
      <c r="B420" t="s">
        <v>36</v>
      </c>
      <c r="C420" t="s">
        <v>40</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40</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Middle age</v>
      </c>
      <c r="N422" t="s">
        <v>18</v>
      </c>
    </row>
    <row r="423" spans="1:14" x14ac:dyDescent="0.25">
      <c r="A423">
        <v>14547</v>
      </c>
      <c r="B423" t="s">
        <v>36</v>
      </c>
      <c r="C423" t="s">
        <v>40</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40</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38</v>
      </c>
      <c r="C425" t="s">
        <v>40</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40</v>
      </c>
      <c r="D427" s="3">
        <v>40000</v>
      </c>
      <c r="E427">
        <v>2</v>
      </c>
      <c r="F427" t="s">
        <v>13</v>
      </c>
      <c r="G427" t="s">
        <v>28</v>
      </c>
      <c r="H427" t="s">
        <v>15</v>
      </c>
      <c r="I427">
        <v>2</v>
      </c>
      <c r="J427" t="s">
        <v>16</v>
      </c>
      <c r="K427" t="s">
        <v>24</v>
      </c>
      <c r="L427">
        <v>67</v>
      </c>
      <c r="M427" t="str">
        <f t="shared" si="6"/>
        <v>Middle age</v>
      </c>
      <c r="N427" t="s">
        <v>18</v>
      </c>
    </row>
    <row r="428" spans="1:14" x14ac:dyDescent="0.25">
      <c r="A428">
        <v>19389</v>
      </c>
      <c r="B428" t="s">
        <v>38</v>
      </c>
      <c r="C428" t="s">
        <v>40</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40</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38</v>
      </c>
      <c r="C433" t="s">
        <v>40</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39</v>
      </c>
      <c r="D437" s="3">
        <v>10000</v>
      </c>
      <c r="E437">
        <v>2</v>
      </c>
      <c r="F437" t="s">
        <v>13</v>
      </c>
      <c r="G437" t="s">
        <v>20</v>
      </c>
      <c r="H437" t="s">
        <v>18</v>
      </c>
      <c r="I437">
        <v>1</v>
      </c>
      <c r="J437" t="s">
        <v>22</v>
      </c>
      <c r="K437" t="s">
        <v>17</v>
      </c>
      <c r="L437">
        <v>68</v>
      </c>
      <c r="M437" t="str">
        <f t="shared" si="6"/>
        <v>Middle age</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40</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40</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40</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40</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40</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IF(L451&gt;=31,"Middle age",IF(L451&lt;31,"Adolescent", "Invalid"))</f>
        <v>Middle age</v>
      </c>
      <c r="N451" t="s">
        <v>18</v>
      </c>
    </row>
    <row r="452" spans="1:14" x14ac:dyDescent="0.25">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Middle age</v>
      </c>
      <c r="N454" t="s">
        <v>18</v>
      </c>
    </row>
    <row r="455" spans="1:14" x14ac:dyDescent="0.25">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40</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40</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Middle age</v>
      </c>
      <c r="N459" t="s">
        <v>18</v>
      </c>
    </row>
    <row r="460" spans="1:14" x14ac:dyDescent="0.25">
      <c r="A460">
        <v>21560</v>
      </c>
      <c r="B460" t="s">
        <v>36</v>
      </c>
      <c r="C460" t="s">
        <v>40</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38</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38</v>
      </c>
      <c r="C462" t="s">
        <v>40</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40</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40</v>
      </c>
      <c r="D467" s="3">
        <v>40000</v>
      </c>
      <c r="E467">
        <v>2</v>
      </c>
      <c r="F467" t="s">
        <v>13</v>
      </c>
      <c r="G467" t="s">
        <v>28</v>
      </c>
      <c r="H467" t="s">
        <v>15</v>
      </c>
      <c r="I467">
        <v>2</v>
      </c>
      <c r="J467" t="s">
        <v>16</v>
      </c>
      <c r="K467" t="s">
        <v>24</v>
      </c>
      <c r="L467">
        <v>65</v>
      </c>
      <c r="M467" t="str">
        <f t="shared" si="7"/>
        <v>Middle age</v>
      </c>
      <c r="N467" t="s">
        <v>18</v>
      </c>
    </row>
    <row r="468" spans="1:14" x14ac:dyDescent="0.25">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40</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Middle age</v>
      </c>
      <c r="N471" t="s">
        <v>18</v>
      </c>
    </row>
    <row r="472" spans="1:14" x14ac:dyDescent="0.25">
      <c r="A472">
        <v>15612</v>
      </c>
      <c r="B472" t="s">
        <v>38</v>
      </c>
      <c r="C472" t="s">
        <v>40</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38</v>
      </c>
      <c r="C473" t="s">
        <v>40</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40</v>
      </c>
      <c r="D477" s="3">
        <v>20000</v>
      </c>
      <c r="E477">
        <v>4</v>
      </c>
      <c r="F477" t="s">
        <v>27</v>
      </c>
      <c r="G477" t="s">
        <v>14</v>
      </c>
      <c r="H477" t="s">
        <v>18</v>
      </c>
      <c r="I477">
        <v>2</v>
      </c>
      <c r="J477" t="s">
        <v>26</v>
      </c>
      <c r="K477" t="s">
        <v>24</v>
      </c>
      <c r="L477">
        <v>60</v>
      </c>
      <c r="M477" t="str">
        <f t="shared" si="7"/>
        <v>Middle age</v>
      </c>
      <c r="N477" t="s">
        <v>18</v>
      </c>
    </row>
    <row r="478" spans="1:14" x14ac:dyDescent="0.25">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40</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40</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40</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40</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40</v>
      </c>
      <c r="D485" s="3">
        <v>10000</v>
      </c>
      <c r="E485">
        <v>1</v>
      </c>
      <c r="F485" t="s">
        <v>31</v>
      </c>
      <c r="G485" t="s">
        <v>20</v>
      </c>
      <c r="H485" t="s">
        <v>15</v>
      </c>
      <c r="I485">
        <v>0</v>
      </c>
      <c r="J485" t="s">
        <v>16</v>
      </c>
      <c r="K485" t="s">
        <v>17</v>
      </c>
      <c r="L485">
        <v>70</v>
      </c>
      <c r="M485" t="str">
        <f t="shared" si="7"/>
        <v>Middle age</v>
      </c>
      <c r="N485" t="s">
        <v>18</v>
      </c>
    </row>
    <row r="486" spans="1:14" x14ac:dyDescent="0.25">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40</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Middle age</v>
      </c>
      <c r="N488" t="s">
        <v>18</v>
      </c>
    </row>
    <row r="489" spans="1:14" x14ac:dyDescent="0.25">
      <c r="A489">
        <v>12821</v>
      </c>
      <c r="B489" t="s">
        <v>36</v>
      </c>
      <c r="C489" t="s">
        <v>40</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40</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40</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40</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40</v>
      </c>
      <c r="D495" s="3">
        <v>70000</v>
      </c>
      <c r="E495">
        <v>5</v>
      </c>
      <c r="F495" t="s">
        <v>13</v>
      </c>
      <c r="G495" t="s">
        <v>28</v>
      </c>
      <c r="H495" t="s">
        <v>15</v>
      </c>
      <c r="I495">
        <v>3</v>
      </c>
      <c r="J495" t="s">
        <v>47</v>
      </c>
      <c r="K495" t="s">
        <v>32</v>
      </c>
      <c r="L495">
        <v>60</v>
      </c>
      <c r="M495" t="str">
        <f t="shared" si="7"/>
        <v>Middle age</v>
      </c>
      <c r="N495" t="s">
        <v>15</v>
      </c>
    </row>
    <row r="496" spans="1:14" x14ac:dyDescent="0.25">
      <c r="A496">
        <v>27650</v>
      </c>
      <c r="B496" t="s">
        <v>36</v>
      </c>
      <c r="C496" t="s">
        <v>40</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40</v>
      </c>
      <c r="D497" s="3">
        <v>60000</v>
      </c>
      <c r="E497">
        <v>2</v>
      </c>
      <c r="F497" t="s">
        <v>19</v>
      </c>
      <c r="G497" t="s">
        <v>21</v>
      </c>
      <c r="H497" t="s">
        <v>15</v>
      </c>
      <c r="I497">
        <v>2</v>
      </c>
      <c r="J497" t="s">
        <v>47</v>
      </c>
      <c r="K497" t="s">
        <v>32</v>
      </c>
      <c r="L497">
        <v>56</v>
      </c>
      <c r="M497" t="str">
        <f t="shared" si="7"/>
        <v>Middle age</v>
      </c>
      <c r="N497" t="s">
        <v>18</v>
      </c>
    </row>
    <row r="498" spans="1:14" x14ac:dyDescent="0.25">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40</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40</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40</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40</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40</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40</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40</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40</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40</v>
      </c>
      <c r="D513" s="3">
        <v>80000</v>
      </c>
      <c r="E513">
        <v>4</v>
      </c>
      <c r="F513" t="s">
        <v>13</v>
      </c>
      <c r="G513" t="s">
        <v>28</v>
      </c>
      <c r="H513" t="s">
        <v>15</v>
      </c>
      <c r="I513">
        <v>0</v>
      </c>
      <c r="J513" t="s">
        <v>23</v>
      </c>
      <c r="K513" t="s">
        <v>32</v>
      </c>
      <c r="L513">
        <v>66</v>
      </c>
      <c r="M513" t="str">
        <f t="shared" si="7"/>
        <v>Middle age</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39</v>
      </c>
      <c r="D515" s="3">
        <v>60000</v>
      </c>
      <c r="E515">
        <v>4</v>
      </c>
      <c r="F515" t="s">
        <v>31</v>
      </c>
      <c r="G515" t="s">
        <v>28</v>
      </c>
      <c r="H515" t="s">
        <v>15</v>
      </c>
      <c r="I515">
        <v>2</v>
      </c>
      <c r="J515" t="s">
        <v>47</v>
      </c>
      <c r="K515" t="s">
        <v>32</v>
      </c>
      <c r="L515">
        <v>61</v>
      </c>
      <c r="M515" t="str">
        <f t="shared" ref="M515:M578" si="8">IF(L515&gt;=31,"Middle age",IF(L515&lt;31,"Adolescent", "Invalid"))</f>
        <v>Middle age</v>
      </c>
      <c r="N515" t="s">
        <v>15</v>
      </c>
    </row>
    <row r="516" spans="1:14" x14ac:dyDescent="0.25">
      <c r="A516">
        <v>19399</v>
      </c>
      <c r="B516" t="s">
        <v>38</v>
      </c>
      <c r="C516" t="s">
        <v>40</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40</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40</v>
      </c>
      <c r="D521" s="3">
        <v>80000</v>
      </c>
      <c r="E521">
        <v>5</v>
      </c>
      <c r="F521" t="s">
        <v>13</v>
      </c>
      <c r="G521" t="s">
        <v>28</v>
      </c>
      <c r="H521" t="s">
        <v>15</v>
      </c>
      <c r="I521">
        <v>2</v>
      </c>
      <c r="J521" t="s">
        <v>26</v>
      </c>
      <c r="K521" t="s">
        <v>32</v>
      </c>
      <c r="L521">
        <v>64</v>
      </c>
      <c r="M521" t="str">
        <f t="shared" si="8"/>
        <v>Middle age</v>
      </c>
      <c r="N521" t="s">
        <v>18</v>
      </c>
    </row>
    <row r="522" spans="1:14" x14ac:dyDescent="0.25">
      <c r="A522">
        <v>27638</v>
      </c>
      <c r="B522" t="s">
        <v>38</v>
      </c>
      <c r="C522" t="s">
        <v>40</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40</v>
      </c>
      <c r="D523" s="3">
        <v>40000</v>
      </c>
      <c r="E523">
        <v>4</v>
      </c>
      <c r="F523" t="s">
        <v>27</v>
      </c>
      <c r="G523" t="s">
        <v>21</v>
      </c>
      <c r="H523" t="s">
        <v>15</v>
      </c>
      <c r="I523">
        <v>2</v>
      </c>
      <c r="J523" t="s">
        <v>47</v>
      </c>
      <c r="K523" t="s">
        <v>32</v>
      </c>
      <c r="L523">
        <v>62</v>
      </c>
      <c r="M523" t="str">
        <f t="shared" si="8"/>
        <v>Middle age</v>
      </c>
      <c r="N523" t="s">
        <v>15</v>
      </c>
    </row>
    <row r="524" spans="1:14" x14ac:dyDescent="0.25">
      <c r="A524">
        <v>19413</v>
      </c>
      <c r="B524" t="s">
        <v>38</v>
      </c>
      <c r="C524" t="s">
        <v>40</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40</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39</v>
      </c>
      <c r="D526" s="3">
        <v>80000</v>
      </c>
      <c r="E526">
        <v>4</v>
      </c>
      <c r="F526" t="s">
        <v>31</v>
      </c>
      <c r="G526" t="s">
        <v>28</v>
      </c>
      <c r="H526" t="s">
        <v>15</v>
      </c>
      <c r="I526">
        <v>2</v>
      </c>
      <c r="J526" t="s">
        <v>23</v>
      </c>
      <c r="K526" t="s">
        <v>32</v>
      </c>
      <c r="L526">
        <v>67</v>
      </c>
      <c r="M526" t="str">
        <f t="shared" si="8"/>
        <v>Middle age</v>
      </c>
      <c r="N526" t="s">
        <v>18</v>
      </c>
    </row>
    <row r="527" spans="1:14" x14ac:dyDescent="0.25">
      <c r="A527">
        <v>16791</v>
      </c>
      <c r="B527" t="s">
        <v>38</v>
      </c>
      <c r="C527" t="s">
        <v>40</v>
      </c>
      <c r="D527" s="3">
        <v>60000</v>
      </c>
      <c r="E527">
        <v>5</v>
      </c>
      <c r="F527" t="s">
        <v>13</v>
      </c>
      <c r="G527" t="s">
        <v>28</v>
      </c>
      <c r="H527" t="s">
        <v>15</v>
      </c>
      <c r="I527">
        <v>3</v>
      </c>
      <c r="J527" t="s">
        <v>47</v>
      </c>
      <c r="K527" t="s">
        <v>32</v>
      </c>
      <c r="L527">
        <v>59</v>
      </c>
      <c r="M527" t="str">
        <f t="shared" si="8"/>
        <v>Middle age</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40</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40</v>
      </c>
      <c r="D531" s="3">
        <v>60000</v>
      </c>
      <c r="E531">
        <v>2</v>
      </c>
      <c r="F531" t="s">
        <v>19</v>
      </c>
      <c r="G531" t="s">
        <v>21</v>
      </c>
      <c r="H531" t="s">
        <v>15</v>
      </c>
      <c r="I531">
        <v>1</v>
      </c>
      <c r="J531" t="s">
        <v>47</v>
      </c>
      <c r="K531" t="s">
        <v>32</v>
      </c>
      <c r="L531">
        <v>57</v>
      </c>
      <c r="M531" t="str">
        <f t="shared" si="8"/>
        <v>Middle age</v>
      </c>
      <c r="N531" t="s">
        <v>15</v>
      </c>
    </row>
    <row r="532" spans="1:14" x14ac:dyDescent="0.25">
      <c r="A532">
        <v>25909</v>
      </c>
      <c r="B532" t="s">
        <v>36</v>
      </c>
      <c r="C532" t="s">
        <v>40</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38</v>
      </c>
      <c r="C533" t="s">
        <v>40</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40</v>
      </c>
      <c r="D535" s="3">
        <v>60000</v>
      </c>
      <c r="E535">
        <v>3</v>
      </c>
      <c r="F535" t="s">
        <v>13</v>
      </c>
      <c r="G535" t="s">
        <v>28</v>
      </c>
      <c r="H535" t="s">
        <v>15</v>
      </c>
      <c r="I535">
        <v>2</v>
      </c>
      <c r="J535" t="s">
        <v>47</v>
      </c>
      <c r="K535" t="s">
        <v>32</v>
      </c>
      <c r="L535">
        <v>66</v>
      </c>
      <c r="M535" t="str">
        <f t="shared" si="8"/>
        <v>Middle age</v>
      </c>
      <c r="N535" t="s">
        <v>18</v>
      </c>
    </row>
    <row r="536" spans="1:14" x14ac:dyDescent="0.25">
      <c r="A536">
        <v>24637</v>
      </c>
      <c r="B536" t="s">
        <v>36</v>
      </c>
      <c r="C536" t="s">
        <v>40</v>
      </c>
      <c r="D536" s="3">
        <v>40000</v>
      </c>
      <c r="E536">
        <v>4</v>
      </c>
      <c r="F536" t="s">
        <v>27</v>
      </c>
      <c r="G536" t="s">
        <v>21</v>
      </c>
      <c r="H536" t="s">
        <v>15</v>
      </c>
      <c r="I536">
        <v>2</v>
      </c>
      <c r="J536" t="s">
        <v>47</v>
      </c>
      <c r="K536" t="s">
        <v>32</v>
      </c>
      <c r="L536">
        <v>64</v>
      </c>
      <c r="M536" t="str">
        <f t="shared" si="8"/>
        <v>Middle age</v>
      </c>
      <c r="N536" t="s">
        <v>18</v>
      </c>
    </row>
    <row r="537" spans="1:14" x14ac:dyDescent="0.25">
      <c r="A537">
        <v>23893</v>
      </c>
      <c r="B537" t="s">
        <v>36</v>
      </c>
      <c r="C537" t="s">
        <v>40</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40</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40</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40</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40</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40</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40</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Middle age</v>
      </c>
      <c r="N553" t="s">
        <v>18</v>
      </c>
    </row>
    <row r="554" spans="1:14" x14ac:dyDescent="0.25">
      <c r="A554">
        <v>14417</v>
      </c>
      <c r="B554" t="s">
        <v>38</v>
      </c>
      <c r="C554" t="s">
        <v>40</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40</v>
      </c>
      <c r="D555" s="3">
        <v>40000</v>
      </c>
      <c r="E555">
        <v>3</v>
      </c>
      <c r="F555" t="s">
        <v>19</v>
      </c>
      <c r="G555" t="s">
        <v>21</v>
      </c>
      <c r="H555" t="s">
        <v>18</v>
      </c>
      <c r="I555">
        <v>2</v>
      </c>
      <c r="J555" t="s">
        <v>23</v>
      </c>
      <c r="K555" t="s">
        <v>32</v>
      </c>
      <c r="L555">
        <v>73</v>
      </c>
      <c r="M555" t="str">
        <f t="shared" si="8"/>
        <v>Middle age</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40</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40</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39</v>
      </c>
      <c r="D561" s="3">
        <v>60000</v>
      </c>
      <c r="E561">
        <v>2</v>
      </c>
      <c r="F561" t="s">
        <v>13</v>
      </c>
      <c r="G561" t="s">
        <v>28</v>
      </c>
      <c r="H561" t="s">
        <v>15</v>
      </c>
      <c r="I561">
        <v>0</v>
      </c>
      <c r="J561" t="s">
        <v>47</v>
      </c>
      <c r="K561" t="s">
        <v>32</v>
      </c>
      <c r="L561">
        <v>58</v>
      </c>
      <c r="M561" t="str">
        <f t="shared" si="8"/>
        <v>Middle age</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38</v>
      </c>
      <c r="C566" t="s">
        <v>40</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40</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Middle age</v>
      </c>
      <c r="N568" t="s">
        <v>18</v>
      </c>
    </row>
    <row r="569" spans="1:14" x14ac:dyDescent="0.25">
      <c r="A569">
        <v>14754</v>
      </c>
      <c r="B569" t="s">
        <v>36</v>
      </c>
      <c r="C569" t="s">
        <v>40</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40</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40</v>
      </c>
      <c r="D571" s="3">
        <v>50000</v>
      </c>
      <c r="E571">
        <v>3</v>
      </c>
      <c r="F571" t="s">
        <v>31</v>
      </c>
      <c r="G571" t="s">
        <v>28</v>
      </c>
      <c r="H571" t="s">
        <v>15</v>
      </c>
      <c r="I571">
        <v>2</v>
      </c>
      <c r="J571" t="s">
        <v>47</v>
      </c>
      <c r="K571" t="s">
        <v>32</v>
      </c>
      <c r="L571">
        <v>69</v>
      </c>
      <c r="M571" t="str">
        <f t="shared" si="8"/>
        <v>Middle age</v>
      </c>
      <c r="N571" t="s">
        <v>18</v>
      </c>
    </row>
    <row r="572" spans="1:14" x14ac:dyDescent="0.25">
      <c r="A572">
        <v>20370</v>
      </c>
      <c r="B572" t="s">
        <v>36</v>
      </c>
      <c r="C572" t="s">
        <v>40</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40</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38</v>
      </c>
      <c r="C574" t="s">
        <v>40</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40</v>
      </c>
      <c r="D575" s="3">
        <v>60000</v>
      </c>
      <c r="E575">
        <v>3</v>
      </c>
      <c r="F575" t="s">
        <v>31</v>
      </c>
      <c r="G575" t="s">
        <v>28</v>
      </c>
      <c r="H575" t="s">
        <v>15</v>
      </c>
      <c r="I575">
        <v>2</v>
      </c>
      <c r="J575" t="s">
        <v>26</v>
      </c>
      <c r="K575" t="s">
        <v>32</v>
      </c>
      <c r="L575">
        <v>63</v>
      </c>
      <c r="M575" t="str">
        <f t="shared" si="8"/>
        <v>Middle age</v>
      </c>
      <c r="N575" t="s">
        <v>18</v>
      </c>
    </row>
    <row r="576" spans="1:14" x14ac:dyDescent="0.25">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40</v>
      </c>
      <c r="D577" s="3">
        <v>60000</v>
      </c>
      <c r="E577">
        <v>2</v>
      </c>
      <c r="F577" t="s">
        <v>19</v>
      </c>
      <c r="G577" t="s">
        <v>21</v>
      </c>
      <c r="H577" t="s">
        <v>15</v>
      </c>
      <c r="I577">
        <v>1</v>
      </c>
      <c r="J577" t="s">
        <v>47</v>
      </c>
      <c r="K577" t="s">
        <v>32</v>
      </c>
      <c r="L577">
        <v>56</v>
      </c>
      <c r="M577" t="str">
        <f t="shared" si="8"/>
        <v>Middle age</v>
      </c>
      <c r="N577" t="s">
        <v>18</v>
      </c>
    </row>
    <row r="578" spans="1:14" x14ac:dyDescent="0.25">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40</v>
      </c>
      <c r="D579" s="3">
        <v>120000</v>
      </c>
      <c r="E579">
        <v>1</v>
      </c>
      <c r="F579" t="s">
        <v>13</v>
      </c>
      <c r="G579" t="s">
        <v>28</v>
      </c>
      <c r="H579" t="s">
        <v>15</v>
      </c>
      <c r="I579">
        <v>4</v>
      </c>
      <c r="J579" t="s">
        <v>16</v>
      </c>
      <c r="K579" t="s">
        <v>32</v>
      </c>
      <c r="L579">
        <v>38</v>
      </c>
      <c r="M579" t="str">
        <f t="shared" ref="M579:M642" si="9">IF(L579&gt;=31,"Middle age",IF(L579&lt;31,"Adolescent", "Invalid"))</f>
        <v>Middle age</v>
      </c>
      <c r="N579" t="s">
        <v>18</v>
      </c>
    </row>
    <row r="580" spans="1:14" x14ac:dyDescent="0.25">
      <c r="A580">
        <v>15313</v>
      </c>
      <c r="B580" t="s">
        <v>36</v>
      </c>
      <c r="C580" t="s">
        <v>40</v>
      </c>
      <c r="D580" s="3">
        <v>60000</v>
      </c>
      <c r="E580">
        <v>4</v>
      </c>
      <c r="F580" t="s">
        <v>13</v>
      </c>
      <c r="G580" t="s">
        <v>28</v>
      </c>
      <c r="H580" t="s">
        <v>15</v>
      </c>
      <c r="I580">
        <v>2</v>
      </c>
      <c r="J580" t="s">
        <v>22</v>
      </c>
      <c r="K580" t="s">
        <v>32</v>
      </c>
      <c r="L580">
        <v>59</v>
      </c>
      <c r="M580" t="str">
        <f t="shared" si="9"/>
        <v>Middle age</v>
      </c>
      <c r="N580" t="s">
        <v>18</v>
      </c>
    </row>
    <row r="581" spans="1:14" x14ac:dyDescent="0.25">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Middle age</v>
      </c>
      <c r="N582" t="s">
        <v>18</v>
      </c>
    </row>
    <row r="583" spans="1:14" x14ac:dyDescent="0.25">
      <c r="A583">
        <v>23089</v>
      </c>
      <c r="B583" t="s">
        <v>36</v>
      </c>
      <c r="C583" t="s">
        <v>40</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40</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40</v>
      </c>
      <c r="D585" s="3">
        <v>60000</v>
      </c>
      <c r="E585">
        <v>3</v>
      </c>
      <c r="F585" t="s">
        <v>13</v>
      </c>
      <c r="G585" t="s">
        <v>28</v>
      </c>
      <c r="H585" t="s">
        <v>15</v>
      </c>
      <c r="I585">
        <v>2</v>
      </c>
      <c r="J585" t="s">
        <v>47</v>
      </c>
      <c r="K585" t="s">
        <v>32</v>
      </c>
      <c r="L585">
        <v>66</v>
      </c>
      <c r="M585" t="str">
        <f t="shared" si="9"/>
        <v>Middle age</v>
      </c>
      <c r="N585" t="s">
        <v>18</v>
      </c>
    </row>
    <row r="586" spans="1:14" x14ac:dyDescent="0.25">
      <c r="A586">
        <v>28667</v>
      </c>
      <c r="B586" t="s">
        <v>38</v>
      </c>
      <c r="C586" t="s">
        <v>40</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40</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40</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38</v>
      </c>
      <c r="C591" t="s">
        <v>40</v>
      </c>
      <c r="D591" s="3">
        <v>60000</v>
      </c>
      <c r="E591">
        <v>2</v>
      </c>
      <c r="F591" t="s">
        <v>13</v>
      </c>
      <c r="G591" t="s">
        <v>28</v>
      </c>
      <c r="H591" t="s">
        <v>15</v>
      </c>
      <c r="I591">
        <v>0</v>
      </c>
      <c r="J591" t="s">
        <v>47</v>
      </c>
      <c r="K591" t="s">
        <v>32</v>
      </c>
      <c r="L591">
        <v>57</v>
      </c>
      <c r="M591" t="str">
        <f t="shared" si="9"/>
        <v>Middle age</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40</v>
      </c>
      <c r="D593" s="3">
        <v>40000</v>
      </c>
      <c r="E593">
        <v>4</v>
      </c>
      <c r="F593" t="s">
        <v>27</v>
      </c>
      <c r="G593" t="s">
        <v>21</v>
      </c>
      <c r="H593" t="s">
        <v>18</v>
      </c>
      <c r="I593">
        <v>2</v>
      </c>
      <c r="J593" t="s">
        <v>47</v>
      </c>
      <c r="K593" t="s">
        <v>32</v>
      </c>
      <c r="L593">
        <v>61</v>
      </c>
      <c r="M593" t="str">
        <f t="shared" si="9"/>
        <v>Middle age</v>
      </c>
      <c r="N593" t="s">
        <v>15</v>
      </c>
    </row>
    <row r="594" spans="1:14" x14ac:dyDescent="0.25">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40</v>
      </c>
      <c r="D596" s="3">
        <v>80000</v>
      </c>
      <c r="E596">
        <v>4</v>
      </c>
      <c r="F596" t="s">
        <v>31</v>
      </c>
      <c r="G596" t="s">
        <v>28</v>
      </c>
      <c r="H596" t="s">
        <v>15</v>
      </c>
      <c r="I596">
        <v>2</v>
      </c>
      <c r="J596" t="s">
        <v>23</v>
      </c>
      <c r="K596" t="s">
        <v>32</v>
      </c>
      <c r="L596">
        <v>70</v>
      </c>
      <c r="M596" t="str">
        <f t="shared" si="9"/>
        <v>Middle age</v>
      </c>
      <c r="N596" t="s">
        <v>18</v>
      </c>
    </row>
    <row r="597" spans="1:14" x14ac:dyDescent="0.25">
      <c r="A597">
        <v>18058</v>
      </c>
      <c r="B597" t="s">
        <v>38</v>
      </c>
      <c r="C597" t="s">
        <v>39</v>
      </c>
      <c r="D597" s="3">
        <v>20000</v>
      </c>
      <c r="E597">
        <v>3</v>
      </c>
      <c r="F597" t="s">
        <v>27</v>
      </c>
      <c r="G597" t="s">
        <v>14</v>
      </c>
      <c r="H597" t="s">
        <v>15</v>
      </c>
      <c r="I597">
        <v>2</v>
      </c>
      <c r="J597" t="s">
        <v>22</v>
      </c>
      <c r="K597" t="s">
        <v>32</v>
      </c>
      <c r="L597">
        <v>78</v>
      </c>
      <c r="M597" t="str">
        <f t="shared" si="9"/>
        <v>Middle age</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40</v>
      </c>
      <c r="D599" s="3">
        <v>40000</v>
      </c>
      <c r="E599">
        <v>2</v>
      </c>
      <c r="F599" t="s">
        <v>27</v>
      </c>
      <c r="G599" t="s">
        <v>21</v>
      </c>
      <c r="H599" t="s">
        <v>18</v>
      </c>
      <c r="I599">
        <v>1</v>
      </c>
      <c r="J599" t="s">
        <v>22</v>
      </c>
      <c r="K599" t="s">
        <v>32</v>
      </c>
      <c r="L599">
        <v>58</v>
      </c>
      <c r="M599" t="str">
        <f t="shared" si="9"/>
        <v>Middle age</v>
      </c>
      <c r="N599" t="s">
        <v>15</v>
      </c>
    </row>
    <row r="600" spans="1:14" x14ac:dyDescent="0.25">
      <c r="A600">
        <v>24398</v>
      </c>
      <c r="B600" t="s">
        <v>36</v>
      </c>
      <c r="C600" t="s">
        <v>40</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Middle age</v>
      </c>
      <c r="N601" t="s">
        <v>15</v>
      </c>
    </row>
    <row r="602" spans="1:14" x14ac:dyDescent="0.25">
      <c r="A602">
        <v>28609</v>
      </c>
      <c r="B602" t="s">
        <v>36</v>
      </c>
      <c r="C602" t="s">
        <v>40</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40</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40</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40</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40</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38</v>
      </c>
      <c r="C607" t="s">
        <v>40</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40</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40</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40</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40</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38</v>
      </c>
      <c r="C615" t="s">
        <v>40</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40</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40</v>
      </c>
      <c r="D623" s="3">
        <v>70000</v>
      </c>
      <c r="E623">
        <v>4</v>
      </c>
      <c r="F623" t="s">
        <v>13</v>
      </c>
      <c r="G623" t="s">
        <v>28</v>
      </c>
      <c r="H623" t="s">
        <v>15</v>
      </c>
      <c r="I623">
        <v>1</v>
      </c>
      <c r="J623" t="s">
        <v>26</v>
      </c>
      <c r="K623" t="s">
        <v>32</v>
      </c>
      <c r="L623">
        <v>58</v>
      </c>
      <c r="M623" t="str">
        <f t="shared" si="9"/>
        <v>Middle age</v>
      </c>
      <c r="N623" t="s">
        <v>18</v>
      </c>
    </row>
    <row r="624" spans="1:14" x14ac:dyDescent="0.25">
      <c r="A624">
        <v>25101</v>
      </c>
      <c r="B624" t="s">
        <v>36</v>
      </c>
      <c r="C624" t="s">
        <v>40</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40</v>
      </c>
      <c r="D627" s="3">
        <v>60000</v>
      </c>
      <c r="E627">
        <v>3</v>
      </c>
      <c r="F627" t="s">
        <v>31</v>
      </c>
      <c r="G627" t="s">
        <v>28</v>
      </c>
      <c r="H627" t="s">
        <v>15</v>
      </c>
      <c r="I627">
        <v>2</v>
      </c>
      <c r="J627" t="s">
        <v>26</v>
      </c>
      <c r="K627" t="s">
        <v>32</v>
      </c>
      <c r="L627">
        <v>67</v>
      </c>
      <c r="M627" t="str">
        <f t="shared" si="9"/>
        <v>Middle age</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Middle age</v>
      </c>
      <c r="N629" t="s">
        <v>18</v>
      </c>
    </row>
    <row r="630" spans="1:14" x14ac:dyDescent="0.25">
      <c r="A630">
        <v>29255</v>
      </c>
      <c r="B630" t="s">
        <v>38</v>
      </c>
      <c r="C630" t="s">
        <v>40</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40</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38</v>
      </c>
      <c r="C633" t="s">
        <v>40</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40</v>
      </c>
      <c r="D636" s="3">
        <v>60000</v>
      </c>
      <c r="E636">
        <v>3</v>
      </c>
      <c r="F636" t="s">
        <v>13</v>
      </c>
      <c r="G636" t="s">
        <v>28</v>
      </c>
      <c r="H636" t="s">
        <v>18</v>
      </c>
      <c r="I636">
        <v>2</v>
      </c>
      <c r="J636" t="s">
        <v>26</v>
      </c>
      <c r="K636" t="s">
        <v>32</v>
      </c>
      <c r="L636">
        <v>66</v>
      </c>
      <c r="M636" t="str">
        <f t="shared" si="9"/>
        <v>Middle age</v>
      </c>
      <c r="N636" t="s">
        <v>18</v>
      </c>
    </row>
    <row r="637" spans="1:14" x14ac:dyDescent="0.25">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40</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38</v>
      </c>
      <c r="C640" t="s">
        <v>40</v>
      </c>
      <c r="D640" s="3">
        <v>70000</v>
      </c>
      <c r="E640">
        <v>0</v>
      </c>
      <c r="F640" t="s">
        <v>31</v>
      </c>
      <c r="G640" t="s">
        <v>28</v>
      </c>
      <c r="H640" t="s">
        <v>15</v>
      </c>
      <c r="I640">
        <v>2</v>
      </c>
      <c r="J640" t="s">
        <v>23</v>
      </c>
      <c r="K640" t="s">
        <v>32</v>
      </c>
      <c r="L640">
        <v>74</v>
      </c>
      <c r="M640" t="str">
        <f t="shared" si="9"/>
        <v>Middle age</v>
      </c>
      <c r="N640" t="s">
        <v>15</v>
      </c>
    </row>
    <row r="641" spans="1:14" x14ac:dyDescent="0.25">
      <c r="A641">
        <v>14507</v>
      </c>
      <c r="B641" t="s">
        <v>36</v>
      </c>
      <c r="C641" t="s">
        <v>40</v>
      </c>
      <c r="D641" s="3">
        <v>100000</v>
      </c>
      <c r="E641">
        <v>2</v>
      </c>
      <c r="F641" t="s">
        <v>31</v>
      </c>
      <c r="G641" t="s">
        <v>28</v>
      </c>
      <c r="H641" t="s">
        <v>15</v>
      </c>
      <c r="I641">
        <v>3</v>
      </c>
      <c r="J641" t="s">
        <v>26</v>
      </c>
      <c r="K641" t="s">
        <v>32</v>
      </c>
      <c r="L641">
        <v>65</v>
      </c>
      <c r="M641" t="str">
        <f t="shared" si="9"/>
        <v>Middle age</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Middle age</v>
      </c>
      <c r="N642" t="s">
        <v>15</v>
      </c>
    </row>
    <row r="643" spans="1:14" x14ac:dyDescent="0.25">
      <c r="A643">
        <v>21441</v>
      </c>
      <c r="B643" t="s">
        <v>36</v>
      </c>
      <c r="C643" t="s">
        <v>40</v>
      </c>
      <c r="D643" s="3">
        <v>50000</v>
      </c>
      <c r="E643">
        <v>4</v>
      </c>
      <c r="F643" t="s">
        <v>13</v>
      </c>
      <c r="G643" t="s">
        <v>28</v>
      </c>
      <c r="H643" t="s">
        <v>15</v>
      </c>
      <c r="I643">
        <v>2</v>
      </c>
      <c r="J643" t="s">
        <v>47</v>
      </c>
      <c r="K643" t="s">
        <v>32</v>
      </c>
      <c r="L643">
        <v>64</v>
      </c>
      <c r="M643" t="str">
        <f t="shared" ref="M643:M706" si="10">IF(L643&gt;=31,"Middle age",IF(L643&lt;31,"Adolescent", "Invalid"))</f>
        <v>Middle age</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40</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39</v>
      </c>
      <c r="D650" s="3">
        <v>70000</v>
      </c>
      <c r="E650">
        <v>2</v>
      </c>
      <c r="F650" t="s">
        <v>13</v>
      </c>
      <c r="G650" t="s">
        <v>28</v>
      </c>
      <c r="H650" t="s">
        <v>18</v>
      </c>
      <c r="I650">
        <v>1</v>
      </c>
      <c r="J650" t="s">
        <v>22</v>
      </c>
      <c r="K650" t="s">
        <v>32</v>
      </c>
      <c r="L650">
        <v>58</v>
      </c>
      <c r="M650" t="str">
        <f t="shared" si="10"/>
        <v>Middle age</v>
      </c>
      <c r="N650" t="s">
        <v>15</v>
      </c>
    </row>
    <row r="651" spans="1:14" x14ac:dyDescent="0.25">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39</v>
      </c>
      <c r="D652" s="3">
        <v>70000</v>
      </c>
      <c r="E652">
        <v>5</v>
      </c>
      <c r="F652" t="s">
        <v>31</v>
      </c>
      <c r="G652" t="s">
        <v>28</v>
      </c>
      <c r="H652" t="s">
        <v>15</v>
      </c>
      <c r="I652">
        <v>2</v>
      </c>
      <c r="J652" t="s">
        <v>47</v>
      </c>
      <c r="K652" t="s">
        <v>32</v>
      </c>
      <c r="L652">
        <v>67</v>
      </c>
      <c r="M652" t="str">
        <f t="shared" si="10"/>
        <v>Middle age</v>
      </c>
      <c r="N652" t="s">
        <v>15</v>
      </c>
    </row>
    <row r="653" spans="1:14" x14ac:dyDescent="0.25">
      <c r="A653">
        <v>14284</v>
      </c>
      <c r="B653" t="s">
        <v>38</v>
      </c>
      <c r="C653" t="s">
        <v>40</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40</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40</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40</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40</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40</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40</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39</v>
      </c>
      <c r="D661" s="3">
        <v>60000</v>
      </c>
      <c r="E661">
        <v>4</v>
      </c>
      <c r="F661" t="s">
        <v>13</v>
      </c>
      <c r="G661" t="s">
        <v>28</v>
      </c>
      <c r="H661" t="s">
        <v>15</v>
      </c>
      <c r="I661">
        <v>2</v>
      </c>
      <c r="J661" t="s">
        <v>47</v>
      </c>
      <c r="K661" t="s">
        <v>32</v>
      </c>
      <c r="L661">
        <v>63</v>
      </c>
      <c r="M661" t="str">
        <f t="shared" si="10"/>
        <v>Middle age</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40</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40</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Middle age</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40</v>
      </c>
      <c r="D672" s="3">
        <v>70000</v>
      </c>
      <c r="E672">
        <v>2</v>
      </c>
      <c r="F672" t="s">
        <v>19</v>
      </c>
      <c r="G672" t="s">
        <v>21</v>
      </c>
      <c r="H672" t="s">
        <v>15</v>
      </c>
      <c r="I672">
        <v>1</v>
      </c>
      <c r="J672" t="s">
        <v>47</v>
      </c>
      <c r="K672" t="s">
        <v>32</v>
      </c>
      <c r="L672">
        <v>59</v>
      </c>
      <c r="M672" t="str">
        <f t="shared" si="10"/>
        <v>Middle age</v>
      </c>
      <c r="N672" t="s">
        <v>18</v>
      </c>
    </row>
    <row r="673" spans="1:14" x14ac:dyDescent="0.25">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40</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40</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40</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40</v>
      </c>
      <c r="D680" s="3">
        <v>80000</v>
      </c>
      <c r="E680">
        <v>5</v>
      </c>
      <c r="F680" t="s">
        <v>13</v>
      </c>
      <c r="G680" t="s">
        <v>28</v>
      </c>
      <c r="H680" t="s">
        <v>18</v>
      </c>
      <c r="I680">
        <v>2</v>
      </c>
      <c r="J680" t="s">
        <v>22</v>
      </c>
      <c r="K680" t="s">
        <v>17</v>
      </c>
      <c r="L680">
        <v>62</v>
      </c>
      <c r="M680" t="str">
        <f t="shared" si="10"/>
        <v>Middle age</v>
      </c>
      <c r="N680" t="s">
        <v>18</v>
      </c>
    </row>
    <row r="681" spans="1:14" x14ac:dyDescent="0.25">
      <c r="A681">
        <v>21770</v>
      </c>
      <c r="B681" t="s">
        <v>36</v>
      </c>
      <c r="C681" t="s">
        <v>40</v>
      </c>
      <c r="D681" s="3">
        <v>60000</v>
      </c>
      <c r="E681">
        <v>4</v>
      </c>
      <c r="F681" t="s">
        <v>13</v>
      </c>
      <c r="G681" t="s">
        <v>28</v>
      </c>
      <c r="H681" t="s">
        <v>15</v>
      </c>
      <c r="I681">
        <v>2</v>
      </c>
      <c r="J681" t="s">
        <v>47</v>
      </c>
      <c r="K681" t="s">
        <v>32</v>
      </c>
      <c r="L681">
        <v>60</v>
      </c>
      <c r="M681" t="str">
        <f t="shared" si="10"/>
        <v>Middle age</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40</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40</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38</v>
      </c>
      <c r="C690" t="s">
        <v>40</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40</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40</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40</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40</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40</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40</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40</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Middle age</v>
      </c>
      <c r="N702" t="s">
        <v>18</v>
      </c>
    </row>
    <row r="703" spans="1:14" x14ac:dyDescent="0.25">
      <c r="A703">
        <v>22014</v>
      </c>
      <c r="B703" t="s">
        <v>38</v>
      </c>
      <c r="C703" t="s">
        <v>40</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40</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IF(L707&gt;=31,"Middle age",IF(L707&lt;31,"Adolescent", "Invalid"))</f>
        <v>Middle age</v>
      </c>
      <c r="N707" t="s">
        <v>18</v>
      </c>
    </row>
    <row r="708" spans="1:14" x14ac:dyDescent="0.25">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40</v>
      </c>
      <c r="D710" s="3">
        <v>70000</v>
      </c>
      <c r="E710">
        <v>5</v>
      </c>
      <c r="F710" t="s">
        <v>13</v>
      </c>
      <c r="G710" t="s">
        <v>28</v>
      </c>
      <c r="H710" t="s">
        <v>15</v>
      </c>
      <c r="I710">
        <v>4</v>
      </c>
      <c r="J710" t="s">
        <v>47</v>
      </c>
      <c r="K710" t="s">
        <v>32</v>
      </c>
      <c r="L710">
        <v>60</v>
      </c>
      <c r="M710" t="str">
        <f t="shared" si="11"/>
        <v>Middle age</v>
      </c>
      <c r="N710" t="s">
        <v>18</v>
      </c>
    </row>
    <row r="711" spans="1:14" x14ac:dyDescent="0.25">
      <c r="A711">
        <v>23712</v>
      </c>
      <c r="B711" t="s">
        <v>38</v>
      </c>
      <c r="C711" t="s">
        <v>39</v>
      </c>
      <c r="D711" s="3">
        <v>70000</v>
      </c>
      <c r="E711">
        <v>2</v>
      </c>
      <c r="F711" t="s">
        <v>13</v>
      </c>
      <c r="G711" t="s">
        <v>28</v>
      </c>
      <c r="H711" t="s">
        <v>15</v>
      </c>
      <c r="I711">
        <v>1</v>
      </c>
      <c r="J711" t="s">
        <v>47</v>
      </c>
      <c r="K711" t="s">
        <v>32</v>
      </c>
      <c r="L711">
        <v>59</v>
      </c>
      <c r="M711" t="str">
        <f t="shared" si="11"/>
        <v>Middle age</v>
      </c>
      <c r="N711" t="s">
        <v>18</v>
      </c>
    </row>
    <row r="712" spans="1:14" x14ac:dyDescent="0.25">
      <c r="A712">
        <v>23358</v>
      </c>
      <c r="B712" t="s">
        <v>36</v>
      </c>
      <c r="C712" t="s">
        <v>40</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Middle age</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Middle age</v>
      </c>
      <c r="N714" t="s">
        <v>18</v>
      </c>
    </row>
    <row r="715" spans="1:14" x14ac:dyDescent="0.25">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40</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40</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40</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39</v>
      </c>
      <c r="D722" s="3">
        <v>40000</v>
      </c>
      <c r="E722">
        <v>5</v>
      </c>
      <c r="F722" t="s">
        <v>27</v>
      </c>
      <c r="G722" t="s">
        <v>21</v>
      </c>
      <c r="H722" t="s">
        <v>18</v>
      </c>
      <c r="I722">
        <v>3</v>
      </c>
      <c r="J722" t="s">
        <v>22</v>
      </c>
      <c r="K722" t="s">
        <v>32</v>
      </c>
      <c r="L722">
        <v>60</v>
      </c>
      <c r="M722" t="str">
        <f t="shared" si="11"/>
        <v>Middle age</v>
      </c>
      <c r="N722" t="s">
        <v>15</v>
      </c>
    </row>
    <row r="723" spans="1:14" x14ac:dyDescent="0.25">
      <c r="A723">
        <v>13287</v>
      </c>
      <c r="B723" t="s">
        <v>38</v>
      </c>
      <c r="C723" t="s">
        <v>40</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40</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40</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40</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40</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40</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40</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40</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40</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40</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Middle age</v>
      </c>
      <c r="N741" t="s">
        <v>18</v>
      </c>
    </row>
    <row r="742" spans="1:14" x14ac:dyDescent="0.25">
      <c r="A742">
        <v>17657</v>
      </c>
      <c r="B742" t="s">
        <v>36</v>
      </c>
      <c r="C742" t="s">
        <v>40</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40</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40</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Middle age</v>
      </c>
      <c r="N746" t="s">
        <v>18</v>
      </c>
    </row>
    <row r="747" spans="1:14" x14ac:dyDescent="0.25">
      <c r="A747">
        <v>12452</v>
      </c>
      <c r="B747" t="s">
        <v>36</v>
      </c>
      <c r="C747" t="s">
        <v>40</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Middle age</v>
      </c>
      <c r="N748" t="s">
        <v>18</v>
      </c>
    </row>
    <row r="749" spans="1:14" x14ac:dyDescent="0.25">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40</v>
      </c>
      <c r="D750" s="3">
        <v>130000</v>
      </c>
      <c r="E750">
        <v>2</v>
      </c>
      <c r="F750" t="s">
        <v>31</v>
      </c>
      <c r="G750" t="s">
        <v>28</v>
      </c>
      <c r="H750" t="s">
        <v>15</v>
      </c>
      <c r="I750">
        <v>3</v>
      </c>
      <c r="J750" t="s">
        <v>22</v>
      </c>
      <c r="K750" t="s">
        <v>32</v>
      </c>
      <c r="L750">
        <v>69</v>
      </c>
      <c r="M750" t="str">
        <f t="shared" si="11"/>
        <v>Middle age</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Middle age</v>
      </c>
      <c r="N751" t="s">
        <v>18</v>
      </c>
    </row>
    <row r="752" spans="1:14" x14ac:dyDescent="0.25">
      <c r="A752">
        <v>20758</v>
      </c>
      <c r="B752" t="s">
        <v>36</v>
      </c>
      <c r="C752" t="s">
        <v>40</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40</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40</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Middle age</v>
      </c>
      <c r="N756" t="s">
        <v>15</v>
      </c>
    </row>
    <row r="757" spans="1:14" x14ac:dyDescent="0.25">
      <c r="A757">
        <v>27441</v>
      </c>
      <c r="B757" t="s">
        <v>36</v>
      </c>
      <c r="C757" t="s">
        <v>40</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40</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40</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40</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Middle age</v>
      </c>
      <c r="N763" t="s">
        <v>18</v>
      </c>
    </row>
    <row r="764" spans="1:14" x14ac:dyDescent="0.25">
      <c r="A764">
        <v>20657</v>
      </c>
      <c r="B764" t="s">
        <v>38</v>
      </c>
      <c r="C764" t="s">
        <v>40</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40</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40</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Middle age</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IF(L771&gt;=31,"Middle age",IF(L771&lt;31,"Adolescent", "Invalid"))</f>
        <v>Middle age</v>
      </c>
      <c r="N771" t="s">
        <v>18</v>
      </c>
    </row>
    <row r="772" spans="1:14" x14ac:dyDescent="0.25">
      <c r="A772">
        <v>17699</v>
      </c>
      <c r="B772" t="s">
        <v>36</v>
      </c>
      <c r="C772" t="s">
        <v>40</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40</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40</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40</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38</v>
      </c>
      <c r="C778" t="s">
        <v>40</v>
      </c>
      <c r="D778" s="3">
        <v>70000</v>
      </c>
      <c r="E778">
        <v>2</v>
      </c>
      <c r="F778" t="s">
        <v>13</v>
      </c>
      <c r="G778" t="s">
        <v>28</v>
      </c>
      <c r="H778" t="s">
        <v>18</v>
      </c>
      <c r="I778">
        <v>1</v>
      </c>
      <c r="J778" t="s">
        <v>22</v>
      </c>
      <c r="K778" t="s">
        <v>32</v>
      </c>
      <c r="L778">
        <v>59</v>
      </c>
      <c r="M778" t="str">
        <f t="shared" si="12"/>
        <v>Middle age</v>
      </c>
      <c r="N778" t="s">
        <v>15</v>
      </c>
    </row>
    <row r="779" spans="1:14" x14ac:dyDescent="0.25">
      <c r="A779">
        <v>13151</v>
      </c>
      <c r="B779" t="s">
        <v>38</v>
      </c>
      <c r="C779" t="s">
        <v>40</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40</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40</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Middle age</v>
      </c>
      <c r="N782" t="s">
        <v>18</v>
      </c>
    </row>
    <row r="783" spans="1:14" x14ac:dyDescent="0.25">
      <c r="A783">
        <v>19660</v>
      </c>
      <c r="B783" t="s">
        <v>36</v>
      </c>
      <c r="C783" t="s">
        <v>40</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40</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40</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39</v>
      </c>
      <c r="D789" s="3">
        <v>70000</v>
      </c>
      <c r="E789">
        <v>2</v>
      </c>
      <c r="F789" t="s">
        <v>13</v>
      </c>
      <c r="G789" t="s">
        <v>28</v>
      </c>
      <c r="H789" t="s">
        <v>18</v>
      </c>
      <c r="I789">
        <v>1</v>
      </c>
      <c r="J789" t="s">
        <v>22</v>
      </c>
      <c r="K789" t="s">
        <v>32</v>
      </c>
      <c r="L789">
        <v>59</v>
      </c>
      <c r="M789" t="str">
        <f t="shared" si="12"/>
        <v>Middle age</v>
      </c>
      <c r="N789" t="s">
        <v>15</v>
      </c>
    </row>
    <row r="790" spans="1:14" x14ac:dyDescent="0.25">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40</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40</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38</v>
      </c>
      <c r="C794" t="s">
        <v>40</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40</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40</v>
      </c>
      <c r="D796" s="3">
        <v>50000</v>
      </c>
      <c r="E796">
        <v>2</v>
      </c>
      <c r="F796" t="s">
        <v>31</v>
      </c>
      <c r="G796" t="s">
        <v>28</v>
      </c>
      <c r="H796" t="s">
        <v>15</v>
      </c>
      <c r="I796">
        <v>2</v>
      </c>
      <c r="J796" t="s">
        <v>23</v>
      </c>
      <c r="K796" t="s">
        <v>32</v>
      </c>
      <c r="L796">
        <v>69</v>
      </c>
      <c r="M796" t="str">
        <f t="shared" si="12"/>
        <v>Middle age</v>
      </c>
      <c r="N796" t="s">
        <v>18</v>
      </c>
    </row>
    <row r="797" spans="1:14" x14ac:dyDescent="0.25">
      <c r="A797">
        <v>21306</v>
      </c>
      <c r="B797" t="s">
        <v>38</v>
      </c>
      <c r="C797" t="s">
        <v>40</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40</v>
      </c>
      <c r="D798" s="3">
        <v>70000</v>
      </c>
      <c r="E798">
        <v>5</v>
      </c>
      <c r="F798" t="s">
        <v>19</v>
      </c>
      <c r="G798" t="s">
        <v>21</v>
      </c>
      <c r="H798" t="s">
        <v>15</v>
      </c>
      <c r="I798">
        <v>2</v>
      </c>
      <c r="J798" t="s">
        <v>26</v>
      </c>
      <c r="K798" t="s">
        <v>32</v>
      </c>
      <c r="L798">
        <v>57</v>
      </c>
      <c r="M798" t="str">
        <f t="shared" si="12"/>
        <v>Middle age</v>
      </c>
      <c r="N798" t="s">
        <v>15</v>
      </c>
    </row>
    <row r="799" spans="1:14" x14ac:dyDescent="0.25">
      <c r="A799">
        <v>20310</v>
      </c>
      <c r="B799" t="s">
        <v>38</v>
      </c>
      <c r="C799" t="s">
        <v>40</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40</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40</v>
      </c>
      <c r="D803" s="3">
        <v>70000</v>
      </c>
      <c r="E803">
        <v>4</v>
      </c>
      <c r="F803" t="s">
        <v>31</v>
      </c>
      <c r="G803" t="s">
        <v>28</v>
      </c>
      <c r="H803" t="s">
        <v>15</v>
      </c>
      <c r="I803">
        <v>2</v>
      </c>
      <c r="J803" t="s">
        <v>23</v>
      </c>
      <c r="K803" t="s">
        <v>32</v>
      </c>
      <c r="L803">
        <v>73</v>
      </c>
      <c r="M803" t="str">
        <f t="shared" si="12"/>
        <v>Middle age</v>
      </c>
      <c r="N803" t="s">
        <v>18</v>
      </c>
    </row>
    <row r="804" spans="1:14" x14ac:dyDescent="0.25">
      <c r="A804">
        <v>28090</v>
      </c>
      <c r="B804" t="s">
        <v>36</v>
      </c>
      <c r="C804" t="s">
        <v>40</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40</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40</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40</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Middle age</v>
      </c>
      <c r="N811" t="s">
        <v>18</v>
      </c>
    </row>
    <row r="812" spans="1:14" x14ac:dyDescent="0.25">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40</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39</v>
      </c>
      <c r="D814" s="3">
        <v>70000</v>
      </c>
      <c r="E814">
        <v>4</v>
      </c>
      <c r="F814" t="s">
        <v>13</v>
      </c>
      <c r="G814" t="s">
        <v>28</v>
      </c>
      <c r="H814" t="s">
        <v>15</v>
      </c>
      <c r="I814">
        <v>2</v>
      </c>
      <c r="J814" t="s">
        <v>47</v>
      </c>
      <c r="K814" t="s">
        <v>32</v>
      </c>
      <c r="L814">
        <v>61</v>
      </c>
      <c r="M814" t="str">
        <f t="shared" si="12"/>
        <v>Middle age</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38</v>
      </c>
      <c r="C816" t="s">
        <v>39</v>
      </c>
      <c r="D816" s="3">
        <v>70000</v>
      </c>
      <c r="E816">
        <v>4</v>
      </c>
      <c r="F816" t="s">
        <v>13</v>
      </c>
      <c r="G816" t="s">
        <v>28</v>
      </c>
      <c r="H816" t="s">
        <v>15</v>
      </c>
      <c r="I816">
        <v>2</v>
      </c>
      <c r="J816" t="s">
        <v>26</v>
      </c>
      <c r="K816" t="s">
        <v>32</v>
      </c>
      <c r="L816">
        <v>62</v>
      </c>
      <c r="M816" t="str">
        <f t="shared" si="12"/>
        <v>Middle age</v>
      </c>
      <c r="N816" t="s">
        <v>15</v>
      </c>
    </row>
    <row r="817" spans="1:14" x14ac:dyDescent="0.25">
      <c r="A817">
        <v>23333</v>
      </c>
      <c r="B817" t="s">
        <v>36</v>
      </c>
      <c r="C817" t="s">
        <v>40</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40</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38</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38</v>
      </c>
      <c r="C822" t="s">
        <v>40</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40</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40</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40</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40</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40</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38</v>
      </c>
      <c r="C831" t="s">
        <v>40</v>
      </c>
      <c r="D831" s="3">
        <v>170000</v>
      </c>
      <c r="E831">
        <v>1</v>
      </c>
      <c r="F831" t="s">
        <v>31</v>
      </c>
      <c r="G831" t="s">
        <v>28</v>
      </c>
      <c r="H831" t="s">
        <v>18</v>
      </c>
      <c r="I831">
        <v>4</v>
      </c>
      <c r="J831" t="s">
        <v>16</v>
      </c>
      <c r="K831" t="s">
        <v>32</v>
      </c>
      <c r="L831">
        <v>66</v>
      </c>
      <c r="M831" t="str">
        <f t="shared" si="12"/>
        <v>Middle age</v>
      </c>
      <c r="N831" t="s">
        <v>18</v>
      </c>
    </row>
    <row r="832" spans="1:14" x14ac:dyDescent="0.25">
      <c r="A832">
        <v>18411</v>
      </c>
      <c r="B832" t="s">
        <v>36</v>
      </c>
      <c r="C832" t="s">
        <v>40</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39</v>
      </c>
      <c r="D835" s="3">
        <v>70000</v>
      </c>
      <c r="E835">
        <v>0</v>
      </c>
      <c r="F835" t="s">
        <v>13</v>
      </c>
      <c r="G835" t="s">
        <v>21</v>
      </c>
      <c r="H835" t="s">
        <v>18</v>
      </c>
      <c r="I835">
        <v>1</v>
      </c>
      <c r="J835" t="s">
        <v>16</v>
      </c>
      <c r="K835" t="s">
        <v>32</v>
      </c>
      <c r="L835">
        <v>37</v>
      </c>
      <c r="M835" t="str">
        <f t="shared" ref="M835:M898" si="13">IF(L835&gt;=31,"Middle age",IF(L835&lt;31,"Adolescent", "Invalid"))</f>
        <v>Middle age</v>
      </c>
      <c r="N835" t="s">
        <v>15</v>
      </c>
    </row>
    <row r="836" spans="1:14" x14ac:dyDescent="0.25">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40</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40</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40</v>
      </c>
      <c r="D843" s="3">
        <v>120000</v>
      </c>
      <c r="E843">
        <v>2</v>
      </c>
      <c r="F843" t="s">
        <v>31</v>
      </c>
      <c r="G843" t="s">
        <v>28</v>
      </c>
      <c r="H843" t="s">
        <v>15</v>
      </c>
      <c r="I843">
        <v>3</v>
      </c>
      <c r="J843" t="s">
        <v>23</v>
      </c>
      <c r="K843" t="s">
        <v>32</v>
      </c>
      <c r="L843">
        <v>64</v>
      </c>
      <c r="M843" t="str">
        <f t="shared" si="13"/>
        <v>Middle age</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40</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Middle age</v>
      </c>
      <c r="N846" t="s">
        <v>18</v>
      </c>
    </row>
    <row r="847" spans="1:14" x14ac:dyDescent="0.25">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Middle age</v>
      </c>
      <c r="N848" t="s">
        <v>18</v>
      </c>
    </row>
    <row r="849" spans="1:14" x14ac:dyDescent="0.25">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38</v>
      </c>
      <c r="C850" t="s">
        <v>40</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Middle age</v>
      </c>
      <c r="N851" t="s">
        <v>18</v>
      </c>
    </row>
    <row r="852" spans="1:14" x14ac:dyDescent="0.25">
      <c r="A852">
        <v>12205</v>
      </c>
      <c r="B852" t="s">
        <v>38</v>
      </c>
      <c r="C852" t="s">
        <v>39</v>
      </c>
      <c r="D852" s="3">
        <v>130000</v>
      </c>
      <c r="E852">
        <v>2</v>
      </c>
      <c r="F852" t="s">
        <v>13</v>
      </c>
      <c r="G852" t="s">
        <v>28</v>
      </c>
      <c r="H852" t="s">
        <v>18</v>
      </c>
      <c r="I852">
        <v>4</v>
      </c>
      <c r="J852" t="s">
        <v>16</v>
      </c>
      <c r="K852" t="s">
        <v>32</v>
      </c>
      <c r="L852">
        <v>67</v>
      </c>
      <c r="M852" t="str">
        <f t="shared" si="13"/>
        <v>Middle age</v>
      </c>
      <c r="N852" t="s">
        <v>18</v>
      </c>
    </row>
    <row r="853" spans="1:14" x14ac:dyDescent="0.25">
      <c r="A853">
        <v>16751</v>
      </c>
      <c r="B853" t="s">
        <v>36</v>
      </c>
      <c r="C853" t="s">
        <v>40</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40</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40</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40</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40</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40</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40</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40</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40</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40</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40</v>
      </c>
      <c r="D868" s="3">
        <v>60000</v>
      </c>
      <c r="E868">
        <v>2</v>
      </c>
      <c r="F868" t="s">
        <v>27</v>
      </c>
      <c r="G868" t="s">
        <v>21</v>
      </c>
      <c r="H868" t="s">
        <v>15</v>
      </c>
      <c r="I868">
        <v>2</v>
      </c>
      <c r="J868" t="s">
        <v>47</v>
      </c>
      <c r="K868" t="s">
        <v>32</v>
      </c>
      <c r="L868">
        <v>55</v>
      </c>
      <c r="M868" t="str">
        <f t="shared" si="13"/>
        <v>Middle age</v>
      </c>
      <c r="N868" t="s">
        <v>18</v>
      </c>
    </row>
    <row r="869" spans="1:14" x14ac:dyDescent="0.25">
      <c r="A869">
        <v>26693</v>
      </c>
      <c r="B869" t="s">
        <v>36</v>
      </c>
      <c r="C869" t="s">
        <v>40</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40</v>
      </c>
      <c r="D870" s="3">
        <v>30000</v>
      </c>
      <c r="E870">
        <v>5</v>
      </c>
      <c r="F870" t="s">
        <v>29</v>
      </c>
      <c r="G870" t="s">
        <v>14</v>
      </c>
      <c r="H870" t="s">
        <v>15</v>
      </c>
      <c r="I870">
        <v>3</v>
      </c>
      <c r="J870" t="s">
        <v>47</v>
      </c>
      <c r="K870" t="s">
        <v>32</v>
      </c>
      <c r="L870">
        <v>60</v>
      </c>
      <c r="M870" t="str">
        <f t="shared" si="13"/>
        <v>Middle age</v>
      </c>
      <c r="N870" t="s">
        <v>15</v>
      </c>
    </row>
    <row r="871" spans="1:14" x14ac:dyDescent="0.25">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40</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40</v>
      </c>
      <c r="D873" s="3">
        <v>60000</v>
      </c>
      <c r="E873">
        <v>2</v>
      </c>
      <c r="F873" t="s">
        <v>27</v>
      </c>
      <c r="G873" t="s">
        <v>21</v>
      </c>
      <c r="H873" t="s">
        <v>15</v>
      </c>
      <c r="I873">
        <v>2</v>
      </c>
      <c r="J873" t="s">
        <v>47</v>
      </c>
      <c r="K873" t="s">
        <v>32</v>
      </c>
      <c r="L873">
        <v>55</v>
      </c>
      <c r="M873" t="str">
        <f t="shared" si="13"/>
        <v>Middle age</v>
      </c>
      <c r="N873" t="s">
        <v>18</v>
      </c>
    </row>
    <row r="874" spans="1:14" x14ac:dyDescent="0.25">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40</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40</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40</v>
      </c>
      <c r="D879" s="3">
        <v>70000</v>
      </c>
      <c r="E879">
        <v>5</v>
      </c>
      <c r="F879" t="s">
        <v>13</v>
      </c>
      <c r="G879" t="s">
        <v>28</v>
      </c>
      <c r="H879" t="s">
        <v>15</v>
      </c>
      <c r="I879">
        <v>2</v>
      </c>
      <c r="J879" t="s">
        <v>22</v>
      </c>
      <c r="K879" t="s">
        <v>32</v>
      </c>
      <c r="L879">
        <v>61</v>
      </c>
      <c r="M879" t="str">
        <f t="shared" si="13"/>
        <v>Middle age</v>
      </c>
      <c r="N879" t="s">
        <v>18</v>
      </c>
    </row>
    <row r="880" spans="1:14" x14ac:dyDescent="0.25">
      <c r="A880">
        <v>28278</v>
      </c>
      <c r="B880" t="s">
        <v>36</v>
      </c>
      <c r="C880" t="s">
        <v>40</v>
      </c>
      <c r="D880" s="3">
        <v>50000</v>
      </c>
      <c r="E880">
        <v>2</v>
      </c>
      <c r="F880" t="s">
        <v>31</v>
      </c>
      <c r="G880" t="s">
        <v>28</v>
      </c>
      <c r="H880" t="s">
        <v>15</v>
      </c>
      <c r="I880">
        <v>2</v>
      </c>
      <c r="J880" t="s">
        <v>23</v>
      </c>
      <c r="K880" t="s">
        <v>32</v>
      </c>
      <c r="L880">
        <v>71</v>
      </c>
      <c r="M880" t="str">
        <f t="shared" si="13"/>
        <v>Middle age</v>
      </c>
      <c r="N880" t="s">
        <v>18</v>
      </c>
    </row>
    <row r="881" spans="1:14" x14ac:dyDescent="0.25">
      <c r="A881">
        <v>24416</v>
      </c>
      <c r="B881" t="s">
        <v>36</v>
      </c>
      <c r="C881" t="s">
        <v>40</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40</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Middle age</v>
      </c>
      <c r="N883" t="s">
        <v>15</v>
      </c>
    </row>
    <row r="884" spans="1:14" x14ac:dyDescent="0.25">
      <c r="A884">
        <v>14872</v>
      </c>
      <c r="B884" t="s">
        <v>36</v>
      </c>
      <c r="C884" t="s">
        <v>40</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40</v>
      </c>
      <c r="D886" s="3">
        <v>80000</v>
      </c>
      <c r="E886">
        <v>4</v>
      </c>
      <c r="F886" t="s">
        <v>31</v>
      </c>
      <c r="G886" t="s">
        <v>28</v>
      </c>
      <c r="H886" t="s">
        <v>15</v>
      </c>
      <c r="I886">
        <v>2</v>
      </c>
      <c r="J886" t="s">
        <v>23</v>
      </c>
      <c r="K886" t="s">
        <v>32</v>
      </c>
      <c r="L886">
        <v>68</v>
      </c>
      <c r="M886" t="str">
        <f t="shared" si="13"/>
        <v>Middle age</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40</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40</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40</v>
      </c>
      <c r="D893" s="3">
        <v>100000</v>
      </c>
      <c r="E893">
        <v>1</v>
      </c>
      <c r="F893" t="s">
        <v>31</v>
      </c>
      <c r="G893" t="s">
        <v>28</v>
      </c>
      <c r="H893" t="s">
        <v>15</v>
      </c>
      <c r="I893">
        <v>3</v>
      </c>
      <c r="J893" t="s">
        <v>22</v>
      </c>
      <c r="K893" t="s">
        <v>32</v>
      </c>
      <c r="L893">
        <v>73</v>
      </c>
      <c r="M893" t="str">
        <f t="shared" si="13"/>
        <v>Middle age</v>
      </c>
      <c r="N893" t="s">
        <v>15</v>
      </c>
    </row>
    <row r="894" spans="1:14" x14ac:dyDescent="0.25">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40</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40</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Middle age</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40</v>
      </c>
      <c r="D899" s="3">
        <v>30000</v>
      </c>
      <c r="E899">
        <v>0</v>
      </c>
      <c r="F899" t="s">
        <v>29</v>
      </c>
      <c r="G899" t="s">
        <v>20</v>
      </c>
      <c r="H899" t="s">
        <v>18</v>
      </c>
      <c r="I899">
        <v>2</v>
      </c>
      <c r="J899" t="s">
        <v>16</v>
      </c>
      <c r="K899" t="s">
        <v>32</v>
      </c>
      <c r="L899">
        <v>28</v>
      </c>
      <c r="M899" t="str">
        <f t="shared" ref="M899:M962" si="14">IF(L899&gt;=31,"Middle age",IF(L899&lt;31,"Adolescent", "Invalid"))</f>
        <v>Adolescent</v>
      </c>
      <c r="N899" t="s">
        <v>18</v>
      </c>
    </row>
    <row r="900" spans="1:14" x14ac:dyDescent="0.25">
      <c r="A900">
        <v>18066</v>
      </c>
      <c r="B900" t="s">
        <v>38</v>
      </c>
      <c r="C900" t="s">
        <v>40</v>
      </c>
      <c r="D900" s="3">
        <v>70000</v>
      </c>
      <c r="E900">
        <v>5</v>
      </c>
      <c r="F900" t="s">
        <v>13</v>
      </c>
      <c r="G900" t="s">
        <v>28</v>
      </c>
      <c r="H900" t="s">
        <v>15</v>
      </c>
      <c r="I900">
        <v>3</v>
      </c>
      <c r="J900" t="s">
        <v>47</v>
      </c>
      <c r="K900" t="s">
        <v>32</v>
      </c>
      <c r="L900">
        <v>60</v>
      </c>
      <c r="M900" t="str">
        <f t="shared" si="14"/>
        <v>Middle age</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40</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40</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40</v>
      </c>
      <c r="D905" s="3">
        <v>90000</v>
      </c>
      <c r="E905">
        <v>4</v>
      </c>
      <c r="F905" t="s">
        <v>31</v>
      </c>
      <c r="G905" t="s">
        <v>28</v>
      </c>
      <c r="H905" t="s">
        <v>15</v>
      </c>
      <c r="I905">
        <v>1</v>
      </c>
      <c r="J905" t="s">
        <v>23</v>
      </c>
      <c r="K905" t="s">
        <v>32</v>
      </c>
      <c r="L905">
        <v>73</v>
      </c>
      <c r="M905" t="str">
        <f t="shared" si="14"/>
        <v>Middle age</v>
      </c>
      <c r="N905" t="s">
        <v>18</v>
      </c>
    </row>
    <row r="906" spans="1:14" x14ac:dyDescent="0.25">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40</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40</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40</v>
      </c>
      <c r="D909" s="3">
        <v>50000</v>
      </c>
      <c r="E909">
        <v>4</v>
      </c>
      <c r="F909" t="s">
        <v>13</v>
      </c>
      <c r="G909" t="s">
        <v>28</v>
      </c>
      <c r="H909" t="s">
        <v>15</v>
      </c>
      <c r="I909">
        <v>2</v>
      </c>
      <c r="J909" t="s">
        <v>47</v>
      </c>
      <c r="K909" t="s">
        <v>32</v>
      </c>
      <c r="L909">
        <v>63</v>
      </c>
      <c r="M909" t="str">
        <f t="shared" si="14"/>
        <v>Middle age</v>
      </c>
      <c r="N909" t="s">
        <v>18</v>
      </c>
    </row>
    <row r="910" spans="1:14" x14ac:dyDescent="0.25">
      <c r="A910">
        <v>23195</v>
      </c>
      <c r="B910" t="s">
        <v>38</v>
      </c>
      <c r="C910" t="s">
        <v>40</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40</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40</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Middle age</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40</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40</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40</v>
      </c>
      <c r="D917" s="3">
        <v>60000</v>
      </c>
      <c r="E917">
        <v>3</v>
      </c>
      <c r="F917" t="s">
        <v>31</v>
      </c>
      <c r="G917" t="s">
        <v>28</v>
      </c>
      <c r="H917" t="s">
        <v>15</v>
      </c>
      <c r="I917">
        <v>2</v>
      </c>
      <c r="J917" t="s">
        <v>47</v>
      </c>
      <c r="K917" t="s">
        <v>32</v>
      </c>
      <c r="L917">
        <v>64</v>
      </c>
      <c r="M917" t="str">
        <f t="shared" si="14"/>
        <v>Middle age</v>
      </c>
      <c r="N917" t="s">
        <v>18</v>
      </c>
    </row>
    <row r="918" spans="1:14" x14ac:dyDescent="0.25">
      <c r="A918">
        <v>27273</v>
      </c>
      <c r="B918" t="s">
        <v>38</v>
      </c>
      <c r="C918" t="s">
        <v>40</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40</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Middle age</v>
      </c>
      <c r="N921" t="s">
        <v>18</v>
      </c>
    </row>
    <row r="922" spans="1:14" x14ac:dyDescent="0.25">
      <c r="A922">
        <v>20754</v>
      </c>
      <c r="B922" t="s">
        <v>36</v>
      </c>
      <c r="C922" t="s">
        <v>40</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40</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40</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39</v>
      </c>
      <c r="D928" s="3">
        <v>40000</v>
      </c>
      <c r="E928">
        <v>2</v>
      </c>
      <c r="F928" t="s">
        <v>27</v>
      </c>
      <c r="G928" t="s">
        <v>21</v>
      </c>
      <c r="H928" t="s">
        <v>15</v>
      </c>
      <c r="I928">
        <v>2</v>
      </c>
      <c r="J928" t="s">
        <v>47</v>
      </c>
      <c r="K928" t="s">
        <v>32</v>
      </c>
      <c r="L928">
        <v>57</v>
      </c>
      <c r="M928" t="str">
        <f t="shared" si="14"/>
        <v>Middle age</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40</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40</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40</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38</v>
      </c>
      <c r="C935" t="s">
        <v>40</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40</v>
      </c>
      <c r="D936" s="3">
        <v>60000</v>
      </c>
      <c r="E936">
        <v>2</v>
      </c>
      <c r="F936" t="s">
        <v>13</v>
      </c>
      <c r="G936" t="s">
        <v>28</v>
      </c>
      <c r="H936" t="s">
        <v>15</v>
      </c>
      <c r="I936">
        <v>0</v>
      </c>
      <c r="J936" t="s">
        <v>22</v>
      </c>
      <c r="K936" t="s">
        <v>32</v>
      </c>
      <c r="L936">
        <v>59</v>
      </c>
      <c r="M936" t="str">
        <f t="shared" si="14"/>
        <v>Middle age</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Middle age</v>
      </c>
      <c r="N938" t="s">
        <v>18</v>
      </c>
    </row>
    <row r="939" spans="1:14" x14ac:dyDescent="0.25">
      <c r="A939">
        <v>11663</v>
      </c>
      <c r="B939" t="s">
        <v>36</v>
      </c>
      <c r="C939" t="s">
        <v>40</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38</v>
      </c>
      <c r="C941" t="s">
        <v>40</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40</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Middle age</v>
      </c>
      <c r="N948" t="s">
        <v>15</v>
      </c>
    </row>
    <row r="949" spans="1:14" x14ac:dyDescent="0.25">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40</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40</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Middle age</v>
      </c>
      <c r="N954" t="s">
        <v>18</v>
      </c>
    </row>
    <row r="955" spans="1:14" x14ac:dyDescent="0.25">
      <c r="A955">
        <v>17654</v>
      </c>
      <c r="B955" t="s">
        <v>38</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40</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40</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40</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40</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IF(L963&gt;=31,"Middle age",IF(L963&lt;31,"Adolescent", "Invalid"))</f>
        <v>Middle age</v>
      </c>
      <c r="N963" t="s">
        <v>18</v>
      </c>
    </row>
    <row r="964" spans="1:14" x14ac:dyDescent="0.25">
      <c r="A964">
        <v>16813</v>
      </c>
      <c r="B964" t="s">
        <v>36</v>
      </c>
      <c r="C964" t="s">
        <v>40</v>
      </c>
      <c r="D964" s="3">
        <v>60000</v>
      </c>
      <c r="E964">
        <v>2</v>
      </c>
      <c r="F964" t="s">
        <v>19</v>
      </c>
      <c r="G964" t="s">
        <v>21</v>
      </c>
      <c r="H964" t="s">
        <v>15</v>
      </c>
      <c r="I964">
        <v>2</v>
      </c>
      <c r="J964" t="s">
        <v>47</v>
      </c>
      <c r="K964" t="s">
        <v>32</v>
      </c>
      <c r="L964">
        <v>55</v>
      </c>
      <c r="M964" t="str">
        <f t="shared" si="15"/>
        <v>Middle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Middle age</v>
      </c>
      <c r="N965" t="s">
        <v>15</v>
      </c>
    </row>
    <row r="966" spans="1:14" x14ac:dyDescent="0.25">
      <c r="A966">
        <v>27434</v>
      </c>
      <c r="B966" t="s">
        <v>38</v>
      </c>
      <c r="C966" t="s">
        <v>40</v>
      </c>
      <c r="D966" s="3">
        <v>70000</v>
      </c>
      <c r="E966">
        <v>4</v>
      </c>
      <c r="F966" t="s">
        <v>19</v>
      </c>
      <c r="G966" t="s">
        <v>21</v>
      </c>
      <c r="H966" t="s">
        <v>15</v>
      </c>
      <c r="I966">
        <v>1</v>
      </c>
      <c r="J966" t="s">
        <v>47</v>
      </c>
      <c r="K966" t="s">
        <v>32</v>
      </c>
      <c r="L966">
        <v>56</v>
      </c>
      <c r="M966" t="str">
        <f t="shared" si="15"/>
        <v>Middle age</v>
      </c>
      <c r="N966" t="s">
        <v>18</v>
      </c>
    </row>
    <row r="967" spans="1:14" x14ac:dyDescent="0.25">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40</v>
      </c>
      <c r="D969" s="3">
        <v>80000</v>
      </c>
      <c r="E969">
        <v>3</v>
      </c>
      <c r="F969" t="s">
        <v>13</v>
      </c>
      <c r="G969" t="s">
        <v>28</v>
      </c>
      <c r="H969" t="s">
        <v>15</v>
      </c>
      <c r="I969">
        <v>1</v>
      </c>
      <c r="J969" t="s">
        <v>26</v>
      </c>
      <c r="K969" t="s">
        <v>32</v>
      </c>
      <c r="L969">
        <v>56</v>
      </c>
      <c r="M969" t="str">
        <f t="shared" si="15"/>
        <v>Middle age</v>
      </c>
      <c r="N969" t="s">
        <v>18</v>
      </c>
    </row>
    <row r="970" spans="1:14" x14ac:dyDescent="0.25">
      <c r="A970">
        <v>18329</v>
      </c>
      <c r="B970" t="s">
        <v>38</v>
      </c>
      <c r="C970" t="s">
        <v>40</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40</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40</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40</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40</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Middle age</v>
      </c>
      <c r="N978" t="s">
        <v>18</v>
      </c>
    </row>
    <row r="979" spans="1:14" x14ac:dyDescent="0.25">
      <c r="A979">
        <v>19741</v>
      </c>
      <c r="B979" t="s">
        <v>38</v>
      </c>
      <c r="C979" t="s">
        <v>39</v>
      </c>
      <c r="D979" s="3">
        <v>80000</v>
      </c>
      <c r="E979">
        <v>4</v>
      </c>
      <c r="F979" t="s">
        <v>31</v>
      </c>
      <c r="G979" t="s">
        <v>28</v>
      </c>
      <c r="H979" t="s">
        <v>15</v>
      </c>
      <c r="I979">
        <v>2</v>
      </c>
      <c r="J979" t="s">
        <v>23</v>
      </c>
      <c r="K979" t="s">
        <v>32</v>
      </c>
      <c r="L979">
        <v>65</v>
      </c>
      <c r="M979" t="str">
        <f t="shared" si="15"/>
        <v>Middle age</v>
      </c>
      <c r="N979" t="s">
        <v>18</v>
      </c>
    </row>
    <row r="980" spans="1:14" x14ac:dyDescent="0.25">
      <c r="A980">
        <v>17450</v>
      </c>
      <c r="B980" t="s">
        <v>36</v>
      </c>
      <c r="C980" t="s">
        <v>40</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40</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40</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40</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40</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40</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40</v>
      </c>
      <c r="D988" s="3">
        <v>40000</v>
      </c>
      <c r="E988">
        <v>5</v>
      </c>
      <c r="F988" t="s">
        <v>27</v>
      </c>
      <c r="G988" t="s">
        <v>21</v>
      </c>
      <c r="H988" t="s">
        <v>15</v>
      </c>
      <c r="I988">
        <v>4</v>
      </c>
      <c r="J988" t="s">
        <v>47</v>
      </c>
      <c r="K988" t="s">
        <v>32</v>
      </c>
      <c r="L988">
        <v>60</v>
      </c>
      <c r="M988" t="str">
        <f t="shared" si="15"/>
        <v>Middle age</v>
      </c>
      <c r="N988" t="s">
        <v>15</v>
      </c>
    </row>
    <row r="989" spans="1:14" x14ac:dyDescent="0.25">
      <c r="A989">
        <v>28972</v>
      </c>
      <c r="B989" t="s">
        <v>38</v>
      </c>
      <c r="C989" t="s">
        <v>39</v>
      </c>
      <c r="D989" s="3">
        <v>60000</v>
      </c>
      <c r="E989">
        <v>3</v>
      </c>
      <c r="F989" t="s">
        <v>31</v>
      </c>
      <c r="G989" t="s">
        <v>28</v>
      </c>
      <c r="H989" t="s">
        <v>15</v>
      </c>
      <c r="I989">
        <v>2</v>
      </c>
      <c r="J989" t="s">
        <v>47</v>
      </c>
      <c r="K989" t="s">
        <v>32</v>
      </c>
      <c r="L989">
        <v>66</v>
      </c>
      <c r="M989" t="str">
        <f t="shared" si="15"/>
        <v>Middle age</v>
      </c>
      <c r="N989" t="s">
        <v>18</v>
      </c>
    </row>
    <row r="990" spans="1:14" x14ac:dyDescent="0.25">
      <c r="A990">
        <v>22730</v>
      </c>
      <c r="B990" t="s">
        <v>36</v>
      </c>
      <c r="C990" t="s">
        <v>40</v>
      </c>
      <c r="D990" s="3">
        <v>70000</v>
      </c>
      <c r="E990">
        <v>5</v>
      </c>
      <c r="F990" t="s">
        <v>13</v>
      </c>
      <c r="G990" t="s">
        <v>28</v>
      </c>
      <c r="H990" t="s">
        <v>15</v>
      </c>
      <c r="I990">
        <v>2</v>
      </c>
      <c r="J990" t="s">
        <v>47</v>
      </c>
      <c r="K990" t="s">
        <v>32</v>
      </c>
      <c r="L990">
        <v>63</v>
      </c>
      <c r="M990" t="str">
        <f t="shared" si="15"/>
        <v>Middle age</v>
      </c>
      <c r="N990" t="s">
        <v>18</v>
      </c>
    </row>
    <row r="991" spans="1:14" x14ac:dyDescent="0.25">
      <c r="A991">
        <v>29134</v>
      </c>
      <c r="B991" t="s">
        <v>36</v>
      </c>
      <c r="C991" t="s">
        <v>40</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40</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40</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40</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40</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40</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40</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40</v>
      </c>
      <c r="D1001" s="3">
        <v>60000</v>
      </c>
      <c r="E1001">
        <v>3</v>
      </c>
      <c r="F1001" t="s">
        <v>27</v>
      </c>
      <c r="G1001" t="s">
        <v>21</v>
      </c>
      <c r="H1001" t="s">
        <v>15</v>
      </c>
      <c r="I1001">
        <v>2</v>
      </c>
      <c r="J1001" t="s">
        <v>47</v>
      </c>
      <c r="K1001" t="s">
        <v>32</v>
      </c>
      <c r="L1001">
        <v>53</v>
      </c>
      <c r="M1001" t="str">
        <f t="shared" si="15"/>
        <v>Middle age</v>
      </c>
      <c r="N1001" t="s">
        <v>15</v>
      </c>
    </row>
  </sheetData>
  <autoFilter ref="A1:N1001" xr:uid="{4DE0878D-997D-434C-AA0D-AE4403B9BC96}"/>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3608E-0C51-4EB8-B5D2-1FD6CB0B79D3}">
  <sheetPr>
    <pageSetUpPr fitToPage="1"/>
  </sheetPr>
  <dimension ref="A1:M20"/>
  <sheetViews>
    <sheetView topLeftCell="K1" workbookViewId="0">
      <selection activeCell="M38" sqref="M38"/>
    </sheetView>
  </sheetViews>
  <sheetFormatPr defaultRowHeight="15" x14ac:dyDescent="0.25"/>
  <cols>
    <col min="1" max="1" width="10.7109375" customWidth="1"/>
    <col min="2" max="2" width="10.5703125" customWidth="1"/>
    <col min="3" max="3" width="5.85546875" customWidth="1"/>
    <col min="4" max="4" width="6.7109375" customWidth="1"/>
    <col min="5" max="5" width="6.28515625" customWidth="1"/>
    <col min="6" max="6" width="6.140625" customWidth="1"/>
    <col min="8" max="8" width="11" customWidth="1"/>
  </cols>
  <sheetData>
    <row r="1" spans="1:13" ht="117.75" x14ac:dyDescent="0.25">
      <c r="A1" t="s">
        <v>51</v>
      </c>
      <c r="C1" s="8" t="s">
        <v>77</v>
      </c>
      <c r="D1" s="8" t="s">
        <v>78</v>
      </c>
      <c r="E1" s="8" t="s">
        <v>79</v>
      </c>
      <c r="F1" s="8" t="s">
        <v>80</v>
      </c>
      <c r="H1" s="8" t="s">
        <v>82</v>
      </c>
      <c r="I1" s="8" t="s">
        <v>78</v>
      </c>
      <c r="J1" s="8" t="s">
        <v>79</v>
      </c>
      <c r="K1" s="8" t="s">
        <v>80</v>
      </c>
      <c r="M1" s="8" t="s">
        <v>83</v>
      </c>
    </row>
    <row r="2" spans="1:13" x14ac:dyDescent="0.25">
      <c r="B2" t="s">
        <v>81</v>
      </c>
      <c r="C2">
        <v>10</v>
      </c>
      <c r="D2">
        <v>20</v>
      </c>
      <c r="E2">
        <v>100</v>
      </c>
      <c r="F2">
        <v>1</v>
      </c>
    </row>
    <row r="3" spans="1:13" x14ac:dyDescent="0.25">
      <c r="A3" t="s">
        <v>52</v>
      </c>
      <c r="B3" t="s">
        <v>53</v>
      </c>
    </row>
    <row r="4" spans="1:13" x14ac:dyDescent="0.25">
      <c r="A4" t="s">
        <v>54</v>
      </c>
      <c r="B4" t="s">
        <v>55</v>
      </c>
      <c r="C4">
        <v>10</v>
      </c>
      <c r="D4">
        <v>19</v>
      </c>
      <c r="E4">
        <v>67</v>
      </c>
      <c r="F4">
        <v>1</v>
      </c>
      <c r="H4" s="9">
        <f>C4/C$2</f>
        <v>1</v>
      </c>
      <c r="I4" s="9">
        <f t="shared" ref="I4:K15" si="0">D4/D$2</f>
        <v>0.95</v>
      </c>
      <c r="J4" s="9">
        <f t="shared" si="0"/>
        <v>0.67</v>
      </c>
      <c r="K4" s="9">
        <f t="shared" si="0"/>
        <v>1</v>
      </c>
      <c r="M4" s="9" t="b">
        <f>OR(H4&lt;0.5,I4&lt;0.5,J4&lt;0.5,K4&lt;0.5)</f>
        <v>0</v>
      </c>
    </row>
    <row r="5" spans="1:13" x14ac:dyDescent="0.25">
      <c r="A5" t="s">
        <v>56</v>
      </c>
      <c r="B5" t="s">
        <v>57</v>
      </c>
      <c r="C5">
        <v>9</v>
      </c>
      <c r="D5">
        <v>20</v>
      </c>
      <c r="E5">
        <v>93</v>
      </c>
      <c r="F5">
        <v>1</v>
      </c>
      <c r="H5" s="9">
        <f t="shared" ref="H5:H15" si="1">C5/C$2</f>
        <v>0.9</v>
      </c>
      <c r="I5" s="9">
        <f t="shared" si="0"/>
        <v>1</v>
      </c>
      <c r="J5" s="9">
        <f t="shared" si="0"/>
        <v>0.93</v>
      </c>
      <c r="K5" s="9">
        <f t="shared" si="0"/>
        <v>1</v>
      </c>
      <c r="M5" s="9" t="b">
        <f t="shared" ref="M5:M15" si="2">OR(H5&lt;0.5,I5&lt;0.5,J5&lt;0.5,K5&lt;0.5)</f>
        <v>0</v>
      </c>
    </row>
    <row r="6" spans="1:13" x14ac:dyDescent="0.25">
      <c r="A6" t="s">
        <v>58</v>
      </c>
      <c r="B6" t="s">
        <v>59</v>
      </c>
      <c r="C6">
        <v>11</v>
      </c>
      <c r="D6">
        <v>17</v>
      </c>
      <c r="E6">
        <v>100</v>
      </c>
      <c r="F6">
        <v>1</v>
      </c>
      <c r="H6" s="9">
        <f t="shared" si="1"/>
        <v>1.1000000000000001</v>
      </c>
      <c r="I6" s="9">
        <f t="shared" si="0"/>
        <v>0.85</v>
      </c>
      <c r="J6" s="9">
        <f t="shared" si="0"/>
        <v>1</v>
      </c>
      <c r="K6" s="9">
        <f t="shared" si="0"/>
        <v>1</v>
      </c>
      <c r="M6" s="9" t="b">
        <f t="shared" si="2"/>
        <v>0</v>
      </c>
    </row>
    <row r="7" spans="1:13" x14ac:dyDescent="0.25">
      <c r="A7" t="s">
        <v>60</v>
      </c>
      <c r="B7" t="s">
        <v>61</v>
      </c>
      <c r="C7">
        <v>10</v>
      </c>
      <c r="D7">
        <v>10</v>
      </c>
      <c r="E7">
        <v>79</v>
      </c>
      <c r="F7">
        <v>1</v>
      </c>
      <c r="H7" s="9">
        <f t="shared" si="1"/>
        <v>1</v>
      </c>
      <c r="I7" s="9">
        <f t="shared" si="0"/>
        <v>0.5</v>
      </c>
      <c r="J7" s="9">
        <f t="shared" si="0"/>
        <v>0.79</v>
      </c>
      <c r="K7" s="9">
        <f t="shared" si="0"/>
        <v>1</v>
      </c>
      <c r="M7" s="9" t="b">
        <f t="shared" si="2"/>
        <v>0</v>
      </c>
    </row>
    <row r="8" spans="1:13" x14ac:dyDescent="0.25">
      <c r="A8" t="s">
        <v>62</v>
      </c>
      <c r="B8" t="s">
        <v>55</v>
      </c>
      <c r="C8">
        <v>8</v>
      </c>
      <c r="D8">
        <v>20</v>
      </c>
      <c r="E8">
        <v>100</v>
      </c>
      <c r="F8">
        <v>0</v>
      </c>
      <c r="H8" s="9">
        <f t="shared" si="1"/>
        <v>0.8</v>
      </c>
      <c r="I8" s="9">
        <f t="shared" si="0"/>
        <v>1</v>
      </c>
      <c r="J8" s="9">
        <f t="shared" si="0"/>
        <v>1</v>
      </c>
      <c r="K8" s="9">
        <f t="shared" si="0"/>
        <v>0</v>
      </c>
      <c r="M8" s="9" t="b">
        <f t="shared" si="2"/>
        <v>1</v>
      </c>
    </row>
    <row r="9" spans="1:13" x14ac:dyDescent="0.25">
      <c r="A9" t="s">
        <v>63</v>
      </c>
      <c r="B9" t="s">
        <v>64</v>
      </c>
      <c r="C9">
        <v>10</v>
      </c>
      <c r="D9">
        <v>6</v>
      </c>
      <c r="E9">
        <v>100</v>
      </c>
      <c r="F9">
        <v>1</v>
      </c>
      <c r="H9" s="9">
        <f t="shared" si="1"/>
        <v>1</v>
      </c>
      <c r="I9" s="9">
        <f t="shared" si="0"/>
        <v>0.3</v>
      </c>
      <c r="J9" s="9">
        <f t="shared" si="0"/>
        <v>1</v>
      </c>
      <c r="K9" s="9">
        <f t="shared" si="0"/>
        <v>1</v>
      </c>
      <c r="M9" s="9" t="b">
        <f t="shared" si="2"/>
        <v>1</v>
      </c>
    </row>
    <row r="10" spans="1:13" x14ac:dyDescent="0.25">
      <c r="A10" t="s">
        <v>65</v>
      </c>
      <c r="B10" t="s">
        <v>66</v>
      </c>
      <c r="C10">
        <v>8</v>
      </c>
      <c r="D10">
        <v>20</v>
      </c>
      <c r="E10">
        <v>70</v>
      </c>
      <c r="F10">
        <v>1</v>
      </c>
      <c r="H10" s="9">
        <f t="shared" si="1"/>
        <v>0.8</v>
      </c>
      <c r="I10" s="9">
        <f t="shared" si="0"/>
        <v>1</v>
      </c>
      <c r="J10" s="9">
        <f t="shared" si="0"/>
        <v>0.7</v>
      </c>
      <c r="K10" s="9">
        <f t="shared" si="0"/>
        <v>1</v>
      </c>
      <c r="M10" s="9" t="b">
        <f t="shared" si="2"/>
        <v>0</v>
      </c>
    </row>
    <row r="11" spans="1:13" x14ac:dyDescent="0.25">
      <c r="A11" t="s">
        <v>67</v>
      </c>
      <c r="B11" t="s">
        <v>68</v>
      </c>
      <c r="C11">
        <v>7</v>
      </c>
      <c r="D11">
        <v>17</v>
      </c>
      <c r="E11">
        <v>80</v>
      </c>
      <c r="F11">
        <v>1</v>
      </c>
      <c r="H11" s="9">
        <f t="shared" si="1"/>
        <v>0.7</v>
      </c>
      <c r="I11" s="9">
        <f t="shared" si="0"/>
        <v>0.85</v>
      </c>
      <c r="J11" s="9">
        <f t="shared" si="0"/>
        <v>0.8</v>
      </c>
      <c r="K11" s="9">
        <f t="shared" si="0"/>
        <v>1</v>
      </c>
      <c r="M11" s="9" t="b">
        <f t="shared" si="2"/>
        <v>0</v>
      </c>
    </row>
    <row r="12" spans="1:13" x14ac:dyDescent="0.25">
      <c r="A12" t="s">
        <v>69</v>
      </c>
      <c r="B12" t="s">
        <v>70</v>
      </c>
      <c r="C12">
        <v>5</v>
      </c>
      <c r="D12">
        <v>10</v>
      </c>
      <c r="E12">
        <v>90</v>
      </c>
      <c r="F12">
        <v>1</v>
      </c>
      <c r="H12" s="9">
        <f t="shared" si="1"/>
        <v>0.5</v>
      </c>
      <c r="I12" s="9">
        <f t="shared" si="0"/>
        <v>0.5</v>
      </c>
      <c r="J12" s="9">
        <f t="shared" si="0"/>
        <v>0.9</v>
      </c>
      <c r="K12" s="9">
        <f t="shared" si="0"/>
        <v>1</v>
      </c>
      <c r="M12" s="9" t="b">
        <f t="shared" si="2"/>
        <v>0</v>
      </c>
    </row>
    <row r="13" spans="1:13" x14ac:dyDescent="0.25">
      <c r="A13" t="s">
        <v>71</v>
      </c>
      <c r="B13" t="s">
        <v>72</v>
      </c>
      <c r="C13">
        <v>9</v>
      </c>
      <c r="D13">
        <v>19</v>
      </c>
      <c r="E13">
        <v>45</v>
      </c>
      <c r="F13">
        <v>0</v>
      </c>
      <c r="H13" s="9">
        <f t="shared" si="1"/>
        <v>0.9</v>
      </c>
      <c r="I13" s="9">
        <f t="shared" si="0"/>
        <v>0.95</v>
      </c>
      <c r="J13" s="9">
        <f t="shared" si="0"/>
        <v>0.45</v>
      </c>
      <c r="K13" s="9">
        <f t="shared" si="0"/>
        <v>0</v>
      </c>
      <c r="M13" s="9" t="b">
        <f t="shared" si="2"/>
        <v>1</v>
      </c>
    </row>
    <row r="14" spans="1:13" x14ac:dyDescent="0.25">
      <c r="A14" t="s">
        <v>73</v>
      </c>
      <c r="B14" t="s">
        <v>74</v>
      </c>
      <c r="C14">
        <v>11</v>
      </c>
      <c r="D14">
        <v>15</v>
      </c>
      <c r="E14">
        <v>69</v>
      </c>
      <c r="F14">
        <v>1</v>
      </c>
      <c r="H14" s="9">
        <f t="shared" si="1"/>
        <v>1.1000000000000001</v>
      </c>
      <c r="I14" s="9">
        <f t="shared" si="0"/>
        <v>0.75</v>
      </c>
      <c r="J14" s="9">
        <f t="shared" si="0"/>
        <v>0.69</v>
      </c>
      <c r="K14" s="9">
        <f t="shared" si="0"/>
        <v>1</v>
      </c>
      <c r="M14" s="9" t="b">
        <f t="shared" si="2"/>
        <v>0</v>
      </c>
    </row>
    <row r="15" spans="1:13" x14ac:dyDescent="0.25">
      <c r="A15" t="s">
        <v>75</v>
      </c>
      <c r="B15" t="s">
        <v>76</v>
      </c>
      <c r="C15">
        <v>10</v>
      </c>
      <c r="D15">
        <v>20</v>
      </c>
      <c r="E15">
        <v>90</v>
      </c>
      <c r="F15">
        <v>1</v>
      </c>
      <c r="H15" s="9">
        <f t="shared" si="1"/>
        <v>1</v>
      </c>
      <c r="I15" s="9">
        <f t="shared" si="0"/>
        <v>1</v>
      </c>
      <c r="J15" s="9">
        <f t="shared" si="0"/>
        <v>0.9</v>
      </c>
      <c r="K15" s="9">
        <f t="shared" si="0"/>
        <v>1</v>
      </c>
      <c r="M15" s="9" t="b">
        <f t="shared" si="2"/>
        <v>0</v>
      </c>
    </row>
    <row r="18" spans="1:11" x14ac:dyDescent="0.25">
      <c r="A18" t="s">
        <v>84</v>
      </c>
      <c r="C18">
        <f>MAX(C4:C15)</f>
        <v>11</v>
      </c>
      <c r="D18">
        <f t="shared" ref="D18:F18" si="3">MAX(D4:D15)</f>
        <v>20</v>
      </c>
      <c r="E18">
        <f t="shared" si="3"/>
        <v>100</v>
      </c>
      <c r="F18">
        <f t="shared" si="3"/>
        <v>1</v>
      </c>
      <c r="H18" s="9">
        <f>MAX(H4:H15)</f>
        <v>1.1000000000000001</v>
      </c>
      <c r="I18" s="9">
        <f t="shared" ref="I18:K18" si="4">MAX(I4:I15)</f>
        <v>1</v>
      </c>
      <c r="J18" s="9">
        <f t="shared" si="4"/>
        <v>1</v>
      </c>
      <c r="K18" s="9">
        <f t="shared" si="4"/>
        <v>1</v>
      </c>
    </row>
    <row r="19" spans="1:11" x14ac:dyDescent="0.25">
      <c r="A19" t="s">
        <v>85</v>
      </c>
      <c r="C19">
        <f>MIN(C4:C15)</f>
        <v>5</v>
      </c>
      <c r="D19">
        <f t="shared" ref="D19:F19" si="5">MIN(D4:D15)</f>
        <v>6</v>
      </c>
      <c r="E19">
        <f t="shared" si="5"/>
        <v>45</v>
      </c>
      <c r="F19">
        <f t="shared" si="5"/>
        <v>0</v>
      </c>
      <c r="H19" s="9">
        <f>MIN(H4:H15)</f>
        <v>0.5</v>
      </c>
      <c r="I19" s="9">
        <f t="shared" ref="I19:K19" si="6">MIN(I4:I15)</f>
        <v>0.3</v>
      </c>
      <c r="J19" s="9">
        <f t="shared" si="6"/>
        <v>0.45</v>
      </c>
      <c r="K19" s="9">
        <f t="shared" si="6"/>
        <v>0</v>
      </c>
    </row>
    <row r="20" spans="1:11" x14ac:dyDescent="0.25">
      <c r="A20" t="s">
        <v>86</v>
      </c>
      <c r="C20">
        <f>AVERAGE(C4:C15)</f>
        <v>9</v>
      </c>
      <c r="D20">
        <f t="shared" ref="D20:F20" si="7">AVERAGE(D4:D15)</f>
        <v>16.083333333333332</v>
      </c>
      <c r="E20">
        <f t="shared" si="7"/>
        <v>81.916666666666671</v>
      </c>
      <c r="F20">
        <f t="shared" si="7"/>
        <v>0.83333333333333337</v>
      </c>
      <c r="H20" s="9">
        <f>AVERAGE(H4:H15)</f>
        <v>0.89999999999999991</v>
      </c>
      <c r="I20" s="9">
        <f t="shared" ref="I20:K20" si="8">AVERAGE(I4:I15)</f>
        <v>0.80416666666666659</v>
      </c>
      <c r="J20" s="9">
        <f t="shared" si="8"/>
        <v>0.81916666666666671</v>
      </c>
      <c r="K20" s="9">
        <f t="shared" si="8"/>
        <v>0.83333333333333337</v>
      </c>
    </row>
  </sheetData>
  <conditionalFormatting sqref="C4:C15">
    <cfRule type="iconSet" priority="6">
      <iconSet iconSet="4TrafficLights">
        <cfvo type="percent" val="0"/>
        <cfvo type="percent" val="25"/>
        <cfvo type="percent" val="50"/>
        <cfvo type="percent" val="75"/>
      </iconSet>
    </cfRule>
  </conditionalFormatting>
  <conditionalFormatting sqref="D4:D15">
    <cfRule type="iconSet" priority="5">
      <iconSet iconSet="4TrafficLights">
        <cfvo type="percent" val="0"/>
        <cfvo type="percent" val="25"/>
        <cfvo type="percent" val="50"/>
        <cfvo type="percent" val="75"/>
      </iconSet>
    </cfRule>
  </conditionalFormatting>
  <conditionalFormatting sqref="E4:E15">
    <cfRule type="iconSet" priority="4">
      <iconSet iconSet="4TrafficLights">
        <cfvo type="percent" val="0"/>
        <cfvo type="percent" val="25"/>
        <cfvo type="percent" val="50"/>
        <cfvo type="percent" val="75"/>
      </iconSet>
    </cfRule>
  </conditionalFormatting>
  <conditionalFormatting sqref="F4:F15">
    <cfRule type="iconSet" priority="3">
      <iconSet iconSet="4TrafficLights">
        <cfvo type="percent" val="0"/>
        <cfvo type="percent" val="25"/>
        <cfvo type="percent" val="50"/>
        <cfvo type="percent" val="75"/>
      </iconSet>
    </cfRule>
  </conditionalFormatting>
  <conditionalFormatting sqref="H4:K15 M4:M15">
    <cfRule type="cellIs" dxfId="8" priority="2" operator="lessThan">
      <formula>0.5</formula>
    </cfRule>
  </conditionalFormatting>
  <conditionalFormatting sqref="M4:M15">
    <cfRule type="cellIs" dxfId="7" priority="1" operator="equal">
      <formula>TRUE</formula>
    </cfRule>
  </conditionalFormatting>
  <pageMargins left="0.7" right="0.7" top="0.75" bottom="0.75" header="0.3" footer="0.3"/>
  <pageSetup scale="62"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B81F8-90A8-49E0-9E5A-0173CCCF449A}">
  <dimension ref="A3:D87"/>
  <sheetViews>
    <sheetView workbookViewId="0">
      <selection activeCell="D6" sqref="D6"/>
    </sheetView>
  </sheetViews>
  <sheetFormatPr defaultRowHeight="15" x14ac:dyDescent="0.25"/>
  <cols>
    <col min="1" max="1" width="24" bestFit="1" customWidth="1"/>
    <col min="2" max="2" width="17.140625" bestFit="1" customWidth="1"/>
    <col min="3" max="3" width="4.28515625" bestFit="1" customWidth="1"/>
    <col min="4" max="4" width="12" bestFit="1" customWidth="1"/>
  </cols>
  <sheetData>
    <row r="3" spans="1:4" x14ac:dyDescent="0.25">
      <c r="A3" s="4" t="s">
        <v>44</v>
      </c>
      <c r="B3" s="4" t="s">
        <v>45</v>
      </c>
    </row>
    <row r="4" spans="1:4" x14ac:dyDescent="0.25">
      <c r="A4" s="4" t="s">
        <v>42</v>
      </c>
      <c r="B4" t="s">
        <v>18</v>
      </c>
      <c r="C4" t="s">
        <v>15</v>
      </c>
      <c r="D4" t="s">
        <v>43</v>
      </c>
    </row>
    <row r="5" spans="1:4" x14ac:dyDescent="0.25">
      <c r="A5" s="5" t="s">
        <v>39</v>
      </c>
      <c r="B5" s="6">
        <v>66000</v>
      </c>
      <c r="C5" s="6">
        <v>61698.113207547169</v>
      </c>
      <c r="D5" s="6">
        <v>63548.387096774197</v>
      </c>
    </row>
    <row r="6" spans="1:4" x14ac:dyDescent="0.25">
      <c r="A6" s="5" t="s">
        <v>40</v>
      </c>
      <c r="B6" s="6">
        <v>70000</v>
      </c>
      <c r="C6" s="6">
        <v>68048.780487804877</v>
      </c>
      <c r="D6" s="6">
        <v>69012.345679012345</v>
      </c>
    </row>
    <row r="7" spans="1:4" x14ac:dyDescent="0.25">
      <c r="A7" s="5" t="s">
        <v>43</v>
      </c>
      <c r="B7" s="12">
        <v>68000</v>
      </c>
      <c r="C7" s="12">
        <v>64468.085106382976</v>
      </c>
      <c r="D7" s="12">
        <v>66091.954022988502</v>
      </c>
    </row>
    <row r="20" spans="1:4" x14ac:dyDescent="0.25">
      <c r="A20" s="4" t="s">
        <v>46</v>
      </c>
      <c r="B20" s="4" t="s">
        <v>45</v>
      </c>
    </row>
    <row r="21" spans="1:4" x14ac:dyDescent="0.25">
      <c r="A21" s="4" t="s">
        <v>42</v>
      </c>
      <c r="B21" t="s">
        <v>18</v>
      </c>
      <c r="C21" t="s">
        <v>15</v>
      </c>
      <c r="D21" t="s">
        <v>43</v>
      </c>
    </row>
    <row r="22" spans="1:4" x14ac:dyDescent="0.25">
      <c r="A22" s="5" t="s">
        <v>16</v>
      </c>
      <c r="B22" s="12">
        <v>42</v>
      </c>
      <c r="C22" s="12">
        <v>50</v>
      </c>
      <c r="D22" s="12">
        <v>92</v>
      </c>
    </row>
    <row r="23" spans="1:4" x14ac:dyDescent="0.25">
      <c r="A23" s="5" t="s">
        <v>26</v>
      </c>
      <c r="B23" s="12">
        <v>15</v>
      </c>
      <c r="C23" s="12">
        <v>11</v>
      </c>
      <c r="D23" s="12">
        <v>26</v>
      </c>
    </row>
    <row r="24" spans="1:4" x14ac:dyDescent="0.25">
      <c r="A24" s="5" t="s">
        <v>22</v>
      </c>
      <c r="B24" s="12">
        <v>5</v>
      </c>
      <c r="C24" s="12">
        <v>24</v>
      </c>
      <c r="D24" s="12">
        <v>29</v>
      </c>
    </row>
    <row r="25" spans="1:4" x14ac:dyDescent="0.25">
      <c r="A25" s="5" t="s">
        <v>23</v>
      </c>
      <c r="B25" s="12">
        <v>11</v>
      </c>
      <c r="C25" s="12">
        <v>6</v>
      </c>
      <c r="D25" s="12">
        <v>17</v>
      </c>
    </row>
    <row r="26" spans="1:4" x14ac:dyDescent="0.25">
      <c r="A26" s="5" t="s">
        <v>47</v>
      </c>
      <c r="B26" s="12">
        <v>7</v>
      </c>
      <c r="C26" s="12">
        <v>3</v>
      </c>
      <c r="D26" s="12">
        <v>10</v>
      </c>
    </row>
    <row r="27" spans="1:4" x14ac:dyDescent="0.25">
      <c r="A27" s="5" t="s">
        <v>43</v>
      </c>
      <c r="B27" s="12">
        <v>80</v>
      </c>
      <c r="C27" s="12">
        <v>94</v>
      </c>
      <c r="D27" s="12">
        <v>174</v>
      </c>
    </row>
    <row r="32" spans="1:4" x14ac:dyDescent="0.25">
      <c r="A32" s="4" t="s">
        <v>46</v>
      </c>
      <c r="B32" s="4" t="s">
        <v>45</v>
      </c>
    </row>
    <row r="33" spans="1:4" x14ac:dyDescent="0.25">
      <c r="A33" s="4" t="s">
        <v>42</v>
      </c>
      <c r="B33" t="s">
        <v>18</v>
      </c>
      <c r="C33" t="s">
        <v>15</v>
      </c>
      <c r="D33" t="s">
        <v>43</v>
      </c>
    </row>
    <row r="34" spans="1:4" x14ac:dyDescent="0.25">
      <c r="A34" s="5" t="s">
        <v>48</v>
      </c>
      <c r="B34" s="12"/>
      <c r="C34" s="12">
        <v>2</v>
      </c>
      <c r="D34" s="12">
        <v>2</v>
      </c>
    </row>
    <row r="35" spans="1:4" x14ac:dyDescent="0.25">
      <c r="A35" s="5" t="s">
        <v>49</v>
      </c>
      <c r="B35" s="12">
        <v>80</v>
      </c>
      <c r="C35" s="12">
        <v>92</v>
      </c>
      <c r="D35" s="12">
        <v>172</v>
      </c>
    </row>
    <row r="36" spans="1:4" x14ac:dyDescent="0.25">
      <c r="A36" s="5" t="s">
        <v>43</v>
      </c>
      <c r="B36" s="12">
        <v>80</v>
      </c>
      <c r="C36" s="12">
        <v>94</v>
      </c>
      <c r="D36" s="12">
        <v>174</v>
      </c>
    </row>
    <row r="48" spans="1:4" x14ac:dyDescent="0.25">
      <c r="A48" s="4" t="s">
        <v>46</v>
      </c>
      <c r="B48" s="4" t="s">
        <v>45</v>
      </c>
    </row>
    <row r="49" spans="1:4" x14ac:dyDescent="0.25">
      <c r="A49" s="4" t="s">
        <v>42</v>
      </c>
      <c r="B49" t="s">
        <v>18</v>
      </c>
      <c r="C49" t="s">
        <v>15</v>
      </c>
      <c r="D49" t="s">
        <v>43</v>
      </c>
    </row>
    <row r="50" spans="1:4" x14ac:dyDescent="0.25">
      <c r="A50" s="5">
        <v>25</v>
      </c>
      <c r="B50" s="12"/>
      <c r="C50" s="12">
        <v>1</v>
      </c>
      <c r="D50" s="12">
        <v>1</v>
      </c>
    </row>
    <row r="51" spans="1:4" x14ac:dyDescent="0.25">
      <c r="A51" s="5">
        <v>30</v>
      </c>
      <c r="B51" s="12"/>
      <c r="C51" s="12">
        <v>1</v>
      </c>
      <c r="D51" s="12">
        <v>1</v>
      </c>
    </row>
    <row r="52" spans="1:4" x14ac:dyDescent="0.25">
      <c r="A52" s="5">
        <v>32</v>
      </c>
      <c r="B52" s="12">
        <v>2</v>
      </c>
      <c r="C52" s="12">
        <v>1</v>
      </c>
      <c r="D52" s="12">
        <v>3</v>
      </c>
    </row>
    <row r="53" spans="1:4" x14ac:dyDescent="0.25">
      <c r="A53" s="5">
        <v>33</v>
      </c>
      <c r="B53" s="12">
        <v>2</v>
      </c>
      <c r="C53" s="12">
        <v>4</v>
      </c>
      <c r="D53" s="12">
        <v>6</v>
      </c>
    </row>
    <row r="54" spans="1:4" x14ac:dyDescent="0.25">
      <c r="A54" s="5">
        <v>34</v>
      </c>
      <c r="B54" s="12">
        <v>5</v>
      </c>
      <c r="C54" s="12">
        <v>4</v>
      </c>
      <c r="D54" s="12">
        <v>9</v>
      </c>
    </row>
    <row r="55" spans="1:4" x14ac:dyDescent="0.25">
      <c r="A55" s="5">
        <v>35</v>
      </c>
      <c r="B55" s="12">
        <v>3</v>
      </c>
      <c r="C55" s="12">
        <v>12</v>
      </c>
      <c r="D55" s="12">
        <v>15</v>
      </c>
    </row>
    <row r="56" spans="1:4" x14ac:dyDescent="0.25">
      <c r="A56" s="5">
        <v>36</v>
      </c>
      <c r="B56" s="12">
        <v>3</v>
      </c>
      <c r="C56" s="12">
        <v>17</v>
      </c>
      <c r="D56" s="12">
        <v>20</v>
      </c>
    </row>
    <row r="57" spans="1:4" x14ac:dyDescent="0.25">
      <c r="A57" s="5">
        <v>37</v>
      </c>
      <c r="B57" s="12">
        <v>2</v>
      </c>
      <c r="C57" s="12">
        <v>13</v>
      </c>
      <c r="D57" s="12">
        <v>15</v>
      </c>
    </row>
    <row r="58" spans="1:4" x14ac:dyDescent="0.25">
      <c r="A58" s="5">
        <v>38</v>
      </c>
      <c r="B58" s="12"/>
      <c r="C58" s="12">
        <v>4</v>
      </c>
      <c r="D58" s="12">
        <v>4</v>
      </c>
    </row>
    <row r="59" spans="1:4" x14ac:dyDescent="0.25">
      <c r="A59" s="5">
        <v>39</v>
      </c>
      <c r="B59" s="12">
        <v>5</v>
      </c>
      <c r="C59" s="12">
        <v>2</v>
      </c>
      <c r="D59" s="12">
        <v>7</v>
      </c>
    </row>
    <row r="60" spans="1:4" x14ac:dyDescent="0.25">
      <c r="A60" s="5">
        <v>40</v>
      </c>
      <c r="B60" s="12">
        <v>10</v>
      </c>
      <c r="C60" s="12">
        <v>4</v>
      </c>
      <c r="D60" s="12">
        <v>14</v>
      </c>
    </row>
    <row r="61" spans="1:4" x14ac:dyDescent="0.25">
      <c r="A61" s="5">
        <v>41</v>
      </c>
      <c r="B61" s="12">
        <v>2</v>
      </c>
      <c r="C61" s="12"/>
      <c r="D61" s="12">
        <v>2</v>
      </c>
    </row>
    <row r="62" spans="1:4" x14ac:dyDescent="0.25">
      <c r="A62" s="5">
        <v>42</v>
      </c>
      <c r="B62" s="12"/>
      <c r="C62" s="12">
        <v>2</v>
      </c>
      <c r="D62" s="12">
        <v>2</v>
      </c>
    </row>
    <row r="63" spans="1:4" x14ac:dyDescent="0.25">
      <c r="A63" s="5">
        <v>43</v>
      </c>
      <c r="B63" s="12">
        <v>1</v>
      </c>
      <c r="C63" s="12">
        <v>2</v>
      </c>
      <c r="D63" s="12">
        <v>3</v>
      </c>
    </row>
    <row r="64" spans="1:4" x14ac:dyDescent="0.25">
      <c r="A64" s="5">
        <v>44</v>
      </c>
      <c r="B64" s="12">
        <v>3</v>
      </c>
      <c r="C64" s="12">
        <v>1</v>
      </c>
      <c r="D64" s="12">
        <v>4</v>
      </c>
    </row>
    <row r="65" spans="1:4" x14ac:dyDescent="0.25">
      <c r="A65" s="5">
        <v>45</v>
      </c>
      <c r="B65" s="12">
        <v>2</v>
      </c>
      <c r="C65" s="12">
        <v>1</v>
      </c>
      <c r="D65" s="12">
        <v>3</v>
      </c>
    </row>
    <row r="66" spans="1:4" x14ac:dyDescent="0.25">
      <c r="A66" s="5">
        <v>46</v>
      </c>
      <c r="B66" s="12">
        <v>2</v>
      </c>
      <c r="C66" s="12">
        <v>4</v>
      </c>
      <c r="D66" s="12">
        <v>6</v>
      </c>
    </row>
    <row r="67" spans="1:4" x14ac:dyDescent="0.25">
      <c r="A67" s="5">
        <v>47</v>
      </c>
      <c r="B67" s="12">
        <v>9</v>
      </c>
      <c r="C67" s="12">
        <v>6</v>
      </c>
      <c r="D67" s="12">
        <v>15</v>
      </c>
    </row>
    <row r="68" spans="1:4" x14ac:dyDescent="0.25">
      <c r="A68" s="5">
        <v>48</v>
      </c>
      <c r="B68" s="12">
        <v>4</v>
      </c>
      <c r="C68" s="12">
        <v>1</v>
      </c>
      <c r="D68" s="12">
        <v>5</v>
      </c>
    </row>
    <row r="69" spans="1:4" x14ac:dyDescent="0.25">
      <c r="A69" s="5">
        <v>50</v>
      </c>
      <c r="B69" s="12">
        <v>1</v>
      </c>
      <c r="C69" s="12"/>
      <c r="D69" s="12">
        <v>1</v>
      </c>
    </row>
    <row r="70" spans="1:4" x14ac:dyDescent="0.25">
      <c r="A70" s="5">
        <v>52</v>
      </c>
      <c r="B70" s="12">
        <v>1</v>
      </c>
      <c r="C70" s="12">
        <v>1</v>
      </c>
      <c r="D70" s="12">
        <v>2</v>
      </c>
    </row>
    <row r="71" spans="1:4" x14ac:dyDescent="0.25">
      <c r="A71" s="5">
        <v>53</v>
      </c>
      <c r="B71" s="12">
        <v>1</v>
      </c>
      <c r="C71" s="12">
        <v>4</v>
      </c>
      <c r="D71" s="12">
        <v>5</v>
      </c>
    </row>
    <row r="72" spans="1:4" x14ac:dyDescent="0.25">
      <c r="A72" s="5">
        <v>55</v>
      </c>
      <c r="B72" s="12">
        <v>1</v>
      </c>
      <c r="C72" s="12"/>
      <c r="D72" s="12">
        <v>1</v>
      </c>
    </row>
    <row r="73" spans="1:4" x14ac:dyDescent="0.25">
      <c r="A73" s="5">
        <v>61</v>
      </c>
      <c r="B73" s="12"/>
      <c r="C73" s="12">
        <v>1</v>
      </c>
      <c r="D73" s="12">
        <v>1</v>
      </c>
    </row>
    <row r="74" spans="1:4" x14ac:dyDescent="0.25">
      <c r="A74" s="5">
        <v>63</v>
      </c>
      <c r="B74" s="12">
        <v>1</v>
      </c>
      <c r="C74" s="12"/>
      <c r="D74" s="12">
        <v>1</v>
      </c>
    </row>
    <row r="75" spans="1:4" x14ac:dyDescent="0.25">
      <c r="A75" s="5">
        <v>64</v>
      </c>
      <c r="B75" s="12">
        <v>2</v>
      </c>
      <c r="C75" s="12">
        <v>1</v>
      </c>
      <c r="D75" s="12">
        <v>3</v>
      </c>
    </row>
    <row r="76" spans="1:4" x14ac:dyDescent="0.25">
      <c r="A76" s="5">
        <v>65</v>
      </c>
      <c r="B76" s="12">
        <v>2</v>
      </c>
      <c r="C76" s="12"/>
      <c r="D76" s="12">
        <v>2</v>
      </c>
    </row>
    <row r="77" spans="1:4" x14ac:dyDescent="0.25">
      <c r="A77" s="5">
        <v>66</v>
      </c>
      <c r="B77" s="12">
        <v>2</v>
      </c>
      <c r="C77" s="12"/>
      <c r="D77" s="12">
        <v>2</v>
      </c>
    </row>
    <row r="78" spans="1:4" x14ac:dyDescent="0.25">
      <c r="A78" s="5">
        <v>67</v>
      </c>
      <c r="B78" s="12">
        <v>3</v>
      </c>
      <c r="C78" s="12">
        <v>2</v>
      </c>
      <c r="D78" s="12">
        <v>5</v>
      </c>
    </row>
    <row r="79" spans="1:4" x14ac:dyDescent="0.25">
      <c r="A79" s="5">
        <v>68</v>
      </c>
      <c r="B79" s="12">
        <v>1</v>
      </c>
      <c r="C79" s="12"/>
      <c r="D79" s="12">
        <v>1</v>
      </c>
    </row>
    <row r="80" spans="1:4" x14ac:dyDescent="0.25">
      <c r="A80" s="5">
        <v>69</v>
      </c>
      <c r="B80" s="12">
        <v>4</v>
      </c>
      <c r="C80" s="12"/>
      <c r="D80" s="12">
        <v>4</v>
      </c>
    </row>
    <row r="81" spans="1:4" x14ac:dyDescent="0.25">
      <c r="A81" s="5">
        <v>70</v>
      </c>
      <c r="B81" s="12">
        <v>3</v>
      </c>
      <c r="C81" s="12">
        <v>1</v>
      </c>
      <c r="D81" s="12">
        <v>4</v>
      </c>
    </row>
    <row r="82" spans="1:4" x14ac:dyDescent="0.25">
      <c r="A82" s="5">
        <v>71</v>
      </c>
      <c r="B82" s="12">
        <v>1</v>
      </c>
      <c r="C82" s="12"/>
      <c r="D82" s="12">
        <v>1</v>
      </c>
    </row>
    <row r="83" spans="1:4" x14ac:dyDescent="0.25">
      <c r="A83" s="5">
        <v>72</v>
      </c>
      <c r="B83" s="12"/>
      <c r="C83" s="12">
        <v>1</v>
      </c>
      <c r="D83" s="12">
        <v>1</v>
      </c>
    </row>
    <row r="84" spans="1:4" x14ac:dyDescent="0.25">
      <c r="A84" s="5">
        <v>73</v>
      </c>
      <c r="B84" s="12">
        <v>2</v>
      </c>
      <c r="C84" s="12">
        <v>1</v>
      </c>
      <c r="D84" s="12">
        <v>3</v>
      </c>
    </row>
    <row r="85" spans="1:4" x14ac:dyDescent="0.25">
      <c r="A85" s="5">
        <v>74</v>
      </c>
      <c r="B85" s="12"/>
      <c r="C85" s="12">
        <v>1</v>
      </c>
      <c r="D85" s="12">
        <v>1</v>
      </c>
    </row>
    <row r="86" spans="1:4" x14ac:dyDescent="0.25">
      <c r="A86" s="5">
        <v>78</v>
      </c>
      <c r="B86" s="12"/>
      <c r="C86" s="12">
        <v>1</v>
      </c>
      <c r="D86" s="12">
        <v>1</v>
      </c>
    </row>
    <row r="87" spans="1:4" x14ac:dyDescent="0.25">
      <c r="A87" s="5" t="s">
        <v>43</v>
      </c>
      <c r="B87" s="12">
        <v>80</v>
      </c>
      <c r="C87" s="12">
        <v>94</v>
      </c>
      <c r="D87" s="12">
        <v>174</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39BD1-AC4D-415C-84B4-5687A614552E}">
  <dimension ref="A1:O10"/>
  <sheetViews>
    <sheetView showGridLines="0" tabSelected="1" topLeftCell="A3" workbookViewId="0">
      <selection activeCell="P11" sqref="P11"/>
    </sheetView>
  </sheetViews>
  <sheetFormatPr defaultRowHeight="15" x14ac:dyDescent="0.25"/>
  <sheetData>
    <row r="1" spans="1:15" x14ac:dyDescent="0.25">
      <c r="A1" s="10" t="s">
        <v>50</v>
      </c>
      <c r="B1" s="11"/>
      <c r="C1" s="11"/>
      <c r="D1" s="11"/>
      <c r="E1" s="11"/>
      <c r="F1" s="11"/>
      <c r="G1" s="11"/>
      <c r="H1" s="11"/>
      <c r="I1" s="11"/>
      <c r="J1" s="11"/>
      <c r="K1" s="11"/>
      <c r="L1" s="11"/>
      <c r="M1" s="11"/>
      <c r="N1" s="11"/>
      <c r="O1" s="11"/>
    </row>
    <row r="2" spans="1:15" x14ac:dyDescent="0.25">
      <c r="A2" s="11"/>
      <c r="B2" s="11"/>
      <c r="C2" s="11"/>
      <c r="D2" s="11"/>
      <c r="E2" s="11"/>
      <c r="F2" s="11"/>
      <c r="G2" s="11"/>
      <c r="H2" s="11"/>
      <c r="I2" s="11"/>
      <c r="J2" s="11"/>
      <c r="K2" s="11"/>
      <c r="L2" s="11"/>
      <c r="M2" s="11"/>
      <c r="N2" s="11"/>
      <c r="O2" s="11"/>
    </row>
    <row r="3" spans="1:15" x14ac:dyDescent="0.25">
      <c r="A3" s="11"/>
      <c r="B3" s="11"/>
      <c r="C3" s="11"/>
      <c r="D3" s="11"/>
      <c r="E3" s="11"/>
      <c r="F3" s="11"/>
      <c r="G3" s="11"/>
      <c r="H3" s="11"/>
      <c r="I3" s="11"/>
      <c r="J3" s="11"/>
      <c r="K3" s="11"/>
      <c r="L3" s="11"/>
      <c r="M3" s="11"/>
      <c r="N3" s="11"/>
      <c r="O3" s="11"/>
    </row>
    <row r="4" spans="1:15" x14ac:dyDescent="0.25">
      <c r="A4" s="11"/>
      <c r="B4" s="11"/>
      <c r="C4" s="11"/>
      <c r="D4" s="11"/>
      <c r="E4" s="11"/>
      <c r="F4" s="11"/>
      <c r="G4" s="11"/>
      <c r="H4" s="11"/>
      <c r="I4" s="11"/>
      <c r="J4" s="11"/>
      <c r="K4" s="11"/>
      <c r="L4" s="11"/>
      <c r="M4" s="11"/>
      <c r="N4" s="11"/>
      <c r="O4" s="11"/>
    </row>
    <row r="5" spans="1:15" x14ac:dyDescent="0.25">
      <c r="A5" s="11"/>
      <c r="B5" s="11"/>
      <c r="C5" s="11"/>
      <c r="D5" s="11"/>
      <c r="E5" s="11"/>
      <c r="F5" s="11"/>
      <c r="G5" s="11"/>
      <c r="H5" s="11"/>
      <c r="I5" s="11"/>
      <c r="J5" s="11"/>
      <c r="K5" s="11"/>
      <c r="L5" s="11"/>
      <c r="M5" s="11"/>
      <c r="N5" s="11"/>
      <c r="O5" s="11"/>
    </row>
    <row r="6" spans="1:15" x14ac:dyDescent="0.25">
      <c r="A6" s="11"/>
      <c r="B6" s="11"/>
      <c r="C6" s="11"/>
      <c r="D6" s="11"/>
      <c r="E6" s="11"/>
      <c r="F6" s="11"/>
      <c r="G6" s="11"/>
      <c r="H6" s="11"/>
      <c r="I6" s="11"/>
      <c r="J6" s="11"/>
      <c r="K6" s="11"/>
      <c r="L6" s="11"/>
      <c r="M6" s="11"/>
      <c r="N6" s="11"/>
      <c r="O6" s="11"/>
    </row>
    <row r="10" spans="1:15" x14ac:dyDescent="0.25">
      <c r="E10"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Sheet1</vt:lpstr>
      <vt:lpstr>Pivot table</vt:lpstr>
      <vt:lpstr>Dahboard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Bilikisu Adebanjo</cp:lastModifiedBy>
  <cp:lastPrinted>2024-02-29T19:55:05Z</cp:lastPrinted>
  <dcterms:created xsi:type="dcterms:W3CDTF">2022-03-18T02:50:57Z</dcterms:created>
  <dcterms:modified xsi:type="dcterms:W3CDTF">2024-05-07T03:28:00Z</dcterms:modified>
</cp:coreProperties>
</file>