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3465" windowWidth="20700" windowHeight="11700" tabRatio="951" activeTab="4"/>
  </bookViews>
  <sheets>
    <sheet name="Indiana Report Card 2014" sheetId="45" r:id="rId1"/>
    <sheet name="Aggregate Report Card  2014" sheetId="46" r:id="rId2"/>
    <sheet name="Gradesheet 2014" sheetId="28" r:id="rId3"/>
    <sheet name="Gradesheet comparison 2012-2014" sheetId="39" r:id="rId4"/>
    <sheet name="Manufacturing 2014" sheetId="40" r:id="rId5"/>
    <sheet name="Logistics 2014" sheetId="41" r:id="rId6"/>
    <sheet name="Human Capital 2014" sheetId="49" r:id="rId7"/>
    <sheet name="Benefits Costs 2014" sheetId="47" r:id="rId8"/>
    <sheet name="Global Position 2014" sheetId="48" r:id="rId9"/>
    <sheet name="Productivity &amp; Innovation 2014" sheetId="50" r:id="rId10"/>
    <sheet name="Tax Climate 2014" sheetId="42" r:id="rId11"/>
    <sheet name="Diversification 2014" sheetId="43" r:id="rId12"/>
    <sheet name="Expected Fiscal Liab Gap 2013" sheetId="44" r:id="rId13"/>
  </sheets>
  <definedNames>
    <definedName name="_xlnm._FilterDatabase" localSheetId="1" hidden="1">'Aggregate Report Card  2014'!$J$1:$J$52</definedName>
    <definedName name="_xlnm._FilterDatabase" localSheetId="7" hidden="1">'Benefits Costs 2014'!$D$1:$D$52</definedName>
    <definedName name="_xlnm._FilterDatabase" localSheetId="11" hidden="1">'Diversification 2014'!$D$1:$D$52</definedName>
    <definedName name="_xlnm._FilterDatabase" localSheetId="8" hidden="1">'Global Position 2014'!$D$1:$D$52</definedName>
    <definedName name="_xlnm._FilterDatabase" localSheetId="6" hidden="1">'Human Capital 2014'!$D$1:$D$52</definedName>
    <definedName name="_xlnm._FilterDatabase" localSheetId="5" hidden="1">'Logistics 2014'!$D$1:$D$52</definedName>
    <definedName name="_xlnm._FilterDatabase" localSheetId="4" hidden="1">'Manufacturing 2014'!$C$1:$D$52</definedName>
    <definedName name="_xlnm._FilterDatabase" localSheetId="9" hidden="1">'Productivity &amp; Innovation 2014'!$D$1:$D$52</definedName>
    <definedName name="_xlnm._FilterDatabase" localSheetId="10" hidden="1">'Tax Climate 2014'!$D$1:$D$52</definedName>
    <definedName name="_xlnm.Print_Titles" localSheetId="1">'Aggregate Report Card  2014'!$A:$B</definedName>
    <definedName name="_xlnm.Print_Titles" localSheetId="3">'Gradesheet comparison 2012-2014'!$A:$A</definedName>
  </definedNames>
  <calcPr calcId="145621"/>
</workbook>
</file>

<file path=xl/calcChain.xml><?xml version="1.0" encoding="utf-8"?>
<calcChain xmlns="http://schemas.openxmlformats.org/spreadsheetml/2006/main">
  <c r="J4" i="46" l="1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3" i="46"/>
  <c r="E52" i="50" l="1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3" i="50"/>
  <c r="D3" i="50" l="1"/>
  <c r="D5" i="50"/>
  <c r="D9" i="50"/>
  <c r="D13" i="50"/>
  <c r="D17" i="50"/>
  <c r="D21" i="50"/>
  <c r="D25" i="50"/>
  <c r="D29" i="50"/>
  <c r="D33" i="50"/>
  <c r="D37" i="50"/>
  <c r="D41" i="50"/>
  <c r="D45" i="50"/>
  <c r="D49" i="50"/>
  <c r="D6" i="50"/>
  <c r="D10" i="50"/>
  <c r="D14" i="50"/>
  <c r="D18" i="50"/>
  <c r="D22" i="50"/>
  <c r="D26" i="50"/>
  <c r="D30" i="50"/>
  <c r="D34" i="50"/>
  <c r="D38" i="50"/>
  <c r="D42" i="50"/>
  <c r="D46" i="50"/>
  <c r="D50" i="50"/>
  <c r="D7" i="50"/>
  <c r="D11" i="50"/>
  <c r="D15" i="50"/>
  <c r="D19" i="50"/>
  <c r="D23" i="50"/>
  <c r="D27" i="50"/>
  <c r="D31" i="50"/>
  <c r="D35" i="50"/>
  <c r="D39" i="50"/>
  <c r="D43" i="50"/>
  <c r="D47" i="50"/>
  <c r="D51" i="50"/>
  <c r="D4" i="50"/>
  <c r="D8" i="50"/>
  <c r="D12" i="50"/>
  <c r="D16" i="50"/>
  <c r="D20" i="50"/>
  <c r="D24" i="50"/>
  <c r="D28" i="50"/>
  <c r="D32" i="50"/>
  <c r="D36" i="50"/>
  <c r="D40" i="50"/>
  <c r="D44" i="50"/>
  <c r="D48" i="50"/>
  <c r="D52" i="50"/>
  <c r="E52" i="49" l="1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E3" i="49"/>
  <c r="D52" i="49" l="1"/>
  <c r="D18" i="49"/>
  <c r="D26" i="49"/>
  <c r="D5" i="49"/>
  <c r="D42" i="49"/>
  <c r="D10" i="49"/>
  <c r="D34" i="49"/>
  <c r="D50" i="49"/>
  <c r="D44" i="49"/>
  <c r="D13" i="49"/>
  <c r="D21" i="49"/>
  <c r="D32" i="49"/>
  <c r="D40" i="49"/>
  <c r="D45" i="49"/>
  <c r="D48" i="49"/>
  <c r="D11" i="49"/>
  <c r="D19" i="49"/>
  <c r="D27" i="49"/>
  <c r="D35" i="49"/>
  <c r="D43" i="49"/>
  <c r="D46" i="49"/>
  <c r="D4" i="49"/>
  <c r="D9" i="49"/>
  <c r="D12" i="49"/>
  <c r="D17" i="49"/>
  <c r="D20" i="49"/>
  <c r="D25" i="49"/>
  <c r="D28" i="49"/>
  <c r="D33" i="49"/>
  <c r="D36" i="49"/>
  <c r="D41" i="49"/>
  <c r="D49" i="49"/>
  <c r="D8" i="49"/>
  <c r="D16" i="49"/>
  <c r="D24" i="49"/>
  <c r="D29" i="49"/>
  <c r="D37" i="49"/>
  <c r="D3" i="49"/>
  <c r="D6" i="49"/>
  <c r="D14" i="49"/>
  <c r="D22" i="49"/>
  <c r="D30" i="49"/>
  <c r="D38" i="49"/>
  <c r="D51" i="49"/>
  <c r="D7" i="49"/>
  <c r="D15" i="49"/>
  <c r="D23" i="49"/>
  <c r="D31" i="49"/>
  <c r="D39" i="49"/>
  <c r="D47" i="49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D9" i="48" s="1"/>
  <c r="E8" i="48"/>
  <c r="E7" i="48"/>
  <c r="E6" i="48"/>
  <c r="E5" i="48"/>
  <c r="E4" i="48"/>
  <c r="E3" i="48"/>
  <c r="D4" i="48" s="1"/>
  <c r="D14" i="48" l="1"/>
  <c r="D30" i="48"/>
  <c r="D38" i="48"/>
  <c r="D6" i="48"/>
  <c r="D22" i="48"/>
  <c r="D46" i="48"/>
  <c r="D32" i="48"/>
  <c r="D17" i="48"/>
  <c r="D25" i="48"/>
  <c r="D33" i="48"/>
  <c r="D41" i="48"/>
  <c r="D44" i="48"/>
  <c r="D52" i="48"/>
  <c r="D15" i="48"/>
  <c r="D23" i="48"/>
  <c r="D31" i="48"/>
  <c r="D39" i="48"/>
  <c r="D50" i="48"/>
  <c r="D5" i="48"/>
  <c r="D13" i="48"/>
  <c r="D29" i="48"/>
  <c r="D40" i="48"/>
  <c r="D48" i="48"/>
  <c r="D12" i="48"/>
  <c r="D20" i="48"/>
  <c r="D28" i="48"/>
  <c r="D36" i="48"/>
  <c r="D49" i="48"/>
  <c r="D7" i="48"/>
  <c r="D10" i="48"/>
  <c r="D18" i="48"/>
  <c r="D26" i="48"/>
  <c r="D34" i="48"/>
  <c r="D42" i="48"/>
  <c r="D47" i="48"/>
  <c r="D8" i="48"/>
  <c r="D16" i="48"/>
  <c r="D21" i="48"/>
  <c r="D24" i="48"/>
  <c r="D37" i="48"/>
  <c r="D45" i="48"/>
  <c r="D3" i="48"/>
  <c r="D11" i="48"/>
  <c r="D19" i="48"/>
  <c r="D27" i="48"/>
  <c r="D35" i="48"/>
  <c r="D43" i="48"/>
  <c r="D51" i="48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D51" i="47" l="1"/>
  <c r="D47" i="47"/>
  <c r="D52" i="47"/>
  <c r="D6" i="47"/>
  <c r="D10" i="47"/>
  <c r="D14" i="47"/>
  <c r="D18" i="47"/>
  <c r="D22" i="47"/>
  <c r="D26" i="47"/>
  <c r="D30" i="47"/>
  <c r="D34" i="47"/>
  <c r="D38" i="47"/>
  <c r="D42" i="47"/>
  <c r="D46" i="47"/>
  <c r="D50" i="47"/>
  <c r="D5" i="47"/>
  <c r="D9" i="47"/>
  <c r="D13" i="47"/>
  <c r="D17" i="47"/>
  <c r="D21" i="47"/>
  <c r="D25" i="47"/>
  <c r="D29" i="47"/>
  <c r="D33" i="47"/>
  <c r="D35" i="47"/>
  <c r="D39" i="47"/>
  <c r="D41" i="47"/>
  <c r="D43" i="47"/>
  <c r="D45" i="47"/>
  <c r="D49" i="47"/>
  <c r="D4" i="47"/>
  <c r="D8" i="47"/>
  <c r="D12" i="47"/>
  <c r="D16" i="47"/>
  <c r="D20" i="47"/>
  <c r="D24" i="47"/>
  <c r="D28" i="47"/>
  <c r="D32" i="47"/>
  <c r="D36" i="47"/>
  <c r="D40" i="47"/>
  <c r="D44" i="47"/>
  <c r="D48" i="47"/>
  <c r="D3" i="47"/>
  <c r="D7" i="47"/>
  <c r="D11" i="47"/>
  <c r="D15" i="47"/>
  <c r="D19" i="47"/>
  <c r="D23" i="47"/>
  <c r="D27" i="47"/>
  <c r="D31" i="47"/>
  <c r="D37" i="47"/>
  <c r="BY52" i="46"/>
  <c r="BX52" i="46"/>
  <c r="BW52" i="46"/>
  <c r="BV52" i="46"/>
  <c r="BU52" i="46"/>
  <c r="BT52" i="46"/>
  <c r="BS52" i="46"/>
  <c r="BR52" i="46"/>
  <c r="BQ52" i="46"/>
  <c r="BY51" i="46"/>
  <c r="BX51" i="46"/>
  <c r="BW51" i="46"/>
  <c r="BV51" i="46"/>
  <c r="BU51" i="46"/>
  <c r="BT51" i="46"/>
  <c r="BS51" i="46"/>
  <c r="BR51" i="46"/>
  <c r="BQ51" i="46"/>
  <c r="BY50" i="46"/>
  <c r="BX50" i="46"/>
  <c r="BW50" i="46"/>
  <c r="BV50" i="46"/>
  <c r="BU50" i="46"/>
  <c r="BT50" i="46"/>
  <c r="BS50" i="46"/>
  <c r="BR50" i="46"/>
  <c r="BQ50" i="46"/>
  <c r="BY49" i="46"/>
  <c r="BX49" i="46"/>
  <c r="BW49" i="46"/>
  <c r="BV49" i="46"/>
  <c r="BU49" i="46"/>
  <c r="BT49" i="46"/>
  <c r="BS49" i="46"/>
  <c r="BR49" i="46"/>
  <c r="BQ49" i="46"/>
  <c r="BY48" i="46"/>
  <c r="BX48" i="46"/>
  <c r="BW48" i="46"/>
  <c r="BV48" i="46"/>
  <c r="BU48" i="46"/>
  <c r="BT48" i="46"/>
  <c r="BS48" i="46"/>
  <c r="BR48" i="46"/>
  <c r="BQ48" i="46"/>
  <c r="BY47" i="46"/>
  <c r="BX47" i="46"/>
  <c r="BW47" i="46"/>
  <c r="BV47" i="46"/>
  <c r="BU47" i="46"/>
  <c r="BT47" i="46"/>
  <c r="BS47" i="46"/>
  <c r="BR47" i="46"/>
  <c r="BQ47" i="46"/>
  <c r="BY46" i="46"/>
  <c r="BX46" i="46"/>
  <c r="BW46" i="46"/>
  <c r="BV46" i="46"/>
  <c r="BU46" i="46"/>
  <c r="BT46" i="46"/>
  <c r="BS46" i="46"/>
  <c r="BR46" i="46"/>
  <c r="BQ46" i="46"/>
  <c r="BY45" i="46"/>
  <c r="BX45" i="46"/>
  <c r="BW45" i="46"/>
  <c r="BV45" i="46"/>
  <c r="BU45" i="46"/>
  <c r="BT45" i="46"/>
  <c r="BS45" i="46"/>
  <c r="BR45" i="46"/>
  <c r="BQ45" i="46"/>
  <c r="BY44" i="46"/>
  <c r="BX44" i="46"/>
  <c r="BW44" i="46"/>
  <c r="BV44" i="46"/>
  <c r="BU44" i="46"/>
  <c r="BT44" i="46"/>
  <c r="BS44" i="46"/>
  <c r="BR44" i="46"/>
  <c r="BQ44" i="46"/>
  <c r="BY43" i="46"/>
  <c r="BX43" i="46"/>
  <c r="BW43" i="46"/>
  <c r="BV43" i="46"/>
  <c r="BU43" i="46"/>
  <c r="BT43" i="46"/>
  <c r="BS43" i="46"/>
  <c r="BR43" i="46"/>
  <c r="BQ43" i="46"/>
  <c r="BY42" i="46"/>
  <c r="BX42" i="46"/>
  <c r="BW42" i="46"/>
  <c r="BV42" i="46"/>
  <c r="BU42" i="46"/>
  <c r="BT42" i="46"/>
  <c r="BS42" i="46"/>
  <c r="BR42" i="46"/>
  <c r="BQ42" i="46"/>
  <c r="BY41" i="46"/>
  <c r="BX41" i="46"/>
  <c r="BW41" i="46"/>
  <c r="BV41" i="46"/>
  <c r="BU41" i="46"/>
  <c r="BT41" i="46"/>
  <c r="BS41" i="46"/>
  <c r="BR41" i="46"/>
  <c r="BQ41" i="46"/>
  <c r="BY40" i="46"/>
  <c r="BX40" i="46"/>
  <c r="BW40" i="46"/>
  <c r="BV40" i="46"/>
  <c r="BU40" i="46"/>
  <c r="BT40" i="46"/>
  <c r="BS40" i="46"/>
  <c r="BR40" i="46"/>
  <c r="BQ40" i="46"/>
  <c r="BY39" i="46"/>
  <c r="BX39" i="46"/>
  <c r="BW39" i="46"/>
  <c r="BV39" i="46"/>
  <c r="BU39" i="46"/>
  <c r="BT39" i="46"/>
  <c r="BS39" i="46"/>
  <c r="BR39" i="46"/>
  <c r="BQ39" i="46"/>
  <c r="BY38" i="46"/>
  <c r="BX38" i="46"/>
  <c r="BW38" i="46"/>
  <c r="BV38" i="46"/>
  <c r="BU38" i="46"/>
  <c r="BT38" i="46"/>
  <c r="BS38" i="46"/>
  <c r="BR38" i="46"/>
  <c r="BQ38" i="46"/>
  <c r="BY37" i="46"/>
  <c r="BX37" i="46"/>
  <c r="BW37" i="46"/>
  <c r="BV37" i="46"/>
  <c r="BU37" i="46"/>
  <c r="BT37" i="46"/>
  <c r="BS37" i="46"/>
  <c r="BR37" i="46"/>
  <c r="BQ37" i="46"/>
  <c r="BY36" i="46"/>
  <c r="BX36" i="46"/>
  <c r="BW36" i="46"/>
  <c r="BV36" i="46"/>
  <c r="BU36" i="46"/>
  <c r="BT36" i="46"/>
  <c r="BS36" i="46"/>
  <c r="BR36" i="46"/>
  <c r="BQ36" i="46"/>
  <c r="BY35" i="46"/>
  <c r="BX35" i="46"/>
  <c r="BW35" i="46"/>
  <c r="BV35" i="46"/>
  <c r="BU35" i="46"/>
  <c r="BT35" i="46"/>
  <c r="BS35" i="46"/>
  <c r="BR35" i="46"/>
  <c r="BQ35" i="46"/>
  <c r="BY34" i="46"/>
  <c r="BX34" i="46"/>
  <c r="BW34" i="46"/>
  <c r="BV34" i="46"/>
  <c r="BU34" i="46"/>
  <c r="BT34" i="46"/>
  <c r="BS34" i="46"/>
  <c r="BR34" i="46"/>
  <c r="BQ34" i="46"/>
  <c r="BY33" i="46"/>
  <c r="BX33" i="46"/>
  <c r="BW33" i="46"/>
  <c r="BV33" i="46"/>
  <c r="BU33" i="46"/>
  <c r="BT33" i="46"/>
  <c r="BS33" i="46"/>
  <c r="BR33" i="46"/>
  <c r="BQ33" i="46"/>
  <c r="BY32" i="46"/>
  <c r="BX32" i="46"/>
  <c r="BW32" i="46"/>
  <c r="BV32" i="46"/>
  <c r="BU32" i="46"/>
  <c r="BT32" i="46"/>
  <c r="BS32" i="46"/>
  <c r="BR32" i="46"/>
  <c r="BQ32" i="46"/>
  <c r="BY31" i="46"/>
  <c r="BX31" i="46"/>
  <c r="BW31" i="46"/>
  <c r="BV31" i="46"/>
  <c r="BU31" i="46"/>
  <c r="BT31" i="46"/>
  <c r="BS31" i="46"/>
  <c r="BR31" i="46"/>
  <c r="BQ31" i="46"/>
  <c r="BY30" i="46"/>
  <c r="BX30" i="46"/>
  <c r="BW30" i="46"/>
  <c r="BV30" i="46"/>
  <c r="BU30" i="46"/>
  <c r="BT30" i="46"/>
  <c r="BS30" i="46"/>
  <c r="BR30" i="46"/>
  <c r="BQ30" i="46"/>
  <c r="BY29" i="46"/>
  <c r="BX29" i="46"/>
  <c r="BW29" i="46"/>
  <c r="BV29" i="46"/>
  <c r="BU29" i="46"/>
  <c r="BT29" i="46"/>
  <c r="BS29" i="46"/>
  <c r="BR29" i="46"/>
  <c r="BQ29" i="46"/>
  <c r="BY28" i="46"/>
  <c r="BX28" i="46"/>
  <c r="BW28" i="46"/>
  <c r="BV28" i="46"/>
  <c r="BU28" i="46"/>
  <c r="BT28" i="46"/>
  <c r="BS28" i="46"/>
  <c r="BR28" i="46"/>
  <c r="BQ28" i="46"/>
  <c r="BY27" i="46"/>
  <c r="BX27" i="46"/>
  <c r="BW27" i="46"/>
  <c r="BV27" i="46"/>
  <c r="BU27" i="46"/>
  <c r="BT27" i="46"/>
  <c r="BS27" i="46"/>
  <c r="BR27" i="46"/>
  <c r="BQ27" i="46"/>
  <c r="BY26" i="46"/>
  <c r="BX26" i="46"/>
  <c r="BW26" i="46"/>
  <c r="BV26" i="46"/>
  <c r="BU26" i="46"/>
  <c r="BT26" i="46"/>
  <c r="BS26" i="46"/>
  <c r="BR26" i="46"/>
  <c r="BQ26" i="46"/>
  <c r="BY25" i="46"/>
  <c r="BX25" i="46"/>
  <c r="BW25" i="46"/>
  <c r="BV25" i="46"/>
  <c r="BU25" i="46"/>
  <c r="BT25" i="46"/>
  <c r="BS25" i="46"/>
  <c r="BR25" i="46"/>
  <c r="BQ25" i="46"/>
  <c r="BY24" i="46"/>
  <c r="BX24" i="46"/>
  <c r="BW24" i="46"/>
  <c r="BV24" i="46"/>
  <c r="BU24" i="46"/>
  <c r="BT24" i="46"/>
  <c r="BS24" i="46"/>
  <c r="BR24" i="46"/>
  <c r="BQ24" i="46"/>
  <c r="BY23" i="46"/>
  <c r="BX23" i="46"/>
  <c r="BW23" i="46"/>
  <c r="BV23" i="46"/>
  <c r="BU23" i="46"/>
  <c r="BT23" i="46"/>
  <c r="BS23" i="46"/>
  <c r="BR23" i="46"/>
  <c r="BQ23" i="46"/>
  <c r="BY22" i="46"/>
  <c r="BX22" i="46"/>
  <c r="BW22" i="46"/>
  <c r="BV22" i="46"/>
  <c r="BU22" i="46"/>
  <c r="BT22" i="46"/>
  <c r="BS22" i="46"/>
  <c r="BR22" i="46"/>
  <c r="BQ22" i="46"/>
  <c r="BY21" i="46"/>
  <c r="BX21" i="46"/>
  <c r="BW21" i="46"/>
  <c r="BV21" i="46"/>
  <c r="BU21" i="46"/>
  <c r="BT21" i="46"/>
  <c r="BS21" i="46"/>
  <c r="BR21" i="46"/>
  <c r="BQ21" i="46"/>
  <c r="BY20" i="46"/>
  <c r="BX20" i="46"/>
  <c r="BW20" i="46"/>
  <c r="BV20" i="46"/>
  <c r="BU20" i="46"/>
  <c r="BT20" i="46"/>
  <c r="BS20" i="46"/>
  <c r="BR20" i="46"/>
  <c r="BQ20" i="46"/>
  <c r="BY19" i="46"/>
  <c r="BX19" i="46"/>
  <c r="BW19" i="46"/>
  <c r="BV19" i="46"/>
  <c r="BU19" i="46"/>
  <c r="BT19" i="46"/>
  <c r="BS19" i="46"/>
  <c r="BR19" i="46"/>
  <c r="BQ19" i="46"/>
  <c r="BY18" i="46"/>
  <c r="BX18" i="46"/>
  <c r="BW18" i="46"/>
  <c r="BV18" i="46"/>
  <c r="BU18" i="46"/>
  <c r="BT18" i="46"/>
  <c r="BS18" i="46"/>
  <c r="BR18" i="46"/>
  <c r="BQ18" i="46"/>
  <c r="BY17" i="46"/>
  <c r="BX17" i="46"/>
  <c r="BW17" i="46"/>
  <c r="BV17" i="46"/>
  <c r="BU17" i="46"/>
  <c r="BT17" i="46"/>
  <c r="BS17" i="46"/>
  <c r="BR17" i="46"/>
  <c r="BQ17" i="46"/>
  <c r="BY16" i="46"/>
  <c r="BX16" i="46"/>
  <c r="BW16" i="46"/>
  <c r="BV16" i="46"/>
  <c r="BU16" i="46"/>
  <c r="BT16" i="46"/>
  <c r="BS16" i="46"/>
  <c r="BR16" i="46"/>
  <c r="BQ16" i="46"/>
  <c r="BY15" i="46"/>
  <c r="BX15" i="46"/>
  <c r="BW15" i="46"/>
  <c r="BV15" i="46"/>
  <c r="BU15" i="46"/>
  <c r="BT15" i="46"/>
  <c r="BS15" i="46"/>
  <c r="BR15" i="46"/>
  <c r="BQ15" i="46"/>
  <c r="BY14" i="46"/>
  <c r="BX14" i="46"/>
  <c r="BW14" i="46"/>
  <c r="BV14" i="46"/>
  <c r="BU14" i="46"/>
  <c r="BT14" i="46"/>
  <c r="BS14" i="46"/>
  <c r="BR14" i="46"/>
  <c r="BQ14" i="46"/>
  <c r="BY13" i="46"/>
  <c r="BX13" i="46"/>
  <c r="BW13" i="46"/>
  <c r="BV13" i="46"/>
  <c r="BU13" i="46"/>
  <c r="BT13" i="46"/>
  <c r="BS13" i="46"/>
  <c r="BR13" i="46"/>
  <c r="BQ13" i="46"/>
  <c r="BY12" i="46"/>
  <c r="BX12" i="46"/>
  <c r="BW12" i="46"/>
  <c r="BV12" i="46"/>
  <c r="BU12" i="46"/>
  <c r="BT12" i="46"/>
  <c r="BS12" i="46"/>
  <c r="BR12" i="46"/>
  <c r="BQ12" i="46"/>
  <c r="BY11" i="46"/>
  <c r="BX11" i="46"/>
  <c r="BW11" i="46"/>
  <c r="BV11" i="46"/>
  <c r="BU11" i="46"/>
  <c r="BT11" i="46"/>
  <c r="BS11" i="46"/>
  <c r="BR11" i="46"/>
  <c r="BQ11" i="46"/>
  <c r="BY10" i="46"/>
  <c r="BX10" i="46"/>
  <c r="BW10" i="46"/>
  <c r="BV10" i="46"/>
  <c r="BU10" i="46"/>
  <c r="BT10" i="46"/>
  <c r="BS10" i="46"/>
  <c r="BR10" i="46"/>
  <c r="BQ10" i="46"/>
  <c r="BY9" i="46"/>
  <c r="BX9" i="46"/>
  <c r="BW9" i="46"/>
  <c r="BV9" i="46"/>
  <c r="BU9" i="46"/>
  <c r="BT9" i="46"/>
  <c r="BS9" i="46"/>
  <c r="BR9" i="46"/>
  <c r="BQ9" i="46"/>
  <c r="BY8" i="46"/>
  <c r="BX8" i="46"/>
  <c r="BW8" i="46"/>
  <c r="BV8" i="46"/>
  <c r="BU8" i="46"/>
  <c r="BT8" i="46"/>
  <c r="BS8" i="46"/>
  <c r="BR8" i="46"/>
  <c r="BQ8" i="46"/>
  <c r="BY7" i="46"/>
  <c r="BX7" i="46"/>
  <c r="BW7" i="46"/>
  <c r="BV7" i="46"/>
  <c r="BU7" i="46"/>
  <c r="BT7" i="46"/>
  <c r="BS7" i="46"/>
  <c r="BR7" i="46"/>
  <c r="BQ7" i="46"/>
  <c r="BY6" i="46"/>
  <c r="BX6" i="46"/>
  <c r="BW6" i="46"/>
  <c r="BV6" i="46"/>
  <c r="BU6" i="46"/>
  <c r="BT6" i="46"/>
  <c r="BS6" i="46"/>
  <c r="BR6" i="46"/>
  <c r="BQ6" i="46"/>
  <c r="BY5" i="46"/>
  <c r="BX5" i="46"/>
  <c r="BW5" i="46"/>
  <c r="BV5" i="46"/>
  <c r="BU5" i="46"/>
  <c r="BT5" i="46"/>
  <c r="BS5" i="46"/>
  <c r="BR5" i="46"/>
  <c r="BQ5" i="46"/>
  <c r="BY4" i="46"/>
  <c r="BX4" i="46"/>
  <c r="BW4" i="46"/>
  <c r="BV4" i="46"/>
  <c r="BU4" i="46"/>
  <c r="BT4" i="46"/>
  <c r="BS4" i="46"/>
  <c r="BR4" i="46"/>
  <c r="BQ4" i="46"/>
  <c r="BY3" i="46"/>
  <c r="BX3" i="46"/>
  <c r="BW3" i="46"/>
  <c r="BV3" i="46"/>
  <c r="BU3" i="46"/>
  <c r="BT3" i="46"/>
  <c r="BS3" i="46"/>
  <c r="BR3" i="46"/>
  <c r="BQ3" i="46"/>
  <c r="BP20" i="46" l="1"/>
  <c r="BP24" i="46"/>
  <c r="BP48" i="46"/>
  <c r="BP49" i="46"/>
  <c r="BP16" i="46"/>
  <c r="BP32" i="46"/>
  <c r="BP36" i="46"/>
  <c r="BP5" i="46"/>
  <c r="BP13" i="46"/>
  <c r="BP18" i="46"/>
  <c r="BP34" i="46"/>
  <c r="BP46" i="46"/>
  <c r="BP50" i="46"/>
  <c r="BP9" i="46"/>
  <c r="BP28" i="46"/>
  <c r="BP21" i="46"/>
  <c r="BP25" i="46"/>
  <c r="BP29" i="46"/>
  <c r="BP15" i="46"/>
  <c r="BP6" i="46"/>
  <c r="BP8" i="46"/>
  <c r="BP10" i="46"/>
  <c r="BP12" i="46"/>
  <c r="BP26" i="46"/>
  <c r="BP30" i="46"/>
  <c r="BP33" i="46"/>
  <c r="BP40" i="46"/>
  <c r="BP44" i="46"/>
  <c r="BP52" i="46"/>
  <c r="BP27" i="46"/>
  <c r="BP31" i="46"/>
  <c r="BP7" i="46"/>
  <c r="BP11" i="46"/>
  <c r="BP14" i="46"/>
  <c r="BP17" i="46"/>
  <c r="BP37" i="46"/>
  <c r="BP41" i="46"/>
  <c r="BP43" i="46"/>
  <c r="BP45" i="46"/>
  <c r="BP47" i="46"/>
  <c r="BP3" i="46"/>
  <c r="BP22" i="46"/>
  <c r="BP19" i="46"/>
  <c r="BP35" i="46"/>
  <c r="BP42" i="46"/>
  <c r="BP51" i="46"/>
  <c r="BP38" i="46"/>
  <c r="BP4" i="46"/>
  <c r="BP23" i="46"/>
  <c r="BP39" i="46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D18" i="44" s="1"/>
  <c r="E17" i="44"/>
  <c r="E16" i="44"/>
  <c r="E15" i="44"/>
  <c r="E14" i="44"/>
  <c r="E13" i="44"/>
  <c r="E12" i="44"/>
  <c r="E11" i="44"/>
  <c r="E10" i="44"/>
  <c r="D10" i="44" s="1"/>
  <c r="E9" i="44"/>
  <c r="E8" i="44"/>
  <c r="E7" i="44"/>
  <c r="E6" i="44"/>
  <c r="E5" i="44"/>
  <c r="E4" i="44"/>
  <c r="E3" i="44"/>
  <c r="D26" i="44" l="1"/>
  <c r="D8" i="44"/>
  <c r="D16" i="44"/>
  <c r="D24" i="44"/>
  <c r="D32" i="44"/>
  <c r="D40" i="44"/>
  <c r="D48" i="44"/>
  <c r="D34" i="44"/>
  <c r="D12" i="44"/>
  <c r="D28" i="44"/>
  <c r="D52" i="44"/>
  <c r="D50" i="44"/>
  <c r="D51" i="44"/>
  <c r="D20" i="44"/>
  <c r="D36" i="44"/>
  <c r="D44" i="44"/>
  <c r="D42" i="44"/>
  <c r="D6" i="44"/>
  <c r="D14" i="44"/>
  <c r="D22" i="44"/>
  <c r="D30" i="44"/>
  <c r="D38" i="44"/>
  <c r="D46" i="44"/>
  <c r="BO46" i="46"/>
  <c r="BO16" i="46"/>
  <c r="BO39" i="46"/>
  <c r="BO17" i="46"/>
  <c r="BO51" i="46"/>
  <c r="BO22" i="46"/>
  <c r="BO43" i="46"/>
  <c r="BO27" i="46"/>
  <c r="BO37" i="46"/>
  <c r="BO9" i="46"/>
  <c r="BO8" i="46"/>
  <c r="BO36" i="46"/>
  <c r="BO35" i="46"/>
  <c r="BO23" i="46"/>
  <c r="BO7" i="46"/>
  <c r="BO38" i="46"/>
  <c r="BO5" i="46"/>
  <c r="BO47" i="46"/>
  <c r="BO31" i="46"/>
  <c r="BO20" i="46"/>
  <c r="BO3" i="46"/>
  <c r="BO42" i="46"/>
  <c r="BO52" i="46"/>
  <c r="BO41" i="46"/>
  <c r="BO25" i="46"/>
  <c r="BO6" i="46"/>
  <c r="BO4" i="46"/>
  <c r="BO11" i="46"/>
  <c r="BO45" i="46"/>
  <c r="BO29" i="46"/>
  <c r="BO12" i="46"/>
  <c r="BO28" i="46"/>
  <c r="BO33" i="46"/>
  <c r="BO50" i="46"/>
  <c r="BO34" i="46"/>
  <c r="BO18" i="46"/>
  <c r="BO49" i="46"/>
  <c r="BO19" i="46"/>
  <c r="BO30" i="46"/>
  <c r="BO26" i="46"/>
  <c r="BO10" i="46"/>
  <c r="BO15" i="46"/>
  <c r="BO24" i="46"/>
  <c r="BO48" i="46"/>
  <c r="BO32" i="46"/>
  <c r="BO13" i="46"/>
  <c r="BO44" i="46"/>
  <c r="BO21" i="46"/>
  <c r="BO40" i="46"/>
  <c r="BO14" i="46"/>
  <c r="D3" i="44"/>
  <c r="D7" i="44"/>
  <c r="D11" i="44"/>
  <c r="D15" i="44"/>
  <c r="D19" i="44"/>
  <c r="D23" i="44"/>
  <c r="D27" i="44"/>
  <c r="D31" i="44"/>
  <c r="D35" i="44"/>
  <c r="D39" i="44"/>
  <c r="D43" i="44"/>
  <c r="D49" i="44"/>
  <c r="D5" i="44"/>
  <c r="D9" i="44"/>
  <c r="D13" i="44"/>
  <c r="D17" i="44"/>
  <c r="D21" i="44"/>
  <c r="D25" i="44"/>
  <c r="D29" i="44"/>
  <c r="D33" i="44"/>
  <c r="D37" i="44"/>
  <c r="D41" i="44"/>
  <c r="D45" i="44"/>
  <c r="D47" i="44"/>
  <c r="D4" i="44"/>
  <c r="E52" i="43" l="1"/>
  <c r="D52" i="43" s="1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D37" i="43" s="1"/>
  <c r="E36" i="43"/>
  <c r="E35" i="43"/>
  <c r="E34" i="43"/>
  <c r="E33" i="43"/>
  <c r="D33" i="43" s="1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D41" i="43" s="1"/>
  <c r="E7" i="43"/>
  <c r="E6" i="43"/>
  <c r="E5" i="43"/>
  <c r="D5" i="43" s="1"/>
  <c r="E4" i="43"/>
  <c r="E3" i="43"/>
  <c r="D9" i="43" l="1"/>
  <c r="D3" i="43"/>
  <c r="D23" i="43"/>
  <c r="D49" i="43"/>
  <c r="D11" i="43"/>
  <c r="D43" i="43"/>
  <c r="D27" i="43"/>
  <c r="D47" i="43"/>
  <c r="D29" i="43"/>
  <c r="D17" i="43"/>
  <c r="D31" i="43"/>
  <c r="D13" i="43"/>
  <c r="D45" i="43"/>
  <c r="D51" i="43"/>
  <c r="D21" i="43"/>
  <c r="D15" i="43"/>
  <c r="D35" i="43"/>
  <c r="D48" i="43"/>
  <c r="D25" i="43"/>
  <c r="D19" i="43"/>
  <c r="D7" i="43"/>
  <c r="D39" i="43"/>
  <c r="D50" i="43"/>
  <c r="D46" i="43"/>
  <c r="D10" i="43"/>
  <c r="D14" i="43"/>
  <c r="D18" i="43"/>
  <c r="D22" i="43"/>
  <c r="D26" i="43"/>
  <c r="D30" i="43"/>
  <c r="D34" i="43"/>
  <c r="D38" i="43"/>
  <c r="D42" i="43"/>
  <c r="D6" i="43"/>
  <c r="D4" i="43"/>
  <c r="D8" i="43"/>
  <c r="D12" i="43"/>
  <c r="D16" i="43"/>
  <c r="D20" i="43"/>
  <c r="D24" i="43"/>
  <c r="D28" i="43"/>
  <c r="D32" i="43"/>
  <c r="D36" i="43"/>
  <c r="D40" i="43"/>
  <c r="D44" i="43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D32" i="42" l="1"/>
  <c r="D12" i="42"/>
  <c r="D20" i="42"/>
  <c r="D28" i="42"/>
  <c r="D36" i="42"/>
  <c r="D44" i="42"/>
  <c r="D52" i="42"/>
  <c r="D7" i="42"/>
  <c r="D18" i="42"/>
  <c r="D23" i="42"/>
  <c r="D34" i="42"/>
  <c r="D39" i="42"/>
  <c r="D50" i="42"/>
  <c r="D5" i="42"/>
  <c r="D13" i="42"/>
  <c r="D21" i="42"/>
  <c r="D29" i="42"/>
  <c r="D40" i="42"/>
  <c r="D48" i="42"/>
  <c r="D3" i="42"/>
  <c r="D14" i="42"/>
  <c r="D4" i="42"/>
  <c r="D9" i="42"/>
  <c r="D17" i="42"/>
  <c r="D25" i="42"/>
  <c r="D33" i="42"/>
  <c r="D41" i="42"/>
  <c r="D49" i="42"/>
  <c r="D10" i="42"/>
  <c r="D15" i="42"/>
  <c r="D26" i="42"/>
  <c r="D31" i="42"/>
  <c r="D42" i="42"/>
  <c r="D47" i="42"/>
  <c r="D8" i="42"/>
  <c r="D16" i="42"/>
  <c r="D24" i="42"/>
  <c r="D37" i="42"/>
  <c r="D45" i="42"/>
  <c r="D6" i="42"/>
  <c r="D11" i="42"/>
  <c r="D19" i="42"/>
  <c r="D22" i="42"/>
  <c r="D27" i="42"/>
  <c r="D30" i="42"/>
  <c r="D35" i="42"/>
  <c r="D38" i="42"/>
  <c r="D43" i="42"/>
  <c r="D46" i="42"/>
  <c r="D51" i="42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D50" i="41" l="1"/>
  <c r="D11" i="41"/>
  <c r="D19" i="41"/>
  <c r="D27" i="41"/>
  <c r="D35" i="41"/>
  <c r="D43" i="41"/>
  <c r="D47" i="41"/>
  <c r="D9" i="41"/>
  <c r="D13" i="41"/>
  <c r="D17" i="41"/>
  <c r="D25" i="41"/>
  <c r="D29" i="41"/>
  <c r="D33" i="41"/>
  <c r="D37" i="41"/>
  <c r="D41" i="41"/>
  <c r="D45" i="41"/>
  <c r="D49" i="41"/>
  <c r="D7" i="41"/>
  <c r="D15" i="41"/>
  <c r="D23" i="41"/>
  <c r="D31" i="41"/>
  <c r="D39" i="41"/>
  <c r="D51" i="41"/>
  <c r="D5" i="41"/>
  <c r="D21" i="41"/>
  <c r="D4" i="41"/>
  <c r="D8" i="41"/>
  <c r="D12" i="41"/>
  <c r="D16" i="41"/>
  <c r="D20" i="41"/>
  <c r="D24" i="41"/>
  <c r="D28" i="41"/>
  <c r="D32" i="41"/>
  <c r="D36" i="41"/>
  <c r="D40" i="41"/>
  <c r="D42" i="41"/>
  <c r="D46" i="41"/>
  <c r="D48" i="41"/>
  <c r="D52" i="41"/>
  <c r="D3" i="41"/>
  <c r="D6" i="41"/>
  <c r="D10" i="41"/>
  <c r="D14" i="41"/>
  <c r="D18" i="41"/>
  <c r="D22" i="41"/>
  <c r="D26" i="41"/>
  <c r="D30" i="41"/>
  <c r="D34" i="41"/>
  <c r="D38" i="41"/>
  <c r="D44" i="41"/>
  <c r="D7" i="40"/>
  <c r="D15" i="40"/>
  <c r="D27" i="40"/>
  <c r="D5" i="40"/>
  <c r="D9" i="40"/>
  <c r="D13" i="40"/>
  <c r="D17" i="40"/>
  <c r="D21" i="40"/>
  <c r="D25" i="40"/>
  <c r="D29" i="40"/>
  <c r="D33" i="40"/>
  <c r="D37" i="40"/>
  <c r="D41" i="40"/>
  <c r="D45" i="40"/>
  <c r="D49" i="40"/>
  <c r="D50" i="40"/>
  <c r="D11" i="40"/>
  <c r="D19" i="40"/>
  <c r="D23" i="40"/>
  <c r="D31" i="40"/>
  <c r="D35" i="40"/>
  <c r="D39" i="40"/>
  <c r="D43" i="40"/>
  <c r="D47" i="40"/>
  <c r="D51" i="40"/>
  <c r="D6" i="40"/>
  <c r="D10" i="40"/>
  <c r="D14" i="40"/>
  <c r="D18" i="40"/>
  <c r="D22" i="40"/>
  <c r="D26" i="40"/>
  <c r="D30" i="40"/>
  <c r="D34" i="40"/>
  <c r="D38" i="40"/>
  <c r="D42" i="40"/>
  <c r="D46" i="40"/>
  <c r="D48" i="40"/>
  <c r="D52" i="40"/>
  <c r="D3" i="40"/>
  <c r="D4" i="40"/>
  <c r="D8" i="40"/>
  <c r="D12" i="40"/>
  <c r="D16" i="40"/>
  <c r="D20" i="40"/>
  <c r="D24" i="40"/>
  <c r="D28" i="40"/>
  <c r="D32" i="40"/>
  <c r="D36" i="40"/>
  <c r="D40" i="40"/>
  <c r="D44" i="40"/>
</calcChain>
</file>

<file path=xl/sharedStrings.xml><?xml version="1.0" encoding="utf-8"?>
<sst xmlns="http://schemas.openxmlformats.org/spreadsheetml/2006/main" count="3118" uniqueCount="181">
  <si>
    <t>State</t>
  </si>
  <si>
    <t xml:space="preserve"> 2008 rank</t>
  </si>
  <si>
    <t xml:space="preserve">2009 Rank </t>
  </si>
  <si>
    <t xml:space="preserve">Manufacturing Industry </t>
  </si>
  <si>
    <t>Manufacturing Share of Economy</t>
  </si>
  <si>
    <t>Per Capita Manufacturing Employment</t>
  </si>
  <si>
    <t xml:space="preserve">Logistics Industry </t>
  </si>
  <si>
    <t xml:space="preserve">Human Capital </t>
  </si>
  <si>
    <t>Percent with High School Degree or Greater</t>
  </si>
  <si>
    <t xml:space="preserve">Percent with BA Degree </t>
  </si>
  <si>
    <t>1st Year Retention Rate CTC Colleges</t>
  </si>
  <si>
    <t>AA awarded per capita</t>
  </si>
  <si>
    <t>Enrollment in Adult Basic Education</t>
  </si>
  <si>
    <t xml:space="preserve">Benefit Costs </t>
  </si>
  <si>
    <t>Health Care Premiums health care premiums</t>
  </si>
  <si>
    <t>Long Term Health Care Costs</t>
  </si>
  <si>
    <t>Worker's Compensation Rates</t>
  </si>
  <si>
    <t>Fringe Benefit Share of Wages</t>
  </si>
  <si>
    <t>R&amp;D Rank</t>
  </si>
  <si>
    <t>Global Position</t>
  </si>
  <si>
    <t>Manufacturing Exports per capita</t>
  </si>
  <si>
    <t>Reach of Foregin Direct Investment</t>
  </si>
  <si>
    <t>Growth in Manufacturing Value Added</t>
  </si>
  <si>
    <t>Logistics employment per capita</t>
  </si>
  <si>
    <t>State Infrastructure Spending (Share of Personal Income)</t>
  </si>
  <si>
    <t>Tax Climate</t>
  </si>
  <si>
    <t>Corporate Tax Index Rank</t>
  </si>
  <si>
    <t>Individual Income Tax Index Rank</t>
  </si>
  <si>
    <t>Sales Tax Index Rank</t>
  </si>
  <si>
    <t>Unemployment Insurance Tax Index Rank</t>
  </si>
  <si>
    <t>Property Tax Index Rank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</si>
  <si>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</si>
  <si>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</si>
  <si>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</si>
  <si>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</si>
  <si>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</si>
  <si>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</si>
  <si>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</si>
  <si>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</si>
  <si>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</si>
  <si>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</si>
  <si>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</si>
  <si>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</si>
  <si>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</si>
  <si>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</si>
  <si>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</si>
  <si>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</si>
  <si>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</si>
  <si>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</si>
  <si>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</si>
  <si>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</si>
  <si>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</si>
  <si>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</si>
  <si>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</si>
  <si>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</si>
  <si>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</si>
  <si>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</si>
  <si>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</si>
  <si>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</si>
  <si>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</si>
  <si>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</si>
  <si>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</si>
  <si>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</si>
  <si>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</si>
  <si>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</si>
  <si>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</si>
  <si>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</si>
  <si>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</si>
  <si>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</si>
  <si>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</si>
  <si>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</si>
  <si>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</si>
  <si>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</si>
  <si>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</si>
  <si>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</si>
  <si>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</si>
  <si>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</si>
  <si>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</si>
  <si>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</si>
  <si>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</si>
  <si>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</si>
  <si>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Logistics Share of Economy</t>
  </si>
  <si>
    <t>Per Capita Income Derived From Foreign owned Manufacturers</t>
  </si>
  <si>
    <t>Commodity Flows per capita rail</t>
  </si>
  <si>
    <t>Commodity Flows per capita-Road</t>
  </si>
  <si>
    <t xml:space="preserve">Grade </t>
  </si>
  <si>
    <t>A</t>
  </si>
  <si>
    <t>B</t>
  </si>
  <si>
    <t>C</t>
  </si>
  <si>
    <t>D</t>
  </si>
  <si>
    <t>F</t>
  </si>
  <si>
    <t>Human Capital</t>
  </si>
  <si>
    <t>Grade</t>
  </si>
  <si>
    <t>Productivity and Innovation</t>
  </si>
  <si>
    <t>Rank</t>
  </si>
  <si>
    <t>Manufacturing</t>
  </si>
  <si>
    <t>Logistics</t>
  </si>
  <si>
    <t>Benefit Costs</t>
  </si>
  <si>
    <t>Subject</t>
  </si>
  <si>
    <t>Manufacturing Wage Premium</t>
  </si>
  <si>
    <t>Patents per Capita</t>
  </si>
  <si>
    <t>B+</t>
  </si>
  <si>
    <t>B-</t>
  </si>
  <si>
    <t>C+</t>
  </si>
  <si>
    <t>D+</t>
  </si>
  <si>
    <t>D-</t>
  </si>
  <si>
    <t>C-</t>
  </si>
  <si>
    <t>Export Growth</t>
  </si>
  <si>
    <t>FIPS</t>
  </si>
  <si>
    <t>Area Name</t>
  </si>
  <si>
    <t>Average MFG Rank</t>
  </si>
  <si>
    <t>Mfg Share of Ec Rank</t>
  </si>
  <si>
    <t>Mfg Wage Premium Rank</t>
  </si>
  <si>
    <t>Per Capita Mfg Emp Rank</t>
  </si>
  <si>
    <t>Average Logistic Rank</t>
  </si>
  <si>
    <t>Average Rank</t>
  </si>
  <si>
    <t>AVERAGE RANK</t>
  </si>
  <si>
    <t>All modes shipment of commodities value</t>
  </si>
  <si>
    <t>All modes shipment of commodities TONN</t>
  </si>
  <si>
    <t>All modes shipment of commodities TONN MILES</t>
  </si>
  <si>
    <t>HIGHWAY INFRASTRUCTURE INVESTMENT Total Distribution</t>
  </si>
  <si>
    <t>T&amp;I Comm. Infrastructure Investment Total</t>
  </si>
  <si>
    <t>Younger workers with AA</t>
  </si>
  <si>
    <t>Federal total expenditure</t>
  </si>
  <si>
    <t>FDI Value Added in Manufacturing</t>
  </si>
  <si>
    <t>Diversification Index</t>
  </si>
  <si>
    <t>Diversification</t>
  </si>
  <si>
    <t xml:space="preserve">2010 Rank </t>
  </si>
  <si>
    <t>8th Graders Math Score</t>
  </si>
  <si>
    <t>8th graders Math score</t>
  </si>
  <si>
    <t>Average Productivity of State</t>
  </si>
  <si>
    <t>High school graduation rate</t>
  </si>
  <si>
    <t>TOTAL SCORE</t>
  </si>
  <si>
    <t xml:space="preserve">2011 Rank </t>
  </si>
  <si>
    <t>Demand Adaptability Index</t>
  </si>
  <si>
    <t>RANK (low is good)</t>
  </si>
  <si>
    <t>Average MFG productivity of state</t>
  </si>
  <si>
    <t>2012 Global Position</t>
  </si>
  <si>
    <t>2012 Productivity and Innovation</t>
  </si>
  <si>
    <t>2012 Tax Climate</t>
  </si>
  <si>
    <t>2012 Diversification</t>
  </si>
  <si>
    <t>2012 Rank</t>
  </si>
  <si>
    <t>Unfunded Liability per Capita</t>
  </si>
  <si>
    <t>Unfunded Liability as a Percentage of GDP</t>
  </si>
  <si>
    <t>Average Benefits Rank (total benefits divided by total retirees)</t>
  </si>
  <si>
    <t>S&amp;P Bond Ratings Rank</t>
  </si>
  <si>
    <t xml:space="preserve">2012 Benefits Costs </t>
  </si>
  <si>
    <t xml:space="preserve">Benefits Costs </t>
  </si>
  <si>
    <t xml:space="preserve">2012 Manufacturing Industry </t>
  </si>
  <si>
    <t xml:space="preserve">2012 Logistics Industry </t>
  </si>
  <si>
    <t xml:space="preserve">2012 Human Capital </t>
  </si>
  <si>
    <t>Expected Fiscal Liability Gap</t>
  </si>
  <si>
    <t>2012 Expected Fiscal Liability Gap</t>
  </si>
  <si>
    <t>2013 Rank</t>
  </si>
  <si>
    <t>2013 Tax Climate</t>
  </si>
  <si>
    <t>2013 Diversification</t>
  </si>
  <si>
    <t>2013 Expected Fiscal Liability Gap</t>
  </si>
  <si>
    <t xml:space="preserve">2013 Manufacturing Industry </t>
  </si>
  <si>
    <t xml:space="preserve">2013 Logistics Industry </t>
  </si>
  <si>
    <t xml:space="preserve">2013 Human Capital </t>
  </si>
  <si>
    <t xml:space="preserve">2013 Benefits Costs </t>
  </si>
  <si>
    <t>2013 Global Position</t>
  </si>
  <si>
    <t>2013 Productivity and Innovation</t>
  </si>
  <si>
    <t>Health Care Premiums</t>
  </si>
  <si>
    <t>2014 Manufacturing</t>
  </si>
  <si>
    <t>2014 Human Capital</t>
  </si>
  <si>
    <t>2014 Logistics</t>
  </si>
  <si>
    <t xml:space="preserve">2014 Benefits Costs </t>
  </si>
  <si>
    <t>2014 Global Position</t>
  </si>
  <si>
    <t>2014 Productivity and Innovation</t>
  </si>
  <si>
    <t>2014 Rank</t>
  </si>
  <si>
    <t>2014 Diversification</t>
  </si>
  <si>
    <t>2014 Expected Fiscal Liability Gap</t>
  </si>
  <si>
    <t xml:space="preserve">2014 Manufacturing Industry </t>
  </si>
  <si>
    <t xml:space="preserve">2014 Logistics Industry </t>
  </si>
  <si>
    <t xml:space="preserve">2014 Human Capital </t>
  </si>
  <si>
    <t>2014 Tax Climate</t>
  </si>
  <si>
    <t xml:space="preserve"> 2014 National Manufacturing &amp; Logistics Report Card</t>
  </si>
  <si>
    <t>2013 - 2014 Rank Change</t>
  </si>
  <si>
    <t>2014 National Manufacturing &amp; Logistics Report Card (updated)</t>
  </si>
  <si>
    <t>Indiana 2014 Manufacturing and Logistics Report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</si>
</sst>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8"/>
      <name val="arial"/>
      <family val="2"/>
    </font>
    <font>
      <sz val="12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18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3" applyNumberFormat="0" applyAlignment="0" applyProtection="0"/>
    <xf numFmtId="0" fontId="17" fillId="30" borderId="4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1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32" borderId="3" applyNumberFormat="0" applyAlignment="0" applyProtection="0"/>
    <xf numFmtId="0" fontId="24" fillId="0" borderId="8" applyNumberFormat="0" applyFill="0" applyAlignment="0" applyProtection="0"/>
    <xf numFmtId="0" fontId="25" fillId="33" borderId="0" applyNumberFormat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34" borderId="9" applyNumberFormat="0" applyFont="0" applyAlignment="0" applyProtection="0"/>
    <xf numFmtId="0" fontId="13" fillId="34" borderId="9" applyNumberFormat="0" applyFont="0" applyAlignment="0" applyProtection="0"/>
    <xf numFmtId="0" fontId="26" fillId="29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" fillId="0" borderId="0"/>
  </cellStyleXfs>
  <cellXfs count="19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 textRotation="45"/>
    </xf>
    <xf numFmtId="0" fontId="5" fillId="2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35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0" xfId="74" applyBorder="1"/>
    <xf numFmtId="0" fontId="2" fillId="0" borderId="0" xfId="74"/>
    <xf numFmtId="0" fontId="2" fillId="0" borderId="12" xfId="74" applyBorder="1" applyAlignment="1">
      <alignment horizontal="center" wrapText="1"/>
    </xf>
    <xf numFmtId="0" fontId="5" fillId="0" borderId="1" xfId="74" applyFont="1" applyFill="1" applyBorder="1" applyAlignment="1">
      <alignment horizontal="left" textRotation="45"/>
    </xf>
    <xf numFmtId="0" fontId="5" fillId="0" borderId="1" xfId="74" applyFont="1" applyFill="1" applyBorder="1" applyAlignment="1">
      <alignment horizontal="center" textRotation="45"/>
    </xf>
    <xf numFmtId="0" fontId="2" fillId="0" borderId="2" xfId="74" applyBorder="1" applyAlignment="1">
      <alignment horizontal="center"/>
    </xf>
    <xf numFmtId="0" fontId="28" fillId="0" borderId="2" xfId="74" applyFont="1" applyBorder="1" applyAlignment="1">
      <alignment horizontal="center"/>
    </xf>
    <xf numFmtId="0" fontId="28" fillId="0" borderId="0" xfId="74" applyFont="1"/>
    <xf numFmtId="164" fontId="28" fillId="0" borderId="2" xfId="0" applyNumberFormat="1" applyFont="1" applyBorder="1" applyAlignment="1">
      <alignment horizontal="center"/>
    </xf>
    <xf numFmtId="0" fontId="5" fillId="0" borderId="2" xfId="74" applyFont="1" applyFill="1" applyBorder="1" applyAlignment="1">
      <alignment horizontal="left"/>
    </xf>
    <xf numFmtId="0" fontId="4" fillId="0" borderId="2" xfId="74" applyFont="1" applyFill="1" applyBorder="1" applyAlignment="1">
      <alignment horizontal="left"/>
    </xf>
    <xf numFmtId="0" fontId="9" fillId="0" borderId="13" xfId="74" applyFont="1" applyBorder="1" applyAlignment="1">
      <alignment horizontal="center"/>
    </xf>
    <xf numFmtId="0" fontId="12" fillId="0" borderId="13" xfId="74" applyFont="1" applyBorder="1" applyAlignment="1">
      <alignment horizontal="center"/>
    </xf>
    <xf numFmtId="0" fontId="5" fillId="0" borderId="2" xfId="74" applyFont="1" applyFill="1" applyBorder="1" applyAlignment="1">
      <alignment horizontal="center" textRotation="45"/>
    </xf>
    <xf numFmtId="0" fontId="6" fillId="0" borderId="2" xfId="74" applyFont="1" applyFill="1" applyBorder="1" applyAlignment="1">
      <alignment horizontal="center" textRotation="45"/>
    </xf>
    <xf numFmtId="0" fontId="5" fillId="0" borderId="2" xfId="74" applyFont="1" applyFill="1" applyBorder="1" applyAlignment="1">
      <alignment horizontal="center" textRotation="45" wrapText="1"/>
    </xf>
    <xf numFmtId="164" fontId="5" fillId="0" borderId="2" xfId="74" applyNumberFormat="1" applyFont="1" applyFill="1" applyBorder="1" applyAlignment="1">
      <alignment horizontal="center"/>
    </xf>
    <xf numFmtId="0" fontId="5" fillId="2" borderId="2" xfId="74" applyFont="1" applyFill="1" applyBorder="1" applyAlignment="1">
      <alignment horizontal="center"/>
    </xf>
    <xf numFmtId="1" fontId="5" fillId="0" borderId="2" xfId="74" applyNumberFormat="1" applyFont="1" applyFill="1" applyBorder="1" applyAlignment="1">
      <alignment horizontal="center" wrapText="1"/>
    </xf>
    <xf numFmtId="164" fontId="4" fillId="0" borderId="2" xfId="74" applyNumberFormat="1" applyFont="1" applyFill="1" applyBorder="1" applyAlignment="1">
      <alignment horizontal="center"/>
    </xf>
    <xf numFmtId="0" fontId="4" fillId="2" borderId="2" xfId="74" applyFont="1" applyFill="1" applyBorder="1" applyAlignment="1">
      <alignment horizontal="center"/>
    </xf>
    <xf numFmtId="1" fontId="4" fillId="0" borderId="2" xfId="74" applyNumberFormat="1" applyFont="1" applyFill="1" applyBorder="1" applyAlignment="1">
      <alignment horizontal="center" wrapText="1"/>
    </xf>
    <xf numFmtId="0" fontId="30" fillId="0" borderId="1" xfId="0" applyFont="1" applyBorder="1"/>
    <xf numFmtId="0" fontId="31" fillId="0" borderId="1" xfId="0" applyFont="1" applyBorder="1"/>
    <xf numFmtId="164" fontId="30" fillId="0" borderId="1" xfId="0" applyNumberFormat="1" applyFont="1" applyBorder="1"/>
    <xf numFmtId="0" fontId="30" fillId="0" borderId="0" xfId="0" applyFont="1"/>
    <xf numFmtId="0" fontId="30" fillId="0" borderId="12" xfId="0" applyFont="1" applyBorder="1" applyAlignment="1">
      <alignment horizontal="center" wrapText="1"/>
    </xf>
    <xf numFmtId="0" fontId="30" fillId="0" borderId="12" xfId="0" applyFont="1" applyBorder="1" applyAlignment="1">
      <alignment horizontal="left" wrapText="1"/>
    </xf>
    <xf numFmtId="164" fontId="30" fillId="0" borderId="12" xfId="0" applyNumberFormat="1" applyFont="1" applyBorder="1" applyAlignment="1">
      <alignment horizontal="center" wrapText="1"/>
    </xf>
    <xf numFmtId="0" fontId="32" fillId="0" borderId="1" xfId="39" applyFont="1" applyFill="1" applyBorder="1" applyAlignment="1">
      <alignment horizontal="center" textRotation="45"/>
    </xf>
    <xf numFmtId="0" fontId="30" fillId="0" borderId="12" xfId="39" applyFont="1" applyFill="1" applyBorder="1" applyAlignment="1">
      <alignment horizontal="center" textRotation="45"/>
    </xf>
    <xf numFmtId="0" fontId="30" fillId="0" borderId="2" xfId="39" applyFont="1" applyFill="1" applyBorder="1" applyAlignment="1">
      <alignment horizontal="center" textRotation="45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left"/>
    </xf>
    <xf numFmtId="164" fontId="30" fillId="0" borderId="2" xfId="0" applyNumberFormat="1" applyFont="1" applyBorder="1" applyAlignment="1">
      <alignment horizontal="center"/>
    </xf>
    <xf numFmtId="0" fontId="30" fillId="35" borderId="2" xfId="0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164" fontId="30" fillId="0" borderId="0" xfId="0" applyNumberFormat="1" applyFont="1"/>
    <xf numFmtId="0" fontId="31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textRotation="45"/>
    </xf>
    <xf numFmtId="0" fontId="30" fillId="0" borderId="1" xfId="0" applyFont="1" applyFill="1" applyBorder="1" applyAlignment="1">
      <alignment horizontal="center" textRotation="45"/>
    </xf>
    <xf numFmtId="0" fontId="32" fillId="0" borderId="1" xfId="0" applyFont="1" applyFill="1" applyBorder="1" applyAlignment="1">
      <alignment horizontal="center" textRotation="45"/>
    </xf>
    <xf numFmtId="0" fontId="32" fillId="0" borderId="0" xfId="0" applyFont="1" applyFill="1" applyBorder="1" applyAlignment="1">
      <alignment horizontal="left" textRotation="45"/>
    </xf>
    <xf numFmtId="0" fontId="30" fillId="0" borderId="0" xfId="0" applyFont="1" applyFill="1" applyBorder="1" applyAlignment="1">
      <alignment horizontal="left" textRotation="45"/>
    </xf>
    <xf numFmtId="0" fontId="30" fillId="0" borderId="0" xfId="0" applyFont="1" applyFill="1" applyBorder="1" applyAlignment="1">
      <alignment horizontal="center" textRotation="45"/>
    </xf>
    <xf numFmtId="0" fontId="32" fillId="0" borderId="0" xfId="0" applyFont="1" applyFill="1" applyBorder="1" applyAlignment="1">
      <alignment horizontal="center" textRotation="45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2" xfId="0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1" fontId="35" fillId="0" borderId="0" xfId="0" applyNumberFormat="1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Border="1"/>
    <xf numFmtId="0" fontId="33" fillId="0" borderId="0" xfId="0" applyFont="1" applyAlignment="1">
      <alignment horizontal="center"/>
    </xf>
    <xf numFmtId="0" fontId="33" fillId="0" borderId="0" xfId="0" applyFont="1" applyFill="1" applyBorder="1" applyAlignment="1">
      <alignment horizontal="center"/>
    </xf>
    <xf numFmtId="3" fontId="36" fillId="0" borderId="0" xfId="0" applyNumberFormat="1" applyFont="1" applyFill="1" applyBorder="1" applyAlignment="1">
      <alignment horizontal="right" vertic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0" xfId="0" applyFont="1" applyFill="1" applyBorder="1"/>
    <xf numFmtId="0" fontId="33" fillId="0" borderId="2" xfId="0" applyFont="1" applyFill="1" applyBorder="1" applyAlignment="1">
      <alignment horizontal="left"/>
    </xf>
    <xf numFmtId="0" fontId="33" fillId="0" borderId="2" xfId="0" applyFont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1" fontId="33" fillId="0" borderId="0" xfId="0" applyNumberFormat="1" applyFont="1" applyFill="1" applyAlignment="1">
      <alignment horizontal="center"/>
    </xf>
    <xf numFmtId="1" fontId="36" fillId="0" borderId="0" xfId="0" applyNumberFormat="1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/>
    </xf>
    <xf numFmtId="0" fontId="30" fillId="0" borderId="0" xfId="0" applyFont="1" applyFill="1" applyAlignment="1">
      <alignment horizontal="left"/>
    </xf>
    <xf numFmtId="0" fontId="30" fillId="0" borderId="1" xfId="0" applyFont="1" applyFill="1" applyBorder="1" applyAlignment="1">
      <alignment horizontal="center" textRotation="45" wrapText="1"/>
    </xf>
    <xf numFmtId="0" fontId="30" fillId="0" borderId="0" xfId="0" applyFont="1" applyFill="1" applyBorder="1" applyAlignment="1">
      <alignment horizontal="center" textRotation="45" wrapText="1"/>
    </xf>
    <xf numFmtId="0" fontId="30" fillId="0" borderId="2" xfId="0" applyFont="1" applyFill="1" applyBorder="1" applyAlignment="1">
      <alignment horizontal="center"/>
    </xf>
    <xf numFmtId="1" fontId="30" fillId="0" borderId="0" xfId="0" applyNumberFormat="1" applyFont="1" applyFill="1" applyBorder="1" applyAlignment="1">
      <alignment horizontal="center" wrapText="1"/>
    </xf>
    <xf numFmtId="0" fontId="30" fillId="0" borderId="0" xfId="0" applyNumberFormat="1" applyFont="1" applyFill="1" applyBorder="1" applyAlignment="1" applyProtection="1">
      <alignment horizontal="center" wrapText="1"/>
      <protection locked="0"/>
    </xf>
    <xf numFmtId="0" fontId="33" fillId="0" borderId="2" xfId="0" applyFont="1" applyFill="1" applyBorder="1" applyAlignment="1">
      <alignment horizontal="center"/>
    </xf>
    <xf numFmtId="1" fontId="33" fillId="0" borderId="0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left" textRotation="45" wrapText="1"/>
    </xf>
    <xf numFmtId="0" fontId="34" fillId="0" borderId="0" xfId="0" applyFont="1" applyFill="1" applyAlignment="1">
      <alignment horizontal="left"/>
    </xf>
    <xf numFmtId="0" fontId="33" fillId="0" borderId="1" xfId="0" applyFont="1" applyFill="1" applyBorder="1" applyAlignment="1">
      <alignment horizontal="left" textRotation="45"/>
    </xf>
    <xf numFmtId="0" fontId="32" fillId="0" borderId="1" xfId="0" applyFont="1" applyFill="1" applyBorder="1" applyAlignment="1">
      <alignment textRotation="45"/>
    </xf>
    <xf numFmtId="0" fontId="30" fillId="36" borderId="2" xfId="0" applyFont="1" applyFill="1" applyBorder="1" applyAlignment="1">
      <alignment horizontal="center"/>
    </xf>
    <xf numFmtId="0" fontId="28" fillId="36" borderId="2" xfId="0" applyFont="1" applyFill="1" applyBorder="1" applyAlignment="1">
      <alignment horizontal="center"/>
    </xf>
    <xf numFmtId="0" fontId="32" fillId="37" borderId="1" xfId="0" applyFont="1" applyFill="1" applyBorder="1" applyAlignment="1">
      <alignment horizontal="center" textRotation="45"/>
    </xf>
    <xf numFmtId="0" fontId="32" fillId="37" borderId="1" xfId="0" applyFont="1" applyFill="1" applyBorder="1" applyAlignment="1">
      <alignment textRotation="45"/>
    </xf>
    <xf numFmtId="0" fontId="32" fillId="37" borderId="0" xfId="0" applyFont="1" applyFill="1" applyBorder="1" applyAlignment="1">
      <alignment textRotation="45" wrapText="1"/>
    </xf>
    <xf numFmtId="0" fontId="32" fillId="37" borderId="0" xfId="0" applyFont="1" applyFill="1" applyBorder="1" applyAlignment="1">
      <alignment textRotation="45"/>
    </xf>
    <xf numFmtId="0" fontId="38" fillId="0" borderId="0" xfId="0" applyFont="1"/>
    <xf numFmtId="0" fontId="34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/>
    <xf numFmtId="0" fontId="42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0" xfId="0" applyFont="1" applyFill="1"/>
    <xf numFmtId="0" fontId="41" fillId="0" borderId="0" xfId="0" applyFont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" fillId="0" borderId="0" xfId="74" applyFont="1"/>
    <xf numFmtId="165" fontId="31" fillId="0" borderId="0" xfId="0" applyNumberFormat="1" applyFont="1" applyFill="1" applyAlignment="1">
      <alignment horizontal="left"/>
    </xf>
    <xf numFmtId="165" fontId="34" fillId="0" borderId="0" xfId="0" applyNumberFormat="1" applyFont="1" applyFill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31" fillId="0" borderId="0" xfId="0" applyNumberFormat="1" applyFont="1" applyAlignment="1">
      <alignment horizontal="left"/>
    </xf>
    <xf numFmtId="0" fontId="30" fillId="0" borderId="1" xfId="0" applyFont="1" applyFill="1" applyBorder="1" applyAlignment="1">
      <alignment textRotation="45"/>
    </xf>
    <xf numFmtId="0" fontId="33" fillId="0" borderId="2" xfId="0" applyFont="1" applyFill="1" applyBorder="1" applyAlignment="1">
      <alignment horizontal="center" textRotation="45"/>
    </xf>
    <xf numFmtId="165" fontId="30" fillId="0" borderId="0" xfId="0" applyNumberFormat="1" applyFont="1" applyFill="1" applyBorder="1" applyAlignment="1">
      <alignment horizontal="center" textRotation="45" wrapText="1"/>
    </xf>
    <xf numFmtId="165" fontId="33" fillId="0" borderId="2" xfId="0" applyNumberFormat="1" applyFont="1" applyFill="1" applyBorder="1" applyAlignment="1">
      <alignment horizontal="center" textRotation="45"/>
    </xf>
    <xf numFmtId="165" fontId="33" fillId="0" borderId="2" xfId="0" applyNumberFormat="1" applyFont="1" applyFill="1" applyBorder="1" applyAlignment="1">
      <alignment horizontal="left" textRotation="45"/>
    </xf>
    <xf numFmtId="0" fontId="30" fillId="0" borderId="0" xfId="0" applyFont="1" applyFill="1" applyBorder="1" applyAlignment="1">
      <alignment horizontal="left"/>
    </xf>
    <xf numFmtId="1" fontId="30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center" vertical="top" wrapText="1"/>
    </xf>
    <xf numFmtId="1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wrapText="1"/>
    </xf>
    <xf numFmtId="0" fontId="30" fillId="2" borderId="0" xfId="74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 wrapText="1"/>
    </xf>
    <xf numFmtId="165" fontId="30" fillId="0" borderId="0" xfId="0" applyNumberFormat="1" applyFont="1" applyFill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33" fillId="2" borderId="2" xfId="0" applyFont="1" applyFill="1" applyBorder="1" applyAlignment="1">
      <alignment horizontal="center"/>
    </xf>
    <xf numFmtId="1" fontId="33" fillId="0" borderId="2" xfId="0" applyNumberFormat="1" applyFont="1" applyBorder="1" applyAlignment="1">
      <alignment horizontal="center"/>
    </xf>
    <xf numFmtId="0" fontId="33" fillId="0" borderId="2" xfId="0" applyFont="1" applyFill="1" applyBorder="1" applyAlignment="1">
      <alignment horizontal="center" vertical="top" wrapText="1"/>
    </xf>
    <xf numFmtId="1" fontId="33" fillId="0" borderId="2" xfId="0" applyNumberFormat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wrapText="1"/>
    </xf>
    <xf numFmtId="1" fontId="33" fillId="0" borderId="2" xfId="0" applyNumberFormat="1" applyFont="1" applyFill="1" applyBorder="1" applyAlignment="1">
      <alignment horizontal="center" wrapText="1"/>
    </xf>
    <xf numFmtId="0" fontId="33" fillId="2" borderId="0" xfId="74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165" fontId="30" fillId="0" borderId="2" xfId="0" applyNumberFormat="1" applyFont="1" applyFill="1" applyBorder="1" applyAlignment="1">
      <alignment horizontal="center" wrapText="1"/>
    </xf>
    <xf numFmtId="165" fontId="30" fillId="0" borderId="2" xfId="0" applyNumberFormat="1" applyFont="1" applyFill="1" applyBorder="1" applyAlignment="1">
      <alignment horizontal="center"/>
    </xf>
    <xf numFmtId="165" fontId="30" fillId="0" borderId="2" xfId="0" applyNumberFormat="1" applyFont="1" applyBorder="1" applyAlignment="1">
      <alignment horizontal="center"/>
    </xf>
    <xf numFmtId="1" fontId="35" fillId="0" borderId="0" xfId="0" applyNumberFormat="1" applyFont="1" applyFill="1" applyBorder="1" applyAlignment="1">
      <alignment horizontal="center" wrapText="1"/>
    </xf>
    <xf numFmtId="1" fontId="44" fillId="0" borderId="0" xfId="52" applyNumberFormat="1" applyFont="1" applyAlignment="1">
      <alignment horizontal="center"/>
    </xf>
    <xf numFmtId="165" fontId="30" fillId="0" borderId="0" xfId="0" applyNumberFormat="1" applyFont="1" applyFill="1" applyAlignment="1">
      <alignment horizontal="center"/>
    </xf>
    <xf numFmtId="165" fontId="37" fillId="0" borderId="0" xfId="0" applyNumberFormat="1" applyFont="1" applyFill="1" applyAlignment="1">
      <alignment horizontal="center"/>
    </xf>
    <xf numFmtId="165" fontId="30" fillId="0" borderId="0" xfId="0" applyNumberFormat="1" applyFont="1" applyFill="1" applyAlignment="1">
      <alignment horizontal="left"/>
    </xf>
    <xf numFmtId="0" fontId="45" fillId="0" borderId="0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0" xfId="0" applyFont="1" applyFill="1" applyAlignment="1">
      <alignment horizontal="center"/>
    </xf>
    <xf numFmtId="0" fontId="46" fillId="0" borderId="0" xfId="0" applyFont="1"/>
    <xf numFmtId="0" fontId="45" fillId="0" borderId="0" xfId="0" applyFont="1" applyFill="1" applyAlignment="1">
      <alignment horizontal="left"/>
    </xf>
    <xf numFmtId="0" fontId="46" fillId="0" borderId="12" xfId="0" applyFont="1" applyBorder="1" applyAlignment="1">
      <alignment horizontal="center" wrapText="1"/>
    </xf>
    <xf numFmtId="0" fontId="46" fillId="0" borderId="1" xfId="0" applyFont="1" applyFill="1" applyBorder="1" applyAlignment="1">
      <alignment horizontal="left" textRotation="45"/>
    </xf>
    <xf numFmtId="0" fontId="46" fillId="0" borderId="1" xfId="0" applyFont="1" applyFill="1" applyBorder="1" applyAlignment="1">
      <alignment horizontal="center" textRotation="45"/>
    </xf>
    <xf numFmtId="0" fontId="47" fillId="0" borderId="1" xfId="0" applyFont="1" applyFill="1" applyBorder="1" applyAlignment="1">
      <alignment horizontal="left" textRotation="45"/>
    </xf>
    <xf numFmtId="0" fontId="46" fillId="0" borderId="0" xfId="0" applyFont="1" applyFill="1" applyAlignment="1">
      <alignment horizontal="center"/>
    </xf>
    <xf numFmtId="0" fontId="46" fillId="0" borderId="2" xfId="0" applyFont="1" applyBorder="1" applyAlignment="1">
      <alignment horizontal="center"/>
    </xf>
    <xf numFmtId="0" fontId="46" fillId="0" borderId="2" xfId="0" applyFont="1" applyFill="1" applyBorder="1" applyAlignment="1">
      <alignment horizontal="left"/>
    </xf>
    <xf numFmtId="0" fontId="46" fillId="0" borderId="2" xfId="0" applyFont="1" applyFill="1" applyBorder="1" applyAlignment="1">
      <alignment horizontal="center"/>
    </xf>
    <xf numFmtId="164" fontId="46" fillId="0" borderId="0" xfId="0" applyNumberFormat="1" applyFont="1" applyFill="1" applyBorder="1" applyAlignment="1">
      <alignment horizontal="center"/>
    </xf>
    <xf numFmtId="0" fontId="46" fillId="2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top" wrapText="1"/>
    </xf>
    <xf numFmtId="0" fontId="46" fillId="0" borderId="0" xfId="0" applyFont="1" applyFill="1" applyBorder="1" applyAlignment="1">
      <alignment horizontal="center" wrapText="1"/>
    </xf>
    <xf numFmtId="0" fontId="46" fillId="0" borderId="0" xfId="0" applyFont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0" borderId="2" xfId="0" applyFont="1" applyFill="1" applyBorder="1" applyAlignment="1">
      <alignment horizontal="left"/>
    </xf>
    <xf numFmtId="0" fontId="48" fillId="0" borderId="2" xfId="0" applyFont="1" applyFill="1" applyBorder="1" applyAlignment="1">
      <alignment horizontal="center"/>
    </xf>
    <xf numFmtId="164" fontId="48" fillId="0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top" wrapText="1"/>
    </xf>
    <xf numFmtId="0" fontId="48" fillId="0" borderId="0" xfId="0" applyFont="1" applyFill="1" applyBorder="1" applyAlignment="1">
      <alignment horizontal="center" wrapText="1"/>
    </xf>
    <xf numFmtId="164" fontId="49" fillId="0" borderId="0" xfId="0" applyNumberFormat="1" applyFont="1" applyFill="1" applyBorder="1" applyAlignment="1">
      <alignment horizontal="center" wrapText="1"/>
    </xf>
    <xf numFmtId="0" fontId="46" fillId="0" borderId="0" xfId="0" applyFont="1" applyAlignment="1">
      <alignment horizontal="left"/>
    </xf>
    <xf numFmtId="0" fontId="46" fillId="0" borderId="0" xfId="0" applyFont="1" applyFill="1" applyAlignment="1">
      <alignment horizontal="left"/>
    </xf>
    <xf numFmtId="0" fontId="50" fillId="0" borderId="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3" fontId="33" fillId="0" borderId="0" xfId="0" applyNumberFormat="1" applyFont="1" applyFill="1" applyBorder="1" applyAlignment="1">
      <alignment horizontal="center" wrapText="1"/>
    </xf>
    <xf numFmtId="1" fontId="35" fillId="3" borderId="0" xfId="0" applyNumberFormat="1" applyFont="1" applyFill="1" applyBorder="1" applyAlignment="1">
      <alignment horizontal="center" vertical="center" wrapText="1"/>
    </xf>
    <xf numFmtId="1" fontId="33" fillId="0" borderId="0" xfId="0" applyNumberFormat="1" applyFont="1" applyAlignment="1">
      <alignment horizontal="center"/>
    </xf>
    <xf numFmtId="1" fontId="36" fillId="3" borderId="0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Fill="1" applyAlignment="1">
      <alignment horizontal="left"/>
    </xf>
    <xf numFmtId="164" fontId="30" fillId="0" borderId="1" xfId="0" applyNumberFormat="1" applyFont="1" applyFill="1" applyBorder="1" applyAlignment="1">
      <alignment horizontal="center" textRotation="45"/>
    </xf>
    <xf numFmtId="0" fontId="33" fillId="0" borderId="0" xfId="0" applyFont="1"/>
    <xf numFmtId="164" fontId="30" fillId="0" borderId="0" xfId="0" applyNumberFormat="1" applyFont="1" applyFill="1" applyAlignment="1">
      <alignment horizontal="center"/>
    </xf>
    <xf numFmtId="0" fontId="32" fillId="0" borderId="1" xfId="0" applyFont="1" applyFill="1" applyBorder="1" applyAlignment="1">
      <alignment horizontal="left" textRotation="45"/>
    </xf>
    <xf numFmtId="0" fontId="32" fillId="0" borderId="1" xfId="74" applyFont="1" applyFill="1" applyBorder="1" applyAlignment="1">
      <alignment horizontal="center" textRotation="45"/>
    </xf>
    <xf numFmtId="0" fontId="30" fillId="0" borderId="1" xfId="74" applyFont="1" applyFill="1" applyBorder="1" applyAlignment="1">
      <alignment horizontal="center" textRotation="45" wrapText="1"/>
    </xf>
    <xf numFmtId="0" fontId="30" fillId="38" borderId="1" xfId="0" applyFont="1" applyFill="1" applyBorder="1" applyAlignment="1">
      <alignment horizontal="center" textRotation="45"/>
    </xf>
    <xf numFmtId="0" fontId="43" fillId="0" borderId="0" xfId="0" applyFont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12" xfId="42"/>
    <cellStyle name="Normal 2 13" xfId="43"/>
    <cellStyle name="Normal 2 2" xfId="44"/>
    <cellStyle name="Normal 2 3" xfId="45"/>
    <cellStyle name="Normal 2 4" xfId="46"/>
    <cellStyle name="Normal 2 5" xfId="47"/>
    <cellStyle name="Normal 2 6" xfId="48"/>
    <cellStyle name="Normal 2 7" xfId="49"/>
    <cellStyle name="Normal 2 8" xfId="50"/>
    <cellStyle name="Normal 2 9" xfId="51"/>
    <cellStyle name="Normal 3" xfId="52"/>
    <cellStyle name="Normal 3 10" xfId="53"/>
    <cellStyle name="Normal 3 11" xfId="54"/>
    <cellStyle name="Normal 3 2" xfId="55"/>
    <cellStyle name="Normal 3 3" xfId="56"/>
    <cellStyle name="Normal 3 4" xfId="57"/>
    <cellStyle name="Normal 3 5" xfId="58"/>
    <cellStyle name="Normal 3 6" xfId="59"/>
    <cellStyle name="Normal 3 7" xfId="60"/>
    <cellStyle name="Normal 3 8" xfId="61"/>
    <cellStyle name="Normal 3 9" xfId="62"/>
    <cellStyle name="Normal 4" xfId="63"/>
    <cellStyle name="Normal 4 2" xfId="64"/>
    <cellStyle name="Normal 4 3" xfId="65"/>
    <cellStyle name="Normal 4 4" xfId="66"/>
    <cellStyle name="Normal 4 5" xfId="67"/>
    <cellStyle name="Normal 5" xfId="74"/>
    <cellStyle name="Note 2" xfId="68"/>
    <cellStyle name="Note 3" xfId="69"/>
    <cellStyle name="Output" xfId="70" builtinId="21" customBuiltin="1"/>
    <cellStyle name="Title" xfId="71" builtinId="15" customBuiltin="1"/>
    <cellStyle name="Total" xfId="72" builtinId="25" customBuiltin="1"/>
    <cellStyle name="Warning Text" xfId="7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16"/>
  <sheetViews>
    <sheetView workbookViewId="0">
      <selection activeCell="B30" sqref="B30"/>
    </sheetView>
  </sheetViews>
  <sheetFormatPr defaultColWidth="9.140625" defaultRowHeight="12.75" x14ac:dyDescent="0.2"/>
  <cols>
    <col min="1" max="1" width="44.28515625" style="35" customWidth="1"/>
    <col min="2" max="3" width="10.140625" style="35" customWidth="1"/>
    <col min="4" max="16384" width="9.140625" style="35"/>
  </cols>
  <sheetData>
    <row r="3" spans="1:7" s="105" customFormat="1" ht="33.75" x14ac:dyDescent="0.5">
      <c r="A3" s="104" t="s">
        <v>180</v>
      </c>
    </row>
    <row r="5" spans="1:7" ht="23.25" x14ac:dyDescent="0.35">
      <c r="B5" s="197">
        <v>2014</v>
      </c>
      <c r="C5" s="197"/>
      <c r="E5" s="197">
        <v>2013</v>
      </c>
      <c r="F5" s="197"/>
    </row>
    <row r="6" spans="1:7" ht="23.25" x14ac:dyDescent="0.35">
      <c r="A6" s="106" t="s">
        <v>98</v>
      </c>
      <c r="B6" s="107" t="s">
        <v>92</v>
      </c>
      <c r="C6" s="107" t="s">
        <v>94</v>
      </c>
      <c r="E6" s="107" t="s">
        <v>92</v>
      </c>
      <c r="F6" s="107" t="s">
        <v>94</v>
      </c>
      <c r="G6" s="108"/>
    </row>
    <row r="7" spans="1:7" ht="21" customHeight="1" x14ac:dyDescent="0.35">
      <c r="A7" s="109" t="s">
        <v>95</v>
      </c>
      <c r="B7" s="110" t="s">
        <v>86</v>
      </c>
      <c r="C7" s="110">
        <v>1</v>
      </c>
      <c r="E7" s="110" t="s">
        <v>86</v>
      </c>
      <c r="F7" s="111">
        <v>1</v>
      </c>
      <c r="G7" s="109" t="s">
        <v>95</v>
      </c>
    </row>
    <row r="8" spans="1:7" ht="21" customHeight="1" x14ac:dyDescent="0.35">
      <c r="A8" s="109" t="s">
        <v>96</v>
      </c>
      <c r="B8" s="112" t="s">
        <v>86</v>
      </c>
      <c r="C8" s="112">
        <v>4</v>
      </c>
      <c r="E8" s="112" t="s">
        <v>86</v>
      </c>
      <c r="F8" s="111">
        <v>5</v>
      </c>
      <c r="G8" s="109" t="s">
        <v>96</v>
      </c>
    </row>
    <row r="9" spans="1:7" ht="21" customHeight="1" x14ac:dyDescent="0.35">
      <c r="A9" s="109" t="s">
        <v>91</v>
      </c>
      <c r="B9" s="112" t="s">
        <v>106</v>
      </c>
      <c r="C9" s="112">
        <v>34</v>
      </c>
      <c r="E9" s="112" t="s">
        <v>89</v>
      </c>
      <c r="F9" s="111">
        <v>38</v>
      </c>
      <c r="G9" s="109" t="s">
        <v>91</v>
      </c>
    </row>
    <row r="10" spans="1:7" ht="21" customHeight="1" x14ac:dyDescent="0.35">
      <c r="A10" s="109" t="s">
        <v>97</v>
      </c>
      <c r="B10" s="112" t="s">
        <v>88</v>
      </c>
      <c r="C10" s="112">
        <v>23</v>
      </c>
      <c r="E10" s="112" t="s">
        <v>106</v>
      </c>
      <c r="F10" s="111">
        <v>31</v>
      </c>
      <c r="G10" s="109" t="s">
        <v>97</v>
      </c>
    </row>
    <row r="11" spans="1:7" ht="21" customHeight="1" x14ac:dyDescent="0.35">
      <c r="A11" s="109" t="s">
        <v>19</v>
      </c>
      <c r="B11" s="112" t="s">
        <v>86</v>
      </c>
      <c r="C11" s="112">
        <v>3</v>
      </c>
      <c r="E11" s="112" t="s">
        <v>86</v>
      </c>
      <c r="F11" s="111">
        <v>1</v>
      </c>
      <c r="G11" s="109" t="s">
        <v>19</v>
      </c>
    </row>
    <row r="12" spans="1:7" ht="21" customHeight="1" x14ac:dyDescent="0.35">
      <c r="A12" s="109" t="s">
        <v>93</v>
      </c>
      <c r="B12" s="112" t="s">
        <v>103</v>
      </c>
      <c r="C12" s="112">
        <v>16</v>
      </c>
      <c r="E12" s="112" t="s">
        <v>103</v>
      </c>
      <c r="F12" s="111">
        <v>18</v>
      </c>
      <c r="G12" s="109" t="s">
        <v>93</v>
      </c>
    </row>
    <row r="13" spans="1:7" ht="21" customHeight="1" x14ac:dyDescent="0.35">
      <c r="A13" s="109" t="s">
        <v>25</v>
      </c>
      <c r="B13" s="112" t="s">
        <v>86</v>
      </c>
      <c r="C13" s="112">
        <v>3</v>
      </c>
      <c r="E13" s="112" t="s">
        <v>86</v>
      </c>
      <c r="F13" s="111">
        <v>4</v>
      </c>
      <c r="G13" s="109" t="s">
        <v>25</v>
      </c>
    </row>
    <row r="14" spans="1:7" ht="21" customHeight="1" x14ac:dyDescent="0.35">
      <c r="A14" s="113" t="s">
        <v>126</v>
      </c>
      <c r="B14" s="112" t="s">
        <v>88</v>
      </c>
      <c r="C14" s="112">
        <v>23</v>
      </c>
      <c r="E14" s="112" t="s">
        <v>88</v>
      </c>
      <c r="F14" s="111">
        <v>20</v>
      </c>
      <c r="G14" s="113" t="s">
        <v>126</v>
      </c>
    </row>
    <row r="15" spans="1:7" ht="21" customHeight="1" x14ac:dyDescent="0.35">
      <c r="A15" s="113" t="s">
        <v>151</v>
      </c>
      <c r="B15" s="114" t="s">
        <v>88</v>
      </c>
      <c r="C15" s="114">
        <v>19</v>
      </c>
      <c r="E15" s="114" t="s">
        <v>103</v>
      </c>
      <c r="F15" s="111">
        <v>17</v>
      </c>
      <c r="G15" s="113" t="s">
        <v>151</v>
      </c>
    </row>
    <row r="16" spans="1:7" ht="21" customHeight="1" x14ac:dyDescent="0.2"/>
  </sheetData>
  <mergeCells count="2">
    <mergeCell ref="B5:C5"/>
    <mergeCell ref="E5:F5"/>
  </mergeCells>
  <pageMargins left="0.2" right="0.2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topLeftCell="A6" workbookViewId="0">
      <selection activeCell="G3" sqref="G3:J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192" customWidth="1"/>
    <col min="6" max="6" width="1" style="64" customWidth="1"/>
    <col min="7" max="7" width="5.7109375" style="64" customWidth="1"/>
    <col min="8" max="10" width="6.42578125" style="63" customWidth="1"/>
    <col min="11" max="12" width="5.7109375" style="64" customWidth="1"/>
    <col min="13" max="14" width="9.140625" style="64"/>
    <col min="15" max="16384" width="9.140625" style="68"/>
  </cols>
  <sheetData>
    <row r="1" spans="1:14" s="49" customFormat="1" ht="18.75" x14ac:dyDescent="0.3">
      <c r="A1" s="48"/>
      <c r="B1" s="49" t="s">
        <v>169</v>
      </c>
      <c r="C1" s="50"/>
      <c r="D1" s="35"/>
      <c r="E1" s="189"/>
      <c r="F1" s="51"/>
      <c r="G1" s="51"/>
      <c r="H1" s="55"/>
      <c r="I1" s="55"/>
      <c r="J1" s="55"/>
      <c r="K1" s="51"/>
      <c r="L1" s="51"/>
      <c r="M1" s="51"/>
      <c r="N1" s="51"/>
    </row>
    <row r="2" spans="1:14" s="64" customFormat="1" ht="123" x14ac:dyDescent="0.2">
      <c r="A2" s="36" t="s">
        <v>108</v>
      </c>
      <c r="B2" s="56" t="s">
        <v>0</v>
      </c>
      <c r="C2" s="57" t="s">
        <v>92</v>
      </c>
      <c r="D2" s="57" t="s">
        <v>170</v>
      </c>
      <c r="E2" s="190" t="s">
        <v>115</v>
      </c>
      <c r="F2" s="58" t="s">
        <v>93</v>
      </c>
      <c r="G2" s="57" t="s">
        <v>22</v>
      </c>
      <c r="H2" s="57" t="s">
        <v>18</v>
      </c>
      <c r="I2" s="56" t="s">
        <v>100</v>
      </c>
      <c r="J2" s="57" t="s">
        <v>130</v>
      </c>
      <c r="K2" s="88"/>
      <c r="L2" s="88"/>
    </row>
    <row r="3" spans="1:14" x14ac:dyDescent="0.2">
      <c r="A3" s="42">
        <v>1000</v>
      </c>
      <c r="B3" s="65" t="s">
        <v>31</v>
      </c>
      <c r="C3" s="89" t="s">
        <v>106</v>
      </c>
      <c r="D3" s="42">
        <f t="shared" ref="D3:D52" si="0">RANK(E3,$E$3:$E$52,1)</f>
        <v>34</v>
      </c>
      <c r="E3" s="66">
        <f t="shared" ref="E3:E52" si="1">AVERAGE(G3:J3)</f>
        <v>30.75</v>
      </c>
      <c r="F3" s="67"/>
      <c r="G3" s="72">
        <v>16</v>
      </c>
      <c r="H3" s="63">
        <v>27</v>
      </c>
      <c r="I3" s="35">
        <v>44</v>
      </c>
      <c r="J3" s="35">
        <v>36</v>
      </c>
      <c r="K3" s="72"/>
      <c r="L3" s="72"/>
    </row>
    <row r="4" spans="1:14" x14ac:dyDescent="0.2">
      <c r="A4" s="42">
        <v>2000</v>
      </c>
      <c r="B4" s="65" t="s">
        <v>32</v>
      </c>
      <c r="C4" s="89" t="s">
        <v>90</v>
      </c>
      <c r="D4" s="42">
        <f t="shared" si="0"/>
        <v>50</v>
      </c>
      <c r="E4" s="66">
        <f t="shared" si="1"/>
        <v>47.5</v>
      </c>
      <c r="F4" s="67"/>
      <c r="G4" s="72">
        <v>49</v>
      </c>
      <c r="H4" s="63">
        <v>48</v>
      </c>
      <c r="I4" s="35">
        <v>49</v>
      </c>
      <c r="J4" s="35">
        <v>44</v>
      </c>
      <c r="K4" s="72"/>
      <c r="L4" s="72"/>
    </row>
    <row r="5" spans="1:14" x14ac:dyDescent="0.2">
      <c r="A5" s="42">
        <v>4000</v>
      </c>
      <c r="B5" s="65" t="s">
        <v>33</v>
      </c>
      <c r="C5" s="89" t="s">
        <v>88</v>
      </c>
      <c r="D5" s="42">
        <f t="shared" si="0"/>
        <v>30</v>
      </c>
      <c r="E5" s="66">
        <f t="shared" si="1"/>
        <v>26.25</v>
      </c>
      <c r="F5" s="67"/>
      <c r="G5" s="72">
        <v>45</v>
      </c>
      <c r="H5" s="63">
        <v>18</v>
      </c>
      <c r="I5" s="35">
        <v>22</v>
      </c>
      <c r="J5" s="35">
        <v>20</v>
      </c>
      <c r="K5" s="72"/>
      <c r="L5" s="72"/>
    </row>
    <row r="6" spans="1:14" x14ac:dyDescent="0.2">
      <c r="A6" s="42">
        <v>5000</v>
      </c>
      <c r="B6" s="65" t="s">
        <v>34</v>
      </c>
      <c r="C6" s="89" t="s">
        <v>90</v>
      </c>
      <c r="D6" s="42">
        <f t="shared" si="0"/>
        <v>47</v>
      </c>
      <c r="E6" s="66">
        <f t="shared" si="1"/>
        <v>39.75</v>
      </c>
      <c r="F6" s="67"/>
      <c r="G6" s="72">
        <v>25</v>
      </c>
      <c r="H6" s="63">
        <v>40</v>
      </c>
      <c r="I6" s="35">
        <v>48</v>
      </c>
      <c r="J6" s="35">
        <v>46</v>
      </c>
      <c r="K6" s="72"/>
      <c r="L6" s="72"/>
    </row>
    <row r="7" spans="1:14" s="74" customFormat="1" x14ac:dyDescent="0.2">
      <c r="A7" s="42">
        <v>6000</v>
      </c>
      <c r="B7" s="65" t="s">
        <v>35</v>
      </c>
      <c r="C7" s="89" t="s">
        <v>86</v>
      </c>
      <c r="D7" s="42">
        <f t="shared" si="0"/>
        <v>2</v>
      </c>
      <c r="E7" s="66">
        <f t="shared" si="1"/>
        <v>10.5</v>
      </c>
      <c r="F7" s="67"/>
      <c r="G7" s="72">
        <v>29</v>
      </c>
      <c r="H7" s="63">
        <v>1</v>
      </c>
      <c r="I7" s="35">
        <v>1</v>
      </c>
      <c r="J7" s="35">
        <v>11</v>
      </c>
      <c r="K7" s="72"/>
      <c r="L7" s="77"/>
      <c r="M7" s="52"/>
      <c r="N7" s="52"/>
    </row>
    <row r="8" spans="1:14" x14ac:dyDescent="0.2">
      <c r="A8" s="42">
        <v>8000</v>
      </c>
      <c r="B8" s="65" t="s">
        <v>36</v>
      </c>
      <c r="C8" s="89" t="s">
        <v>87</v>
      </c>
      <c r="D8" s="42">
        <f t="shared" si="0"/>
        <v>12</v>
      </c>
      <c r="E8" s="66">
        <f t="shared" si="1"/>
        <v>17.5</v>
      </c>
      <c r="F8" s="67"/>
      <c r="G8" s="72">
        <v>22</v>
      </c>
      <c r="H8" s="63">
        <v>20</v>
      </c>
      <c r="I8" s="35">
        <v>10</v>
      </c>
      <c r="J8" s="35">
        <v>18</v>
      </c>
      <c r="K8" s="72"/>
      <c r="L8" s="72"/>
    </row>
    <row r="9" spans="1:14" s="74" customFormat="1" x14ac:dyDescent="0.2">
      <c r="A9" s="42">
        <v>9000</v>
      </c>
      <c r="B9" s="65" t="s">
        <v>37</v>
      </c>
      <c r="C9" s="89" t="s">
        <v>102</v>
      </c>
      <c r="D9" s="42">
        <f t="shared" si="0"/>
        <v>15</v>
      </c>
      <c r="E9" s="66">
        <f t="shared" si="1"/>
        <v>19.25</v>
      </c>
      <c r="F9" s="67"/>
      <c r="G9" s="72">
        <v>42</v>
      </c>
      <c r="H9" s="63">
        <v>10</v>
      </c>
      <c r="I9" s="35">
        <v>8</v>
      </c>
      <c r="J9" s="35">
        <v>17</v>
      </c>
      <c r="K9" s="72"/>
      <c r="L9" s="77"/>
      <c r="M9" s="52"/>
      <c r="N9" s="52"/>
    </row>
    <row r="10" spans="1:14" x14ac:dyDescent="0.2">
      <c r="A10" s="42">
        <v>10000</v>
      </c>
      <c r="B10" s="65" t="s">
        <v>38</v>
      </c>
      <c r="C10" s="89" t="s">
        <v>88</v>
      </c>
      <c r="D10" s="42">
        <f t="shared" si="0"/>
        <v>23</v>
      </c>
      <c r="E10" s="66">
        <f t="shared" si="1"/>
        <v>23.5</v>
      </c>
      <c r="F10" s="67"/>
      <c r="G10" s="72">
        <v>48</v>
      </c>
      <c r="H10" s="63">
        <v>25</v>
      </c>
      <c r="I10" s="35">
        <v>13</v>
      </c>
      <c r="J10" s="35">
        <v>8</v>
      </c>
      <c r="K10" s="72"/>
      <c r="L10" s="72"/>
    </row>
    <row r="11" spans="1:14" x14ac:dyDescent="0.2">
      <c r="A11" s="42">
        <v>12000</v>
      </c>
      <c r="B11" s="65" t="s">
        <v>39</v>
      </c>
      <c r="C11" s="89" t="s">
        <v>89</v>
      </c>
      <c r="D11" s="42">
        <f t="shared" si="0"/>
        <v>41</v>
      </c>
      <c r="E11" s="66">
        <f t="shared" si="1"/>
        <v>34</v>
      </c>
      <c r="F11" s="67"/>
      <c r="G11" s="72">
        <v>47</v>
      </c>
      <c r="H11" s="63">
        <v>15</v>
      </c>
      <c r="I11" s="35">
        <v>31</v>
      </c>
      <c r="J11" s="35">
        <v>43</v>
      </c>
      <c r="K11" s="72"/>
      <c r="L11" s="72"/>
    </row>
    <row r="12" spans="1:14" x14ac:dyDescent="0.2">
      <c r="A12" s="42">
        <v>13000</v>
      </c>
      <c r="B12" s="65" t="s">
        <v>40</v>
      </c>
      <c r="C12" s="89" t="s">
        <v>88</v>
      </c>
      <c r="D12" s="42">
        <f t="shared" si="0"/>
        <v>22</v>
      </c>
      <c r="E12" s="66">
        <f t="shared" si="1"/>
        <v>22.5</v>
      </c>
      <c r="F12" s="67"/>
      <c r="G12" s="72">
        <v>18</v>
      </c>
      <c r="H12" s="63">
        <v>22</v>
      </c>
      <c r="I12" s="35">
        <v>29</v>
      </c>
      <c r="J12" s="35">
        <v>21</v>
      </c>
      <c r="K12" s="72"/>
      <c r="L12" s="72"/>
    </row>
    <row r="13" spans="1:14" x14ac:dyDescent="0.2">
      <c r="A13" s="42">
        <v>15000</v>
      </c>
      <c r="B13" s="65" t="s">
        <v>41</v>
      </c>
      <c r="C13" s="89" t="s">
        <v>90</v>
      </c>
      <c r="D13" s="42">
        <f t="shared" si="0"/>
        <v>49</v>
      </c>
      <c r="E13" s="66">
        <f t="shared" si="1"/>
        <v>47</v>
      </c>
      <c r="F13" s="67"/>
      <c r="G13" s="72">
        <v>50</v>
      </c>
      <c r="H13" s="63">
        <v>43</v>
      </c>
      <c r="I13" s="35">
        <v>45</v>
      </c>
      <c r="J13" s="35">
        <v>50</v>
      </c>
      <c r="K13" s="72"/>
      <c r="L13" s="72"/>
    </row>
    <row r="14" spans="1:14" x14ac:dyDescent="0.2">
      <c r="A14" s="42">
        <v>16000</v>
      </c>
      <c r="B14" s="65" t="s">
        <v>42</v>
      </c>
      <c r="C14" s="89" t="s">
        <v>87</v>
      </c>
      <c r="D14" s="42">
        <f t="shared" si="0"/>
        <v>13</v>
      </c>
      <c r="E14" s="66">
        <f t="shared" si="1"/>
        <v>19</v>
      </c>
      <c r="F14" s="67"/>
      <c r="G14" s="72">
        <v>4</v>
      </c>
      <c r="H14" s="63">
        <v>32</v>
      </c>
      <c r="I14" s="35">
        <v>9</v>
      </c>
      <c r="J14" s="35">
        <v>31</v>
      </c>
      <c r="K14" s="72"/>
      <c r="L14" s="72"/>
    </row>
    <row r="15" spans="1:14" x14ac:dyDescent="0.2">
      <c r="A15" s="42">
        <v>17000</v>
      </c>
      <c r="B15" s="65" t="s">
        <v>43</v>
      </c>
      <c r="C15" s="89" t="s">
        <v>86</v>
      </c>
      <c r="D15" s="42">
        <f t="shared" si="0"/>
        <v>5</v>
      </c>
      <c r="E15" s="66">
        <f t="shared" si="1"/>
        <v>13.5</v>
      </c>
      <c r="F15" s="67"/>
      <c r="G15" s="72">
        <v>14</v>
      </c>
      <c r="H15" s="63">
        <v>8</v>
      </c>
      <c r="I15" s="35">
        <v>17</v>
      </c>
      <c r="J15" s="35">
        <v>15</v>
      </c>
      <c r="K15" s="72"/>
      <c r="L15" s="72"/>
    </row>
    <row r="16" spans="1:14" ht="15" x14ac:dyDescent="0.25">
      <c r="A16" s="6">
        <v>18000</v>
      </c>
      <c r="B16" s="79" t="s">
        <v>44</v>
      </c>
      <c r="C16" s="92" t="s">
        <v>103</v>
      </c>
      <c r="D16" s="42">
        <f t="shared" si="0"/>
        <v>16</v>
      </c>
      <c r="E16" s="81">
        <f t="shared" si="1"/>
        <v>19.5</v>
      </c>
      <c r="F16" s="82"/>
      <c r="G16" s="77">
        <v>32</v>
      </c>
      <c r="H16" s="75">
        <v>14</v>
      </c>
      <c r="I16" s="191">
        <v>26</v>
      </c>
      <c r="J16" s="191">
        <v>6</v>
      </c>
      <c r="K16" s="77"/>
      <c r="L16" s="77"/>
    </row>
    <row r="17" spans="1:14" x14ac:dyDescent="0.2">
      <c r="A17" s="42">
        <v>19000</v>
      </c>
      <c r="B17" s="65" t="s">
        <v>45</v>
      </c>
      <c r="C17" s="89" t="s">
        <v>106</v>
      </c>
      <c r="D17" s="42">
        <f t="shared" si="0"/>
        <v>31</v>
      </c>
      <c r="E17" s="66">
        <f t="shared" si="1"/>
        <v>28.75</v>
      </c>
      <c r="F17" s="67"/>
      <c r="G17" s="72">
        <v>26</v>
      </c>
      <c r="H17" s="63">
        <v>24</v>
      </c>
      <c r="I17" s="35">
        <v>27</v>
      </c>
      <c r="J17" s="35">
        <v>38</v>
      </c>
      <c r="K17" s="72"/>
      <c r="L17" s="72"/>
    </row>
    <row r="18" spans="1:14" x14ac:dyDescent="0.2">
      <c r="A18" s="42">
        <v>20000</v>
      </c>
      <c r="B18" s="65" t="s">
        <v>46</v>
      </c>
      <c r="C18" s="89" t="s">
        <v>88</v>
      </c>
      <c r="D18" s="42">
        <f t="shared" si="0"/>
        <v>20</v>
      </c>
      <c r="E18" s="66">
        <f t="shared" si="1"/>
        <v>21.5</v>
      </c>
      <c r="F18" s="67"/>
      <c r="G18" s="72">
        <v>7</v>
      </c>
      <c r="H18" s="63">
        <v>28</v>
      </c>
      <c r="I18" s="35">
        <v>19</v>
      </c>
      <c r="J18" s="35">
        <v>32</v>
      </c>
      <c r="K18" s="72"/>
      <c r="L18" s="72"/>
    </row>
    <row r="19" spans="1:14" x14ac:dyDescent="0.2">
      <c r="A19" s="42">
        <v>21000</v>
      </c>
      <c r="B19" s="65" t="s">
        <v>47</v>
      </c>
      <c r="C19" s="89" t="s">
        <v>89</v>
      </c>
      <c r="D19" s="42">
        <f t="shared" si="0"/>
        <v>38</v>
      </c>
      <c r="E19" s="66">
        <f t="shared" si="1"/>
        <v>33.25</v>
      </c>
      <c r="F19" s="67"/>
      <c r="G19" s="72">
        <v>38</v>
      </c>
      <c r="H19" s="63">
        <v>31</v>
      </c>
      <c r="I19" s="35">
        <v>42</v>
      </c>
      <c r="J19" s="35">
        <v>22</v>
      </c>
      <c r="K19" s="72"/>
      <c r="L19" s="72"/>
    </row>
    <row r="20" spans="1:14" x14ac:dyDescent="0.2">
      <c r="A20" s="42">
        <v>22000</v>
      </c>
      <c r="B20" s="65" t="s">
        <v>48</v>
      </c>
      <c r="C20" s="89" t="s">
        <v>88</v>
      </c>
      <c r="D20" s="42">
        <f t="shared" si="0"/>
        <v>25</v>
      </c>
      <c r="E20" s="66">
        <f t="shared" si="1"/>
        <v>24</v>
      </c>
      <c r="F20" s="67"/>
      <c r="G20" s="72">
        <v>11</v>
      </c>
      <c r="H20" s="63">
        <v>38</v>
      </c>
      <c r="I20" s="35">
        <v>46</v>
      </c>
      <c r="J20" s="35">
        <v>1</v>
      </c>
      <c r="K20" s="72"/>
      <c r="L20" s="72"/>
    </row>
    <row r="21" spans="1:14" x14ac:dyDescent="0.2">
      <c r="A21" s="42">
        <v>23000</v>
      </c>
      <c r="B21" s="65" t="s">
        <v>49</v>
      </c>
      <c r="C21" s="89" t="s">
        <v>90</v>
      </c>
      <c r="D21" s="42">
        <f t="shared" si="0"/>
        <v>46</v>
      </c>
      <c r="E21" s="66">
        <f t="shared" si="1"/>
        <v>39</v>
      </c>
      <c r="F21" s="67"/>
      <c r="G21" s="72">
        <v>34</v>
      </c>
      <c r="H21" s="63">
        <v>41</v>
      </c>
      <c r="I21" s="35">
        <v>36</v>
      </c>
      <c r="J21" s="35">
        <v>45</v>
      </c>
      <c r="K21" s="72"/>
      <c r="L21" s="72"/>
    </row>
    <row r="22" spans="1:14" x14ac:dyDescent="0.2">
      <c r="A22" s="42">
        <v>24000</v>
      </c>
      <c r="B22" s="65" t="s">
        <v>50</v>
      </c>
      <c r="C22" s="89" t="s">
        <v>87</v>
      </c>
      <c r="D22" s="42">
        <f t="shared" si="0"/>
        <v>11</v>
      </c>
      <c r="E22" s="66">
        <f t="shared" si="1"/>
        <v>16.75</v>
      </c>
      <c r="F22" s="67"/>
      <c r="G22" s="72">
        <v>12</v>
      </c>
      <c r="H22" s="63">
        <v>17</v>
      </c>
      <c r="I22" s="35">
        <v>28</v>
      </c>
      <c r="J22" s="35">
        <v>10</v>
      </c>
      <c r="K22" s="72"/>
      <c r="L22" s="72"/>
    </row>
    <row r="23" spans="1:14" x14ac:dyDescent="0.2">
      <c r="A23" s="42">
        <v>25000</v>
      </c>
      <c r="B23" s="65" t="s">
        <v>51</v>
      </c>
      <c r="C23" s="89" t="s">
        <v>86</v>
      </c>
      <c r="D23" s="42">
        <f t="shared" si="0"/>
        <v>3</v>
      </c>
      <c r="E23" s="66">
        <f t="shared" si="1"/>
        <v>11</v>
      </c>
      <c r="F23" s="67"/>
      <c r="G23" s="72">
        <v>28</v>
      </c>
      <c r="H23" s="63">
        <v>2</v>
      </c>
      <c r="I23" s="35">
        <v>2</v>
      </c>
      <c r="J23" s="35">
        <v>12</v>
      </c>
      <c r="K23" s="72"/>
      <c r="L23" s="72"/>
    </row>
    <row r="24" spans="1:14" x14ac:dyDescent="0.2">
      <c r="A24" s="42">
        <v>26000</v>
      </c>
      <c r="B24" s="65" t="s">
        <v>52</v>
      </c>
      <c r="C24" s="89" t="s">
        <v>88</v>
      </c>
      <c r="D24" s="42">
        <f t="shared" si="0"/>
        <v>24</v>
      </c>
      <c r="E24" s="66">
        <f t="shared" si="1"/>
        <v>23.75</v>
      </c>
      <c r="F24" s="67"/>
      <c r="G24" s="72">
        <v>40</v>
      </c>
      <c r="H24" s="63">
        <v>6</v>
      </c>
      <c r="I24" s="35">
        <v>12</v>
      </c>
      <c r="J24" s="35">
        <v>37</v>
      </c>
      <c r="K24" s="72"/>
      <c r="L24" s="72"/>
    </row>
    <row r="25" spans="1:14" x14ac:dyDescent="0.2">
      <c r="A25" s="42">
        <v>27000</v>
      </c>
      <c r="B25" s="65" t="s">
        <v>53</v>
      </c>
      <c r="C25" s="89" t="s">
        <v>86</v>
      </c>
      <c r="D25" s="42">
        <f t="shared" si="0"/>
        <v>5</v>
      </c>
      <c r="E25" s="66">
        <f t="shared" si="1"/>
        <v>13.5</v>
      </c>
      <c r="F25" s="67"/>
      <c r="G25" s="72">
        <v>9</v>
      </c>
      <c r="H25" s="63">
        <v>13</v>
      </c>
      <c r="I25" s="35">
        <v>4</v>
      </c>
      <c r="J25" s="35">
        <v>28</v>
      </c>
      <c r="K25" s="72"/>
      <c r="L25" s="72"/>
    </row>
    <row r="26" spans="1:14" s="74" customFormat="1" x14ac:dyDescent="0.2">
      <c r="A26" s="42">
        <v>28000</v>
      </c>
      <c r="B26" s="65" t="s">
        <v>54</v>
      </c>
      <c r="C26" s="89" t="s">
        <v>90</v>
      </c>
      <c r="D26" s="42">
        <f t="shared" si="0"/>
        <v>48</v>
      </c>
      <c r="E26" s="66">
        <f t="shared" si="1"/>
        <v>42.75</v>
      </c>
      <c r="F26" s="67"/>
      <c r="G26" s="72">
        <v>35</v>
      </c>
      <c r="H26" s="63">
        <v>45</v>
      </c>
      <c r="I26" s="35">
        <v>50</v>
      </c>
      <c r="J26" s="35">
        <v>41</v>
      </c>
      <c r="K26" s="72"/>
      <c r="L26" s="77"/>
      <c r="M26" s="52"/>
      <c r="N26" s="52"/>
    </row>
    <row r="27" spans="1:14" x14ac:dyDescent="0.2">
      <c r="A27" s="42">
        <v>29000</v>
      </c>
      <c r="B27" s="65" t="s">
        <v>55</v>
      </c>
      <c r="C27" s="89" t="s">
        <v>105</v>
      </c>
      <c r="D27" s="42">
        <f t="shared" si="0"/>
        <v>45</v>
      </c>
      <c r="E27" s="66">
        <f t="shared" si="1"/>
        <v>38.25</v>
      </c>
      <c r="F27" s="67"/>
      <c r="G27" s="72">
        <v>39</v>
      </c>
      <c r="H27" s="63">
        <v>50</v>
      </c>
      <c r="I27" s="35">
        <v>34</v>
      </c>
      <c r="J27" s="35">
        <v>30</v>
      </c>
      <c r="K27" s="72"/>
      <c r="L27" s="72"/>
    </row>
    <row r="28" spans="1:14" x14ac:dyDescent="0.2">
      <c r="A28" s="42">
        <v>30000</v>
      </c>
      <c r="B28" s="65" t="s">
        <v>56</v>
      </c>
      <c r="C28" s="89" t="s">
        <v>105</v>
      </c>
      <c r="D28" s="42">
        <f t="shared" si="0"/>
        <v>44</v>
      </c>
      <c r="E28" s="66">
        <f t="shared" si="1"/>
        <v>37.75</v>
      </c>
      <c r="F28" s="67"/>
      <c r="G28" s="72">
        <v>43</v>
      </c>
      <c r="H28" s="63">
        <v>46</v>
      </c>
      <c r="I28" s="35">
        <v>43</v>
      </c>
      <c r="J28" s="35">
        <v>19</v>
      </c>
      <c r="K28" s="72"/>
      <c r="L28" s="72"/>
    </row>
    <row r="29" spans="1:14" x14ac:dyDescent="0.2">
      <c r="A29" s="42">
        <v>31000</v>
      </c>
      <c r="B29" s="65" t="s">
        <v>57</v>
      </c>
      <c r="C29" s="89" t="s">
        <v>88</v>
      </c>
      <c r="D29" s="42">
        <f t="shared" si="0"/>
        <v>26</v>
      </c>
      <c r="E29" s="66">
        <f t="shared" si="1"/>
        <v>24.5</v>
      </c>
      <c r="F29" s="67"/>
      <c r="G29" s="72">
        <v>2</v>
      </c>
      <c r="H29" s="63">
        <v>34</v>
      </c>
      <c r="I29" s="35">
        <v>37</v>
      </c>
      <c r="J29" s="35">
        <v>25</v>
      </c>
      <c r="K29" s="72"/>
      <c r="L29" s="72"/>
    </row>
    <row r="30" spans="1:14" x14ac:dyDescent="0.2">
      <c r="A30" s="42">
        <v>32000</v>
      </c>
      <c r="B30" s="65" t="s">
        <v>58</v>
      </c>
      <c r="C30" s="89" t="s">
        <v>106</v>
      </c>
      <c r="D30" s="42">
        <f t="shared" si="0"/>
        <v>33</v>
      </c>
      <c r="E30" s="66">
        <f t="shared" si="1"/>
        <v>30</v>
      </c>
      <c r="F30" s="67"/>
      <c r="G30" s="72">
        <v>37</v>
      </c>
      <c r="H30" s="63">
        <v>33</v>
      </c>
      <c r="I30" s="35">
        <v>23</v>
      </c>
      <c r="J30" s="35">
        <v>27</v>
      </c>
      <c r="K30" s="72"/>
      <c r="L30" s="72"/>
    </row>
    <row r="31" spans="1:14" x14ac:dyDescent="0.2">
      <c r="A31" s="42">
        <v>33000</v>
      </c>
      <c r="B31" s="65" t="s">
        <v>59</v>
      </c>
      <c r="C31" s="89" t="s">
        <v>103</v>
      </c>
      <c r="D31" s="42">
        <f t="shared" si="0"/>
        <v>18</v>
      </c>
      <c r="E31" s="66">
        <f t="shared" si="1"/>
        <v>20.25</v>
      </c>
      <c r="F31" s="67"/>
      <c r="G31" s="72">
        <v>8</v>
      </c>
      <c r="H31" s="63">
        <v>26</v>
      </c>
      <c r="I31" s="35">
        <v>7</v>
      </c>
      <c r="J31" s="35">
        <v>40</v>
      </c>
      <c r="K31" s="72"/>
      <c r="L31" s="72"/>
    </row>
    <row r="32" spans="1:14" x14ac:dyDescent="0.2">
      <c r="A32" s="42">
        <v>34000</v>
      </c>
      <c r="B32" s="65" t="s">
        <v>60</v>
      </c>
      <c r="C32" s="89" t="s">
        <v>87</v>
      </c>
      <c r="D32" s="42">
        <f t="shared" si="0"/>
        <v>13</v>
      </c>
      <c r="E32" s="66">
        <f t="shared" si="1"/>
        <v>19</v>
      </c>
      <c r="F32" s="67"/>
      <c r="G32" s="72">
        <v>44</v>
      </c>
      <c r="H32" s="63">
        <v>5</v>
      </c>
      <c r="I32" s="35">
        <v>11</v>
      </c>
      <c r="J32" s="35">
        <v>16</v>
      </c>
      <c r="K32" s="72"/>
      <c r="L32" s="72"/>
    </row>
    <row r="33" spans="1:12" s="64" customFormat="1" x14ac:dyDescent="0.2">
      <c r="A33" s="42">
        <v>35000</v>
      </c>
      <c r="B33" s="65" t="s">
        <v>61</v>
      </c>
      <c r="C33" s="89" t="s">
        <v>103</v>
      </c>
      <c r="D33" s="42">
        <f t="shared" si="0"/>
        <v>17</v>
      </c>
      <c r="E33" s="66">
        <f t="shared" si="1"/>
        <v>20</v>
      </c>
      <c r="F33" s="67"/>
      <c r="G33" s="72">
        <v>1</v>
      </c>
      <c r="H33" s="63">
        <v>37</v>
      </c>
      <c r="I33" s="35">
        <v>33</v>
      </c>
      <c r="J33" s="35">
        <v>9</v>
      </c>
      <c r="K33" s="72"/>
      <c r="L33" s="72"/>
    </row>
    <row r="34" spans="1:12" s="64" customFormat="1" x14ac:dyDescent="0.2">
      <c r="A34" s="42">
        <v>36000</v>
      </c>
      <c r="B34" s="65" t="s">
        <v>62</v>
      </c>
      <c r="C34" s="89" t="s">
        <v>88</v>
      </c>
      <c r="D34" s="42">
        <f t="shared" si="0"/>
        <v>20</v>
      </c>
      <c r="E34" s="66">
        <f t="shared" si="1"/>
        <v>21.5</v>
      </c>
      <c r="F34" s="67"/>
      <c r="G34" s="72">
        <v>41</v>
      </c>
      <c r="H34" s="63">
        <v>7</v>
      </c>
      <c r="I34" s="35">
        <v>15</v>
      </c>
      <c r="J34" s="35">
        <v>23</v>
      </c>
      <c r="K34" s="72"/>
      <c r="L34" s="72"/>
    </row>
    <row r="35" spans="1:12" s="64" customFormat="1" x14ac:dyDescent="0.2">
      <c r="A35" s="42">
        <v>37000</v>
      </c>
      <c r="B35" s="65" t="s">
        <v>63</v>
      </c>
      <c r="C35" s="89" t="s">
        <v>87</v>
      </c>
      <c r="D35" s="42">
        <f t="shared" si="0"/>
        <v>10</v>
      </c>
      <c r="E35" s="66">
        <f t="shared" si="1"/>
        <v>15.5</v>
      </c>
      <c r="F35" s="67"/>
      <c r="G35" s="72">
        <v>21</v>
      </c>
      <c r="H35" s="63">
        <v>12</v>
      </c>
      <c r="I35" s="35">
        <v>24</v>
      </c>
      <c r="J35" s="35">
        <v>5</v>
      </c>
      <c r="K35" s="72"/>
      <c r="L35" s="72"/>
    </row>
    <row r="36" spans="1:12" s="64" customFormat="1" x14ac:dyDescent="0.2">
      <c r="A36" s="42">
        <v>38000</v>
      </c>
      <c r="B36" s="65" t="s">
        <v>64</v>
      </c>
      <c r="C36" s="89" t="s">
        <v>89</v>
      </c>
      <c r="D36" s="42">
        <f t="shared" si="0"/>
        <v>39</v>
      </c>
      <c r="E36" s="66">
        <f t="shared" si="1"/>
        <v>33.5</v>
      </c>
      <c r="F36" s="67"/>
      <c r="G36" s="72">
        <v>15</v>
      </c>
      <c r="H36" s="63">
        <v>42</v>
      </c>
      <c r="I36" s="35">
        <v>38</v>
      </c>
      <c r="J36" s="35">
        <v>39</v>
      </c>
      <c r="K36" s="72"/>
      <c r="L36" s="72"/>
    </row>
    <row r="37" spans="1:12" s="64" customFormat="1" x14ac:dyDescent="0.2">
      <c r="A37" s="42">
        <v>39000</v>
      </c>
      <c r="B37" s="65" t="s">
        <v>65</v>
      </c>
      <c r="C37" s="89" t="s">
        <v>88</v>
      </c>
      <c r="D37" s="42">
        <f t="shared" si="0"/>
        <v>19</v>
      </c>
      <c r="E37" s="66">
        <f t="shared" si="1"/>
        <v>21.25</v>
      </c>
      <c r="F37" s="67"/>
      <c r="G37" s="72">
        <v>30</v>
      </c>
      <c r="H37" s="63">
        <v>11</v>
      </c>
      <c r="I37" s="35">
        <v>20</v>
      </c>
      <c r="J37" s="35">
        <v>24</v>
      </c>
      <c r="K37" s="72"/>
      <c r="L37" s="72"/>
    </row>
    <row r="38" spans="1:12" s="64" customFormat="1" x14ac:dyDescent="0.2">
      <c r="A38" s="42">
        <v>40000</v>
      </c>
      <c r="B38" s="65" t="s">
        <v>66</v>
      </c>
      <c r="C38" s="89" t="s">
        <v>104</v>
      </c>
      <c r="D38" s="42">
        <f t="shared" si="0"/>
        <v>36</v>
      </c>
      <c r="E38" s="66">
        <f t="shared" si="1"/>
        <v>32.25</v>
      </c>
      <c r="F38" s="67"/>
      <c r="G38" s="72">
        <v>19</v>
      </c>
      <c r="H38" s="63">
        <v>35</v>
      </c>
      <c r="I38" s="35">
        <v>41</v>
      </c>
      <c r="J38" s="35">
        <v>34</v>
      </c>
      <c r="K38" s="72"/>
      <c r="L38" s="72"/>
    </row>
    <row r="39" spans="1:12" s="64" customFormat="1" x14ac:dyDescent="0.2">
      <c r="A39" s="42">
        <v>41000</v>
      </c>
      <c r="B39" s="65" t="s">
        <v>67</v>
      </c>
      <c r="C39" s="89" t="s">
        <v>86</v>
      </c>
      <c r="D39" s="42">
        <f t="shared" si="0"/>
        <v>5</v>
      </c>
      <c r="E39" s="66">
        <f t="shared" si="1"/>
        <v>13.5</v>
      </c>
      <c r="F39" s="67"/>
      <c r="G39" s="72">
        <v>27</v>
      </c>
      <c r="H39" s="63">
        <v>19</v>
      </c>
      <c r="I39" s="35">
        <v>6</v>
      </c>
      <c r="J39" s="35">
        <v>2</v>
      </c>
      <c r="K39" s="72"/>
      <c r="L39" s="72"/>
    </row>
    <row r="40" spans="1:12" s="64" customFormat="1" x14ac:dyDescent="0.2">
      <c r="A40" s="42">
        <v>42000</v>
      </c>
      <c r="B40" s="65" t="s">
        <v>68</v>
      </c>
      <c r="C40" s="89" t="s">
        <v>88</v>
      </c>
      <c r="D40" s="42">
        <f t="shared" si="0"/>
        <v>28</v>
      </c>
      <c r="E40" s="66">
        <f t="shared" si="1"/>
        <v>25</v>
      </c>
      <c r="F40" s="67"/>
      <c r="G40" s="72">
        <v>31</v>
      </c>
      <c r="H40" s="63">
        <v>9</v>
      </c>
      <c r="I40" s="35">
        <v>25</v>
      </c>
      <c r="J40" s="35">
        <v>35</v>
      </c>
      <c r="K40" s="72"/>
      <c r="L40" s="72"/>
    </row>
    <row r="41" spans="1:12" s="64" customFormat="1" x14ac:dyDescent="0.2">
      <c r="A41" s="42">
        <v>44000</v>
      </c>
      <c r="B41" s="65" t="s">
        <v>69</v>
      </c>
      <c r="C41" s="89" t="s">
        <v>89</v>
      </c>
      <c r="D41" s="42">
        <f t="shared" si="0"/>
        <v>42</v>
      </c>
      <c r="E41" s="66">
        <f t="shared" si="1"/>
        <v>34.25</v>
      </c>
      <c r="F41" s="67"/>
      <c r="G41" s="72">
        <v>36</v>
      </c>
      <c r="H41" s="63">
        <v>36</v>
      </c>
      <c r="I41" s="35">
        <v>18</v>
      </c>
      <c r="J41" s="35">
        <v>47</v>
      </c>
      <c r="K41" s="72"/>
      <c r="L41" s="72"/>
    </row>
    <row r="42" spans="1:12" s="64" customFormat="1" x14ac:dyDescent="0.2">
      <c r="A42" s="42">
        <v>45000</v>
      </c>
      <c r="B42" s="65" t="s">
        <v>70</v>
      </c>
      <c r="C42" s="89" t="s">
        <v>106</v>
      </c>
      <c r="D42" s="42">
        <f t="shared" si="0"/>
        <v>32</v>
      </c>
      <c r="E42" s="66">
        <f t="shared" si="1"/>
        <v>29.5</v>
      </c>
      <c r="F42" s="67"/>
      <c r="G42" s="72">
        <v>24</v>
      </c>
      <c r="H42" s="63">
        <v>30</v>
      </c>
      <c r="I42" s="35">
        <v>35</v>
      </c>
      <c r="J42" s="35">
        <v>29</v>
      </c>
      <c r="K42" s="72"/>
      <c r="L42" s="72"/>
    </row>
    <row r="43" spans="1:12" s="64" customFormat="1" x14ac:dyDescent="0.2">
      <c r="A43" s="42">
        <v>46000</v>
      </c>
      <c r="B43" s="65" t="s">
        <v>71</v>
      </c>
      <c r="C43" s="89" t="s">
        <v>89</v>
      </c>
      <c r="D43" s="42">
        <f t="shared" si="0"/>
        <v>43</v>
      </c>
      <c r="E43" s="66">
        <f t="shared" si="1"/>
        <v>36.75</v>
      </c>
      <c r="F43" s="67"/>
      <c r="G43" s="72">
        <v>13</v>
      </c>
      <c r="H43" s="63">
        <v>46</v>
      </c>
      <c r="I43" s="35">
        <v>40</v>
      </c>
      <c r="J43" s="35">
        <v>48</v>
      </c>
      <c r="K43" s="72"/>
      <c r="L43" s="72"/>
    </row>
    <row r="44" spans="1:12" s="64" customFormat="1" x14ac:dyDescent="0.2">
      <c r="A44" s="42">
        <v>47000</v>
      </c>
      <c r="B44" s="65" t="s">
        <v>72</v>
      </c>
      <c r="C44" s="89" t="s">
        <v>106</v>
      </c>
      <c r="D44" s="42">
        <f t="shared" si="0"/>
        <v>35</v>
      </c>
      <c r="E44" s="66">
        <f t="shared" si="1"/>
        <v>31.75</v>
      </c>
      <c r="F44" s="67"/>
      <c r="G44" s="72">
        <v>33</v>
      </c>
      <c r="H44" s="63">
        <v>29</v>
      </c>
      <c r="I44" s="35">
        <v>39</v>
      </c>
      <c r="J44" s="35">
        <v>26</v>
      </c>
      <c r="K44" s="72"/>
      <c r="L44" s="72"/>
    </row>
    <row r="45" spans="1:12" s="64" customFormat="1" x14ac:dyDescent="0.2">
      <c r="A45" s="42">
        <v>48000</v>
      </c>
      <c r="B45" s="65" t="s">
        <v>73</v>
      </c>
      <c r="C45" s="89" t="s">
        <v>86</v>
      </c>
      <c r="D45" s="42">
        <f t="shared" si="0"/>
        <v>3</v>
      </c>
      <c r="E45" s="66">
        <f t="shared" si="1"/>
        <v>11</v>
      </c>
      <c r="F45" s="67"/>
      <c r="G45" s="72">
        <v>17</v>
      </c>
      <c r="H45" s="63">
        <v>3</v>
      </c>
      <c r="I45" s="35">
        <v>21</v>
      </c>
      <c r="J45" s="35">
        <v>3</v>
      </c>
      <c r="K45" s="72"/>
      <c r="L45" s="72"/>
    </row>
    <row r="46" spans="1:12" s="64" customFormat="1" x14ac:dyDescent="0.2">
      <c r="A46" s="42">
        <v>49000</v>
      </c>
      <c r="B46" s="65" t="s">
        <v>74</v>
      </c>
      <c r="C46" s="89" t="s">
        <v>86</v>
      </c>
      <c r="D46" s="42">
        <f t="shared" si="0"/>
        <v>5</v>
      </c>
      <c r="E46" s="66">
        <f t="shared" si="1"/>
        <v>13.5</v>
      </c>
      <c r="F46" s="67"/>
      <c r="G46" s="72">
        <v>3</v>
      </c>
      <c r="H46" s="63">
        <v>23</v>
      </c>
      <c r="I46" s="35">
        <v>14</v>
      </c>
      <c r="J46" s="35">
        <v>14</v>
      </c>
      <c r="K46" s="72"/>
      <c r="L46" s="72"/>
    </row>
    <row r="47" spans="1:12" s="64" customFormat="1" x14ac:dyDescent="0.2">
      <c r="A47" s="42">
        <v>50000</v>
      </c>
      <c r="B47" s="65" t="s">
        <v>75</v>
      </c>
      <c r="C47" s="89" t="s">
        <v>88</v>
      </c>
      <c r="D47" s="42">
        <f t="shared" si="0"/>
        <v>26</v>
      </c>
      <c r="E47" s="66">
        <f t="shared" si="1"/>
        <v>24.5</v>
      </c>
      <c r="F47" s="67"/>
      <c r="G47" s="72">
        <v>5</v>
      </c>
      <c r="H47" s="63">
        <v>39</v>
      </c>
      <c r="I47" s="35">
        <v>5</v>
      </c>
      <c r="J47" s="35">
        <v>49</v>
      </c>
      <c r="K47" s="72"/>
      <c r="L47" s="72"/>
    </row>
    <row r="48" spans="1:12" s="64" customFormat="1" x14ac:dyDescent="0.2">
      <c r="A48" s="42">
        <v>51000</v>
      </c>
      <c r="B48" s="65" t="s">
        <v>76</v>
      </c>
      <c r="C48" s="89" t="s">
        <v>87</v>
      </c>
      <c r="D48" s="42">
        <f t="shared" si="0"/>
        <v>9</v>
      </c>
      <c r="E48" s="66">
        <f t="shared" si="1"/>
        <v>14.75</v>
      </c>
      <c r="F48" s="67"/>
      <c r="G48" s="72">
        <v>6</v>
      </c>
      <c r="H48" s="63">
        <v>16</v>
      </c>
      <c r="I48" s="35">
        <v>30</v>
      </c>
      <c r="J48" s="35">
        <v>7</v>
      </c>
      <c r="K48" s="72"/>
      <c r="L48" s="72"/>
    </row>
    <row r="49" spans="1:12" s="64" customFormat="1" x14ac:dyDescent="0.2">
      <c r="A49" s="42">
        <v>53000</v>
      </c>
      <c r="B49" s="65" t="s">
        <v>77</v>
      </c>
      <c r="C49" s="89" t="s">
        <v>86</v>
      </c>
      <c r="D49" s="42">
        <f t="shared" si="0"/>
        <v>1</v>
      </c>
      <c r="E49" s="66">
        <f t="shared" si="1"/>
        <v>10</v>
      </c>
      <c r="F49" s="67"/>
      <c r="G49" s="72">
        <v>20</v>
      </c>
      <c r="H49" s="63">
        <v>4</v>
      </c>
      <c r="I49" s="35">
        <v>3</v>
      </c>
      <c r="J49" s="35">
        <v>13</v>
      </c>
      <c r="K49" s="72"/>
      <c r="L49" s="72"/>
    </row>
    <row r="50" spans="1:12" s="64" customFormat="1" x14ac:dyDescent="0.2">
      <c r="A50" s="42">
        <v>54000</v>
      </c>
      <c r="B50" s="65" t="s">
        <v>78</v>
      </c>
      <c r="C50" s="89" t="s">
        <v>89</v>
      </c>
      <c r="D50" s="42">
        <f t="shared" si="0"/>
        <v>39</v>
      </c>
      <c r="E50" s="66">
        <f t="shared" si="1"/>
        <v>33.5</v>
      </c>
      <c r="F50" s="67"/>
      <c r="G50" s="72">
        <v>10</v>
      </c>
      <c r="H50" s="63">
        <v>44</v>
      </c>
      <c r="I50" s="35">
        <v>47</v>
      </c>
      <c r="J50" s="35">
        <v>33</v>
      </c>
      <c r="K50" s="72"/>
      <c r="L50" s="72"/>
    </row>
    <row r="51" spans="1:12" s="64" customFormat="1" x14ac:dyDescent="0.2">
      <c r="A51" s="42">
        <v>55000</v>
      </c>
      <c r="B51" s="65" t="s">
        <v>79</v>
      </c>
      <c r="C51" s="89" t="s">
        <v>88</v>
      </c>
      <c r="D51" s="42">
        <f t="shared" si="0"/>
        <v>29</v>
      </c>
      <c r="E51" s="66">
        <f t="shared" si="1"/>
        <v>25.5</v>
      </c>
      <c r="F51" s="67"/>
      <c r="G51" s="72">
        <v>23</v>
      </c>
      <c r="H51" s="63">
        <v>21</v>
      </c>
      <c r="I51" s="35">
        <v>16</v>
      </c>
      <c r="J51" s="35">
        <v>42</v>
      </c>
      <c r="K51" s="72"/>
      <c r="L51" s="72"/>
    </row>
    <row r="52" spans="1:12" s="64" customFormat="1" x14ac:dyDescent="0.2">
      <c r="A52" s="42">
        <v>56000</v>
      </c>
      <c r="B52" s="65" t="s">
        <v>80</v>
      </c>
      <c r="C52" s="89" t="s">
        <v>104</v>
      </c>
      <c r="D52" s="42">
        <f t="shared" si="0"/>
        <v>37</v>
      </c>
      <c r="E52" s="66">
        <f t="shared" si="1"/>
        <v>32.75</v>
      </c>
      <c r="F52" s="67"/>
      <c r="G52" s="72">
        <v>46</v>
      </c>
      <c r="H52" s="63">
        <v>49</v>
      </c>
      <c r="I52" s="35">
        <v>32</v>
      </c>
      <c r="J52" s="35">
        <v>4</v>
      </c>
      <c r="K52" s="72"/>
      <c r="L52" s="72"/>
    </row>
  </sheetData>
  <pageMargins left="0.75" right="0.23" top="0.33" bottom="0.28000000000000003" header="0.22" footer="0.23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workbookViewId="0">
      <pane xSplit="6" ySplit="2" topLeftCell="G16" activePane="bottomRight" state="frozen"/>
      <selection activeCell="O14" sqref="O14"/>
      <selection pane="topRight" activeCell="O14" sqref="O14"/>
      <selection pane="bottomLeft" activeCell="O14" sqref="O14"/>
      <selection pane="bottomRight" activeCell="Q42" sqref="Q4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5.7109375" style="64" customWidth="1"/>
    <col min="6" max="6" width="1.28515625" style="64" customWidth="1"/>
    <col min="7" max="12" width="5.7109375" style="64" customWidth="1"/>
    <col min="13" max="14" width="9.140625" style="64"/>
    <col min="15" max="16384" width="9.140625" style="68"/>
  </cols>
  <sheetData>
    <row r="1" spans="1:14" s="49" customFormat="1" ht="18.75" x14ac:dyDescent="0.3">
      <c r="A1" s="48"/>
      <c r="B1" s="49" t="s">
        <v>154</v>
      </c>
      <c r="C1" s="50"/>
      <c r="D1" s="35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s="64" customFormat="1" ht="99" x14ac:dyDescent="0.2">
      <c r="A2" s="36" t="s">
        <v>108</v>
      </c>
      <c r="B2" s="56" t="s">
        <v>0</v>
      </c>
      <c r="C2" s="57" t="s">
        <v>92</v>
      </c>
      <c r="D2" s="57" t="s">
        <v>170</v>
      </c>
      <c r="E2" s="57" t="s">
        <v>115</v>
      </c>
      <c r="F2" s="58" t="s">
        <v>25</v>
      </c>
      <c r="G2" s="87" t="s">
        <v>26</v>
      </c>
      <c r="H2" s="87" t="s">
        <v>27</v>
      </c>
      <c r="I2" s="87" t="s">
        <v>28</v>
      </c>
      <c r="J2" s="87" t="s">
        <v>29</v>
      </c>
      <c r="K2" s="87" t="s">
        <v>30</v>
      </c>
      <c r="L2" s="88"/>
    </row>
    <row r="3" spans="1:14" x14ac:dyDescent="0.2">
      <c r="A3" s="42">
        <v>1000</v>
      </c>
      <c r="B3" s="65" t="s">
        <v>31</v>
      </c>
      <c r="C3" s="89" t="s">
        <v>102</v>
      </c>
      <c r="D3" s="42">
        <f t="shared" ref="D3:D52" si="0">RANK(E3,$E$3:$E$52,1)</f>
        <v>15</v>
      </c>
      <c r="E3" s="66">
        <f t="shared" ref="E3:E52" si="1">AVERAGE(G3:K3)</f>
        <v>20.6</v>
      </c>
      <c r="F3" s="67"/>
      <c r="G3" s="90">
        <v>19</v>
      </c>
      <c r="H3" s="90">
        <v>22</v>
      </c>
      <c r="I3" s="90">
        <v>37</v>
      </c>
      <c r="J3" s="90">
        <v>15</v>
      </c>
      <c r="K3" s="90">
        <v>10</v>
      </c>
      <c r="L3" s="90"/>
    </row>
    <row r="4" spans="1:14" x14ac:dyDescent="0.2">
      <c r="A4" s="42">
        <v>2000</v>
      </c>
      <c r="B4" s="65" t="s">
        <v>32</v>
      </c>
      <c r="C4" s="89" t="s">
        <v>101</v>
      </c>
      <c r="D4" s="42">
        <f t="shared" si="0"/>
        <v>7</v>
      </c>
      <c r="E4" s="66">
        <f t="shared" si="1"/>
        <v>17.600000000000001</v>
      </c>
      <c r="F4" s="67"/>
      <c r="G4" s="90">
        <v>28</v>
      </c>
      <c r="H4" s="90">
        <v>1</v>
      </c>
      <c r="I4" s="90">
        <v>5</v>
      </c>
      <c r="J4" s="90">
        <v>29</v>
      </c>
      <c r="K4" s="90">
        <v>25</v>
      </c>
      <c r="L4" s="90"/>
    </row>
    <row r="5" spans="1:14" x14ac:dyDescent="0.2">
      <c r="A5" s="42">
        <v>4000</v>
      </c>
      <c r="B5" s="65" t="s">
        <v>33</v>
      </c>
      <c r="C5" s="89" t="s">
        <v>87</v>
      </c>
      <c r="D5" s="42">
        <f t="shared" si="0"/>
        <v>12</v>
      </c>
      <c r="E5" s="66">
        <f t="shared" si="1"/>
        <v>20</v>
      </c>
      <c r="F5" s="67"/>
      <c r="G5" s="90">
        <v>26</v>
      </c>
      <c r="H5" s="90">
        <v>18</v>
      </c>
      <c r="I5" s="90">
        <v>49</v>
      </c>
      <c r="J5" s="90">
        <v>1</v>
      </c>
      <c r="K5" s="90">
        <v>6</v>
      </c>
      <c r="L5" s="90"/>
    </row>
    <row r="6" spans="1:14" x14ac:dyDescent="0.2">
      <c r="A6" s="42">
        <v>5000</v>
      </c>
      <c r="B6" s="65" t="s">
        <v>34</v>
      </c>
      <c r="C6" s="89" t="s">
        <v>106</v>
      </c>
      <c r="D6" s="42">
        <f t="shared" si="0"/>
        <v>32</v>
      </c>
      <c r="E6" s="66">
        <f t="shared" si="1"/>
        <v>27.4</v>
      </c>
      <c r="F6" s="67"/>
      <c r="G6" s="90">
        <v>39</v>
      </c>
      <c r="H6" s="90">
        <v>26</v>
      </c>
      <c r="I6" s="90">
        <v>42</v>
      </c>
      <c r="J6" s="90">
        <v>11</v>
      </c>
      <c r="K6" s="90">
        <v>19</v>
      </c>
      <c r="L6" s="90"/>
    </row>
    <row r="7" spans="1:14" s="74" customFormat="1" x14ac:dyDescent="0.2">
      <c r="A7" s="42">
        <v>6000</v>
      </c>
      <c r="B7" s="65" t="s">
        <v>35</v>
      </c>
      <c r="C7" s="89" t="s">
        <v>89</v>
      </c>
      <c r="D7" s="42">
        <f t="shared" si="0"/>
        <v>38</v>
      </c>
      <c r="E7" s="66">
        <f t="shared" si="1"/>
        <v>30.4</v>
      </c>
      <c r="F7" s="67"/>
      <c r="G7" s="91">
        <v>31</v>
      </c>
      <c r="H7" s="91">
        <v>50</v>
      </c>
      <c r="I7" s="91">
        <v>41</v>
      </c>
      <c r="J7" s="91">
        <v>16</v>
      </c>
      <c r="K7" s="91">
        <v>14</v>
      </c>
      <c r="L7" s="90"/>
      <c r="M7" s="52"/>
      <c r="N7" s="52"/>
    </row>
    <row r="8" spans="1:14" x14ac:dyDescent="0.2">
      <c r="A8" s="42">
        <v>8000</v>
      </c>
      <c r="B8" s="65" t="s">
        <v>36</v>
      </c>
      <c r="C8" s="89" t="s">
        <v>88</v>
      </c>
      <c r="D8" s="42">
        <f t="shared" si="0"/>
        <v>29</v>
      </c>
      <c r="E8" s="66">
        <f t="shared" si="1"/>
        <v>26</v>
      </c>
      <c r="F8" s="67"/>
      <c r="G8" s="90">
        <v>21</v>
      </c>
      <c r="H8" s="90">
        <v>15</v>
      </c>
      <c r="I8" s="90">
        <v>44</v>
      </c>
      <c r="J8" s="90">
        <v>28</v>
      </c>
      <c r="K8" s="90">
        <v>22</v>
      </c>
      <c r="L8" s="90"/>
    </row>
    <row r="9" spans="1:14" s="74" customFormat="1" x14ac:dyDescent="0.2">
      <c r="A9" s="42">
        <v>9000</v>
      </c>
      <c r="B9" s="65" t="s">
        <v>37</v>
      </c>
      <c r="C9" s="89" t="s">
        <v>105</v>
      </c>
      <c r="D9" s="42">
        <f t="shared" si="0"/>
        <v>44</v>
      </c>
      <c r="E9" s="66">
        <f t="shared" si="1"/>
        <v>34.4</v>
      </c>
      <c r="F9" s="67"/>
      <c r="G9" s="90">
        <v>35</v>
      </c>
      <c r="H9" s="90">
        <v>33</v>
      </c>
      <c r="I9" s="90">
        <v>32</v>
      </c>
      <c r="J9" s="90">
        <v>23</v>
      </c>
      <c r="K9" s="90">
        <v>49</v>
      </c>
      <c r="L9" s="90"/>
      <c r="M9" s="52"/>
      <c r="N9" s="52"/>
    </row>
    <row r="10" spans="1:14" x14ac:dyDescent="0.2">
      <c r="A10" s="42">
        <v>10000</v>
      </c>
      <c r="B10" s="65" t="s">
        <v>38</v>
      </c>
      <c r="C10" s="89" t="s">
        <v>87</v>
      </c>
      <c r="D10" s="42">
        <f t="shared" si="0"/>
        <v>10</v>
      </c>
      <c r="E10" s="66">
        <f t="shared" si="1"/>
        <v>19</v>
      </c>
      <c r="F10" s="67"/>
      <c r="G10" s="90">
        <v>50</v>
      </c>
      <c r="H10" s="90">
        <v>28</v>
      </c>
      <c r="I10" s="90">
        <v>2</v>
      </c>
      <c r="J10" s="90">
        <v>2</v>
      </c>
      <c r="K10" s="90">
        <v>13</v>
      </c>
      <c r="L10" s="90"/>
    </row>
    <row r="11" spans="1:14" x14ac:dyDescent="0.2">
      <c r="A11" s="42">
        <v>12000</v>
      </c>
      <c r="B11" s="65" t="s">
        <v>39</v>
      </c>
      <c r="C11" s="89" t="s">
        <v>86</v>
      </c>
      <c r="D11" s="42">
        <f t="shared" si="0"/>
        <v>1</v>
      </c>
      <c r="E11" s="66">
        <f t="shared" si="1"/>
        <v>10.8</v>
      </c>
      <c r="F11" s="67"/>
      <c r="G11" s="90">
        <v>13</v>
      </c>
      <c r="H11" s="90">
        <v>1</v>
      </c>
      <c r="I11" s="90">
        <v>18</v>
      </c>
      <c r="J11" s="90">
        <v>6</v>
      </c>
      <c r="K11" s="90">
        <v>16</v>
      </c>
      <c r="L11" s="90"/>
    </row>
    <row r="12" spans="1:14" x14ac:dyDescent="0.2">
      <c r="A12" s="42">
        <v>13000</v>
      </c>
      <c r="B12" s="65" t="s">
        <v>40</v>
      </c>
      <c r="C12" s="89" t="s">
        <v>88</v>
      </c>
      <c r="D12" s="42">
        <f t="shared" si="0"/>
        <v>20</v>
      </c>
      <c r="E12" s="66">
        <f t="shared" si="1"/>
        <v>23.2</v>
      </c>
      <c r="F12" s="67"/>
      <c r="G12" s="90">
        <v>8</v>
      </c>
      <c r="H12" s="90">
        <v>41</v>
      </c>
      <c r="I12" s="90">
        <v>12</v>
      </c>
      <c r="J12" s="90">
        <v>24</v>
      </c>
      <c r="K12" s="90">
        <v>31</v>
      </c>
      <c r="L12" s="90"/>
    </row>
    <row r="13" spans="1:14" x14ac:dyDescent="0.2">
      <c r="A13" s="42">
        <v>15000</v>
      </c>
      <c r="B13" s="65" t="s">
        <v>41</v>
      </c>
      <c r="C13" s="89" t="s">
        <v>103</v>
      </c>
      <c r="D13" s="42">
        <f t="shared" si="0"/>
        <v>17</v>
      </c>
      <c r="E13" s="66">
        <f t="shared" si="1"/>
        <v>21</v>
      </c>
      <c r="F13" s="67"/>
      <c r="G13" s="90">
        <v>4</v>
      </c>
      <c r="H13" s="90">
        <v>35</v>
      </c>
      <c r="I13" s="90">
        <v>16</v>
      </c>
      <c r="J13" s="90">
        <v>38</v>
      </c>
      <c r="K13" s="90">
        <v>12</v>
      </c>
      <c r="L13" s="90"/>
    </row>
    <row r="14" spans="1:14" x14ac:dyDescent="0.2">
      <c r="A14" s="42">
        <v>16000</v>
      </c>
      <c r="B14" s="65" t="s">
        <v>42</v>
      </c>
      <c r="C14" s="89" t="s">
        <v>88</v>
      </c>
      <c r="D14" s="42">
        <f t="shared" si="0"/>
        <v>19</v>
      </c>
      <c r="E14" s="66">
        <f t="shared" si="1"/>
        <v>22.8</v>
      </c>
      <c r="F14" s="67"/>
      <c r="G14" s="90">
        <v>18</v>
      </c>
      <c r="H14" s="90">
        <v>23</v>
      </c>
      <c r="I14" s="90">
        <v>23</v>
      </c>
      <c r="J14" s="90">
        <v>47</v>
      </c>
      <c r="K14" s="90">
        <v>3</v>
      </c>
      <c r="L14" s="90"/>
    </row>
    <row r="15" spans="1:14" x14ac:dyDescent="0.2">
      <c r="A15" s="42">
        <v>17000</v>
      </c>
      <c r="B15" s="65" t="s">
        <v>43</v>
      </c>
      <c r="C15" s="89" t="s">
        <v>105</v>
      </c>
      <c r="D15" s="42">
        <f t="shared" si="0"/>
        <v>45</v>
      </c>
      <c r="E15" s="66">
        <f t="shared" si="1"/>
        <v>35.6</v>
      </c>
      <c r="F15" s="67"/>
      <c r="G15" s="90">
        <v>47</v>
      </c>
      <c r="H15" s="90">
        <v>11</v>
      </c>
      <c r="I15" s="90">
        <v>33</v>
      </c>
      <c r="J15" s="90">
        <v>43</v>
      </c>
      <c r="K15" s="90">
        <v>44</v>
      </c>
      <c r="L15" s="90"/>
    </row>
    <row r="16" spans="1:14" s="74" customFormat="1" ht="15" x14ac:dyDescent="0.25">
      <c r="A16" s="6">
        <v>18000</v>
      </c>
      <c r="B16" s="79" t="s">
        <v>44</v>
      </c>
      <c r="C16" s="92" t="s">
        <v>86</v>
      </c>
      <c r="D16" s="80">
        <f t="shared" si="0"/>
        <v>3</v>
      </c>
      <c r="E16" s="81">
        <f t="shared" si="1"/>
        <v>12.6</v>
      </c>
      <c r="F16" s="82"/>
      <c r="G16" s="93">
        <v>24</v>
      </c>
      <c r="H16" s="93">
        <v>10</v>
      </c>
      <c r="I16" s="93">
        <v>11</v>
      </c>
      <c r="J16" s="93">
        <v>13</v>
      </c>
      <c r="K16" s="93">
        <v>5</v>
      </c>
      <c r="L16" s="93"/>
      <c r="M16" s="52"/>
      <c r="N16" s="52"/>
    </row>
    <row r="17" spans="1:12" s="64" customFormat="1" x14ac:dyDescent="0.2">
      <c r="A17" s="42">
        <v>19000</v>
      </c>
      <c r="B17" s="65" t="s">
        <v>45</v>
      </c>
      <c r="C17" s="89" t="s">
        <v>90</v>
      </c>
      <c r="D17" s="42">
        <f t="shared" si="0"/>
        <v>46</v>
      </c>
      <c r="E17" s="66">
        <f t="shared" si="1"/>
        <v>35.799999999999997</v>
      </c>
      <c r="F17" s="67"/>
      <c r="G17" s="90">
        <v>49</v>
      </c>
      <c r="H17" s="90">
        <v>32</v>
      </c>
      <c r="I17" s="90">
        <v>24</v>
      </c>
      <c r="J17" s="90">
        <v>36</v>
      </c>
      <c r="K17" s="90">
        <v>38</v>
      </c>
      <c r="L17" s="90"/>
    </row>
    <row r="18" spans="1:12" s="64" customFormat="1" x14ac:dyDescent="0.2">
      <c r="A18" s="42">
        <v>20000</v>
      </c>
      <c r="B18" s="65" t="s">
        <v>46</v>
      </c>
      <c r="C18" s="89" t="s">
        <v>88</v>
      </c>
      <c r="D18" s="42">
        <f t="shared" si="0"/>
        <v>26</v>
      </c>
      <c r="E18" s="66">
        <f t="shared" si="1"/>
        <v>25.2</v>
      </c>
      <c r="F18" s="67"/>
      <c r="G18" s="90">
        <v>37</v>
      </c>
      <c r="H18" s="90">
        <v>17</v>
      </c>
      <c r="I18" s="90">
        <v>31</v>
      </c>
      <c r="J18" s="90">
        <v>12</v>
      </c>
      <c r="K18" s="90">
        <v>29</v>
      </c>
      <c r="L18" s="90"/>
    </row>
    <row r="19" spans="1:12" s="64" customFormat="1" x14ac:dyDescent="0.2">
      <c r="A19" s="42">
        <v>21000</v>
      </c>
      <c r="B19" s="65" t="s">
        <v>47</v>
      </c>
      <c r="C19" s="89" t="s">
        <v>106</v>
      </c>
      <c r="D19" s="42">
        <f t="shared" si="0"/>
        <v>31</v>
      </c>
      <c r="E19" s="66">
        <f t="shared" si="1"/>
        <v>26.2</v>
      </c>
      <c r="F19" s="67"/>
      <c r="G19" s="90">
        <v>27</v>
      </c>
      <c r="H19" s="90">
        <v>29</v>
      </c>
      <c r="I19" s="90">
        <v>10</v>
      </c>
      <c r="J19" s="90">
        <v>48</v>
      </c>
      <c r="K19" s="90">
        <v>17</v>
      </c>
      <c r="L19" s="90"/>
    </row>
    <row r="20" spans="1:12" s="64" customFormat="1" x14ac:dyDescent="0.2">
      <c r="A20" s="42">
        <v>22000</v>
      </c>
      <c r="B20" s="65" t="s">
        <v>48</v>
      </c>
      <c r="C20" s="89" t="s">
        <v>88</v>
      </c>
      <c r="D20" s="42">
        <f t="shared" si="0"/>
        <v>22</v>
      </c>
      <c r="E20" s="66">
        <f t="shared" si="1"/>
        <v>24</v>
      </c>
      <c r="F20" s="67"/>
      <c r="G20" s="90">
        <v>17</v>
      </c>
      <c r="H20" s="90">
        <v>25</v>
      </c>
      <c r="I20" s="90">
        <v>50</v>
      </c>
      <c r="J20" s="90">
        <v>4</v>
      </c>
      <c r="K20" s="90">
        <v>24</v>
      </c>
      <c r="L20" s="90"/>
    </row>
    <row r="21" spans="1:12" s="64" customFormat="1" x14ac:dyDescent="0.2">
      <c r="A21" s="42">
        <v>23000</v>
      </c>
      <c r="B21" s="65" t="s">
        <v>49</v>
      </c>
      <c r="C21" s="89" t="s">
        <v>104</v>
      </c>
      <c r="D21" s="42">
        <f t="shared" si="0"/>
        <v>36</v>
      </c>
      <c r="E21" s="66">
        <f t="shared" si="1"/>
        <v>29.6</v>
      </c>
      <c r="F21" s="67"/>
      <c r="G21" s="90">
        <v>45</v>
      </c>
      <c r="H21" s="90">
        <v>21</v>
      </c>
      <c r="I21" s="90">
        <v>9</v>
      </c>
      <c r="J21" s="90">
        <v>33</v>
      </c>
      <c r="K21" s="90">
        <v>40</v>
      </c>
      <c r="L21" s="90"/>
    </row>
    <row r="22" spans="1:12" s="64" customFormat="1" x14ac:dyDescent="0.2">
      <c r="A22" s="42">
        <v>24000</v>
      </c>
      <c r="B22" s="65" t="s">
        <v>50</v>
      </c>
      <c r="C22" s="89" t="s">
        <v>104</v>
      </c>
      <c r="D22" s="42">
        <f t="shared" si="0"/>
        <v>37</v>
      </c>
      <c r="E22" s="66">
        <f t="shared" si="1"/>
        <v>30</v>
      </c>
      <c r="F22" s="67"/>
      <c r="G22" s="90">
        <v>15</v>
      </c>
      <c r="H22" s="90">
        <v>46</v>
      </c>
      <c r="I22" s="90">
        <v>8</v>
      </c>
      <c r="J22" s="90">
        <v>40</v>
      </c>
      <c r="K22" s="90">
        <v>41</v>
      </c>
      <c r="L22" s="90"/>
    </row>
    <row r="23" spans="1:12" s="64" customFormat="1" x14ac:dyDescent="0.2">
      <c r="A23" s="42">
        <v>25000</v>
      </c>
      <c r="B23" s="65" t="s">
        <v>51</v>
      </c>
      <c r="C23" s="89" t="s">
        <v>89</v>
      </c>
      <c r="D23" s="42">
        <f t="shared" si="0"/>
        <v>41</v>
      </c>
      <c r="E23" s="66">
        <f t="shared" si="1"/>
        <v>32</v>
      </c>
      <c r="F23" s="67"/>
      <c r="G23" s="90">
        <v>34</v>
      </c>
      <c r="H23" s="90">
        <v>13</v>
      </c>
      <c r="I23" s="90">
        <v>17</v>
      </c>
      <c r="J23" s="90">
        <v>49</v>
      </c>
      <c r="K23" s="90">
        <v>47</v>
      </c>
      <c r="L23" s="90"/>
    </row>
    <row r="24" spans="1:12" s="64" customFormat="1" x14ac:dyDescent="0.2">
      <c r="A24" s="42">
        <v>26000</v>
      </c>
      <c r="B24" s="65" t="s">
        <v>52</v>
      </c>
      <c r="C24" s="89" t="s">
        <v>87</v>
      </c>
      <c r="D24" s="42">
        <f t="shared" si="0"/>
        <v>13</v>
      </c>
      <c r="E24" s="66">
        <f t="shared" si="1"/>
        <v>20.399999999999999</v>
      </c>
      <c r="F24" s="67"/>
      <c r="G24" s="90">
        <v>9</v>
      </c>
      <c r="H24" s="90">
        <v>14</v>
      </c>
      <c r="I24" s="90">
        <v>7</v>
      </c>
      <c r="J24" s="90">
        <v>44</v>
      </c>
      <c r="K24" s="90">
        <v>28</v>
      </c>
      <c r="L24" s="90"/>
    </row>
    <row r="25" spans="1:12" s="64" customFormat="1" x14ac:dyDescent="0.2">
      <c r="A25" s="42">
        <v>27000</v>
      </c>
      <c r="B25" s="65" t="s">
        <v>53</v>
      </c>
      <c r="C25" s="89" t="s">
        <v>90</v>
      </c>
      <c r="D25" s="42">
        <f t="shared" si="0"/>
        <v>47</v>
      </c>
      <c r="E25" s="66">
        <f t="shared" si="1"/>
        <v>40</v>
      </c>
      <c r="F25" s="67"/>
      <c r="G25" s="90">
        <v>44</v>
      </c>
      <c r="H25" s="90">
        <v>47</v>
      </c>
      <c r="I25" s="90">
        <v>35</v>
      </c>
      <c r="J25" s="90">
        <v>41</v>
      </c>
      <c r="K25" s="90">
        <v>33</v>
      </c>
      <c r="L25" s="90"/>
    </row>
    <row r="26" spans="1:12" s="64" customFormat="1" x14ac:dyDescent="0.2">
      <c r="A26" s="42">
        <v>28000</v>
      </c>
      <c r="B26" s="65" t="s">
        <v>54</v>
      </c>
      <c r="C26" s="89" t="s">
        <v>87</v>
      </c>
      <c r="D26" s="42">
        <f t="shared" si="0"/>
        <v>11</v>
      </c>
      <c r="E26" s="66">
        <f t="shared" si="1"/>
        <v>19.2</v>
      </c>
      <c r="F26" s="67"/>
      <c r="G26" s="90">
        <v>11</v>
      </c>
      <c r="H26" s="90">
        <v>20</v>
      </c>
      <c r="I26" s="90">
        <v>28</v>
      </c>
      <c r="J26" s="90">
        <v>5</v>
      </c>
      <c r="K26" s="90">
        <v>32</v>
      </c>
      <c r="L26" s="90"/>
    </row>
    <row r="27" spans="1:12" s="64" customFormat="1" x14ac:dyDescent="0.2">
      <c r="A27" s="42">
        <v>29000</v>
      </c>
      <c r="B27" s="65" t="s">
        <v>55</v>
      </c>
      <c r="C27" s="89" t="s">
        <v>86</v>
      </c>
      <c r="D27" s="42">
        <f t="shared" si="0"/>
        <v>5</v>
      </c>
      <c r="E27" s="66">
        <f t="shared" si="1"/>
        <v>15.2</v>
      </c>
      <c r="F27" s="67"/>
      <c r="G27" s="90">
        <v>7</v>
      </c>
      <c r="H27" s="90">
        <v>27</v>
      </c>
      <c r="I27" s="90">
        <v>26</v>
      </c>
      <c r="J27" s="90">
        <v>9</v>
      </c>
      <c r="K27" s="90">
        <v>7</v>
      </c>
      <c r="L27" s="90"/>
    </row>
    <row r="28" spans="1:12" s="64" customFormat="1" x14ac:dyDescent="0.2">
      <c r="A28" s="42">
        <v>30000</v>
      </c>
      <c r="B28" s="65" t="s">
        <v>56</v>
      </c>
      <c r="C28" s="89" t="s">
        <v>86</v>
      </c>
      <c r="D28" s="42">
        <f t="shared" si="0"/>
        <v>4</v>
      </c>
      <c r="E28" s="66">
        <f t="shared" si="1"/>
        <v>13.4</v>
      </c>
      <c r="F28" s="67"/>
      <c r="G28" s="90">
        <v>16</v>
      </c>
      <c r="H28" s="90">
        <v>19</v>
      </c>
      <c r="I28" s="90">
        <v>3</v>
      </c>
      <c r="J28" s="90">
        <v>21</v>
      </c>
      <c r="K28" s="90">
        <v>8</v>
      </c>
      <c r="L28" s="90"/>
    </row>
    <row r="29" spans="1:12" s="64" customFormat="1" x14ac:dyDescent="0.2">
      <c r="A29" s="42">
        <v>31000</v>
      </c>
      <c r="B29" s="65" t="s">
        <v>57</v>
      </c>
      <c r="C29" s="89" t="s">
        <v>106</v>
      </c>
      <c r="D29" s="42">
        <f t="shared" si="0"/>
        <v>34</v>
      </c>
      <c r="E29" s="66">
        <f t="shared" si="1"/>
        <v>28.4</v>
      </c>
      <c r="F29" s="67"/>
      <c r="G29" s="90">
        <v>36</v>
      </c>
      <c r="H29" s="90">
        <v>30</v>
      </c>
      <c r="I29" s="90">
        <v>29</v>
      </c>
      <c r="J29" s="90">
        <v>8</v>
      </c>
      <c r="K29" s="90">
        <v>39</v>
      </c>
      <c r="L29" s="90"/>
    </row>
    <row r="30" spans="1:12" s="64" customFormat="1" x14ac:dyDescent="0.2">
      <c r="A30" s="42">
        <v>32000</v>
      </c>
      <c r="B30" s="65" t="s">
        <v>58</v>
      </c>
      <c r="C30" s="89" t="s">
        <v>87</v>
      </c>
      <c r="D30" s="42">
        <f t="shared" si="0"/>
        <v>9</v>
      </c>
      <c r="E30" s="66">
        <f t="shared" si="1"/>
        <v>18.600000000000001</v>
      </c>
      <c r="F30" s="67"/>
      <c r="G30" s="90">
        <v>1</v>
      </c>
      <c r="H30" s="90">
        <v>1</v>
      </c>
      <c r="I30" s="90">
        <v>40</v>
      </c>
      <c r="J30" s="90">
        <v>42</v>
      </c>
      <c r="K30" s="90">
        <v>9</v>
      </c>
      <c r="L30" s="90"/>
    </row>
    <row r="31" spans="1:12" s="64" customFormat="1" x14ac:dyDescent="0.2">
      <c r="A31" s="42">
        <v>33000</v>
      </c>
      <c r="B31" s="65" t="s">
        <v>59</v>
      </c>
      <c r="C31" s="89" t="s">
        <v>106</v>
      </c>
      <c r="D31" s="42">
        <f t="shared" si="0"/>
        <v>35</v>
      </c>
      <c r="E31" s="66">
        <f t="shared" si="1"/>
        <v>29.2</v>
      </c>
      <c r="F31" s="67"/>
      <c r="G31" s="90">
        <v>48</v>
      </c>
      <c r="H31" s="90">
        <v>9</v>
      </c>
      <c r="I31" s="90">
        <v>1</v>
      </c>
      <c r="J31" s="90">
        <v>46</v>
      </c>
      <c r="K31" s="90">
        <v>42</v>
      </c>
      <c r="L31" s="90"/>
    </row>
    <row r="32" spans="1:12" s="64" customFormat="1" x14ac:dyDescent="0.2">
      <c r="A32" s="42">
        <v>34000</v>
      </c>
      <c r="B32" s="65" t="s">
        <v>60</v>
      </c>
      <c r="C32" s="89" t="s">
        <v>90</v>
      </c>
      <c r="D32" s="42">
        <f t="shared" si="0"/>
        <v>50</v>
      </c>
      <c r="E32" s="66">
        <f t="shared" si="1"/>
        <v>43.4</v>
      </c>
      <c r="F32" s="67"/>
      <c r="G32" s="90">
        <v>41</v>
      </c>
      <c r="H32" s="90">
        <v>48</v>
      </c>
      <c r="I32" s="90">
        <v>46</v>
      </c>
      <c r="J32" s="90">
        <v>32</v>
      </c>
      <c r="K32" s="90">
        <v>50</v>
      </c>
      <c r="L32" s="90"/>
    </row>
    <row r="33" spans="1:12" s="64" customFormat="1" x14ac:dyDescent="0.2">
      <c r="A33" s="42">
        <v>35000</v>
      </c>
      <c r="B33" s="65" t="s">
        <v>61</v>
      </c>
      <c r="C33" s="89" t="s">
        <v>106</v>
      </c>
      <c r="D33" s="42">
        <f t="shared" si="0"/>
        <v>32</v>
      </c>
      <c r="E33" s="66">
        <f t="shared" si="1"/>
        <v>27.4</v>
      </c>
      <c r="F33" s="67"/>
      <c r="G33" s="90">
        <v>40</v>
      </c>
      <c r="H33" s="90">
        <v>34</v>
      </c>
      <c r="I33" s="90">
        <v>45</v>
      </c>
      <c r="J33" s="90">
        <v>17</v>
      </c>
      <c r="K33" s="90">
        <v>1</v>
      </c>
      <c r="L33" s="90"/>
    </row>
    <row r="34" spans="1:12" s="64" customFormat="1" x14ac:dyDescent="0.2">
      <c r="A34" s="42">
        <v>36000</v>
      </c>
      <c r="B34" s="65" t="s">
        <v>62</v>
      </c>
      <c r="C34" s="89" t="s">
        <v>90</v>
      </c>
      <c r="D34" s="42">
        <f t="shared" si="0"/>
        <v>48</v>
      </c>
      <c r="E34" s="66">
        <f t="shared" si="1"/>
        <v>40.4</v>
      </c>
      <c r="F34" s="67"/>
      <c r="G34" s="90">
        <v>25</v>
      </c>
      <c r="H34" s="90">
        <v>49</v>
      </c>
      <c r="I34" s="90">
        <v>38</v>
      </c>
      <c r="J34" s="90">
        <v>45</v>
      </c>
      <c r="K34" s="90">
        <v>45</v>
      </c>
      <c r="L34" s="90"/>
    </row>
    <row r="35" spans="1:12" s="64" customFormat="1" x14ac:dyDescent="0.2">
      <c r="A35" s="42">
        <v>37000</v>
      </c>
      <c r="B35" s="65" t="s">
        <v>63</v>
      </c>
      <c r="C35" s="89" t="s">
        <v>89</v>
      </c>
      <c r="D35" s="42">
        <f t="shared" si="0"/>
        <v>40</v>
      </c>
      <c r="E35" s="66">
        <f t="shared" si="1"/>
        <v>31</v>
      </c>
      <c r="F35" s="67"/>
      <c r="G35" s="90">
        <v>29</v>
      </c>
      <c r="H35" s="90">
        <v>42</v>
      </c>
      <c r="I35" s="90">
        <v>47</v>
      </c>
      <c r="J35" s="90">
        <v>7</v>
      </c>
      <c r="K35" s="90">
        <v>30</v>
      </c>
      <c r="L35" s="90"/>
    </row>
    <row r="36" spans="1:12" s="64" customFormat="1" x14ac:dyDescent="0.2">
      <c r="A36" s="42">
        <v>38000</v>
      </c>
      <c r="B36" s="65" t="s">
        <v>64</v>
      </c>
      <c r="C36" s="89" t="s">
        <v>87</v>
      </c>
      <c r="D36" s="42">
        <f t="shared" si="0"/>
        <v>13</v>
      </c>
      <c r="E36" s="66">
        <f t="shared" si="1"/>
        <v>20.399999999999999</v>
      </c>
      <c r="F36" s="67"/>
      <c r="G36" s="90">
        <v>22</v>
      </c>
      <c r="H36" s="90">
        <v>38</v>
      </c>
      <c r="I36" s="90">
        <v>21</v>
      </c>
      <c r="J36" s="90">
        <v>19</v>
      </c>
      <c r="K36" s="90">
        <v>2</v>
      </c>
      <c r="L36" s="90"/>
    </row>
    <row r="37" spans="1:12" s="64" customFormat="1" x14ac:dyDescent="0.2">
      <c r="A37" s="42">
        <v>39000</v>
      </c>
      <c r="B37" s="65" t="s">
        <v>65</v>
      </c>
      <c r="C37" s="89" t="s">
        <v>88</v>
      </c>
      <c r="D37" s="42">
        <f t="shared" si="0"/>
        <v>27</v>
      </c>
      <c r="E37" s="66">
        <f t="shared" si="1"/>
        <v>25.4</v>
      </c>
      <c r="F37" s="67"/>
      <c r="G37" s="90">
        <v>23</v>
      </c>
      <c r="H37" s="90">
        <v>44</v>
      </c>
      <c r="I37" s="90">
        <v>30</v>
      </c>
      <c r="J37" s="90">
        <v>10</v>
      </c>
      <c r="K37" s="90">
        <v>20</v>
      </c>
      <c r="L37" s="90"/>
    </row>
    <row r="38" spans="1:12" s="64" customFormat="1" x14ac:dyDescent="0.2">
      <c r="A38" s="42">
        <v>40000</v>
      </c>
      <c r="B38" s="65" t="s">
        <v>66</v>
      </c>
      <c r="C38" s="89" t="s">
        <v>103</v>
      </c>
      <c r="D38" s="42">
        <f t="shared" si="0"/>
        <v>16</v>
      </c>
      <c r="E38" s="66">
        <f t="shared" si="1"/>
        <v>20.8</v>
      </c>
      <c r="F38" s="67"/>
      <c r="G38" s="90">
        <v>12</v>
      </c>
      <c r="H38" s="90">
        <v>39</v>
      </c>
      <c r="I38" s="90">
        <v>39</v>
      </c>
      <c r="J38" s="90">
        <v>3</v>
      </c>
      <c r="K38" s="90">
        <v>11</v>
      </c>
      <c r="L38" s="90"/>
    </row>
    <row r="39" spans="1:12" s="64" customFormat="1" x14ac:dyDescent="0.2">
      <c r="A39" s="42">
        <v>41000</v>
      </c>
      <c r="B39" s="65" t="s">
        <v>67</v>
      </c>
      <c r="C39" s="89" t="s">
        <v>88</v>
      </c>
      <c r="D39" s="42">
        <f t="shared" si="0"/>
        <v>20</v>
      </c>
      <c r="E39" s="66">
        <f t="shared" si="1"/>
        <v>23.2</v>
      </c>
      <c r="F39" s="67"/>
      <c r="G39" s="90">
        <v>32</v>
      </c>
      <c r="H39" s="90">
        <v>31</v>
      </c>
      <c r="I39" s="90">
        <v>4</v>
      </c>
      <c r="J39" s="90">
        <v>34</v>
      </c>
      <c r="K39" s="90">
        <v>15</v>
      </c>
      <c r="L39" s="90"/>
    </row>
    <row r="40" spans="1:12" s="64" customFormat="1" x14ac:dyDescent="0.2">
      <c r="A40" s="42">
        <v>42000</v>
      </c>
      <c r="B40" s="65" t="s">
        <v>68</v>
      </c>
      <c r="C40" s="89" t="s">
        <v>89</v>
      </c>
      <c r="D40" s="42">
        <f t="shared" si="0"/>
        <v>42</v>
      </c>
      <c r="E40" s="66">
        <f t="shared" si="1"/>
        <v>32.6</v>
      </c>
      <c r="F40" s="67"/>
      <c r="G40" s="90">
        <v>46</v>
      </c>
      <c r="H40" s="90">
        <v>16</v>
      </c>
      <c r="I40" s="90">
        <v>19</v>
      </c>
      <c r="J40" s="90">
        <v>39</v>
      </c>
      <c r="K40" s="90">
        <v>43</v>
      </c>
      <c r="L40" s="90"/>
    </row>
    <row r="41" spans="1:12" s="64" customFormat="1" x14ac:dyDescent="0.2">
      <c r="A41" s="42">
        <v>44000</v>
      </c>
      <c r="B41" s="65" t="s">
        <v>69</v>
      </c>
      <c r="C41" s="89" t="s">
        <v>90</v>
      </c>
      <c r="D41" s="42">
        <f t="shared" si="0"/>
        <v>48</v>
      </c>
      <c r="E41" s="66">
        <f t="shared" si="1"/>
        <v>40.4</v>
      </c>
      <c r="F41" s="67"/>
      <c r="G41" s="90">
        <v>43</v>
      </c>
      <c r="H41" s="90">
        <v>36</v>
      </c>
      <c r="I41" s="90">
        <v>27</v>
      </c>
      <c r="J41" s="90">
        <v>50</v>
      </c>
      <c r="K41" s="90">
        <v>46</v>
      </c>
      <c r="L41" s="90"/>
    </row>
    <row r="42" spans="1:12" s="64" customFormat="1" x14ac:dyDescent="0.2">
      <c r="A42" s="42">
        <v>45000</v>
      </c>
      <c r="B42" s="65" t="s">
        <v>70</v>
      </c>
      <c r="C42" s="89" t="s">
        <v>88</v>
      </c>
      <c r="D42" s="42">
        <f t="shared" si="0"/>
        <v>25</v>
      </c>
      <c r="E42" s="66">
        <f t="shared" si="1"/>
        <v>24.6</v>
      </c>
      <c r="F42" s="67"/>
      <c r="G42" s="90">
        <v>10</v>
      </c>
      <c r="H42" s="90">
        <v>40</v>
      </c>
      <c r="I42" s="90">
        <v>22</v>
      </c>
      <c r="J42" s="90">
        <v>30</v>
      </c>
      <c r="K42" s="90">
        <v>21</v>
      </c>
      <c r="L42" s="90"/>
    </row>
    <row r="43" spans="1:12" s="64" customFormat="1" x14ac:dyDescent="0.2">
      <c r="A43" s="42">
        <v>46000</v>
      </c>
      <c r="B43" s="65" t="s">
        <v>71</v>
      </c>
      <c r="C43" s="89" t="s">
        <v>87</v>
      </c>
      <c r="D43" s="42">
        <f t="shared" si="0"/>
        <v>8</v>
      </c>
      <c r="E43" s="66">
        <f t="shared" si="1"/>
        <v>18.2</v>
      </c>
      <c r="F43" s="67"/>
      <c r="G43" s="90">
        <v>1</v>
      </c>
      <c r="H43" s="90">
        <v>1</v>
      </c>
      <c r="I43" s="90">
        <v>34</v>
      </c>
      <c r="J43" s="90">
        <v>37</v>
      </c>
      <c r="K43" s="90">
        <v>18</v>
      </c>
      <c r="L43" s="90"/>
    </row>
    <row r="44" spans="1:12" s="64" customFormat="1" x14ac:dyDescent="0.2">
      <c r="A44" s="42">
        <v>47000</v>
      </c>
      <c r="B44" s="65" t="s">
        <v>72</v>
      </c>
      <c r="C44" s="89" t="s">
        <v>88</v>
      </c>
      <c r="D44" s="42">
        <f t="shared" si="0"/>
        <v>28</v>
      </c>
      <c r="E44" s="66">
        <f t="shared" si="1"/>
        <v>25.8</v>
      </c>
      <c r="F44" s="67"/>
      <c r="G44" s="90">
        <v>14</v>
      </c>
      <c r="H44" s="90">
        <v>8</v>
      </c>
      <c r="I44" s="90">
        <v>43</v>
      </c>
      <c r="J44" s="90">
        <v>27</v>
      </c>
      <c r="K44" s="90">
        <v>37</v>
      </c>
      <c r="L44" s="90"/>
    </row>
    <row r="45" spans="1:12" s="64" customFormat="1" x14ac:dyDescent="0.2">
      <c r="A45" s="42">
        <v>48000</v>
      </c>
      <c r="B45" s="65" t="s">
        <v>73</v>
      </c>
      <c r="C45" s="89" t="s">
        <v>88</v>
      </c>
      <c r="D45" s="42">
        <f t="shared" si="0"/>
        <v>29</v>
      </c>
      <c r="E45" s="66">
        <f t="shared" si="1"/>
        <v>26</v>
      </c>
      <c r="F45" s="67"/>
      <c r="G45" s="90">
        <v>38</v>
      </c>
      <c r="H45" s="90">
        <v>7</v>
      </c>
      <c r="I45" s="90">
        <v>36</v>
      </c>
      <c r="J45" s="90">
        <v>14</v>
      </c>
      <c r="K45" s="90">
        <v>35</v>
      </c>
      <c r="L45" s="90"/>
    </row>
    <row r="46" spans="1:12" s="64" customFormat="1" x14ac:dyDescent="0.2">
      <c r="A46" s="42">
        <v>49000</v>
      </c>
      <c r="B46" s="65" t="s">
        <v>74</v>
      </c>
      <c r="C46" s="89" t="s">
        <v>86</v>
      </c>
      <c r="D46" s="42">
        <f t="shared" si="0"/>
        <v>2</v>
      </c>
      <c r="E46" s="66">
        <f t="shared" si="1"/>
        <v>11.8</v>
      </c>
      <c r="F46" s="67"/>
      <c r="G46" s="90">
        <v>5</v>
      </c>
      <c r="H46" s="90">
        <v>12</v>
      </c>
      <c r="I46" s="90">
        <v>20</v>
      </c>
      <c r="J46" s="90">
        <v>18</v>
      </c>
      <c r="K46" s="90">
        <v>4</v>
      </c>
      <c r="L46" s="90"/>
    </row>
    <row r="47" spans="1:12" s="64" customFormat="1" x14ac:dyDescent="0.2">
      <c r="A47" s="42">
        <v>50000</v>
      </c>
      <c r="B47" s="65" t="s">
        <v>75</v>
      </c>
      <c r="C47" s="89" t="s">
        <v>89</v>
      </c>
      <c r="D47" s="42">
        <f t="shared" si="0"/>
        <v>43</v>
      </c>
      <c r="E47" s="66">
        <f t="shared" si="1"/>
        <v>34</v>
      </c>
      <c r="F47" s="67"/>
      <c r="G47" s="90">
        <v>42</v>
      </c>
      <c r="H47" s="90">
        <v>45</v>
      </c>
      <c r="I47" s="90">
        <v>13</v>
      </c>
      <c r="J47" s="90">
        <v>22</v>
      </c>
      <c r="K47" s="90">
        <v>48</v>
      </c>
      <c r="L47" s="90"/>
    </row>
    <row r="48" spans="1:12" s="64" customFormat="1" x14ac:dyDescent="0.2">
      <c r="A48" s="42">
        <v>51000</v>
      </c>
      <c r="B48" s="65" t="s">
        <v>76</v>
      </c>
      <c r="C48" s="89" t="s">
        <v>103</v>
      </c>
      <c r="D48" s="42">
        <f t="shared" si="0"/>
        <v>18</v>
      </c>
      <c r="E48" s="66">
        <f t="shared" si="1"/>
        <v>22</v>
      </c>
      <c r="F48" s="67"/>
      <c r="G48" s="90">
        <v>6</v>
      </c>
      <c r="H48" s="90">
        <v>37</v>
      </c>
      <c r="I48" s="90">
        <v>6</v>
      </c>
      <c r="J48" s="90">
        <v>35</v>
      </c>
      <c r="K48" s="90">
        <v>26</v>
      </c>
      <c r="L48" s="90"/>
    </row>
    <row r="49" spans="1:12" s="64" customFormat="1" x14ac:dyDescent="0.2">
      <c r="A49" s="42">
        <v>53000</v>
      </c>
      <c r="B49" s="65" t="s">
        <v>77</v>
      </c>
      <c r="C49" s="89" t="s">
        <v>88</v>
      </c>
      <c r="D49" s="42">
        <f t="shared" si="0"/>
        <v>23</v>
      </c>
      <c r="E49" s="66">
        <f t="shared" si="1"/>
        <v>24.4</v>
      </c>
      <c r="F49" s="67"/>
      <c r="G49" s="90">
        <v>30</v>
      </c>
      <c r="H49" s="90">
        <v>1</v>
      </c>
      <c r="I49" s="90">
        <v>48</v>
      </c>
      <c r="J49" s="90">
        <v>20</v>
      </c>
      <c r="K49" s="90">
        <v>23</v>
      </c>
      <c r="L49" s="90"/>
    </row>
    <row r="50" spans="1:12" s="64" customFormat="1" x14ac:dyDescent="0.2">
      <c r="A50" s="42">
        <v>54000</v>
      </c>
      <c r="B50" s="65" t="s">
        <v>78</v>
      </c>
      <c r="C50" s="89" t="s">
        <v>88</v>
      </c>
      <c r="D50" s="42">
        <f t="shared" si="0"/>
        <v>23</v>
      </c>
      <c r="E50" s="66">
        <f t="shared" si="1"/>
        <v>24.4</v>
      </c>
      <c r="F50" s="67"/>
      <c r="G50" s="90">
        <v>20</v>
      </c>
      <c r="H50" s="90">
        <v>24</v>
      </c>
      <c r="I50" s="90">
        <v>25</v>
      </c>
      <c r="J50" s="90">
        <v>26</v>
      </c>
      <c r="K50" s="90">
        <v>27</v>
      </c>
      <c r="L50" s="90"/>
    </row>
    <row r="51" spans="1:12" s="64" customFormat="1" x14ac:dyDescent="0.2">
      <c r="A51" s="42">
        <v>55000</v>
      </c>
      <c r="B51" s="65" t="s">
        <v>79</v>
      </c>
      <c r="C51" s="89" t="s">
        <v>89</v>
      </c>
      <c r="D51" s="42">
        <f t="shared" si="0"/>
        <v>38</v>
      </c>
      <c r="E51" s="66">
        <f t="shared" si="1"/>
        <v>30.4</v>
      </c>
      <c r="F51" s="67"/>
      <c r="G51" s="90">
        <v>33</v>
      </c>
      <c r="H51" s="90">
        <v>43</v>
      </c>
      <c r="I51" s="90">
        <v>15</v>
      </c>
      <c r="J51" s="90">
        <v>25</v>
      </c>
      <c r="K51" s="90">
        <v>36</v>
      </c>
      <c r="L51" s="90"/>
    </row>
    <row r="52" spans="1:12" s="64" customFormat="1" x14ac:dyDescent="0.2">
      <c r="A52" s="42">
        <v>56000</v>
      </c>
      <c r="B52" s="65" t="s">
        <v>80</v>
      </c>
      <c r="C52" s="89" t="s">
        <v>101</v>
      </c>
      <c r="D52" s="42">
        <f t="shared" si="0"/>
        <v>6</v>
      </c>
      <c r="E52" s="66">
        <f t="shared" si="1"/>
        <v>16.2</v>
      </c>
      <c r="F52" s="67"/>
      <c r="G52" s="90">
        <v>1</v>
      </c>
      <c r="H52" s="90">
        <v>1</v>
      </c>
      <c r="I52" s="90">
        <v>14</v>
      </c>
      <c r="J52" s="90">
        <v>31</v>
      </c>
      <c r="K52" s="90">
        <v>34</v>
      </c>
      <c r="L52" s="90"/>
    </row>
  </sheetData>
  <pageMargins left="0.75" right="0.75" top="0.26" bottom="0.24" header="0.17" footer="0.17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2"/>
  <sheetViews>
    <sheetView workbookViewId="0">
      <pane xSplit="6" ySplit="2" topLeftCell="G13" activePane="bottomRight" state="frozen"/>
      <selection activeCell="O14" sqref="O14"/>
      <selection pane="topRight" activeCell="O14" sqref="O14"/>
      <selection pane="bottomLeft" activeCell="O14" sqref="O14"/>
      <selection pane="bottomRight" activeCell="G3" sqref="G3:G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5.7109375" style="64" customWidth="1"/>
    <col min="6" max="6" width="1.28515625" style="64" customWidth="1"/>
    <col min="7" max="7" width="5.7109375" style="64" customWidth="1"/>
    <col min="8" max="8" width="9.140625" style="64"/>
    <col min="9" max="16384" width="9.140625" style="68"/>
  </cols>
  <sheetData>
    <row r="1" spans="1:8" s="49" customFormat="1" ht="18.75" x14ac:dyDescent="0.3">
      <c r="A1" s="48"/>
      <c r="B1" s="49" t="s">
        <v>171</v>
      </c>
      <c r="C1" s="50"/>
      <c r="D1" s="35"/>
      <c r="E1" s="51"/>
      <c r="F1" s="51"/>
      <c r="G1" s="51"/>
      <c r="H1" s="51"/>
    </row>
    <row r="2" spans="1:8" s="64" customFormat="1" ht="57" x14ac:dyDescent="0.2">
      <c r="A2" s="36" t="s">
        <v>108</v>
      </c>
      <c r="B2" s="56" t="s">
        <v>0</v>
      </c>
      <c r="C2" s="57" t="s">
        <v>92</v>
      </c>
      <c r="D2" s="57" t="s">
        <v>170</v>
      </c>
      <c r="E2" s="56" t="s">
        <v>115</v>
      </c>
      <c r="F2" s="58" t="s">
        <v>126</v>
      </c>
      <c r="G2" s="94" t="s">
        <v>125</v>
      </c>
    </row>
    <row r="3" spans="1:8" x14ac:dyDescent="0.2">
      <c r="A3" s="42">
        <v>1000</v>
      </c>
      <c r="B3" s="65" t="s">
        <v>31</v>
      </c>
      <c r="C3" s="89" t="s">
        <v>87</v>
      </c>
      <c r="D3" s="42">
        <f t="shared" ref="D3:D52" si="0">RANK(E3,$E$3:$E$52,1)</f>
        <v>11</v>
      </c>
      <c r="E3" s="66">
        <f t="shared" ref="E3:E52" si="1">AVERAGE(G3:G3)</f>
        <v>11</v>
      </c>
      <c r="F3" s="67"/>
      <c r="G3" s="90">
        <v>11</v>
      </c>
    </row>
    <row r="4" spans="1:8" x14ac:dyDescent="0.2">
      <c r="A4" s="42">
        <v>2000</v>
      </c>
      <c r="B4" s="65" t="s">
        <v>32</v>
      </c>
      <c r="C4" s="89" t="s">
        <v>90</v>
      </c>
      <c r="D4" s="42">
        <f t="shared" si="0"/>
        <v>50</v>
      </c>
      <c r="E4" s="66">
        <f t="shared" si="1"/>
        <v>50</v>
      </c>
      <c r="F4" s="67"/>
      <c r="G4" s="90">
        <v>50</v>
      </c>
    </row>
    <row r="5" spans="1:8" x14ac:dyDescent="0.2">
      <c r="A5" s="42">
        <v>4000</v>
      </c>
      <c r="B5" s="65" t="s">
        <v>33</v>
      </c>
      <c r="C5" s="89" t="s">
        <v>89</v>
      </c>
      <c r="D5" s="42">
        <f t="shared" si="0"/>
        <v>40</v>
      </c>
      <c r="E5" s="66">
        <f t="shared" si="1"/>
        <v>40</v>
      </c>
      <c r="F5" s="67"/>
      <c r="G5" s="90">
        <v>40</v>
      </c>
    </row>
    <row r="6" spans="1:8" x14ac:dyDescent="0.2">
      <c r="A6" s="42">
        <v>5000</v>
      </c>
      <c r="B6" s="65" t="s">
        <v>34</v>
      </c>
      <c r="C6" s="89" t="s">
        <v>103</v>
      </c>
      <c r="D6" s="42">
        <f t="shared" si="0"/>
        <v>17</v>
      </c>
      <c r="E6" s="66">
        <f t="shared" si="1"/>
        <v>17</v>
      </c>
      <c r="F6" s="67"/>
      <c r="G6" s="90">
        <v>17</v>
      </c>
    </row>
    <row r="7" spans="1:8" s="74" customFormat="1" x14ac:dyDescent="0.2">
      <c r="A7" s="42">
        <v>6000</v>
      </c>
      <c r="B7" s="65" t="s">
        <v>35</v>
      </c>
      <c r="C7" s="89" t="s">
        <v>105</v>
      </c>
      <c r="D7" s="42">
        <f t="shared" si="0"/>
        <v>44</v>
      </c>
      <c r="E7" s="66">
        <f t="shared" si="1"/>
        <v>44</v>
      </c>
      <c r="F7" s="67"/>
      <c r="G7" s="91">
        <v>44</v>
      </c>
      <c r="H7" s="52"/>
    </row>
    <row r="8" spans="1:8" x14ac:dyDescent="0.2">
      <c r="A8" s="42">
        <v>8000</v>
      </c>
      <c r="B8" s="65" t="s">
        <v>36</v>
      </c>
      <c r="C8" s="89" t="s">
        <v>88</v>
      </c>
      <c r="D8" s="42">
        <f t="shared" si="0"/>
        <v>25</v>
      </c>
      <c r="E8" s="66">
        <f t="shared" si="1"/>
        <v>25</v>
      </c>
      <c r="F8" s="67"/>
      <c r="G8" s="90">
        <v>25</v>
      </c>
    </row>
    <row r="9" spans="1:8" s="74" customFormat="1" x14ac:dyDescent="0.2">
      <c r="A9" s="42">
        <v>9000</v>
      </c>
      <c r="B9" s="65" t="s">
        <v>37</v>
      </c>
      <c r="C9" s="89" t="s">
        <v>89</v>
      </c>
      <c r="D9" s="42">
        <f t="shared" si="0"/>
        <v>41</v>
      </c>
      <c r="E9" s="66">
        <f t="shared" si="1"/>
        <v>41</v>
      </c>
      <c r="F9" s="67"/>
      <c r="G9" s="90">
        <v>41</v>
      </c>
      <c r="H9" s="52"/>
    </row>
    <row r="10" spans="1:8" x14ac:dyDescent="0.2">
      <c r="A10" s="42">
        <v>10000</v>
      </c>
      <c r="B10" s="65" t="s">
        <v>38</v>
      </c>
      <c r="C10" s="89" t="s">
        <v>88</v>
      </c>
      <c r="D10" s="42">
        <f t="shared" si="0"/>
        <v>26</v>
      </c>
      <c r="E10" s="66">
        <f t="shared" si="1"/>
        <v>26</v>
      </c>
      <c r="F10" s="67"/>
      <c r="G10" s="90">
        <v>26</v>
      </c>
    </row>
    <row r="11" spans="1:8" x14ac:dyDescent="0.2">
      <c r="A11" s="42">
        <v>12000</v>
      </c>
      <c r="B11" s="65" t="s">
        <v>39</v>
      </c>
      <c r="C11" s="89" t="s">
        <v>101</v>
      </c>
      <c r="D11" s="42">
        <f t="shared" si="0"/>
        <v>6</v>
      </c>
      <c r="E11" s="66">
        <f t="shared" si="1"/>
        <v>6</v>
      </c>
      <c r="F11" s="67"/>
      <c r="G11" s="90">
        <v>6</v>
      </c>
    </row>
    <row r="12" spans="1:8" x14ac:dyDescent="0.2">
      <c r="A12" s="42">
        <v>13000</v>
      </c>
      <c r="B12" s="65" t="s">
        <v>40</v>
      </c>
      <c r="C12" s="89" t="s">
        <v>86</v>
      </c>
      <c r="D12" s="42">
        <f t="shared" si="0"/>
        <v>4</v>
      </c>
      <c r="E12" s="66">
        <f t="shared" si="1"/>
        <v>4</v>
      </c>
      <c r="F12" s="67"/>
      <c r="G12" s="90">
        <v>4</v>
      </c>
    </row>
    <row r="13" spans="1:8" x14ac:dyDescent="0.2">
      <c r="A13" s="42">
        <v>15000</v>
      </c>
      <c r="B13" s="65" t="s">
        <v>41</v>
      </c>
      <c r="C13" s="89" t="s">
        <v>106</v>
      </c>
      <c r="D13" s="42">
        <f t="shared" si="0"/>
        <v>32</v>
      </c>
      <c r="E13" s="66">
        <f t="shared" si="1"/>
        <v>32</v>
      </c>
      <c r="F13" s="67"/>
      <c r="G13" s="90">
        <v>32</v>
      </c>
    </row>
    <row r="14" spans="1:8" x14ac:dyDescent="0.2">
      <c r="A14" s="42">
        <v>16000</v>
      </c>
      <c r="B14" s="65" t="s">
        <v>42</v>
      </c>
      <c r="C14" s="89" t="s">
        <v>90</v>
      </c>
      <c r="D14" s="42">
        <f t="shared" si="0"/>
        <v>48</v>
      </c>
      <c r="E14" s="66">
        <f t="shared" si="1"/>
        <v>48</v>
      </c>
      <c r="F14" s="67"/>
      <c r="G14" s="90">
        <v>48</v>
      </c>
    </row>
    <row r="15" spans="1:8" x14ac:dyDescent="0.2">
      <c r="A15" s="42">
        <v>17000</v>
      </c>
      <c r="B15" s="65" t="s">
        <v>43</v>
      </c>
      <c r="C15" s="89" t="s">
        <v>88</v>
      </c>
      <c r="D15" s="42">
        <f t="shared" si="0"/>
        <v>20</v>
      </c>
      <c r="E15" s="66">
        <f t="shared" si="1"/>
        <v>20</v>
      </c>
      <c r="F15" s="67"/>
      <c r="G15" s="90">
        <v>20</v>
      </c>
    </row>
    <row r="16" spans="1:8" s="74" customFormat="1" ht="15" x14ac:dyDescent="0.25">
      <c r="A16" s="6">
        <v>18000</v>
      </c>
      <c r="B16" s="79" t="s">
        <v>44</v>
      </c>
      <c r="C16" s="92" t="s">
        <v>88</v>
      </c>
      <c r="D16" s="42">
        <f t="shared" si="0"/>
        <v>23</v>
      </c>
      <c r="E16" s="81">
        <f t="shared" si="1"/>
        <v>23</v>
      </c>
      <c r="F16" s="82"/>
      <c r="G16" s="93">
        <v>23</v>
      </c>
      <c r="H16" s="52"/>
    </row>
    <row r="17" spans="1:7" s="64" customFormat="1" x14ac:dyDescent="0.2">
      <c r="A17" s="42">
        <v>19000</v>
      </c>
      <c r="B17" s="65" t="s">
        <v>45</v>
      </c>
      <c r="C17" s="89" t="s">
        <v>106</v>
      </c>
      <c r="D17" s="42">
        <f t="shared" si="0"/>
        <v>31</v>
      </c>
      <c r="E17" s="66">
        <f t="shared" si="1"/>
        <v>31</v>
      </c>
      <c r="F17" s="67"/>
      <c r="G17" s="90">
        <v>31</v>
      </c>
    </row>
    <row r="18" spans="1:7" s="64" customFormat="1" x14ac:dyDescent="0.2">
      <c r="A18" s="42">
        <v>20000</v>
      </c>
      <c r="B18" s="65" t="s">
        <v>46</v>
      </c>
      <c r="C18" s="89" t="s">
        <v>88</v>
      </c>
      <c r="D18" s="42">
        <f t="shared" si="0"/>
        <v>29</v>
      </c>
      <c r="E18" s="66">
        <f t="shared" si="1"/>
        <v>29</v>
      </c>
      <c r="F18" s="67"/>
      <c r="G18" s="90">
        <v>29</v>
      </c>
    </row>
    <row r="19" spans="1:7" s="64" customFormat="1" x14ac:dyDescent="0.2">
      <c r="A19" s="42">
        <v>21000</v>
      </c>
      <c r="B19" s="65" t="s">
        <v>47</v>
      </c>
      <c r="C19" s="89" t="s">
        <v>103</v>
      </c>
      <c r="D19" s="42">
        <f t="shared" si="0"/>
        <v>18</v>
      </c>
      <c r="E19" s="66">
        <f t="shared" si="1"/>
        <v>18</v>
      </c>
      <c r="F19" s="67"/>
      <c r="G19" s="90">
        <v>18</v>
      </c>
    </row>
    <row r="20" spans="1:7" s="64" customFormat="1" x14ac:dyDescent="0.2">
      <c r="A20" s="42">
        <v>22000</v>
      </c>
      <c r="B20" s="65" t="s">
        <v>48</v>
      </c>
      <c r="C20" s="89" t="s">
        <v>106</v>
      </c>
      <c r="D20" s="42">
        <f t="shared" si="0"/>
        <v>35</v>
      </c>
      <c r="E20" s="66">
        <f t="shared" si="1"/>
        <v>35</v>
      </c>
      <c r="F20" s="67"/>
      <c r="G20" s="90">
        <v>35</v>
      </c>
    </row>
    <row r="21" spans="1:7" s="64" customFormat="1" x14ac:dyDescent="0.2">
      <c r="A21" s="42">
        <v>23000</v>
      </c>
      <c r="B21" s="65" t="s">
        <v>49</v>
      </c>
      <c r="C21" s="89" t="s">
        <v>88</v>
      </c>
      <c r="D21" s="42">
        <f t="shared" si="0"/>
        <v>24</v>
      </c>
      <c r="E21" s="66">
        <f t="shared" si="1"/>
        <v>24</v>
      </c>
      <c r="F21" s="67"/>
      <c r="G21" s="90">
        <v>24</v>
      </c>
    </row>
    <row r="22" spans="1:7" s="64" customFormat="1" x14ac:dyDescent="0.2">
      <c r="A22" s="42">
        <v>24000</v>
      </c>
      <c r="B22" s="65" t="s">
        <v>50</v>
      </c>
      <c r="C22" s="89" t="s">
        <v>106</v>
      </c>
      <c r="D22" s="42">
        <f t="shared" si="0"/>
        <v>34</v>
      </c>
      <c r="E22" s="66">
        <f t="shared" si="1"/>
        <v>34</v>
      </c>
      <c r="F22" s="67"/>
      <c r="G22" s="90">
        <v>34</v>
      </c>
    </row>
    <row r="23" spans="1:7" s="64" customFormat="1" x14ac:dyDescent="0.2">
      <c r="A23" s="42">
        <v>25000</v>
      </c>
      <c r="B23" s="65" t="s">
        <v>51</v>
      </c>
      <c r="C23" s="89" t="s">
        <v>89</v>
      </c>
      <c r="D23" s="42">
        <f t="shared" si="0"/>
        <v>42</v>
      </c>
      <c r="E23" s="66">
        <f t="shared" si="1"/>
        <v>42</v>
      </c>
      <c r="F23" s="67"/>
      <c r="G23" s="90">
        <v>42</v>
      </c>
    </row>
    <row r="24" spans="1:7" s="64" customFormat="1" x14ac:dyDescent="0.2">
      <c r="A24" s="42">
        <v>26000</v>
      </c>
      <c r="B24" s="65" t="s">
        <v>52</v>
      </c>
      <c r="C24" s="89" t="s">
        <v>90</v>
      </c>
      <c r="D24" s="42">
        <f t="shared" si="0"/>
        <v>46</v>
      </c>
      <c r="E24" s="66">
        <f t="shared" si="1"/>
        <v>46</v>
      </c>
      <c r="F24" s="67"/>
      <c r="G24" s="90">
        <v>46</v>
      </c>
    </row>
    <row r="25" spans="1:7" s="64" customFormat="1" x14ac:dyDescent="0.2">
      <c r="A25" s="42">
        <v>27000</v>
      </c>
      <c r="B25" s="65" t="s">
        <v>53</v>
      </c>
      <c r="C25" s="89" t="s">
        <v>88</v>
      </c>
      <c r="D25" s="42">
        <f t="shared" si="0"/>
        <v>19</v>
      </c>
      <c r="E25" s="66">
        <f t="shared" si="1"/>
        <v>19</v>
      </c>
      <c r="F25" s="67"/>
      <c r="G25" s="90">
        <v>19</v>
      </c>
    </row>
    <row r="26" spans="1:7" s="64" customFormat="1" x14ac:dyDescent="0.2">
      <c r="A26" s="42">
        <v>28000</v>
      </c>
      <c r="B26" s="65" t="s">
        <v>54</v>
      </c>
      <c r="C26" s="89" t="s">
        <v>86</v>
      </c>
      <c r="D26" s="42">
        <f t="shared" si="0"/>
        <v>3</v>
      </c>
      <c r="E26" s="66">
        <f t="shared" si="1"/>
        <v>3</v>
      </c>
      <c r="F26" s="67"/>
      <c r="G26" s="90">
        <v>3</v>
      </c>
    </row>
    <row r="27" spans="1:7" s="64" customFormat="1" x14ac:dyDescent="0.2">
      <c r="A27" s="42">
        <v>29000</v>
      </c>
      <c r="B27" s="65" t="s">
        <v>55</v>
      </c>
      <c r="C27" s="89" t="s">
        <v>86</v>
      </c>
      <c r="D27" s="42">
        <f t="shared" si="0"/>
        <v>5</v>
      </c>
      <c r="E27" s="66">
        <f t="shared" si="1"/>
        <v>5</v>
      </c>
      <c r="F27" s="67"/>
      <c r="G27" s="90">
        <v>5</v>
      </c>
    </row>
    <row r="28" spans="1:7" s="64" customFormat="1" x14ac:dyDescent="0.2">
      <c r="A28" s="42">
        <v>30000</v>
      </c>
      <c r="B28" s="65" t="s">
        <v>56</v>
      </c>
      <c r="C28" s="89" t="s">
        <v>88</v>
      </c>
      <c r="D28" s="42">
        <f t="shared" si="0"/>
        <v>21</v>
      </c>
      <c r="E28" s="66">
        <f t="shared" si="1"/>
        <v>21</v>
      </c>
      <c r="F28" s="67"/>
      <c r="G28" s="90">
        <v>21</v>
      </c>
    </row>
    <row r="29" spans="1:7" s="64" customFormat="1" x14ac:dyDescent="0.2">
      <c r="A29" s="42">
        <v>31000</v>
      </c>
      <c r="B29" s="65" t="s">
        <v>57</v>
      </c>
      <c r="C29" s="89" t="s">
        <v>104</v>
      </c>
      <c r="D29" s="42">
        <f t="shared" si="0"/>
        <v>36</v>
      </c>
      <c r="E29" s="66">
        <f t="shared" si="1"/>
        <v>36</v>
      </c>
      <c r="F29" s="67"/>
      <c r="G29" s="90">
        <v>36</v>
      </c>
    </row>
    <row r="30" spans="1:7" s="64" customFormat="1" x14ac:dyDescent="0.2">
      <c r="A30" s="42">
        <v>32000</v>
      </c>
      <c r="B30" s="65" t="s">
        <v>58</v>
      </c>
      <c r="C30" s="89" t="s">
        <v>89</v>
      </c>
      <c r="D30" s="42">
        <f t="shared" si="0"/>
        <v>39</v>
      </c>
      <c r="E30" s="66">
        <f t="shared" si="1"/>
        <v>39</v>
      </c>
      <c r="F30" s="67"/>
      <c r="G30" s="90">
        <v>39</v>
      </c>
    </row>
    <row r="31" spans="1:7" s="64" customFormat="1" x14ac:dyDescent="0.2">
      <c r="A31" s="42">
        <v>33000</v>
      </c>
      <c r="B31" s="65" t="s">
        <v>59</v>
      </c>
      <c r="C31" s="89" t="s">
        <v>89</v>
      </c>
      <c r="D31" s="42">
        <f t="shared" si="0"/>
        <v>38</v>
      </c>
      <c r="E31" s="66">
        <f t="shared" si="1"/>
        <v>38</v>
      </c>
      <c r="F31" s="67"/>
      <c r="G31" s="90">
        <v>38</v>
      </c>
    </row>
    <row r="32" spans="1:7" s="64" customFormat="1" x14ac:dyDescent="0.2">
      <c r="A32" s="42">
        <v>34000</v>
      </c>
      <c r="B32" s="65" t="s">
        <v>60</v>
      </c>
      <c r="C32" s="89" t="s">
        <v>105</v>
      </c>
      <c r="D32" s="42">
        <f t="shared" si="0"/>
        <v>45</v>
      </c>
      <c r="E32" s="66">
        <f t="shared" si="1"/>
        <v>45</v>
      </c>
      <c r="F32" s="67"/>
      <c r="G32" s="90">
        <v>45</v>
      </c>
    </row>
    <row r="33" spans="1:7" s="64" customFormat="1" x14ac:dyDescent="0.2">
      <c r="A33" s="42">
        <v>35000</v>
      </c>
      <c r="B33" s="65" t="s">
        <v>61</v>
      </c>
      <c r="C33" s="89" t="s">
        <v>90</v>
      </c>
      <c r="D33" s="42">
        <f t="shared" si="0"/>
        <v>49</v>
      </c>
      <c r="E33" s="66">
        <f t="shared" si="1"/>
        <v>49</v>
      </c>
      <c r="F33" s="67"/>
      <c r="G33" s="90">
        <v>49</v>
      </c>
    </row>
    <row r="34" spans="1:7" s="64" customFormat="1" x14ac:dyDescent="0.2">
      <c r="A34" s="42">
        <v>36000</v>
      </c>
      <c r="B34" s="65" t="s">
        <v>62</v>
      </c>
      <c r="C34" s="89" t="s">
        <v>102</v>
      </c>
      <c r="D34" s="42">
        <f t="shared" si="0"/>
        <v>15</v>
      </c>
      <c r="E34" s="66">
        <f t="shared" si="1"/>
        <v>15</v>
      </c>
      <c r="F34" s="67"/>
      <c r="G34" s="90">
        <v>15</v>
      </c>
    </row>
    <row r="35" spans="1:7" s="64" customFormat="1" x14ac:dyDescent="0.2">
      <c r="A35" s="42">
        <v>37000</v>
      </c>
      <c r="B35" s="65" t="s">
        <v>63</v>
      </c>
      <c r="C35" s="89" t="s">
        <v>87</v>
      </c>
      <c r="D35" s="42">
        <f t="shared" si="0"/>
        <v>9</v>
      </c>
      <c r="E35" s="66">
        <f t="shared" si="1"/>
        <v>9</v>
      </c>
      <c r="F35" s="67"/>
      <c r="G35" s="90">
        <v>9</v>
      </c>
    </row>
    <row r="36" spans="1:7" s="64" customFormat="1" x14ac:dyDescent="0.2">
      <c r="A36" s="42">
        <v>38000</v>
      </c>
      <c r="B36" s="65" t="s">
        <v>64</v>
      </c>
      <c r="C36" s="89" t="s">
        <v>106</v>
      </c>
      <c r="D36" s="42">
        <f t="shared" si="0"/>
        <v>33</v>
      </c>
      <c r="E36" s="66">
        <f t="shared" si="1"/>
        <v>33</v>
      </c>
      <c r="F36" s="67"/>
      <c r="G36" s="90">
        <v>33</v>
      </c>
    </row>
    <row r="37" spans="1:7" s="64" customFormat="1" x14ac:dyDescent="0.2">
      <c r="A37" s="42">
        <v>39000</v>
      </c>
      <c r="B37" s="65" t="s">
        <v>65</v>
      </c>
      <c r="C37" s="89" t="s">
        <v>103</v>
      </c>
      <c r="D37" s="42">
        <f t="shared" si="0"/>
        <v>16</v>
      </c>
      <c r="E37" s="66">
        <f t="shared" si="1"/>
        <v>16</v>
      </c>
      <c r="F37" s="67"/>
      <c r="G37" s="90">
        <v>16</v>
      </c>
    </row>
    <row r="38" spans="1:7" s="64" customFormat="1" x14ac:dyDescent="0.2">
      <c r="A38" s="42">
        <v>40000</v>
      </c>
      <c r="B38" s="65" t="s">
        <v>66</v>
      </c>
      <c r="C38" s="89" t="s">
        <v>88</v>
      </c>
      <c r="D38" s="42">
        <f t="shared" si="0"/>
        <v>28</v>
      </c>
      <c r="E38" s="66">
        <f t="shared" si="1"/>
        <v>28</v>
      </c>
      <c r="F38" s="67"/>
      <c r="G38" s="90">
        <v>28</v>
      </c>
    </row>
    <row r="39" spans="1:7" s="64" customFormat="1" x14ac:dyDescent="0.2">
      <c r="A39" s="42">
        <v>41000</v>
      </c>
      <c r="B39" s="65" t="s">
        <v>67</v>
      </c>
      <c r="C39" s="89" t="s">
        <v>90</v>
      </c>
      <c r="D39" s="42">
        <f t="shared" si="0"/>
        <v>47</v>
      </c>
      <c r="E39" s="66">
        <f t="shared" si="1"/>
        <v>47</v>
      </c>
      <c r="F39" s="67"/>
      <c r="G39" s="90">
        <v>47</v>
      </c>
    </row>
    <row r="40" spans="1:7" s="64" customFormat="1" x14ac:dyDescent="0.2">
      <c r="A40" s="42">
        <v>42000</v>
      </c>
      <c r="B40" s="65" t="s">
        <v>68</v>
      </c>
      <c r="C40" s="89" t="s">
        <v>101</v>
      </c>
      <c r="D40" s="42">
        <f t="shared" si="0"/>
        <v>7</v>
      </c>
      <c r="E40" s="66">
        <f t="shared" si="1"/>
        <v>7</v>
      </c>
      <c r="F40" s="67"/>
      <c r="G40" s="90">
        <v>7</v>
      </c>
    </row>
    <row r="41" spans="1:7" s="64" customFormat="1" x14ac:dyDescent="0.2">
      <c r="A41" s="42">
        <v>44000</v>
      </c>
      <c r="B41" s="65" t="s">
        <v>69</v>
      </c>
      <c r="C41" s="89" t="s">
        <v>87</v>
      </c>
      <c r="D41" s="42">
        <f t="shared" si="0"/>
        <v>8</v>
      </c>
      <c r="E41" s="66">
        <f t="shared" si="1"/>
        <v>8</v>
      </c>
      <c r="F41" s="67"/>
      <c r="G41" s="90">
        <v>8</v>
      </c>
    </row>
    <row r="42" spans="1:7" s="64" customFormat="1" x14ac:dyDescent="0.2">
      <c r="A42" s="42">
        <v>45000</v>
      </c>
      <c r="B42" s="65" t="s">
        <v>70</v>
      </c>
      <c r="C42" s="89" t="s">
        <v>87</v>
      </c>
      <c r="D42" s="42">
        <f t="shared" si="0"/>
        <v>10</v>
      </c>
      <c r="E42" s="66">
        <f t="shared" si="1"/>
        <v>10</v>
      </c>
      <c r="F42" s="67"/>
      <c r="G42" s="90">
        <v>10</v>
      </c>
    </row>
    <row r="43" spans="1:7" s="64" customFormat="1" x14ac:dyDescent="0.2">
      <c r="A43" s="42">
        <v>46000</v>
      </c>
      <c r="B43" s="65" t="s">
        <v>71</v>
      </c>
      <c r="C43" s="89" t="s">
        <v>88</v>
      </c>
      <c r="D43" s="42">
        <f t="shared" si="0"/>
        <v>27</v>
      </c>
      <c r="E43" s="66">
        <f t="shared" si="1"/>
        <v>27</v>
      </c>
      <c r="F43" s="67"/>
      <c r="G43" s="90">
        <v>27</v>
      </c>
    </row>
    <row r="44" spans="1:7" s="64" customFormat="1" x14ac:dyDescent="0.2">
      <c r="A44" s="42">
        <v>47000</v>
      </c>
      <c r="B44" s="65" t="s">
        <v>72</v>
      </c>
      <c r="C44" s="89" t="s">
        <v>87</v>
      </c>
      <c r="D44" s="42">
        <f t="shared" si="0"/>
        <v>12</v>
      </c>
      <c r="E44" s="66">
        <f t="shared" si="1"/>
        <v>12</v>
      </c>
      <c r="F44" s="67"/>
      <c r="G44" s="90">
        <v>12</v>
      </c>
    </row>
    <row r="45" spans="1:7" s="64" customFormat="1" x14ac:dyDescent="0.2">
      <c r="A45" s="42">
        <v>48000</v>
      </c>
      <c r="B45" s="65" t="s">
        <v>73</v>
      </c>
      <c r="C45" s="89" t="s">
        <v>88</v>
      </c>
      <c r="D45" s="42">
        <f t="shared" si="0"/>
        <v>22</v>
      </c>
      <c r="E45" s="66">
        <f t="shared" si="1"/>
        <v>22</v>
      </c>
      <c r="F45" s="67"/>
      <c r="G45" s="90">
        <v>22</v>
      </c>
    </row>
    <row r="46" spans="1:7" s="64" customFormat="1" x14ac:dyDescent="0.2">
      <c r="A46" s="42">
        <v>49000</v>
      </c>
      <c r="B46" s="65" t="s">
        <v>74</v>
      </c>
      <c r="C46" s="89" t="s">
        <v>102</v>
      </c>
      <c r="D46" s="42">
        <f t="shared" si="0"/>
        <v>14</v>
      </c>
      <c r="E46" s="66">
        <f t="shared" si="1"/>
        <v>14</v>
      </c>
      <c r="F46" s="67"/>
      <c r="G46" s="90">
        <v>14</v>
      </c>
    </row>
    <row r="47" spans="1:7" s="64" customFormat="1" x14ac:dyDescent="0.2">
      <c r="A47" s="42">
        <v>50000</v>
      </c>
      <c r="B47" s="65" t="s">
        <v>75</v>
      </c>
      <c r="C47" s="89" t="s">
        <v>104</v>
      </c>
      <c r="D47" s="42">
        <f t="shared" si="0"/>
        <v>37</v>
      </c>
      <c r="E47" s="66">
        <f t="shared" si="1"/>
        <v>37</v>
      </c>
      <c r="F47" s="67"/>
      <c r="G47" s="90">
        <v>37</v>
      </c>
    </row>
    <row r="48" spans="1:7" s="64" customFormat="1" x14ac:dyDescent="0.2">
      <c r="A48" s="42">
        <v>51000</v>
      </c>
      <c r="B48" s="65" t="s">
        <v>76</v>
      </c>
      <c r="C48" s="89" t="s">
        <v>86</v>
      </c>
      <c r="D48" s="42">
        <f t="shared" si="0"/>
        <v>2</v>
      </c>
      <c r="E48" s="66">
        <f t="shared" si="1"/>
        <v>2</v>
      </c>
      <c r="F48" s="67"/>
      <c r="G48" s="90">
        <v>2</v>
      </c>
    </row>
    <row r="49" spans="1:7" s="64" customFormat="1" x14ac:dyDescent="0.2">
      <c r="A49" s="42">
        <v>53000</v>
      </c>
      <c r="B49" s="65" t="s">
        <v>77</v>
      </c>
      <c r="C49" s="89" t="s">
        <v>86</v>
      </c>
      <c r="D49" s="42">
        <f t="shared" si="0"/>
        <v>1</v>
      </c>
      <c r="E49" s="66">
        <f t="shared" si="1"/>
        <v>1</v>
      </c>
      <c r="F49" s="67"/>
      <c r="G49" s="90">
        <v>1</v>
      </c>
    </row>
    <row r="50" spans="1:7" s="64" customFormat="1" x14ac:dyDescent="0.2">
      <c r="A50" s="42">
        <v>54000</v>
      </c>
      <c r="B50" s="65" t="s">
        <v>78</v>
      </c>
      <c r="C50" s="89" t="s">
        <v>88</v>
      </c>
      <c r="D50" s="42">
        <f t="shared" si="0"/>
        <v>30</v>
      </c>
      <c r="E50" s="66">
        <f t="shared" si="1"/>
        <v>30</v>
      </c>
      <c r="F50" s="67"/>
      <c r="G50" s="90">
        <v>30</v>
      </c>
    </row>
    <row r="51" spans="1:7" s="64" customFormat="1" x14ac:dyDescent="0.2">
      <c r="A51" s="42">
        <v>55000</v>
      </c>
      <c r="B51" s="65" t="s">
        <v>79</v>
      </c>
      <c r="C51" s="89" t="s">
        <v>87</v>
      </c>
      <c r="D51" s="42">
        <f t="shared" si="0"/>
        <v>13</v>
      </c>
      <c r="E51" s="66">
        <f t="shared" si="1"/>
        <v>13</v>
      </c>
      <c r="F51" s="67"/>
      <c r="G51" s="90">
        <v>13</v>
      </c>
    </row>
    <row r="52" spans="1:7" s="64" customFormat="1" x14ac:dyDescent="0.2">
      <c r="A52" s="42">
        <v>56000</v>
      </c>
      <c r="B52" s="65" t="s">
        <v>80</v>
      </c>
      <c r="C52" s="89" t="s">
        <v>89</v>
      </c>
      <c r="D52" s="42">
        <f t="shared" si="0"/>
        <v>43</v>
      </c>
      <c r="E52" s="66">
        <f t="shared" si="1"/>
        <v>43</v>
      </c>
      <c r="F52" s="67"/>
      <c r="G52" s="90">
        <v>43</v>
      </c>
    </row>
  </sheetData>
  <pageMargins left="0.75" right="0.75" top="0.32" bottom="0.33" header="0.17" footer="0.17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2"/>
  <sheetViews>
    <sheetView topLeftCell="A13" workbookViewId="0">
      <selection activeCell="G3" sqref="G3:J52"/>
    </sheetView>
  </sheetViews>
  <sheetFormatPr defaultColWidth="9.140625" defaultRowHeight="15" x14ac:dyDescent="0.25"/>
  <cols>
    <col min="1" max="1" width="7.85546875" style="11" customWidth="1"/>
    <col min="2" max="2" width="16.42578125" style="11" customWidth="1"/>
    <col min="3" max="3" width="7.5703125" style="11" customWidth="1"/>
    <col min="4" max="4" width="7.85546875" style="11" customWidth="1"/>
    <col min="5" max="5" width="7.5703125" style="11" customWidth="1"/>
    <col min="6" max="6" width="3.42578125" style="11" customWidth="1"/>
    <col min="7" max="7" width="7.28515625" style="11" customWidth="1"/>
    <col min="8" max="8" width="7.42578125" style="11" customWidth="1"/>
    <col min="9" max="9" width="7.7109375" style="11" customWidth="1"/>
    <col min="10" max="10" width="7.140625" style="11" customWidth="1"/>
    <col min="11" max="16384" width="9.140625" style="11"/>
  </cols>
  <sheetData>
    <row r="1" spans="1:12" ht="18.75" x14ac:dyDescent="0.3">
      <c r="A1" s="10"/>
      <c r="B1" s="1" t="s">
        <v>172</v>
      </c>
    </row>
    <row r="2" spans="1:12" ht="113.25" customHeight="1" x14ac:dyDescent="0.25">
      <c r="A2" s="12" t="s">
        <v>108</v>
      </c>
      <c r="B2" s="13" t="s">
        <v>0</v>
      </c>
      <c r="C2" s="14" t="s">
        <v>92</v>
      </c>
      <c r="D2" s="14" t="s">
        <v>170</v>
      </c>
      <c r="E2" s="23" t="s">
        <v>115</v>
      </c>
      <c r="F2" s="24" t="s">
        <v>151</v>
      </c>
      <c r="G2" s="25" t="s">
        <v>142</v>
      </c>
      <c r="H2" s="25" t="s">
        <v>143</v>
      </c>
      <c r="I2" s="25" t="s">
        <v>144</v>
      </c>
      <c r="J2" s="25" t="s">
        <v>145</v>
      </c>
    </row>
    <row r="3" spans="1:12" x14ac:dyDescent="0.25">
      <c r="A3" s="15">
        <v>1000</v>
      </c>
      <c r="B3" s="19" t="s">
        <v>31</v>
      </c>
      <c r="C3" s="15" t="s">
        <v>88</v>
      </c>
      <c r="D3" s="21">
        <f t="shared" ref="D3:D52" si="0">RANK(E3,$E$3:$E$52,1)</f>
        <v>26</v>
      </c>
      <c r="E3" s="26">
        <f t="shared" ref="E3:E52" si="1">AVERAGE(G3:J3)</f>
        <v>25.75</v>
      </c>
      <c r="F3" s="27"/>
      <c r="G3" s="28">
        <v>29</v>
      </c>
      <c r="H3" s="28">
        <v>25</v>
      </c>
      <c r="I3" s="28">
        <v>20</v>
      </c>
      <c r="J3" s="28">
        <v>29</v>
      </c>
    </row>
    <row r="4" spans="1:12" x14ac:dyDescent="0.25">
      <c r="A4" s="15">
        <v>2000</v>
      </c>
      <c r="B4" s="19" t="s">
        <v>32</v>
      </c>
      <c r="C4" s="15" t="s">
        <v>106</v>
      </c>
      <c r="D4" s="21">
        <f t="shared" si="0"/>
        <v>32</v>
      </c>
      <c r="E4" s="26">
        <f t="shared" si="1"/>
        <v>28.75</v>
      </c>
      <c r="F4" s="27"/>
      <c r="G4" s="28">
        <v>49</v>
      </c>
      <c r="H4" s="28">
        <v>48</v>
      </c>
      <c r="I4" s="28">
        <v>17</v>
      </c>
      <c r="J4" s="28">
        <v>1</v>
      </c>
    </row>
    <row r="5" spans="1:12" x14ac:dyDescent="0.25">
      <c r="A5" s="15">
        <v>4000</v>
      </c>
      <c r="B5" s="19" t="s">
        <v>33</v>
      </c>
      <c r="C5" s="15" t="s">
        <v>104</v>
      </c>
      <c r="D5" s="21">
        <f t="shared" si="0"/>
        <v>36</v>
      </c>
      <c r="E5" s="26">
        <f t="shared" si="1"/>
        <v>29.75</v>
      </c>
      <c r="F5" s="27"/>
      <c r="G5" s="28">
        <v>19</v>
      </c>
      <c r="H5" s="28">
        <v>34</v>
      </c>
      <c r="I5" s="28">
        <v>21</v>
      </c>
      <c r="J5" s="28">
        <v>45</v>
      </c>
    </row>
    <row r="6" spans="1:12" x14ac:dyDescent="0.25">
      <c r="A6" s="15">
        <v>5000</v>
      </c>
      <c r="B6" s="19" t="s">
        <v>34</v>
      </c>
      <c r="C6" s="15" t="s">
        <v>88</v>
      </c>
      <c r="D6" s="21">
        <f t="shared" si="0"/>
        <v>30</v>
      </c>
      <c r="E6" s="26">
        <f t="shared" si="1"/>
        <v>28.5</v>
      </c>
      <c r="F6" s="27"/>
      <c r="G6" s="28">
        <v>24</v>
      </c>
      <c r="H6" s="28">
        <v>24</v>
      </c>
      <c r="I6" s="28">
        <v>37</v>
      </c>
      <c r="J6" s="28">
        <v>29</v>
      </c>
    </row>
    <row r="7" spans="1:12" x14ac:dyDescent="0.25">
      <c r="A7" s="15">
        <v>6000</v>
      </c>
      <c r="B7" s="19" t="s">
        <v>35</v>
      </c>
      <c r="C7" s="15" t="s">
        <v>89</v>
      </c>
      <c r="D7" s="21">
        <f t="shared" si="0"/>
        <v>41</v>
      </c>
      <c r="E7" s="26">
        <f t="shared" si="1"/>
        <v>31.5</v>
      </c>
      <c r="F7" s="27"/>
      <c r="G7" s="28">
        <v>36</v>
      </c>
      <c r="H7" s="28">
        <v>35</v>
      </c>
      <c r="I7" s="28">
        <v>6</v>
      </c>
      <c r="J7" s="28">
        <v>49</v>
      </c>
    </row>
    <row r="8" spans="1:12" x14ac:dyDescent="0.25">
      <c r="A8" s="15">
        <v>8000</v>
      </c>
      <c r="B8" s="19" t="s">
        <v>36</v>
      </c>
      <c r="C8" s="15" t="s">
        <v>88</v>
      </c>
      <c r="D8" s="21">
        <f t="shared" si="0"/>
        <v>30</v>
      </c>
      <c r="E8" s="26">
        <f t="shared" si="1"/>
        <v>28.5</v>
      </c>
      <c r="F8" s="27"/>
      <c r="G8" s="28">
        <v>38</v>
      </c>
      <c r="H8" s="28">
        <v>42</v>
      </c>
      <c r="I8" s="28">
        <v>5</v>
      </c>
      <c r="J8" s="28">
        <v>29</v>
      </c>
    </row>
    <row r="9" spans="1:12" x14ac:dyDescent="0.25">
      <c r="A9" s="15">
        <v>9000</v>
      </c>
      <c r="B9" s="19" t="s">
        <v>37</v>
      </c>
      <c r="C9" s="15" t="s">
        <v>106</v>
      </c>
      <c r="D9" s="21">
        <f t="shared" si="0"/>
        <v>33</v>
      </c>
      <c r="E9" s="26">
        <f t="shared" si="1"/>
        <v>29</v>
      </c>
      <c r="F9" s="27"/>
      <c r="G9" s="28">
        <v>44</v>
      </c>
      <c r="H9" s="28">
        <v>39</v>
      </c>
      <c r="I9" s="28">
        <v>4</v>
      </c>
      <c r="J9" s="28">
        <v>29</v>
      </c>
    </row>
    <row r="10" spans="1:12" x14ac:dyDescent="0.25">
      <c r="A10" s="15">
        <v>10000</v>
      </c>
      <c r="B10" s="19" t="s">
        <v>38</v>
      </c>
      <c r="C10" s="15" t="s">
        <v>86</v>
      </c>
      <c r="D10" s="21">
        <f t="shared" si="0"/>
        <v>5</v>
      </c>
      <c r="E10" s="26">
        <f t="shared" si="1"/>
        <v>12.75</v>
      </c>
      <c r="F10" s="27"/>
      <c r="G10" s="28">
        <v>5</v>
      </c>
      <c r="H10" s="28">
        <v>6</v>
      </c>
      <c r="I10" s="28">
        <v>39</v>
      </c>
      <c r="J10" s="28">
        <v>1</v>
      </c>
    </row>
    <row r="11" spans="1:12" x14ac:dyDescent="0.25">
      <c r="A11" s="15">
        <v>12000</v>
      </c>
      <c r="B11" s="19" t="s">
        <v>39</v>
      </c>
      <c r="C11" s="15" t="s">
        <v>102</v>
      </c>
      <c r="D11" s="21">
        <f t="shared" si="0"/>
        <v>15</v>
      </c>
      <c r="E11" s="26">
        <f t="shared" si="1"/>
        <v>17.75</v>
      </c>
      <c r="F11" s="27"/>
      <c r="G11" s="28">
        <v>11</v>
      </c>
      <c r="H11" s="28">
        <v>28</v>
      </c>
      <c r="I11" s="28">
        <v>31</v>
      </c>
      <c r="J11" s="28">
        <v>1</v>
      </c>
    </row>
    <row r="12" spans="1:12" x14ac:dyDescent="0.25">
      <c r="A12" s="15">
        <v>13000</v>
      </c>
      <c r="B12" s="19" t="s">
        <v>40</v>
      </c>
      <c r="C12" s="15" t="s">
        <v>86</v>
      </c>
      <c r="D12" s="21">
        <f t="shared" si="0"/>
        <v>1</v>
      </c>
      <c r="E12" s="26">
        <f t="shared" si="1"/>
        <v>9.25</v>
      </c>
      <c r="F12" s="27"/>
      <c r="G12" s="28">
        <v>12</v>
      </c>
      <c r="H12" s="28">
        <v>16</v>
      </c>
      <c r="I12" s="28">
        <v>8</v>
      </c>
      <c r="J12" s="28">
        <v>1</v>
      </c>
    </row>
    <row r="13" spans="1:12" x14ac:dyDescent="0.25">
      <c r="A13" s="15">
        <v>15000</v>
      </c>
      <c r="B13" s="19" t="s">
        <v>41</v>
      </c>
      <c r="C13" s="15" t="s">
        <v>105</v>
      </c>
      <c r="D13" s="21">
        <f t="shared" si="0"/>
        <v>45</v>
      </c>
      <c r="E13" s="26">
        <f t="shared" si="1"/>
        <v>34.75</v>
      </c>
      <c r="F13" s="27"/>
      <c r="G13" s="28">
        <v>45</v>
      </c>
      <c r="H13" s="28">
        <v>50</v>
      </c>
      <c r="I13" s="28">
        <v>15</v>
      </c>
      <c r="J13" s="28">
        <v>29</v>
      </c>
    </row>
    <row r="14" spans="1:12" x14ac:dyDescent="0.25">
      <c r="A14" s="15">
        <v>16000</v>
      </c>
      <c r="B14" s="19" t="s">
        <v>42</v>
      </c>
      <c r="C14" s="15" t="s">
        <v>103</v>
      </c>
      <c r="D14" s="21">
        <f t="shared" si="0"/>
        <v>17</v>
      </c>
      <c r="E14" s="26">
        <f t="shared" si="1"/>
        <v>19</v>
      </c>
      <c r="F14" s="27"/>
      <c r="G14" s="28">
        <v>9</v>
      </c>
      <c r="H14" s="28">
        <v>11</v>
      </c>
      <c r="I14" s="28">
        <v>41</v>
      </c>
      <c r="J14" s="28">
        <v>15</v>
      </c>
    </row>
    <row r="15" spans="1:12" x14ac:dyDescent="0.25">
      <c r="A15" s="15">
        <v>17000</v>
      </c>
      <c r="B15" s="19" t="s">
        <v>43</v>
      </c>
      <c r="C15" s="15" t="s">
        <v>90</v>
      </c>
      <c r="D15" s="21">
        <f t="shared" si="0"/>
        <v>48</v>
      </c>
      <c r="E15" s="26">
        <f t="shared" si="1"/>
        <v>37.5</v>
      </c>
      <c r="F15" s="27"/>
      <c r="G15" s="28">
        <v>48</v>
      </c>
      <c r="H15" s="28">
        <v>41</v>
      </c>
      <c r="I15" s="28">
        <v>11</v>
      </c>
      <c r="J15" s="28">
        <v>50</v>
      </c>
    </row>
    <row r="16" spans="1:12" s="17" customFormat="1" x14ac:dyDescent="0.25">
      <c r="A16" s="16">
        <v>18000</v>
      </c>
      <c r="B16" s="20" t="s">
        <v>44</v>
      </c>
      <c r="C16" s="16" t="s">
        <v>88</v>
      </c>
      <c r="D16" s="22">
        <f t="shared" si="0"/>
        <v>19</v>
      </c>
      <c r="E16" s="29">
        <f t="shared" si="1"/>
        <v>20</v>
      </c>
      <c r="F16" s="30"/>
      <c r="G16" s="31">
        <v>22</v>
      </c>
      <c r="H16" s="31">
        <v>13</v>
      </c>
      <c r="I16" s="31">
        <v>44</v>
      </c>
      <c r="J16" s="31">
        <v>1</v>
      </c>
      <c r="L16" s="11"/>
    </row>
    <row r="17" spans="1:10" x14ac:dyDescent="0.25">
      <c r="A17" s="15">
        <v>19000</v>
      </c>
      <c r="B17" s="19" t="s">
        <v>45</v>
      </c>
      <c r="C17" s="15" t="s">
        <v>88</v>
      </c>
      <c r="D17" s="21">
        <f t="shared" si="0"/>
        <v>20</v>
      </c>
      <c r="E17" s="26">
        <f t="shared" si="1"/>
        <v>20.5</v>
      </c>
      <c r="F17" s="27"/>
      <c r="G17" s="28">
        <v>16</v>
      </c>
      <c r="H17" s="28">
        <v>15</v>
      </c>
      <c r="I17" s="28">
        <v>50</v>
      </c>
      <c r="J17" s="28">
        <v>1</v>
      </c>
    </row>
    <row r="18" spans="1:10" x14ac:dyDescent="0.25">
      <c r="A18" s="15">
        <v>20000</v>
      </c>
      <c r="B18" s="19" t="s">
        <v>46</v>
      </c>
      <c r="C18" s="15" t="s">
        <v>106</v>
      </c>
      <c r="D18" s="21">
        <f t="shared" si="0"/>
        <v>33</v>
      </c>
      <c r="E18" s="26">
        <f t="shared" si="1"/>
        <v>29</v>
      </c>
      <c r="F18" s="27"/>
      <c r="G18" s="28">
        <v>31</v>
      </c>
      <c r="H18" s="28">
        <v>22</v>
      </c>
      <c r="I18" s="28">
        <v>48</v>
      </c>
      <c r="J18" s="28">
        <v>15</v>
      </c>
    </row>
    <row r="19" spans="1:10" x14ac:dyDescent="0.25">
      <c r="A19" s="15">
        <v>21000</v>
      </c>
      <c r="B19" s="19" t="s">
        <v>47</v>
      </c>
      <c r="C19" s="15" t="s">
        <v>90</v>
      </c>
      <c r="D19" s="21">
        <f t="shared" si="0"/>
        <v>48</v>
      </c>
      <c r="E19" s="26">
        <f t="shared" si="1"/>
        <v>37.5</v>
      </c>
      <c r="F19" s="27"/>
      <c r="G19" s="28">
        <v>43</v>
      </c>
      <c r="H19" s="28">
        <v>36</v>
      </c>
      <c r="I19" s="28">
        <v>26</v>
      </c>
      <c r="J19" s="28">
        <v>45</v>
      </c>
    </row>
    <row r="20" spans="1:10" x14ac:dyDescent="0.25">
      <c r="A20" s="15">
        <v>22000</v>
      </c>
      <c r="B20" s="19" t="s">
        <v>48</v>
      </c>
      <c r="C20" s="15" t="s">
        <v>88</v>
      </c>
      <c r="D20" s="21">
        <f t="shared" si="0"/>
        <v>24</v>
      </c>
      <c r="E20" s="26">
        <f t="shared" si="1"/>
        <v>25.5</v>
      </c>
      <c r="F20" s="27"/>
      <c r="G20" s="28">
        <v>37</v>
      </c>
      <c r="H20" s="28">
        <v>18</v>
      </c>
      <c r="I20" s="28">
        <v>18</v>
      </c>
      <c r="J20" s="28">
        <v>29</v>
      </c>
    </row>
    <row r="21" spans="1:10" x14ac:dyDescent="0.25">
      <c r="A21" s="15">
        <v>23000</v>
      </c>
      <c r="B21" s="19" t="s">
        <v>49</v>
      </c>
      <c r="C21" s="15" t="s">
        <v>103</v>
      </c>
      <c r="D21" s="21">
        <f t="shared" si="0"/>
        <v>18</v>
      </c>
      <c r="E21" s="26">
        <f t="shared" si="1"/>
        <v>19.25</v>
      </c>
      <c r="F21" s="27"/>
      <c r="G21" s="28">
        <v>20</v>
      </c>
      <c r="H21" s="28">
        <v>26</v>
      </c>
      <c r="I21" s="28">
        <v>2</v>
      </c>
      <c r="J21" s="28">
        <v>29</v>
      </c>
    </row>
    <row r="22" spans="1:10" x14ac:dyDescent="0.25">
      <c r="A22" s="15">
        <v>24000</v>
      </c>
      <c r="B22" s="19" t="s">
        <v>50</v>
      </c>
      <c r="C22" s="15" t="s">
        <v>89</v>
      </c>
      <c r="D22" s="21">
        <f t="shared" si="0"/>
        <v>43</v>
      </c>
      <c r="E22" s="26">
        <f t="shared" si="1"/>
        <v>33.25</v>
      </c>
      <c r="F22" s="27"/>
      <c r="G22" s="28">
        <v>50</v>
      </c>
      <c r="H22" s="28">
        <v>49</v>
      </c>
      <c r="I22" s="28">
        <v>33</v>
      </c>
      <c r="J22" s="28">
        <v>1</v>
      </c>
    </row>
    <row r="23" spans="1:10" x14ac:dyDescent="0.25">
      <c r="A23" s="15">
        <v>25000</v>
      </c>
      <c r="B23" s="19" t="s">
        <v>51</v>
      </c>
      <c r="C23" s="15" t="s">
        <v>102</v>
      </c>
      <c r="D23" s="21">
        <f t="shared" si="0"/>
        <v>14</v>
      </c>
      <c r="E23" s="26">
        <f t="shared" si="1"/>
        <v>17.25</v>
      </c>
      <c r="F23" s="27"/>
      <c r="G23" s="28">
        <v>28</v>
      </c>
      <c r="H23" s="28">
        <v>23</v>
      </c>
      <c r="I23" s="28">
        <v>3</v>
      </c>
      <c r="J23" s="28">
        <v>15</v>
      </c>
    </row>
    <row r="24" spans="1:10" x14ac:dyDescent="0.25">
      <c r="A24" s="15">
        <v>26000</v>
      </c>
      <c r="B24" s="19" t="s">
        <v>52</v>
      </c>
      <c r="C24" s="15" t="s">
        <v>104</v>
      </c>
      <c r="D24" s="21">
        <f t="shared" si="0"/>
        <v>37</v>
      </c>
      <c r="E24" s="26">
        <f t="shared" si="1"/>
        <v>30.25</v>
      </c>
      <c r="F24" s="27"/>
      <c r="G24" s="28">
        <v>27</v>
      </c>
      <c r="H24" s="28">
        <v>20</v>
      </c>
      <c r="I24" s="28">
        <v>29</v>
      </c>
      <c r="J24" s="28">
        <v>45</v>
      </c>
    </row>
    <row r="25" spans="1:10" x14ac:dyDescent="0.25">
      <c r="A25" s="15">
        <v>27000</v>
      </c>
      <c r="B25" s="19" t="s">
        <v>53</v>
      </c>
      <c r="C25" s="15" t="s">
        <v>88</v>
      </c>
      <c r="D25" s="21">
        <f t="shared" si="0"/>
        <v>21</v>
      </c>
      <c r="E25" s="26">
        <f t="shared" si="1"/>
        <v>21.75</v>
      </c>
      <c r="F25" s="27"/>
      <c r="G25" s="28">
        <v>21</v>
      </c>
      <c r="H25" s="28">
        <v>17</v>
      </c>
      <c r="I25" s="28">
        <v>34</v>
      </c>
      <c r="J25" s="28">
        <v>15</v>
      </c>
    </row>
    <row r="26" spans="1:10" x14ac:dyDescent="0.25">
      <c r="A26" s="15">
        <v>28000</v>
      </c>
      <c r="B26" s="19" t="s">
        <v>54</v>
      </c>
      <c r="C26" s="15" t="s">
        <v>105</v>
      </c>
      <c r="D26" s="21">
        <f t="shared" si="0"/>
        <v>44</v>
      </c>
      <c r="E26" s="26">
        <f t="shared" si="1"/>
        <v>33.75</v>
      </c>
      <c r="F26" s="27"/>
      <c r="G26" s="28">
        <v>40</v>
      </c>
      <c r="H26" s="28">
        <v>38</v>
      </c>
      <c r="I26" s="28">
        <v>28</v>
      </c>
      <c r="J26" s="28">
        <v>29</v>
      </c>
    </row>
    <row r="27" spans="1:10" x14ac:dyDescent="0.25">
      <c r="A27" s="15">
        <v>29000</v>
      </c>
      <c r="B27" s="19" t="s">
        <v>55</v>
      </c>
      <c r="C27" s="15" t="s">
        <v>87</v>
      </c>
      <c r="D27" s="21">
        <f t="shared" si="0"/>
        <v>8</v>
      </c>
      <c r="E27" s="26">
        <f t="shared" si="1"/>
        <v>13.5</v>
      </c>
      <c r="F27" s="27"/>
      <c r="G27" s="28">
        <v>15</v>
      </c>
      <c r="H27" s="28">
        <v>19</v>
      </c>
      <c r="I27" s="28">
        <v>19</v>
      </c>
      <c r="J27" s="28">
        <v>1</v>
      </c>
    </row>
    <row r="28" spans="1:10" x14ac:dyDescent="0.25">
      <c r="A28" s="15">
        <v>30000</v>
      </c>
      <c r="B28" s="19" t="s">
        <v>56</v>
      </c>
      <c r="C28" s="15" t="s">
        <v>90</v>
      </c>
      <c r="D28" s="21">
        <f t="shared" si="0"/>
        <v>50</v>
      </c>
      <c r="E28" s="26">
        <f t="shared" si="1"/>
        <v>38.25</v>
      </c>
      <c r="F28" s="27"/>
      <c r="G28" s="28">
        <v>35</v>
      </c>
      <c r="H28" s="28">
        <v>44</v>
      </c>
      <c r="I28" s="28">
        <v>45</v>
      </c>
      <c r="J28" s="28">
        <v>29</v>
      </c>
    </row>
    <row r="29" spans="1:10" x14ac:dyDescent="0.25">
      <c r="A29" s="15">
        <v>31000</v>
      </c>
      <c r="B29" s="19" t="s">
        <v>57</v>
      </c>
      <c r="C29" s="15" t="s">
        <v>87</v>
      </c>
      <c r="D29" s="21">
        <f t="shared" si="0"/>
        <v>10</v>
      </c>
      <c r="E29" s="26">
        <f t="shared" si="1"/>
        <v>13.75</v>
      </c>
      <c r="F29" s="27"/>
      <c r="G29" s="28">
        <v>10</v>
      </c>
      <c r="H29" s="28">
        <v>8</v>
      </c>
      <c r="I29" s="28">
        <v>36</v>
      </c>
      <c r="J29" s="28">
        <v>1</v>
      </c>
    </row>
    <row r="30" spans="1:10" x14ac:dyDescent="0.25">
      <c r="A30" s="15">
        <v>32000</v>
      </c>
      <c r="B30" s="19" t="s">
        <v>58</v>
      </c>
      <c r="C30" s="15" t="s">
        <v>106</v>
      </c>
      <c r="D30" s="21">
        <f t="shared" si="0"/>
        <v>33</v>
      </c>
      <c r="E30" s="26">
        <f t="shared" si="1"/>
        <v>29</v>
      </c>
      <c r="F30" s="27"/>
      <c r="G30" s="28">
        <v>39</v>
      </c>
      <c r="H30" s="28">
        <v>47</v>
      </c>
      <c r="I30" s="28">
        <v>1</v>
      </c>
      <c r="J30" s="28">
        <v>29</v>
      </c>
    </row>
    <row r="31" spans="1:10" x14ac:dyDescent="0.25">
      <c r="A31" s="15">
        <v>33000</v>
      </c>
      <c r="B31" s="19" t="s">
        <v>59</v>
      </c>
      <c r="C31" s="15" t="s">
        <v>89</v>
      </c>
      <c r="D31" s="21">
        <f t="shared" si="0"/>
        <v>39</v>
      </c>
      <c r="E31" s="26">
        <f t="shared" si="1"/>
        <v>30.75</v>
      </c>
      <c r="F31" s="27"/>
      <c r="G31" s="28">
        <v>34</v>
      </c>
      <c r="H31" s="28">
        <v>30</v>
      </c>
      <c r="I31" s="28">
        <v>30</v>
      </c>
      <c r="J31" s="28">
        <v>29</v>
      </c>
    </row>
    <row r="32" spans="1:10" x14ac:dyDescent="0.25">
      <c r="A32" s="15">
        <v>34000</v>
      </c>
      <c r="B32" s="19" t="s">
        <v>60</v>
      </c>
      <c r="C32" s="15" t="s">
        <v>105</v>
      </c>
      <c r="D32" s="21">
        <f t="shared" si="0"/>
        <v>45</v>
      </c>
      <c r="E32" s="26">
        <f t="shared" si="1"/>
        <v>34.75</v>
      </c>
      <c r="F32" s="27"/>
      <c r="G32" s="28">
        <v>41</v>
      </c>
      <c r="H32" s="28">
        <v>43</v>
      </c>
      <c r="I32" s="28">
        <v>10</v>
      </c>
      <c r="J32" s="28">
        <v>45</v>
      </c>
    </row>
    <row r="33" spans="1:10" x14ac:dyDescent="0.25">
      <c r="A33" s="15">
        <v>35000</v>
      </c>
      <c r="B33" s="19" t="s">
        <v>61</v>
      </c>
      <c r="C33" s="15" t="s">
        <v>89</v>
      </c>
      <c r="D33" s="21">
        <f t="shared" si="0"/>
        <v>40</v>
      </c>
      <c r="E33" s="26">
        <f t="shared" si="1"/>
        <v>31.25</v>
      </c>
      <c r="F33" s="27"/>
      <c r="G33" s="28">
        <v>42</v>
      </c>
      <c r="H33" s="28">
        <v>46</v>
      </c>
      <c r="I33" s="28">
        <v>22</v>
      </c>
      <c r="J33" s="28">
        <v>15</v>
      </c>
    </row>
    <row r="34" spans="1:10" x14ac:dyDescent="0.25">
      <c r="A34" s="15">
        <v>36000</v>
      </c>
      <c r="B34" s="19" t="s">
        <v>62</v>
      </c>
      <c r="C34" s="15" t="s">
        <v>101</v>
      </c>
      <c r="D34" s="21">
        <f t="shared" si="0"/>
        <v>7</v>
      </c>
      <c r="E34" s="26">
        <f t="shared" si="1"/>
        <v>13</v>
      </c>
      <c r="F34" s="27"/>
      <c r="G34" s="28">
        <v>4</v>
      </c>
      <c r="H34" s="28">
        <v>10</v>
      </c>
      <c r="I34" s="28">
        <v>9</v>
      </c>
      <c r="J34" s="28">
        <v>29</v>
      </c>
    </row>
    <row r="35" spans="1:10" x14ac:dyDescent="0.25">
      <c r="A35" s="15">
        <v>37000</v>
      </c>
      <c r="B35" s="19" t="s">
        <v>63</v>
      </c>
      <c r="C35" s="15" t="s">
        <v>86</v>
      </c>
      <c r="D35" s="21">
        <f t="shared" si="0"/>
        <v>1</v>
      </c>
      <c r="E35" s="26">
        <f t="shared" si="1"/>
        <v>9.25</v>
      </c>
      <c r="F35" s="27"/>
      <c r="G35" s="28">
        <v>2</v>
      </c>
      <c r="H35" s="28">
        <v>2</v>
      </c>
      <c r="I35" s="28">
        <v>32</v>
      </c>
      <c r="J35" s="28">
        <v>1</v>
      </c>
    </row>
    <row r="36" spans="1:10" x14ac:dyDescent="0.25">
      <c r="A36" s="15">
        <v>38000</v>
      </c>
      <c r="B36" s="19" t="s">
        <v>64</v>
      </c>
      <c r="C36" s="15" t="s">
        <v>104</v>
      </c>
      <c r="D36" s="21">
        <f t="shared" si="0"/>
        <v>37</v>
      </c>
      <c r="E36" s="26">
        <f t="shared" si="1"/>
        <v>30.25</v>
      </c>
      <c r="F36" s="27"/>
      <c r="G36" s="28">
        <v>25</v>
      </c>
      <c r="H36" s="28">
        <v>32</v>
      </c>
      <c r="I36" s="28">
        <v>49</v>
      </c>
      <c r="J36" s="28">
        <v>15</v>
      </c>
    </row>
    <row r="37" spans="1:10" x14ac:dyDescent="0.25">
      <c r="A37" s="15">
        <v>39000</v>
      </c>
      <c r="B37" s="19" t="s">
        <v>65</v>
      </c>
      <c r="C37" s="15" t="s">
        <v>88</v>
      </c>
      <c r="D37" s="21">
        <f t="shared" si="0"/>
        <v>29</v>
      </c>
      <c r="E37" s="26">
        <f t="shared" si="1"/>
        <v>27.75</v>
      </c>
      <c r="F37" s="27"/>
      <c r="G37" s="28">
        <v>46</v>
      </c>
      <c r="H37" s="28">
        <v>37</v>
      </c>
      <c r="I37" s="28">
        <v>13</v>
      </c>
      <c r="J37" s="28">
        <v>15</v>
      </c>
    </row>
    <row r="38" spans="1:10" x14ac:dyDescent="0.25">
      <c r="A38" s="15">
        <v>40000</v>
      </c>
      <c r="B38" s="19" t="s">
        <v>66</v>
      </c>
      <c r="C38" s="15" t="s">
        <v>88</v>
      </c>
      <c r="D38" s="21">
        <f t="shared" si="0"/>
        <v>27</v>
      </c>
      <c r="E38" s="26">
        <f t="shared" si="1"/>
        <v>27</v>
      </c>
      <c r="F38" s="27"/>
      <c r="G38" s="28">
        <v>26</v>
      </c>
      <c r="H38" s="28">
        <v>29</v>
      </c>
      <c r="I38" s="28">
        <v>38</v>
      </c>
      <c r="J38" s="28">
        <v>15</v>
      </c>
    </row>
    <row r="39" spans="1:10" x14ac:dyDescent="0.25">
      <c r="A39" s="15">
        <v>41000</v>
      </c>
      <c r="B39" s="19" t="s">
        <v>67</v>
      </c>
      <c r="C39" s="15" t="s">
        <v>87</v>
      </c>
      <c r="D39" s="21">
        <f t="shared" si="0"/>
        <v>12</v>
      </c>
      <c r="E39" s="26">
        <f t="shared" si="1"/>
        <v>14.5</v>
      </c>
      <c r="F39" s="27"/>
      <c r="G39" s="28">
        <v>18</v>
      </c>
      <c r="H39" s="28">
        <v>9</v>
      </c>
      <c r="I39" s="28">
        <v>16</v>
      </c>
      <c r="J39" s="28">
        <v>15</v>
      </c>
    </row>
    <row r="40" spans="1:10" x14ac:dyDescent="0.25">
      <c r="A40" s="15">
        <v>42000</v>
      </c>
      <c r="B40" s="19" t="s">
        <v>68</v>
      </c>
      <c r="C40" s="15" t="s">
        <v>87</v>
      </c>
      <c r="D40" s="21">
        <f t="shared" si="0"/>
        <v>11</v>
      </c>
      <c r="E40" s="26">
        <f t="shared" si="1"/>
        <v>14</v>
      </c>
      <c r="F40" s="27"/>
      <c r="G40" s="28">
        <v>8</v>
      </c>
      <c r="H40" s="28">
        <v>7</v>
      </c>
      <c r="I40" s="28">
        <v>12</v>
      </c>
      <c r="J40" s="28">
        <v>29</v>
      </c>
    </row>
    <row r="41" spans="1:10" x14ac:dyDescent="0.25">
      <c r="A41" s="15">
        <v>44000</v>
      </c>
      <c r="B41" s="19" t="s">
        <v>69</v>
      </c>
      <c r="C41" s="15" t="s">
        <v>89</v>
      </c>
      <c r="D41" s="21">
        <f t="shared" si="0"/>
        <v>42</v>
      </c>
      <c r="E41" s="26">
        <f t="shared" si="1"/>
        <v>32</v>
      </c>
      <c r="F41" s="27"/>
      <c r="G41" s="28">
        <v>47</v>
      </c>
      <c r="H41" s="28">
        <v>45</v>
      </c>
      <c r="I41" s="28">
        <v>7</v>
      </c>
      <c r="J41" s="28">
        <v>29</v>
      </c>
    </row>
    <row r="42" spans="1:10" x14ac:dyDescent="0.25">
      <c r="A42" s="15">
        <v>45000</v>
      </c>
      <c r="B42" s="19" t="s">
        <v>70</v>
      </c>
      <c r="C42" s="15" t="s">
        <v>88</v>
      </c>
      <c r="D42" s="21">
        <f t="shared" si="0"/>
        <v>28</v>
      </c>
      <c r="E42" s="26">
        <f t="shared" si="1"/>
        <v>27.25</v>
      </c>
      <c r="F42" s="27"/>
      <c r="G42" s="28">
        <v>32</v>
      </c>
      <c r="H42" s="28">
        <v>27</v>
      </c>
      <c r="I42" s="28">
        <v>35</v>
      </c>
      <c r="J42" s="28">
        <v>15</v>
      </c>
    </row>
    <row r="43" spans="1:10" x14ac:dyDescent="0.25">
      <c r="A43" s="15">
        <v>46000</v>
      </c>
      <c r="B43" s="19" t="s">
        <v>71</v>
      </c>
      <c r="C43" s="15" t="s">
        <v>87</v>
      </c>
      <c r="D43" s="21">
        <f t="shared" si="0"/>
        <v>13</v>
      </c>
      <c r="E43" s="26">
        <f t="shared" si="1"/>
        <v>15.75</v>
      </c>
      <c r="F43" s="27"/>
      <c r="G43" s="28">
        <v>3</v>
      </c>
      <c r="H43" s="28">
        <v>3</v>
      </c>
      <c r="I43" s="28">
        <v>42</v>
      </c>
      <c r="J43" s="28">
        <v>15</v>
      </c>
    </row>
    <row r="44" spans="1:10" x14ac:dyDescent="0.25">
      <c r="A44" s="15">
        <v>47000</v>
      </c>
      <c r="B44" s="19" t="s">
        <v>72</v>
      </c>
      <c r="C44" s="15" t="s">
        <v>103</v>
      </c>
      <c r="D44" s="21">
        <f t="shared" si="0"/>
        <v>16</v>
      </c>
      <c r="E44" s="26">
        <f t="shared" si="1"/>
        <v>18.25</v>
      </c>
      <c r="F44" s="27"/>
      <c r="G44" s="28">
        <v>7</v>
      </c>
      <c r="H44" s="28">
        <v>5</v>
      </c>
      <c r="I44" s="28">
        <v>46</v>
      </c>
      <c r="J44" s="28">
        <v>15</v>
      </c>
    </row>
    <row r="45" spans="1:10" x14ac:dyDescent="0.25">
      <c r="A45" s="15">
        <v>48000</v>
      </c>
      <c r="B45" s="19" t="s">
        <v>73</v>
      </c>
      <c r="C45" s="15" t="s">
        <v>87</v>
      </c>
      <c r="D45" s="21">
        <f t="shared" si="0"/>
        <v>8</v>
      </c>
      <c r="E45" s="26">
        <f t="shared" si="1"/>
        <v>13.5</v>
      </c>
      <c r="F45" s="27"/>
      <c r="G45" s="28">
        <v>14</v>
      </c>
      <c r="H45" s="28">
        <v>12</v>
      </c>
      <c r="I45" s="28">
        <v>27</v>
      </c>
      <c r="J45" s="28">
        <v>1</v>
      </c>
    </row>
    <row r="46" spans="1:10" x14ac:dyDescent="0.25">
      <c r="A46" s="15">
        <v>49000</v>
      </c>
      <c r="B46" s="19" t="s">
        <v>74</v>
      </c>
      <c r="C46" s="15" t="s">
        <v>86</v>
      </c>
      <c r="D46" s="21">
        <f t="shared" si="0"/>
        <v>5</v>
      </c>
      <c r="E46" s="26">
        <f t="shared" si="1"/>
        <v>12.75</v>
      </c>
      <c r="F46" s="27"/>
      <c r="G46" s="28">
        <v>13</v>
      </c>
      <c r="H46" s="28">
        <v>14</v>
      </c>
      <c r="I46" s="28">
        <v>23</v>
      </c>
      <c r="J46" s="28">
        <v>1</v>
      </c>
    </row>
    <row r="47" spans="1:10" x14ac:dyDescent="0.25">
      <c r="A47" s="15">
        <v>50000</v>
      </c>
      <c r="B47" s="19" t="s">
        <v>75</v>
      </c>
      <c r="C47" s="15" t="s">
        <v>88</v>
      </c>
      <c r="D47" s="21">
        <f t="shared" si="0"/>
        <v>23</v>
      </c>
      <c r="E47" s="26">
        <f t="shared" si="1"/>
        <v>23.25</v>
      </c>
      <c r="F47" s="27"/>
      <c r="G47" s="28">
        <v>17</v>
      </c>
      <c r="H47" s="28">
        <v>21</v>
      </c>
      <c r="I47" s="28">
        <v>40</v>
      </c>
      <c r="J47" s="28">
        <v>15</v>
      </c>
    </row>
    <row r="48" spans="1:10" x14ac:dyDescent="0.25">
      <c r="A48" s="15">
        <v>51000</v>
      </c>
      <c r="B48" s="19" t="s">
        <v>76</v>
      </c>
      <c r="C48" s="15" t="s">
        <v>88</v>
      </c>
      <c r="D48" s="21">
        <f t="shared" si="0"/>
        <v>22</v>
      </c>
      <c r="E48" s="26">
        <f t="shared" si="1"/>
        <v>22.25</v>
      </c>
      <c r="F48" s="27"/>
      <c r="G48" s="28">
        <v>30</v>
      </c>
      <c r="H48" s="28">
        <v>33</v>
      </c>
      <c r="I48" s="28">
        <v>25</v>
      </c>
      <c r="J48" s="28">
        <v>1</v>
      </c>
    </row>
    <row r="49" spans="1:10" x14ac:dyDescent="0.25">
      <c r="A49" s="15">
        <v>53000</v>
      </c>
      <c r="B49" s="19" t="s">
        <v>77</v>
      </c>
      <c r="C49" s="15" t="s">
        <v>86</v>
      </c>
      <c r="D49" s="21">
        <f t="shared" si="0"/>
        <v>4</v>
      </c>
      <c r="E49" s="26">
        <f t="shared" si="1"/>
        <v>12.25</v>
      </c>
      <c r="F49" s="27"/>
      <c r="G49" s="28">
        <v>6</v>
      </c>
      <c r="H49" s="28">
        <v>4</v>
      </c>
      <c r="I49" s="28">
        <v>24</v>
      </c>
      <c r="J49" s="28">
        <v>15</v>
      </c>
    </row>
    <row r="50" spans="1:10" x14ac:dyDescent="0.25">
      <c r="A50" s="15">
        <v>54000</v>
      </c>
      <c r="B50" s="19" t="s">
        <v>78</v>
      </c>
      <c r="C50" s="15" t="s">
        <v>90</v>
      </c>
      <c r="D50" s="21">
        <f t="shared" si="0"/>
        <v>47</v>
      </c>
      <c r="E50" s="26">
        <f t="shared" si="1"/>
        <v>36.25</v>
      </c>
      <c r="F50" s="27"/>
      <c r="G50" s="28">
        <v>33</v>
      </c>
      <c r="H50" s="28">
        <v>40</v>
      </c>
      <c r="I50" s="28">
        <v>43</v>
      </c>
      <c r="J50" s="28">
        <v>29</v>
      </c>
    </row>
    <row r="51" spans="1:10" x14ac:dyDescent="0.25">
      <c r="A51" s="15">
        <v>55000</v>
      </c>
      <c r="B51" s="19" t="s">
        <v>79</v>
      </c>
      <c r="C51" s="15" t="s">
        <v>86</v>
      </c>
      <c r="D51" s="21">
        <f t="shared" si="0"/>
        <v>3</v>
      </c>
      <c r="E51" s="26">
        <f t="shared" si="1"/>
        <v>11.25</v>
      </c>
      <c r="F51" s="27"/>
      <c r="G51" s="28">
        <v>1</v>
      </c>
      <c r="H51" s="28">
        <v>1</v>
      </c>
      <c r="I51" s="28">
        <v>14</v>
      </c>
      <c r="J51" s="28">
        <v>29</v>
      </c>
    </row>
    <row r="52" spans="1:10" x14ac:dyDescent="0.25">
      <c r="A52" s="15">
        <v>56000</v>
      </c>
      <c r="B52" s="19" t="s">
        <v>80</v>
      </c>
      <c r="C52" s="15" t="s">
        <v>88</v>
      </c>
      <c r="D52" s="21">
        <f t="shared" si="0"/>
        <v>24</v>
      </c>
      <c r="E52" s="26">
        <f t="shared" si="1"/>
        <v>25.5</v>
      </c>
      <c r="F52" s="27"/>
      <c r="G52" s="28">
        <v>23</v>
      </c>
      <c r="H52" s="28">
        <v>31</v>
      </c>
      <c r="I52" s="28">
        <v>47</v>
      </c>
      <c r="J52" s="28">
        <v>1</v>
      </c>
    </row>
  </sheetData>
  <pageMargins left="0.25" right="0.26" top="0.22" bottom="0.32" header="0.17" footer="0.18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Y52"/>
  <sheetViews>
    <sheetView zoomScale="90" zoomScaleNormal="90" workbookViewId="0">
      <selection activeCell="I25" sqref="I25"/>
    </sheetView>
  </sheetViews>
  <sheetFormatPr defaultColWidth="9.140625" defaultRowHeight="15" x14ac:dyDescent="0.25"/>
  <cols>
    <col min="1" max="1" width="9.140625" style="68"/>
    <col min="2" max="2" width="13.7109375" style="86" customWidth="1"/>
    <col min="3" max="3" width="8.140625" style="64" customWidth="1"/>
    <col min="4" max="7" width="8.5703125" style="64" customWidth="1"/>
    <col min="8" max="9" width="8.7109375" style="64" customWidth="1"/>
    <col min="10" max="10" width="6.85546875" style="64" customWidth="1"/>
    <col min="11" max="11" width="1.28515625" style="5" customWidth="1"/>
    <col min="12" max="14" width="6.28515625" style="64" customWidth="1"/>
    <col min="15" max="15" width="0.85546875" style="64" customWidth="1"/>
    <col min="16" max="16" width="6.28515625" style="64" customWidth="1"/>
    <col min="17" max="19" width="5" style="64" customWidth="1"/>
    <col min="20" max="25" width="4.42578125" style="64" customWidth="1"/>
    <col min="26" max="26" width="1.28515625" style="85" customWidth="1"/>
    <col min="27" max="27" width="5.85546875" style="64" customWidth="1"/>
    <col min="28" max="28" width="5.7109375" style="64" customWidth="1"/>
    <col min="29" max="29" width="4.28515625" style="86" customWidth="1"/>
    <col min="30" max="30" width="5.7109375" style="64" customWidth="1"/>
    <col min="31" max="34" width="4.140625" style="86" customWidth="1"/>
    <col min="35" max="35" width="1.28515625" style="86" customWidth="1"/>
    <col min="36" max="36" width="6.85546875" style="64" customWidth="1"/>
    <col min="37" max="40" width="5.7109375" style="64" customWidth="1"/>
    <col min="41" max="41" width="1.85546875" style="63" customWidth="1"/>
    <col min="42" max="44" width="4.42578125" style="63" customWidth="1"/>
    <col min="45" max="47" width="4.85546875" style="64" customWidth="1"/>
    <col min="48" max="48" width="1" style="64" customWidth="1"/>
    <col min="49" max="49" width="5.7109375" style="64" customWidth="1"/>
    <col min="50" max="51" width="6.42578125" style="63" customWidth="1"/>
    <col min="52" max="52" width="4.85546875" style="64" customWidth="1"/>
    <col min="53" max="53" width="1.28515625" style="64" customWidth="1"/>
    <col min="54" max="58" width="5.7109375" style="64" customWidth="1"/>
    <col min="59" max="59" width="1.28515625" style="64" customWidth="1"/>
    <col min="60" max="60" width="5.7109375" style="64" customWidth="1"/>
    <col min="61" max="61" width="1.28515625" style="116" customWidth="1"/>
    <col min="62" max="65" width="5.7109375" style="64" customWidth="1"/>
    <col min="66" max="66" width="4.28515625" style="64" customWidth="1"/>
    <col min="67" max="67" width="8.42578125" style="64" customWidth="1"/>
    <col min="68" max="70" width="8.42578125" style="148" customWidth="1"/>
    <col min="71" max="71" width="8.42578125" style="149" customWidth="1"/>
    <col min="72" max="72" width="8.42578125" style="150" customWidth="1"/>
    <col min="73" max="73" width="8.42578125" style="133" customWidth="1"/>
    <col min="74" max="76" width="8.42578125" style="148" customWidth="1"/>
    <col min="77" max="77" width="8.42578125" style="134" customWidth="1"/>
    <col min="78" max="16384" width="9.140625" style="68"/>
  </cols>
  <sheetData>
    <row r="1" spans="1:77" s="49" customFormat="1" ht="18.75" x14ac:dyDescent="0.3">
      <c r="B1" s="51" t="s">
        <v>179</v>
      </c>
      <c r="C1" s="51"/>
      <c r="D1" s="51"/>
      <c r="E1" s="51"/>
      <c r="F1" s="51"/>
      <c r="G1" s="51"/>
      <c r="H1" s="51"/>
      <c r="I1" s="51"/>
      <c r="J1" s="51"/>
      <c r="K1" s="2"/>
      <c r="L1" s="51"/>
      <c r="M1" s="51"/>
      <c r="N1" s="51"/>
      <c r="O1" s="51"/>
      <c r="P1" s="51"/>
      <c r="Q1" s="51"/>
      <c r="R1" s="51"/>
      <c r="S1" s="51"/>
      <c r="T1" s="115"/>
      <c r="U1" s="115"/>
      <c r="V1" s="115"/>
      <c r="W1" s="115"/>
      <c r="X1" s="115"/>
      <c r="Y1" s="115"/>
      <c r="Z1" s="95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5"/>
      <c r="AP1" s="55"/>
      <c r="AQ1" s="55"/>
      <c r="AR1" s="55"/>
      <c r="AS1" s="51"/>
      <c r="AT1" s="51"/>
      <c r="AU1" s="51"/>
      <c r="AV1" s="51"/>
      <c r="AW1" s="51"/>
      <c r="AX1" s="55"/>
      <c r="AY1" s="55"/>
      <c r="AZ1" s="51"/>
      <c r="BA1" s="51"/>
      <c r="BB1" s="51"/>
      <c r="BC1" s="51"/>
      <c r="BD1" s="51"/>
      <c r="BE1" s="51"/>
      <c r="BF1" s="51"/>
      <c r="BG1" s="51"/>
      <c r="BH1" s="51"/>
      <c r="BI1" s="116"/>
      <c r="BJ1" s="51"/>
      <c r="BK1" s="51"/>
      <c r="BL1" s="51"/>
      <c r="BM1" s="51"/>
      <c r="BN1" s="51"/>
      <c r="BO1" s="51"/>
      <c r="BP1" s="117"/>
      <c r="BQ1" s="117"/>
      <c r="BR1" s="117"/>
      <c r="BS1" s="118"/>
      <c r="BT1" s="117"/>
      <c r="BU1" s="119"/>
      <c r="BV1" s="117"/>
      <c r="BW1" s="117"/>
      <c r="BX1" s="117"/>
      <c r="BY1" s="120"/>
    </row>
    <row r="2" spans="1:77" s="64" customFormat="1" ht="193.5" x14ac:dyDescent="0.2">
      <c r="A2" s="64" t="s">
        <v>108</v>
      </c>
      <c r="B2" s="56" t="s">
        <v>0</v>
      </c>
      <c r="C2" s="121" t="s">
        <v>1</v>
      </c>
      <c r="D2" s="121" t="s">
        <v>2</v>
      </c>
      <c r="E2" s="121" t="s">
        <v>127</v>
      </c>
      <c r="F2" s="121" t="s">
        <v>133</v>
      </c>
      <c r="G2" s="121" t="s">
        <v>141</v>
      </c>
      <c r="H2" s="121" t="s">
        <v>153</v>
      </c>
      <c r="I2" s="121" t="s">
        <v>170</v>
      </c>
      <c r="J2" s="121" t="s">
        <v>178</v>
      </c>
      <c r="K2" s="3" t="s">
        <v>3</v>
      </c>
      <c r="L2" s="57" t="s">
        <v>4</v>
      </c>
      <c r="M2" s="57" t="s">
        <v>99</v>
      </c>
      <c r="N2" s="57" t="s">
        <v>5</v>
      </c>
      <c r="O2" s="58" t="s">
        <v>6</v>
      </c>
      <c r="P2" s="57" t="s">
        <v>23</v>
      </c>
      <c r="Q2" s="57" t="s">
        <v>83</v>
      </c>
      <c r="R2" s="57" t="s">
        <v>84</v>
      </c>
      <c r="S2" s="57" t="s">
        <v>81</v>
      </c>
      <c r="T2" s="57" t="s">
        <v>24</v>
      </c>
      <c r="U2" s="57" t="s">
        <v>117</v>
      </c>
      <c r="V2" s="57" t="s">
        <v>118</v>
      </c>
      <c r="W2" s="57" t="s">
        <v>119</v>
      </c>
      <c r="X2" s="57" t="s">
        <v>120</v>
      </c>
      <c r="Y2" s="57" t="s">
        <v>121</v>
      </c>
      <c r="Z2" s="58" t="s">
        <v>7</v>
      </c>
      <c r="AA2" s="57" t="s">
        <v>8</v>
      </c>
      <c r="AB2" s="57" t="s">
        <v>9</v>
      </c>
      <c r="AC2" s="56" t="s">
        <v>10</v>
      </c>
      <c r="AD2" s="57" t="s">
        <v>11</v>
      </c>
      <c r="AE2" s="56" t="s">
        <v>12</v>
      </c>
      <c r="AF2" s="57" t="s">
        <v>122</v>
      </c>
      <c r="AG2" s="57" t="s">
        <v>129</v>
      </c>
      <c r="AH2" s="57" t="s">
        <v>131</v>
      </c>
      <c r="AI2" s="193" t="s">
        <v>147</v>
      </c>
      <c r="AJ2" s="57" t="s">
        <v>163</v>
      </c>
      <c r="AK2" s="57" t="s">
        <v>15</v>
      </c>
      <c r="AL2" s="57" t="s">
        <v>16</v>
      </c>
      <c r="AM2" s="57" t="s">
        <v>17</v>
      </c>
      <c r="AN2" s="57" t="s">
        <v>123</v>
      </c>
      <c r="AO2" s="59" t="s">
        <v>19</v>
      </c>
      <c r="AP2" s="60" t="s">
        <v>20</v>
      </c>
      <c r="AQ2" s="60" t="s">
        <v>82</v>
      </c>
      <c r="AR2" s="60" t="s">
        <v>107</v>
      </c>
      <c r="AS2" s="57" t="s">
        <v>21</v>
      </c>
      <c r="AT2" s="57" t="s">
        <v>124</v>
      </c>
      <c r="AU2" s="57" t="s">
        <v>134</v>
      </c>
      <c r="AV2" s="58" t="s">
        <v>93</v>
      </c>
      <c r="AW2" s="57" t="s">
        <v>22</v>
      </c>
      <c r="AX2" s="60" t="s">
        <v>18</v>
      </c>
      <c r="AY2" s="60" t="s">
        <v>100</v>
      </c>
      <c r="AZ2" s="57" t="s">
        <v>136</v>
      </c>
      <c r="BA2" s="58" t="s">
        <v>25</v>
      </c>
      <c r="BB2" s="87" t="s">
        <v>26</v>
      </c>
      <c r="BC2" s="87" t="s">
        <v>27</v>
      </c>
      <c r="BD2" s="87" t="s">
        <v>28</v>
      </c>
      <c r="BE2" s="87" t="s">
        <v>29</v>
      </c>
      <c r="BF2" s="87" t="s">
        <v>30</v>
      </c>
      <c r="BG2" s="58" t="s">
        <v>126</v>
      </c>
      <c r="BH2" s="87" t="s">
        <v>125</v>
      </c>
      <c r="BI2" s="194" t="s">
        <v>151</v>
      </c>
      <c r="BJ2" s="195" t="s">
        <v>142</v>
      </c>
      <c r="BK2" s="195" t="s">
        <v>143</v>
      </c>
      <c r="BL2" s="195" t="s">
        <v>144</v>
      </c>
      <c r="BM2" s="195" t="s">
        <v>145</v>
      </c>
      <c r="BN2" s="88"/>
      <c r="BO2" s="122" t="s">
        <v>135</v>
      </c>
      <c r="BP2" s="123" t="s">
        <v>132</v>
      </c>
      <c r="BQ2" s="124" t="s">
        <v>3</v>
      </c>
      <c r="BR2" s="124" t="s">
        <v>6</v>
      </c>
      <c r="BS2" s="124" t="s">
        <v>7</v>
      </c>
      <c r="BT2" s="125" t="s">
        <v>13</v>
      </c>
      <c r="BU2" s="125" t="s">
        <v>19</v>
      </c>
      <c r="BV2" s="124" t="s">
        <v>93</v>
      </c>
      <c r="BW2" s="124" t="s">
        <v>25</v>
      </c>
      <c r="BX2" s="124" t="s">
        <v>126</v>
      </c>
      <c r="BY2" s="124" t="s">
        <v>151</v>
      </c>
    </row>
    <row r="3" spans="1:77" ht="12.75" x14ac:dyDescent="0.2">
      <c r="A3" s="68">
        <v>1000</v>
      </c>
      <c r="B3" s="126" t="s">
        <v>31</v>
      </c>
      <c r="C3" s="63">
        <v>4</v>
      </c>
      <c r="D3" s="63">
        <v>6</v>
      </c>
      <c r="E3" s="63">
        <v>15</v>
      </c>
      <c r="F3" s="63">
        <v>18</v>
      </c>
      <c r="G3" s="63">
        <v>13</v>
      </c>
      <c r="H3" s="63">
        <v>12</v>
      </c>
      <c r="I3" s="63">
        <v>15</v>
      </c>
      <c r="J3" s="63">
        <f>H3-I3</f>
        <v>-3</v>
      </c>
      <c r="K3" s="4"/>
      <c r="L3" s="64">
        <v>12</v>
      </c>
      <c r="M3" s="68">
        <v>31</v>
      </c>
      <c r="N3" s="64">
        <v>7</v>
      </c>
      <c r="O3" s="67"/>
      <c r="P3" s="68">
        <v>32</v>
      </c>
      <c r="Q3" s="68">
        <v>11</v>
      </c>
      <c r="R3" s="68">
        <v>15</v>
      </c>
      <c r="S3" s="68">
        <v>35</v>
      </c>
      <c r="T3" s="68">
        <v>25</v>
      </c>
      <c r="U3" s="68">
        <v>22</v>
      </c>
      <c r="V3" s="68">
        <v>17</v>
      </c>
      <c r="W3" s="68">
        <v>23</v>
      </c>
      <c r="X3" s="68">
        <v>19</v>
      </c>
      <c r="Y3" s="68">
        <v>16</v>
      </c>
      <c r="Z3" s="67"/>
      <c r="AA3" s="127">
        <v>45</v>
      </c>
      <c r="AB3" s="127">
        <v>46</v>
      </c>
      <c r="AC3" s="63">
        <v>35</v>
      </c>
      <c r="AD3" s="128">
        <v>38</v>
      </c>
      <c r="AE3" s="63">
        <v>37</v>
      </c>
      <c r="AF3" s="63">
        <v>35</v>
      </c>
      <c r="AG3" s="63">
        <v>50</v>
      </c>
      <c r="AH3" s="63">
        <v>43</v>
      </c>
      <c r="AI3" s="67"/>
      <c r="AJ3" s="63">
        <v>3.5</v>
      </c>
      <c r="AK3" s="129">
        <v>7.5</v>
      </c>
      <c r="AL3" s="128">
        <v>23</v>
      </c>
      <c r="AM3" s="63">
        <v>25</v>
      </c>
      <c r="AN3" s="63">
        <v>42</v>
      </c>
      <c r="AO3" s="67"/>
      <c r="AP3" s="128">
        <v>23</v>
      </c>
      <c r="AQ3" s="128">
        <v>10</v>
      </c>
      <c r="AR3" s="128">
        <v>24</v>
      </c>
      <c r="AS3" s="63">
        <v>19</v>
      </c>
      <c r="AT3" s="63">
        <v>15</v>
      </c>
      <c r="AU3" s="130">
        <v>13</v>
      </c>
      <c r="AV3" s="67"/>
      <c r="AW3" s="72">
        <v>16</v>
      </c>
      <c r="AX3" s="63">
        <v>27</v>
      </c>
      <c r="AY3" s="68">
        <v>44</v>
      </c>
      <c r="AZ3" s="63">
        <v>36</v>
      </c>
      <c r="BA3" s="67"/>
      <c r="BB3" s="90">
        <v>19</v>
      </c>
      <c r="BC3" s="90">
        <v>22</v>
      </c>
      <c r="BD3" s="90">
        <v>37</v>
      </c>
      <c r="BE3" s="90">
        <v>15</v>
      </c>
      <c r="BF3" s="90">
        <v>10</v>
      </c>
      <c r="BG3" s="67"/>
      <c r="BH3" s="90">
        <v>11</v>
      </c>
      <c r="BI3" s="131"/>
      <c r="BJ3" s="63">
        <v>29</v>
      </c>
      <c r="BK3" s="63">
        <v>25</v>
      </c>
      <c r="BL3" s="63">
        <v>20</v>
      </c>
      <c r="BM3" s="63">
        <v>29</v>
      </c>
      <c r="BN3" s="90"/>
      <c r="BO3" s="72">
        <f t="shared" ref="BO3:BO34" si="0">RANK(BP3,$BP$3:$BP$52,1)</f>
        <v>14</v>
      </c>
      <c r="BP3" s="132">
        <f>SUM(BQ3:BY3)</f>
        <v>204.92499999999998</v>
      </c>
      <c r="BQ3" s="133">
        <f t="shared" ref="BQ3:BQ52" si="1">AVERAGE(L3:N3)</f>
        <v>16.666666666666668</v>
      </c>
      <c r="BR3" s="133">
        <f t="shared" ref="BR3:BR52" si="2">AVERAGE(P3:Y3)</f>
        <v>21.5</v>
      </c>
      <c r="BS3" s="133">
        <f t="shared" ref="BS3:BS52" si="3">AVERAGE(AA3:AH3)</f>
        <v>41.125</v>
      </c>
      <c r="BT3" s="133">
        <f t="shared" ref="BT3:BT52" si="4">AVERAGE(AJ3:AN3)</f>
        <v>20.2</v>
      </c>
      <c r="BU3" s="133">
        <f t="shared" ref="BU3:BU52" si="5">AVERAGE(AP3:AU3)</f>
        <v>17.333333333333332</v>
      </c>
      <c r="BV3" s="133">
        <f t="shared" ref="BV3:BV52" si="6">AVERAGE(AW3:AZ3)</f>
        <v>30.75</v>
      </c>
      <c r="BW3" s="133">
        <f t="shared" ref="BW3:BW52" si="7">AVERAGE(BB3:BF3)</f>
        <v>20.6</v>
      </c>
      <c r="BX3" s="133">
        <f t="shared" ref="BX3:BX52" si="8">AVERAGE(BH3)</f>
        <v>11</v>
      </c>
      <c r="BY3" s="134">
        <f>AVERAGE(BJ3:BM3)</f>
        <v>25.75</v>
      </c>
    </row>
    <row r="4" spans="1:77" s="74" customFormat="1" ht="12.75" x14ac:dyDescent="0.2">
      <c r="A4" s="68">
        <v>2000</v>
      </c>
      <c r="B4" s="126" t="s">
        <v>32</v>
      </c>
      <c r="C4" s="63">
        <v>41</v>
      </c>
      <c r="D4" s="63">
        <v>42</v>
      </c>
      <c r="E4" s="63">
        <v>50</v>
      </c>
      <c r="F4" s="63">
        <v>50</v>
      </c>
      <c r="G4" s="63">
        <v>47</v>
      </c>
      <c r="H4" s="63">
        <v>49</v>
      </c>
      <c r="I4" s="63">
        <v>48</v>
      </c>
      <c r="J4" s="63">
        <f t="shared" ref="J4:J52" si="9">H4-I4</f>
        <v>1</v>
      </c>
      <c r="K4" s="4"/>
      <c r="L4" s="64">
        <v>49</v>
      </c>
      <c r="M4" s="68">
        <v>50</v>
      </c>
      <c r="N4" s="64">
        <v>43</v>
      </c>
      <c r="O4" s="67"/>
      <c r="P4" s="68">
        <v>18</v>
      </c>
      <c r="Q4" s="68">
        <v>45</v>
      </c>
      <c r="R4" s="68">
        <v>48</v>
      </c>
      <c r="S4" s="68">
        <v>21</v>
      </c>
      <c r="T4" s="68">
        <v>1</v>
      </c>
      <c r="U4" s="68">
        <v>49</v>
      </c>
      <c r="V4" s="68">
        <v>47</v>
      </c>
      <c r="W4" s="68">
        <v>41</v>
      </c>
      <c r="X4" s="68">
        <v>33</v>
      </c>
      <c r="Y4" s="68">
        <v>29</v>
      </c>
      <c r="Z4" s="67"/>
      <c r="AA4" s="127">
        <v>20</v>
      </c>
      <c r="AB4" s="127">
        <v>32</v>
      </c>
      <c r="AC4" s="63">
        <v>18</v>
      </c>
      <c r="AD4" s="128">
        <v>1</v>
      </c>
      <c r="AE4" s="63">
        <v>16</v>
      </c>
      <c r="AF4" s="63">
        <v>1</v>
      </c>
      <c r="AG4" s="63">
        <v>33</v>
      </c>
      <c r="AH4" s="63">
        <v>37</v>
      </c>
      <c r="AI4" s="67"/>
      <c r="AJ4" s="63">
        <v>50</v>
      </c>
      <c r="AK4" s="129">
        <v>49.5</v>
      </c>
      <c r="AL4" s="128">
        <v>47</v>
      </c>
      <c r="AM4" s="63">
        <v>1</v>
      </c>
      <c r="AN4" s="63">
        <v>36</v>
      </c>
      <c r="AO4" s="67"/>
      <c r="AP4" s="128">
        <v>48</v>
      </c>
      <c r="AQ4" s="128">
        <v>39</v>
      </c>
      <c r="AR4" s="128">
        <v>4</v>
      </c>
      <c r="AS4" s="63">
        <v>46</v>
      </c>
      <c r="AT4" s="63">
        <v>19</v>
      </c>
      <c r="AU4" s="130">
        <v>48</v>
      </c>
      <c r="AV4" s="67"/>
      <c r="AW4" s="72">
        <v>49</v>
      </c>
      <c r="AX4" s="63">
        <v>48</v>
      </c>
      <c r="AY4" s="68">
        <v>49</v>
      </c>
      <c r="AZ4" s="63">
        <v>44</v>
      </c>
      <c r="BA4" s="67"/>
      <c r="BB4" s="90">
        <v>28</v>
      </c>
      <c r="BC4" s="90">
        <v>1</v>
      </c>
      <c r="BD4" s="90">
        <v>5</v>
      </c>
      <c r="BE4" s="90">
        <v>29</v>
      </c>
      <c r="BF4" s="90">
        <v>25</v>
      </c>
      <c r="BG4" s="67"/>
      <c r="BH4" s="90">
        <v>50</v>
      </c>
      <c r="BI4" s="131"/>
      <c r="BJ4" s="63">
        <v>49</v>
      </c>
      <c r="BK4" s="63">
        <v>48</v>
      </c>
      <c r="BL4" s="63">
        <v>17</v>
      </c>
      <c r="BM4" s="63">
        <v>1</v>
      </c>
      <c r="BN4" s="90"/>
      <c r="BO4" s="72">
        <f t="shared" si="0"/>
        <v>48</v>
      </c>
      <c r="BP4" s="132">
        <f t="shared" ref="BP4:BP52" si="10">SUM(BQ4:BY4)</f>
        <v>314.83333333333337</v>
      </c>
      <c r="BQ4" s="133">
        <f t="shared" si="1"/>
        <v>47.333333333333336</v>
      </c>
      <c r="BR4" s="133">
        <f t="shared" si="2"/>
        <v>33.200000000000003</v>
      </c>
      <c r="BS4" s="133">
        <f t="shared" si="3"/>
        <v>19.75</v>
      </c>
      <c r="BT4" s="133">
        <f t="shared" si="4"/>
        <v>36.700000000000003</v>
      </c>
      <c r="BU4" s="133">
        <f t="shared" si="5"/>
        <v>34</v>
      </c>
      <c r="BV4" s="133">
        <f t="shared" si="6"/>
        <v>47.5</v>
      </c>
      <c r="BW4" s="133">
        <f t="shared" si="7"/>
        <v>17.600000000000001</v>
      </c>
      <c r="BX4" s="133">
        <f t="shared" si="8"/>
        <v>50</v>
      </c>
      <c r="BY4" s="134">
        <f t="shared" ref="BY4:BY52" si="11">AVERAGE(BJ4:BM4)</f>
        <v>28.75</v>
      </c>
    </row>
    <row r="5" spans="1:77" ht="12.75" x14ac:dyDescent="0.2">
      <c r="A5" s="68">
        <v>4000</v>
      </c>
      <c r="B5" s="126" t="s">
        <v>33</v>
      </c>
      <c r="C5" s="63">
        <v>26</v>
      </c>
      <c r="D5" s="63">
        <v>36</v>
      </c>
      <c r="E5" s="63">
        <v>37</v>
      </c>
      <c r="F5" s="63">
        <v>39</v>
      </c>
      <c r="G5" s="63">
        <v>34</v>
      </c>
      <c r="H5" s="63">
        <v>42</v>
      </c>
      <c r="I5" s="63">
        <v>40</v>
      </c>
      <c r="J5" s="63">
        <f t="shared" si="9"/>
        <v>2</v>
      </c>
      <c r="K5" s="4"/>
      <c r="L5" s="64">
        <v>37</v>
      </c>
      <c r="M5" s="68">
        <v>2</v>
      </c>
      <c r="N5" s="64">
        <v>38</v>
      </c>
      <c r="O5" s="67"/>
      <c r="P5" s="68">
        <v>31</v>
      </c>
      <c r="Q5" s="68">
        <v>36</v>
      </c>
      <c r="R5" s="68">
        <v>38</v>
      </c>
      <c r="S5" s="68">
        <v>23</v>
      </c>
      <c r="T5" s="68">
        <v>33</v>
      </c>
      <c r="U5" s="68">
        <v>23</v>
      </c>
      <c r="V5" s="68">
        <v>28</v>
      </c>
      <c r="W5" s="68">
        <v>36</v>
      </c>
      <c r="X5" s="68">
        <v>20</v>
      </c>
      <c r="Y5" s="68">
        <v>17</v>
      </c>
      <c r="Z5" s="67"/>
      <c r="AA5" s="127">
        <v>37</v>
      </c>
      <c r="AB5" s="127">
        <v>34</v>
      </c>
      <c r="AC5" s="63">
        <v>50</v>
      </c>
      <c r="AD5" s="128">
        <v>11</v>
      </c>
      <c r="AE5" s="63">
        <v>50</v>
      </c>
      <c r="AF5" s="63">
        <v>17</v>
      </c>
      <c r="AG5" s="63">
        <v>39</v>
      </c>
      <c r="AH5" s="63">
        <v>42</v>
      </c>
      <c r="AI5" s="67"/>
      <c r="AJ5" s="63">
        <v>22</v>
      </c>
      <c r="AK5" s="129">
        <v>18</v>
      </c>
      <c r="AL5" s="128">
        <v>8</v>
      </c>
      <c r="AM5" s="63">
        <v>21</v>
      </c>
      <c r="AN5" s="63">
        <v>31</v>
      </c>
      <c r="AO5" s="67"/>
      <c r="AP5" s="128">
        <v>39</v>
      </c>
      <c r="AQ5" s="128">
        <v>46</v>
      </c>
      <c r="AR5" s="128">
        <v>28</v>
      </c>
      <c r="AS5" s="63">
        <v>34</v>
      </c>
      <c r="AT5" s="63">
        <v>47</v>
      </c>
      <c r="AU5" s="130">
        <v>23</v>
      </c>
      <c r="AV5" s="67"/>
      <c r="AW5" s="72">
        <v>45</v>
      </c>
      <c r="AX5" s="63">
        <v>18</v>
      </c>
      <c r="AY5" s="68">
        <v>22</v>
      </c>
      <c r="AZ5" s="63">
        <v>20</v>
      </c>
      <c r="BA5" s="67"/>
      <c r="BB5" s="90">
        <v>26</v>
      </c>
      <c r="BC5" s="90">
        <v>18</v>
      </c>
      <c r="BD5" s="90">
        <v>49</v>
      </c>
      <c r="BE5" s="90">
        <v>1</v>
      </c>
      <c r="BF5" s="90">
        <v>6</v>
      </c>
      <c r="BG5" s="67"/>
      <c r="BH5" s="90">
        <v>40</v>
      </c>
      <c r="BI5" s="131"/>
      <c r="BJ5" s="63">
        <v>19</v>
      </c>
      <c r="BK5" s="63">
        <v>34</v>
      </c>
      <c r="BL5" s="63">
        <v>21</v>
      </c>
      <c r="BM5" s="63">
        <v>45</v>
      </c>
      <c r="BN5" s="90"/>
      <c r="BO5" s="72">
        <f t="shared" si="0"/>
        <v>40</v>
      </c>
      <c r="BP5" s="132">
        <f t="shared" si="10"/>
        <v>261.33333333333337</v>
      </c>
      <c r="BQ5" s="133">
        <f t="shared" si="1"/>
        <v>25.666666666666668</v>
      </c>
      <c r="BR5" s="133">
        <f t="shared" si="2"/>
        <v>28.5</v>
      </c>
      <c r="BS5" s="133">
        <f t="shared" si="3"/>
        <v>35</v>
      </c>
      <c r="BT5" s="133">
        <f t="shared" si="4"/>
        <v>20</v>
      </c>
      <c r="BU5" s="133">
        <f t="shared" si="5"/>
        <v>36.166666666666664</v>
      </c>
      <c r="BV5" s="133">
        <f t="shared" si="6"/>
        <v>26.25</v>
      </c>
      <c r="BW5" s="133">
        <f t="shared" si="7"/>
        <v>20</v>
      </c>
      <c r="BX5" s="133">
        <f t="shared" si="8"/>
        <v>40</v>
      </c>
      <c r="BY5" s="134">
        <f t="shared" si="11"/>
        <v>29.75</v>
      </c>
    </row>
    <row r="6" spans="1:77" ht="12.75" x14ac:dyDescent="0.2">
      <c r="A6" s="68">
        <v>5000</v>
      </c>
      <c r="B6" s="126" t="s">
        <v>34</v>
      </c>
      <c r="C6" s="63">
        <v>23</v>
      </c>
      <c r="D6" s="63">
        <v>17</v>
      </c>
      <c r="E6" s="63">
        <v>36</v>
      </c>
      <c r="F6" s="63">
        <v>40</v>
      </c>
      <c r="G6" s="63">
        <v>30</v>
      </c>
      <c r="H6" s="63">
        <v>23</v>
      </c>
      <c r="I6" s="63">
        <v>27</v>
      </c>
      <c r="J6" s="63">
        <f t="shared" si="9"/>
        <v>-4</v>
      </c>
      <c r="K6" s="4"/>
      <c r="L6" s="64">
        <v>14</v>
      </c>
      <c r="M6" s="68">
        <v>41</v>
      </c>
      <c r="N6" s="64">
        <v>6</v>
      </c>
      <c r="O6" s="67"/>
      <c r="P6" s="68">
        <v>9</v>
      </c>
      <c r="Q6" s="68">
        <v>20</v>
      </c>
      <c r="R6" s="68">
        <v>17</v>
      </c>
      <c r="S6" s="68">
        <v>11</v>
      </c>
      <c r="T6" s="68">
        <v>19</v>
      </c>
      <c r="U6" s="68">
        <v>33</v>
      </c>
      <c r="V6" s="68">
        <v>32</v>
      </c>
      <c r="W6" s="68">
        <v>31</v>
      </c>
      <c r="X6" s="68">
        <v>27</v>
      </c>
      <c r="Y6" s="68">
        <v>26</v>
      </c>
      <c r="Z6" s="67"/>
      <c r="AA6" s="127">
        <v>39</v>
      </c>
      <c r="AB6" s="127">
        <v>47</v>
      </c>
      <c r="AC6" s="63">
        <v>40</v>
      </c>
      <c r="AD6" s="128">
        <v>31</v>
      </c>
      <c r="AE6" s="63">
        <v>13</v>
      </c>
      <c r="AF6" s="63">
        <v>42</v>
      </c>
      <c r="AG6" s="63">
        <v>42</v>
      </c>
      <c r="AH6" s="63">
        <v>41</v>
      </c>
      <c r="AI6" s="67"/>
      <c r="AJ6" s="63">
        <v>2.5</v>
      </c>
      <c r="AK6" s="129">
        <v>3.5</v>
      </c>
      <c r="AL6" s="128">
        <v>2</v>
      </c>
      <c r="AM6" s="63">
        <v>10</v>
      </c>
      <c r="AN6" s="63">
        <v>21</v>
      </c>
      <c r="AO6" s="67"/>
      <c r="AP6" s="128">
        <v>41</v>
      </c>
      <c r="AQ6" s="128">
        <v>18</v>
      </c>
      <c r="AR6" s="128">
        <v>42</v>
      </c>
      <c r="AS6" s="63">
        <v>24</v>
      </c>
      <c r="AT6" s="63">
        <v>21</v>
      </c>
      <c r="AU6" s="130">
        <v>34</v>
      </c>
      <c r="AV6" s="67"/>
      <c r="AW6" s="72">
        <v>25</v>
      </c>
      <c r="AX6" s="63">
        <v>40</v>
      </c>
      <c r="AY6" s="68">
        <v>48</v>
      </c>
      <c r="AZ6" s="63">
        <v>46</v>
      </c>
      <c r="BA6" s="67"/>
      <c r="BB6" s="90">
        <v>39</v>
      </c>
      <c r="BC6" s="90">
        <v>26</v>
      </c>
      <c r="BD6" s="90">
        <v>42</v>
      </c>
      <c r="BE6" s="90">
        <v>11</v>
      </c>
      <c r="BF6" s="90">
        <v>19</v>
      </c>
      <c r="BG6" s="67"/>
      <c r="BH6" s="90">
        <v>17</v>
      </c>
      <c r="BI6" s="131"/>
      <c r="BJ6" s="63">
        <v>24</v>
      </c>
      <c r="BK6" s="63">
        <v>24</v>
      </c>
      <c r="BL6" s="63">
        <v>37</v>
      </c>
      <c r="BM6" s="63">
        <v>29</v>
      </c>
      <c r="BN6" s="90"/>
      <c r="BO6" s="72">
        <f t="shared" si="0"/>
        <v>25</v>
      </c>
      <c r="BP6" s="132">
        <f t="shared" si="10"/>
        <v>230.15833333333333</v>
      </c>
      <c r="BQ6" s="133">
        <f t="shared" si="1"/>
        <v>20.333333333333332</v>
      </c>
      <c r="BR6" s="133">
        <f t="shared" si="2"/>
        <v>22.5</v>
      </c>
      <c r="BS6" s="133">
        <f t="shared" si="3"/>
        <v>36.875</v>
      </c>
      <c r="BT6" s="133">
        <f t="shared" si="4"/>
        <v>7.8</v>
      </c>
      <c r="BU6" s="133">
        <f t="shared" si="5"/>
        <v>30</v>
      </c>
      <c r="BV6" s="133">
        <f t="shared" si="6"/>
        <v>39.75</v>
      </c>
      <c r="BW6" s="133">
        <f t="shared" si="7"/>
        <v>27.4</v>
      </c>
      <c r="BX6" s="133">
        <f t="shared" si="8"/>
        <v>17</v>
      </c>
      <c r="BY6" s="134">
        <f t="shared" si="11"/>
        <v>28.5</v>
      </c>
    </row>
    <row r="7" spans="1:77" s="74" customFormat="1" ht="12.75" x14ac:dyDescent="0.2">
      <c r="A7" s="68">
        <v>6000</v>
      </c>
      <c r="B7" s="126" t="s">
        <v>35</v>
      </c>
      <c r="C7" s="63">
        <v>38</v>
      </c>
      <c r="D7" s="63">
        <v>34</v>
      </c>
      <c r="E7" s="63">
        <v>18</v>
      </c>
      <c r="F7" s="63">
        <v>15</v>
      </c>
      <c r="G7" s="63">
        <v>25</v>
      </c>
      <c r="H7" s="63">
        <v>31</v>
      </c>
      <c r="I7" s="63">
        <v>26</v>
      </c>
      <c r="J7" s="63">
        <f t="shared" si="9"/>
        <v>5</v>
      </c>
      <c r="K7" s="4"/>
      <c r="L7" s="64">
        <v>24</v>
      </c>
      <c r="M7" s="68">
        <v>6</v>
      </c>
      <c r="N7" s="64">
        <v>31</v>
      </c>
      <c r="O7" s="67"/>
      <c r="P7" s="68">
        <v>21</v>
      </c>
      <c r="Q7" s="68">
        <v>34</v>
      </c>
      <c r="R7" s="68">
        <v>27</v>
      </c>
      <c r="S7" s="68">
        <v>33</v>
      </c>
      <c r="T7" s="68">
        <v>41</v>
      </c>
      <c r="U7" s="68">
        <v>1</v>
      </c>
      <c r="V7" s="68">
        <v>2</v>
      </c>
      <c r="W7" s="68">
        <v>3</v>
      </c>
      <c r="X7" s="68">
        <v>1</v>
      </c>
      <c r="Y7" s="68">
        <v>1</v>
      </c>
      <c r="Z7" s="67"/>
      <c r="AA7" s="127">
        <v>49</v>
      </c>
      <c r="AB7" s="127">
        <v>20</v>
      </c>
      <c r="AC7" s="63">
        <v>23</v>
      </c>
      <c r="AD7" s="128">
        <v>8</v>
      </c>
      <c r="AE7" s="63">
        <v>11</v>
      </c>
      <c r="AF7" s="63">
        <v>30</v>
      </c>
      <c r="AG7" s="63">
        <v>44</v>
      </c>
      <c r="AH7" s="63">
        <v>29</v>
      </c>
      <c r="AI7" s="67"/>
      <c r="AJ7" s="63">
        <v>36.5</v>
      </c>
      <c r="AK7" s="129">
        <v>35.5</v>
      </c>
      <c r="AL7" s="128">
        <v>43</v>
      </c>
      <c r="AM7" s="63">
        <v>19</v>
      </c>
      <c r="AN7" s="63">
        <v>14</v>
      </c>
      <c r="AO7" s="67"/>
      <c r="AP7" s="128">
        <v>24</v>
      </c>
      <c r="AQ7" s="128">
        <v>30</v>
      </c>
      <c r="AR7" s="128">
        <v>22</v>
      </c>
      <c r="AS7" s="63">
        <v>1</v>
      </c>
      <c r="AT7" s="63">
        <v>27</v>
      </c>
      <c r="AU7" s="130">
        <v>28</v>
      </c>
      <c r="AV7" s="67"/>
      <c r="AW7" s="72">
        <v>29</v>
      </c>
      <c r="AX7" s="63">
        <v>1</v>
      </c>
      <c r="AY7" s="68">
        <v>1</v>
      </c>
      <c r="AZ7" s="63">
        <v>11</v>
      </c>
      <c r="BA7" s="67"/>
      <c r="BB7" s="91">
        <v>31</v>
      </c>
      <c r="BC7" s="91">
        <v>50</v>
      </c>
      <c r="BD7" s="91">
        <v>41</v>
      </c>
      <c r="BE7" s="91">
        <v>16</v>
      </c>
      <c r="BF7" s="91">
        <v>14</v>
      </c>
      <c r="BG7" s="67"/>
      <c r="BH7" s="91">
        <v>44</v>
      </c>
      <c r="BI7" s="131"/>
      <c r="BJ7" s="63">
        <v>36</v>
      </c>
      <c r="BK7" s="63">
        <v>35</v>
      </c>
      <c r="BL7" s="63">
        <v>6</v>
      </c>
      <c r="BM7" s="63">
        <v>49</v>
      </c>
      <c r="BN7" s="91"/>
      <c r="BO7" s="72">
        <f t="shared" si="0"/>
        <v>27</v>
      </c>
      <c r="BP7" s="132">
        <f t="shared" si="10"/>
        <v>231.48333333333335</v>
      </c>
      <c r="BQ7" s="133">
        <f t="shared" si="1"/>
        <v>20.333333333333332</v>
      </c>
      <c r="BR7" s="133">
        <f t="shared" si="2"/>
        <v>16.399999999999999</v>
      </c>
      <c r="BS7" s="133">
        <f t="shared" si="3"/>
        <v>26.75</v>
      </c>
      <c r="BT7" s="133">
        <f t="shared" si="4"/>
        <v>29.6</v>
      </c>
      <c r="BU7" s="133">
        <f t="shared" si="5"/>
        <v>22</v>
      </c>
      <c r="BV7" s="133">
        <f t="shared" si="6"/>
        <v>10.5</v>
      </c>
      <c r="BW7" s="133">
        <f t="shared" si="7"/>
        <v>30.4</v>
      </c>
      <c r="BX7" s="133">
        <f t="shared" si="8"/>
        <v>44</v>
      </c>
      <c r="BY7" s="134">
        <f t="shared" si="11"/>
        <v>31.5</v>
      </c>
    </row>
    <row r="8" spans="1:77" ht="12.75" x14ac:dyDescent="0.2">
      <c r="A8" s="68">
        <v>8000</v>
      </c>
      <c r="B8" s="126" t="s">
        <v>36</v>
      </c>
      <c r="C8" s="63">
        <v>12</v>
      </c>
      <c r="D8" s="63">
        <v>32</v>
      </c>
      <c r="E8" s="63">
        <v>16</v>
      </c>
      <c r="F8" s="63">
        <v>16</v>
      </c>
      <c r="G8" s="63">
        <v>35</v>
      </c>
      <c r="H8" s="63">
        <v>29</v>
      </c>
      <c r="I8" s="63">
        <v>28</v>
      </c>
      <c r="J8" s="63">
        <f t="shared" si="9"/>
        <v>1</v>
      </c>
      <c r="K8" s="4"/>
      <c r="L8" s="64">
        <v>40</v>
      </c>
      <c r="M8" s="68">
        <v>24</v>
      </c>
      <c r="N8" s="64">
        <v>41</v>
      </c>
      <c r="O8" s="67"/>
      <c r="P8" s="68">
        <v>37</v>
      </c>
      <c r="Q8" s="68">
        <v>28</v>
      </c>
      <c r="R8" s="68">
        <v>43</v>
      </c>
      <c r="S8" s="68">
        <v>24</v>
      </c>
      <c r="T8" s="68">
        <v>46</v>
      </c>
      <c r="U8" s="68">
        <v>30</v>
      </c>
      <c r="V8" s="68">
        <v>30</v>
      </c>
      <c r="W8" s="68">
        <v>12</v>
      </c>
      <c r="X8" s="68">
        <v>29</v>
      </c>
      <c r="Y8" s="68">
        <v>27</v>
      </c>
      <c r="Z8" s="67"/>
      <c r="AA8" s="127">
        <v>25</v>
      </c>
      <c r="AB8" s="127">
        <v>2</v>
      </c>
      <c r="AC8" s="63">
        <v>33</v>
      </c>
      <c r="AD8" s="128">
        <v>7</v>
      </c>
      <c r="AE8" s="63">
        <v>44</v>
      </c>
      <c r="AF8" s="63">
        <v>19</v>
      </c>
      <c r="AG8" s="63">
        <v>8</v>
      </c>
      <c r="AH8" s="63">
        <v>24</v>
      </c>
      <c r="AI8" s="67"/>
      <c r="AJ8" s="63">
        <v>31</v>
      </c>
      <c r="AK8" s="129">
        <v>26.5</v>
      </c>
      <c r="AL8" s="128">
        <v>9</v>
      </c>
      <c r="AM8" s="63">
        <v>4</v>
      </c>
      <c r="AN8" s="63">
        <v>13</v>
      </c>
      <c r="AO8" s="67"/>
      <c r="AP8" s="128">
        <v>43</v>
      </c>
      <c r="AQ8" s="128">
        <v>37</v>
      </c>
      <c r="AR8" s="128">
        <v>16</v>
      </c>
      <c r="AS8" s="63">
        <v>30</v>
      </c>
      <c r="AT8" s="63">
        <v>30</v>
      </c>
      <c r="AU8" s="130">
        <v>37</v>
      </c>
      <c r="AV8" s="67"/>
      <c r="AW8" s="72">
        <v>22</v>
      </c>
      <c r="AX8" s="63">
        <v>20</v>
      </c>
      <c r="AY8" s="68">
        <v>10</v>
      </c>
      <c r="AZ8" s="63">
        <v>18</v>
      </c>
      <c r="BA8" s="67"/>
      <c r="BB8" s="90">
        <v>21</v>
      </c>
      <c r="BC8" s="90">
        <v>15</v>
      </c>
      <c r="BD8" s="90">
        <v>44</v>
      </c>
      <c r="BE8" s="90">
        <v>28</v>
      </c>
      <c r="BF8" s="90">
        <v>22</v>
      </c>
      <c r="BG8" s="67"/>
      <c r="BH8" s="90">
        <v>25</v>
      </c>
      <c r="BI8" s="131"/>
      <c r="BJ8" s="63">
        <v>38</v>
      </c>
      <c r="BK8" s="63">
        <v>42</v>
      </c>
      <c r="BL8" s="63">
        <v>5</v>
      </c>
      <c r="BM8" s="63">
        <v>29</v>
      </c>
      <c r="BN8" s="90"/>
      <c r="BO8" s="72">
        <f t="shared" si="0"/>
        <v>28</v>
      </c>
      <c r="BP8" s="132">
        <f t="shared" si="10"/>
        <v>231.71666666666667</v>
      </c>
      <c r="BQ8" s="133">
        <f t="shared" si="1"/>
        <v>35</v>
      </c>
      <c r="BR8" s="133">
        <f t="shared" si="2"/>
        <v>30.6</v>
      </c>
      <c r="BS8" s="133">
        <f t="shared" si="3"/>
        <v>20.25</v>
      </c>
      <c r="BT8" s="133">
        <f t="shared" si="4"/>
        <v>16.7</v>
      </c>
      <c r="BU8" s="133">
        <f t="shared" si="5"/>
        <v>32.166666666666664</v>
      </c>
      <c r="BV8" s="133">
        <f t="shared" si="6"/>
        <v>17.5</v>
      </c>
      <c r="BW8" s="133">
        <f t="shared" si="7"/>
        <v>26</v>
      </c>
      <c r="BX8" s="133">
        <f t="shared" si="8"/>
        <v>25</v>
      </c>
      <c r="BY8" s="134">
        <f t="shared" si="11"/>
        <v>28.5</v>
      </c>
    </row>
    <row r="9" spans="1:77" s="74" customFormat="1" ht="12.75" x14ac:dyDescent="0.2">
      <c r="A9" s="68">
        <v>9000</v>
      </c>
      <c r="B9" s="126" t="s">
        <v>37</v>
      </c>
      <c r="C9" s="63">
        <v>27</v>
      </c>
      <c r="D9" s="63">
        <v>31</v>
      </c>
      <c r="E9" s="63">
        <v>4</v>
      </c>
      <c r="F9" s="63">
        <v>4</v>
      </c>
      <c r="G9" s="63">
        <v>22</v>
      </c>
      <c r="H9" s="63">
        <v>27</v>
      </c>
      <c r="I9" s="63">
        <v>35</v>
      </c>
      <c r="J9" s="63">
        <f t="shared" si="9"/>
        <v>-8</v>
      </c>
      <c r="K9" s="4"/>
      <c r="L9" s="64">
        <v>18</v>
      </c>
      <c r="M9" s="68">
        <v>10</v>
      </c>
      <c r="N9" s="64">
        <v>21</v>
      </c>
      <c r="O9" s="67"/>
      <c r="P9" s="68">
        <v>41</v>
      </c>
      <c r="Q9" s="68">
        <v>39</v>
      </c>
      <c r="R9" s="68">
        <v>16</v>
      </c>
      <c r="S9" s="68">
        <v>43</v>
      </c>
      <c r="T9" s="68">
        <v>49</v>
      </c>
      <c r="U9" s="68">
        <v>28</v>
      </c>
      <c r="V9" s="68">
        <v>39</v>
      </c>
      <c r="W9" s="68">
        <v>42</v>
      </c>
      <c r="X9" s="68">
        <v>32</v>
      </c>
      <c r="Y9" s="68">
        <v>32</v>
      </c>
      <c r="Z9" s="67"/>
      <c r="AA9" s="127">
        <v>13</v>
      </c>
      <c r="AB9" s="127">
        <v>8</v>
      </c>
      <c r="AC9" s="63">
        <v>10</v>
      </c>
      <c r="AD9" s="128">
        <v>49</v>
      </c>
      <c r="AE9" s="63">
        <v>8</v>
      </c>
      <c r="AF9" s="63">
        <v>44</v>
      </c>
      <c r="AG9" s="63">
        <v>23</v>
      </c>
      <c r="AH9" s="63">
        <v>40</v>
      </c>
      <c r="AI9" s="67"/>
      <c r="AJ9" s="63">
        <v>46.5</v>
      </c>
      <c r="AK9" s="129">
        <v>48</v>
      </c>
      <c r="AL9" s="128">
        <v>22</v>
      </c>
      <c r="AM9" s="63">
        <v>16</v>
      </c>
      <c r="AN9" s="63">
        <v>44</v>
      </c>
      <c r="AO9" s="67"/>
      <c r="AP9" s="128">
        <v>6</v>
      </c>
      <c r="AQ9" s="128">
        <v>6</v>
      </c>
      <c r="AR9" s="128">
        <v>29</v>
      </c>
      <c r="AS9" s="63">
        <v>21</v>
      </c>
      <c r="AT9" s="63">
        <v>7</v>
      </c>
      <c r="AU9" s="130">
        <v>6</v>
      </c>
      <c r="AV9" s="67"/>
      <c r="AW9" s="72">
        <v>42</v>
      </c>
      <c r="AX9" s="63">
        <v>10</v>
      </c>
      <c r="AY9" s="68">
        <v>8</v>
      </c>
      <c r="AZ9" s="63">
        <v>17</v>
      </c>
      <c r="BA9" s="67"/>
      <c r="BB9" s="90">
        <v>35</v>
      </c>
      <c r="BC9" s="90">
        <v>33</v>
      </c>
      <c r="BD9" s="90">
        <v>32</v>
      </c>
      <c r="BE9" s="90">
        <v>23</v>
      </c>
      <c r="BF9" s="90">
        <v>49</v>
      </c>
      <c r="BG9" s="67"/>
      <c r="BH9" s="90">
        <v>41</v>
      </c>
      <c r="BI9" s="131"/>
      <c r="BJ9" s="63">
        <v>44</v>
      </c>
      <c r="BK9" s="63">
        <v>39</v>
      </c>
      <c r="BL9" s="63">
        <v>4</v>
      </c>
      <c r="BM9" s="63">
        <v>29</v>
      </c>
      <c r="BN9" s="90"/>
      <c r="BO9" s="72">
        <f t="shared" si="0"/>
        <v>37</v>
      </c>
      <c r="BP9" s="132">
        <f t="shared" si="10"/>
        <v>248.25833333333335</v>
      </c>
      <c r="BQ9" s="133">
        <f t="shared" si="1"/>
        <v>16.333333333333332</v>
      </c>
      <c r="BR9" s="133">
        <f t="shared" si="2"/>
        <v>36.1</v>
      </c>
      <c r="BS9" s="133">
        <f t="shared" si="3"/>
        <v>24.375</v>
      </c>
      <c r="BT9" s="133">
        <f t="shared" si="4"/>
        <v>35.299999999999997</v>
      </c>
      <c r="BU9" s="133">
        <f t="shared" si="5"/>
        <v>12.5</v>
      </c>
      <c r="BV9" s="133">
        <f t="shared" si="6"/>
        <v>19.25</v>
      </c>
      <c r="BW9" s="133">
        <f t="shared" si="7"/>
        <v>34.4</v>
      </c>
      <c r="BX9" s="133">
        <f t="shared" si="8"/>
        <v>41</v>
      </c>
      <c r="BY9" s="134">
        <f t="shared" si="11"/>
        <v>29</v>
      </c>
    </row>
    <row r="10" spans="1:77" ht="12.75" x14ac:dyDescent="0.2">
      <c r="A10" s="68">
        <v>10000</v>
      </c>
      <c r="B10" s="126" t="s">
        <v>38</v>
      </c>
      <c r="C10" s="63">
        <v>31</v>
      </c>
      <c r="D10" s="63">
        <v>28</v>
      </c>
      <c r="E10" s="63">
        <v>24</v>
      </c>
      <c r="F10" s="63">
        <v>28</v>
      </c>
      <c r="G10" s="63">
        <v>31</v>
      </c>
      <c r="H10" s="63">
        <v>38</v>
      </c>
      <c r="I10" s="63">
        <v>29</v>
      </c>
      <c r="J10" s="63">
        <f t="shared" si="9"/>
        <v>9</v>
      </c>
      <c r="K10" s="4"/>
      <c r="L10" s="64">
        <v>34</v>
      </c>
      <c r="M10" s="68">
        <v>43</v>
      </c>
      <c r="N10" s="64">
        <v>37</v>
      </c>
      <c r="O10" s="67"/>
      <c r="P10" s="68">
        <v>48</v>
      </c>
      <c r="Q10" s="68">
        <v>45</v>
      </c>
      <c r="R10" s="68">
        <v>24</v>
      </c>
      <c r="S10" s="68">
        <v>37</v>
      </c>
      <c r="T10" s="68">
        <v>10</v>
      </c>
      <c r="U10" s="68">
        <v>40</v>
      </c>
      <c r="V10" s="68">
        <v>48</v>
      </c>
      <c r="W10" s="68">
        <v>46</v>
      </c>
      <c r="X10" s="68">
        <v>48</v>
      </c>
      <c r="Y10" s="68">
        <v>49</v>
      </c>
      <c r="Z10" s="67"/>
      <c r="AA10" s="127">
        <v>30</v>
      </c>
      <c r="AB10" s="127">
        <v>30</v>
      </c>
      <c r="AC10" s="63">
        <v>11</v>
      </c>
      <c r="AD10" s="128">
        <v>48</v>
      </c>
      <c r="AE10" s="63">
        <v>21</v>
      </c>
      <c r="AF10" s="63">
        <v>38</v>
      </c>
      <c r="AG10" s="63">
        <v>31</v>
      </c>
      <c r="AH10" s="63">
        <v>37</v>
      </c>
      <c r="AI10" s="67"/>
      <c r="AJ10" s="63">
        <v>35</v>
      </c>
      <c r="AK10" s="129">
        <v>46</v>
      </c>
      <c r="AL10" s="128">
        <v>35</v>
      </c>
      <c r="AM10" s="63">
        <v>42</v>
      </c>
      <c r="AN10" s="63">
        <v>33</v>
      </c>
      <c r="AO10" s="67"/>
      <c r="AP10" s="128">
        <v>7</v>
      </c>
      <c r="AQ10" s="128">
        <v>9</v>
      </c>
      <c r="AR10" s="128">
        <v>15</v>
      </c>
      <c r="AS10" s="63">
        <v>37</v>
      </c>
      <c r="AT10" s="63">
        <v>1</v>
      </c>
      <c r="AU10" s="130">
        <v>3</v>
      </c>
      <c r="AV10" s="67"/>
      <c r="AW10" s="72">
        <v>48</v>
      </c>
      <c r="AX10" s="63">
        <v>25</v>
      </c>
      <c r="AY10" s="68">
        <v>13</v>
      </c>
      <c r="AZ10" s="63">
        <v>8</v>
      </c>
      <c r="BA10" s="67"/>
      <c r="BB10" s="90">
        <v>50</v>
      </c>
      <c r="BC10" s="90">
        <v>28</v>
      </c>
      <c r="BD10" s="90">
        <v>2</v>
      </c>
      <c r="BE10" s="90">
        <v>2</v>
      </c>
      <c r="BF10" s="90">
        <v>13</v>
      </c>
      <c r="BG10" s="67"/>
      <c r="BH10" s="90">
        <v>26</v>
      </c>
      <c r="BI10" s="131"/>
      <c r="BJ10" s="63">
        <v>5</v>
      </c>
      <c r="BK10" s="63">
        <v>6</v>
      </c>
      <c r="BL10" s="63">
        <v>39</v>
      </c>
      <c r="BM10" s="63">
        <v>1</v>
      </c>
      <c r="BN10" s="90"/>
      <c r="BO10" s="72">
        <f t="shared" si="0"/>
        <v>33</v>
      </c>
      <c r="BP10" s="132">
        <f t="shared" si="10"/>
        <v>239.7</v>
      </c>
      <c r="BQ10" s="133">
        <f t="shared" si="1"/>
        <v>38</v>
      </c>
      <c r="BR10" s="133">
        <f t="shared" si="2"/>
        <v>39.5</v>
      </c>
      <c r="BS10" s="133">
        <f t="shared" si="3"/>
        <v>30.75</v>
      </c>
      <c r="BT10" s="133">
        <f t="shared" si="4"/>
        <v>38.200000000000003</v>
      </c>
      <c r="BU10" s="133">
        <f t="shared" si="5"/>
        <v>12</v>
      </c>
      <c r="BV10" s="133">
        <f t="shared" si="6"/>
        <v>23.5</v>
      </c>
      <c r="BW10" s="133">
        <f t="shared" si="7"/>
        <v>19</v>
      </c>
      <c r="BX10" s="133">
        <f t="shared" si="8"/>
        <v>26</v>
      </c>
      <c r="BY10" s="134">
        <f t="shared" si="11"/>
        <v>12.75</v>
      </c>
    </row>
    <row r="11" spans="1:77" ht="12.75" x14ac:dyDescent="0.2">
      <c r="A11" s="68">
        <v>12000</v>
      </c>
      <c r="B11" s="126" t="s">
        <v>39</v>
      </c>
      <c r="C11" s="63">
        <v>3</v>
      </c>
      <c r="D11" s="63">
        <v>11</v>
      </c>
      <c r="E11" s="63">
        <v>27</v>
      </c>
      <c r="F11" s="63">
        <v>31</v>
      </c>
      <c r="G11" s="63">
        <v>20</v>
      </c>
      <c r="H11" s="63">
        <v>16</v>
      </c>
      <c r="I11" s="63">
        <v>20</v>
      </c>
      <c r="J11" s="63">
        <f t="shared" si="9"/>
        <v>-4</v>
      </c>
      <c r="K11" s="4"/>
      <c r="L11" s="64">
        <v>44</v>
      </c>
      <c r="M11" s="68">
        <v>25</v>
      </c>
      <c r="N11" s="64">
        <v>46</v>
      </c>
      <c r="O11" s="67"/>
      <c r="P11" s="68">
        <v>22</v>
      </c>
      <c r="Q11" s="68">
        <v>37</v>
      </c>
      <c r="R11" s="68">
        <v>45</v>
      </c>
      <c r="S11" s="68">
        <v>34</v>
      </c>
      <c r="T11" s="68">
        <v>40</v>
      </c>
      <c r="U11" s="68">
        <v>10</v>
      </c>
      <c r="V11" s="68">
        <v>5</v>
      </c>
      <c r="W11" s="68">
        <v>14</v>
      </c>
      <c r="X11" s="68">
        <v>3</v>
      </c>
      <c r="Y11" s="68">
        <v>3</v>
      </c>
      <c r="Z11" s="67"/>
      <c r="AA11" s="127">
        <v>36</v>
      </c>
      <c r="AB11" s="127">
        <v>33</v>
      </c>
      <c r="AC11" s="63">
        <v>5</v>
      </c>
      <c r="AD11" s="128">
        <v>2</v>
      </c>
      <c r="AE11" s="63">
        <v>3</v>
      </c>
      <c r="AF11" s="63">
        <v>34</v>
      </c>
      <c r="AG11" s="63">
        <v>35</v>
      </c>
      <c r="AH11" s="63">
        <v>44</v>
      </c>
      <c r="AI11" s="67"/>
      <c r="AJ11" s="63">
        <v>24.5</v>
      </c>
      <c r="AK11" s="129">
        <v>18.5</v>
      </c>
      <c r="AL11" s="128">
        <v>25</v>
      </c>
      <c r="AM11" s="63">
        <v>9</v>
      </c>
      <c r="AN11" s="63">
        <v>50</v>
      </c>
      <c r="AO11" s="67"/>
      <c r="AP11" s="128">
        <v>32</v>
      </c>
      <c r="AQ11" s="128">
        <v>45</v>
      </c>
      <c r="AR11" s="128">
        <v>43</v>
      </c>
      <c r="AS11" s="63">
        <v>20</v>
      </c>
      <c r="AT11" s="63">
        <v>34</v>
      </c>
      <c r="AU11" s="130">
        <v>42</v>
      </c>
      <c r="AV11" s="67"/>
      <c r="AW11" s="72">
        <v>47</v>
      </c>
      <c r="AX11" s="63">
        <v>15</v>
      </c>
      <c r="AY11" s="68">
        <v>31</v>
      </c>
      <c r="AZ11" s="63">
        <v>43</v>
      </c>
      <c r="BA11" s="67"/>
      <c r="BB11" s="90">
        <v>13</v>
      </c>
      <c r="BC11" s="90">
        <v>1</v>
      </c>
      <c r="BD11" s="90">
        <v>18</v>
      </c>
      <c r="BE11" s="90">
        <v>6</v>
      </c>
      <c r="BF11" s="90">
        <v>16</v>
      </c>
      <c r="BG11" s="67"/>
      <c r="BH11" s="90">
        <v>6</v>
      </c>
      <c r="BI11" s="131"/>
      <c r="BJ11" s="63">
        <v>11</v>
      </c>
      <c r="BK11" s="63">
        <v>28</v>
      </c>
      <c r="BL11" s="63">
        <v>31</v>
      </c>
      <c r="BM11" s="63">
        <v>1</v>
      </c>
      <c r="BN11" s="90"/>
      <c r="BO11" s="72">
        <f t="shared" si="0"/>
        <v>20</v>
      </c>
      <c r="BP11" s="132">
        <f t="shared" si="10"/>
        <v>213.58333333333334</v>
      </c>
      <c r="BQ11" s="133">
        <f t="shared" si="1"/>
        <v>38.333333333333336</v>
      </c>
      <c r="BR11" s="133">
        <f t="shared" si="2"/>
        <v>21.3</v>
      </c>
      <c r="BS11" s="133">
        <f t="shared" si="3"/>
        <v>24</v>
      </c>
      <c r="BT11" s="133">
        <f t="shared" si="4"/>
        <v>25.4</v>
      </c>
      <c r="BU11" s="133">
        <f t="shared" si="5"/>
        <v>36</v>
      </c>
      <c r="BV11" s="133">
        <f t="shared" si="6"/>
        <v>34</v>
      </c>
      <c r="BW11" s="133">
        <f t="shared" si="7"/>
        <v>10.8</v>
      </c>
      <c r="BX11" s="133">
        <f t="shared" si="8"/>
        <v>6</v>
      </c>
      <c r="BY11" s="134">
        <f t="shared" si="11"/>
        <v>17.75</v>
      </c>
    </row>
    <row r="12" spans="1:77" ht="12.75" x14ac:dyDescent="0.2">
      <c r="A12" s="68">
        <v>13000</v>
      </c>
      <c r="B12" s="126" t="s">
        <v>40</v>
      </c>
      <c r="C12" s="63">
        <v>7</v>
      </c>
      <c r="D12" s="63">
        <v>20</v>
      </c>
      <c r="E12" s="63">
        <v>10</v>
      </c>
      <c r="F12" s="63">
        <v>17</v>
      </c>
      <c r="G12" s="63">
        <v>6</v>
      </c>
      <c r="H12" s="63">
        <v>6</v>
      </c>
      <c r="I12" s="63">
        <v>6</v>
      </c>
      <c r="J12" s="63">
        <f t="shared" si="9"/>
        <v>0</v>
      </c>
      <c r="K12" s="4"/>
      <c r="L12" s="64">
        <v>32</v>
      </c>
      <c r="M12" s="68">
        <v>37</v>
      </c>
      <c r="N12" s="64">
        <v>29</v>
      </c>
      <c r="O12" s="67"/>
      <c r="P12" s="68">
        <v>6</v>
      </c>
      <c r="Q12" s="68">
        <v>32</v>
      </c>
      <c r="R12" s="68">
        <v>11</v>
      </c>
      <c r="S12" s="68">
        <v>4</v>
      </c>
      <c r="T12" s="68">
        <v>48</v>
      </c>
      <c r="U12" s="68">
        <v>11</v>
      </c>
      <c r="V12" s="68">
        <v>11</v>
      </c>
      <c r="W12" s="68">
        <v>17</v>
      </c>
      <c r="X12" s="68">
        <v>8</v>
      </c>
      <c r="Y12" s="68">
        <v>7</v>
      </c>
      <c r="Z12" s="67"/>
      <c r="AA12" s="127">
        <v>43</v>
      </c>
      <c r="AB12" s="127">
        <v>28</v>
      </c>
      <c r="AC12" s="63">
        <v>34</v>
      </c>
      <c r="AD12" s="128">
        <v>15</v>
      </c>
      <c r="AE12" s="63">
        <v>22</v>
      </c>
      <c r="AF12" s="63">
        <v>33</v>
      </c>
      <c r="AG12" s="63">
        <v>40</v>
      </c>
      <c r="AH12" s="63">
        <v>45</v>
      </c>
      <c r="AI12" s="67"/>
      <c r="AJ12" s="63">
        <v>16</v>
      </c>
      <c r="AK12" s="129">
        <v>4.5</v>
      </c>
      <c r="AL12" s="128">
        <v>20</v>
      </c>
      <c r="AM12" s="63">
        <v>13</v>
      </c>
      <c r="AN12" s="63">
        <v>8</v>
      </c>
      <c r="AO12" s="67"/>
      <c r="AP12" s="128">
        <v>25</v>
      </c>
      <c r="AQ12" s="128">
        <v>17</v>
      </c>
      <c r="AR12" s="128">
        <v>11</v>
      </c>
      <c r="AS12" s="63">
        <v>11</v>
      </c>
      <c r="AT12" s="63">
        <v>11</v>
      </c>
      <c r="AU12" s="130">
        <v>26</v>
      </c>
      <c r="AV12" s="67"/>
      <c r="AW12" s="72">
        <v>18</v>
      </c>
      <c r="AX12" s="63">
        <v>22</v>
      </c>
      <c r="AY12" s="68">
        <v>29</v>
      </c>
      <c r="AZ12" s="63">
        <v>21</v>
      </c>
      <c r="BA12" s="67"/>
      <c r="BB12" s="90">
        <v>8</v>
      </c>
      <c r="BC12" s="90">
        <v>41</v>
      </c>
      <c r="BD12" s="90">
        <v>12</v>
      </c>
      <c r="BE12" s="90">
        <v>24</v>
      </c>
      <c r="BF12" s="90">
        <v>31</v>
      </c>
      <c r="BG12" s="67"/>
      <c r="BH12" s="90">
        <v>4</v>
      </c>
      <c r="BI12" s="131"/>
      <c r="BJ12" s="63">
        <v>12</v>
      </c>
      <c r="BK12" s="63">
        <v>16</v>
      </c>
      <c r="BL12" s="63">
        <v>8</v>
      </c>
      <c r="BM12" s="63">
        <v>1</v>
      </c>
      <c r="BN12" s="90"/>
      <c r="BO12" s="72">
        <f t="shared" si="0"/>
        <v>6</v>
      </c>
      <c r="BP12" s="132">
        <f t="shared" si="10"/>
        <v>168.74999999999997</v>
      </c>
      <c r="BQ12" s="133">
        <f t="shared" si="1"/>
        <v>32.666666666666664</v>
      </c>
      <c r="BR12" s="133">
        <f t="shared" si="2"/>
        <v>15.5</v>
      </c>
      <c r="BS12" s="133">
        <f t="shared" si="3"/>
        <v>32.5</v>
      </c>
      <c r="BT12" s="133">
        <f t="shared" si="4"/>
        <v>12.3</v>
      </c>
      <c r="BU12" s="133">
        <f t="shared" si="5"/>
        <v>16.833333333333332</v>
      </c>
      <c r="BV12" s="133">
        <f t="shared" si="6"/>
        <v>22.5</v>
      </c>
      <c r="BW12" s="133">
        <f t="shared" si="7"/>
        <v>23.2</v>
      </c>
      <c r="BX12" s="133">
        <f t="shared" si="8"/>
        <v>4</v>
      </c>
      <c r="BY12" s="134">
        <f t="shared" si="11"/>
        <v>9.25</v>
      </c>
    </row>
    <row r="13" spans="1:77" ht="12.75" x14ac:dyDescent="0.2">
      <c r="A13" s="68">
        <v>15000</v>
      </c>
      <c r="B13" s="126" t="s">
        <v>41</v>
      </c>
      <c r="C13" s="63">
        <v>21</v>
      </c>
      <c r="D13" s="63">
        <v>35</v>
      </c>
      <c r="E13" s="63">
        <v>46</v>
      </c>
      <c r="F13" s="63">
        <v>49</v>
      </c>
      <c r="G13" s="63">
        <v>50</v>
      </c>
      <c r="H13" s="63">
        <v>50</v>
      </c>
      <c r="I13" s="63">
        <v>50</v>
      </c>
      <c r="J13" s="63">
        <f t="shared" si="9"/>
        <v>0</v>
      </c>
      <c r="K13" s="4"/>
      <c r="L13" s="64">
        <v>50</v>
      </c>
      <c r="M13" s="68">
        <v>49</v>
      </c>
      <c r="N13" s="64">
        <v>50</v>
      </c>
      <c r="O13" s="67"/>
      <c r="P13" s="68">
        <v>36</v>
      </c>
      <c r="Q13" s="68">
        <v>45</v>
      </c>
      <c r="R13" s="68">
        <v>50</v>
      </c>
      <c r="S13" s="68">
        <v>44</v>
      </c>
      <c r="T13" s="68">
        <v>42</v>
      </c>
      <c r="U13" s="68">
        <v>47</v>
      </c>
      <c r="V13" s="68">
        <v>45</v>
      </c>
      <c r="W13" s="68">
        <v>50</v>
      </c>
      <c r="X13" s="68">
        <v>50</v>
      </c>
      <c r="Y13" s="68">
        <v>50</v>
      </c>
      <c r="Z13" s="67"/>
      <c r="AA13" s="127">
        <v>11</v>
      </c>
      <c r="AB13" s="127">
        <v>16</v>
      </c>
      <c r="AC13" s="63">
        <v>39</v>
      </c>
      <c r="AD13" s="128">
        <v>44</v>
      </c>
      <c r="AE13" s="63">
        <v>6</v>
      </c>
      <c r="AF13" s="63">
        <v>11</v>
      </c>
      <c r="AG13" s="63">
        <v>34</v>
      </c>
      <c r="AH13" s="63">
        <v>39</v>
      </c>
      <c r="AI13" s="67"/>
      <c r="AJ13" s="63">
        <v>13.5</v>
      </c>
      <c r="AK13" s="129">
        <v>45.5</v>
      </c>
      <c r="AL13" s="128">
        <v>34</v>
      </c>
      <c r="AM13" s="63">
        <v>45</v>
      </c>
      <c r="AN13" s="63">
        <v>37</v>
      </c>
      <c r="AO13" s="67"/>
      <c r="AP13" s="128">
        <v>50</v>
      </c>
      <c r="AQ13" s="128">
        <v>50</v>
      </c>
      <c r="AR13" s="128">
        <v>1</v>
      </c>
      <c r="AS13" s="63">
        <v>51</v>
      </c>
      <c r="AT13" s="63">
        <v>50</v>
      </c>
      <c r="AU13" s="130">
        <v>38</v>
      </c>
      <c r="AV13" s="67"/>
      <c r="AW13" s="72">
        <v>50</v>
      </c>
      <c r="AX13" s="63">
        <v>43</v>
      </c>
      <c r="AY13" s="68">
        <v>45</v>
      </c>
      <c r="AZ13" s="63">
        <v>50</v>
      </c>
      <c r="BA13" s="67"/>
      <c r="BB13" s="90">
        <v>4</v>
      </c>
      <c r="BC13" s="90">
        <v>35</v>
      </c>
      <c r="BD13" s="90">
        <v>16</v>
      </c>
      <c r="BE13" s="90">
        <v>38</v>
      </c>
      <c r="BF13" s="90">
        <v>12</v>
      </c>
      <c r="BG13" s="67"/>
      <c r="BH13" s="90">
        <v>32</v>
      </c>
      <c r="BI13" s="131"/>
      <c r="BJ13" s="63">
        <v>45</v>
      </c>
      <c r="BK13" s="63">
        <v>50</v>
      </c>
      <c r="BL13" s="63">
        <v>15</v>
      </c>
      <c r="BM13" s="63">
        <v>29</v>
      </c>
      <c r="BN13" s="90"/>
      <c r="BO13" s="72">
        <f t="shared" si="0"/>
        <v>50</v>
      </c>
      <c r="BP13" s="132">
        <f t="shared" si="10"/>
        <v>330.31666666666666</v>
      </c>
      <c r="BQ13" s="133">
        <f t="shared" si="1"/>
        <v>49.666666666666664</v>
      </c>
      <c r="BR13" s="133">
        <f t="shared" si="2"/>
        <v>45.9</v>
      </c>
      <c r="BS13" s="133">
        <f t="shared" si="3"/>
        <v>25</v>
      </c>
      <c r="BT13" s="133">
        <f t="shared" si="4"/>
        <v>35</v>
      </c>
      <c r="BU13" s="133">
        <f t="shared" si="5"/>
        <v>40</v>
      </c>
      <c r="BV13" s="133">
        <f t="shared" si="6"/>
        <v>47</v>
      </c>
      <c r="BW13" s="133">
        <f t="shared" si="7"/>
        <v>21</v>
      </c>
      <c r="BX13" s="133">
        <f t="shared" si="8"/>
        <v>32</v>
      </c>
      <c r="BY13" s="134">
        <f t="shared" si="11"/>
        <v>34.75</v>
      </c>
    </row>
    <row r="14" spans="1:77" ht="12.75" x14ac:dyDescent="0.2">
      <c r="A14" s="68">
        <v>16000</v>
      </c>
      <c r="B14" s="126" t="s">
        <v>42</v>
      </c>
      <c r="C14" s="63">
        <v>37</v>
      </c>
      <c r="D14" s="63">
        <v>37</v>
      </c>
      <c r="E14" s="63">
        <v>42</v>
      </c>
      <c r="F14" s="63">
        <v>44</v>
      </c>
      <c r="G14" s="63">
        <v>42</v>
      </c>
      <c r="H14" s="63">
        <v>37</v>
      </c>
      <c r="I14" s="63">
        <v>31</v>
      </c>
      <c r="J14" s="63">
        <f t="shared" si="9"/>
        <v>6</v>
      </c>
      <c r="K14" s="4"/>
      <c r="L14" s="64">
        <v>28</v>
      </c>
      <c r="M14" s="68">
        <v>3</v>
      </c>
      <c r="N14" s="64">
        <v>27</v>
      </c>
      <c r="O14" s="67"/>
      <c r="P14" s="68">
        <v>27</v>
      </c>
      <c r="Q14" s="68">
        <v>19</v>
      </c>
      <c r="R14" s="68">
        <v>44</v>
      </c>
      <c r="S14" s="68">
        <v>32</v>
      </c>
      <c r="T14" s="68">
        <v>15</v>
      </c>
      <c r="U14" s="68">
        <v>39</v>
      </c>
      <c r="V14" s="68">
        <v>43</v>
      </c>
      <c r="W14" s="68">
        <v>38</v>
      </c>
      <c r="X14" s="68">
        <v>44</v>
      </c>
      <c r="Y14" s="68">
        <v>44</v>
      </c>
      <c r="Z14" s="67"/>
      <c r="AA14" s="127">
        <v>1</v>
      </c>
      <c r="AB14" s="127">
        <v>1</v>
      </c>
      <c r="AC14" s="63">
        <v>45</v>
      </c>
      <c r="AD14" s="128">
        <v>30</v>
      </c>
      <c r="AE14" s="63">
        <v>26</v>
      </c>
      <c r="AF14" s="63">
        <v>8</v>
      </c>
      <c r="AG14" s="63">
        <v>21</v>
      </c>
      <c r="AH14" s="63">
        <v>10</v>
      </c>
      <c r="AI14" s="67"/>
      <c r="AJ14" s="63">
        <v>3.5</v>
      </c>
      <c r="AK14" s="129">
        <v>21</v>
      </c>
      <c r="AL14" s="128">
        <v>40</v>
      </c>
      <c r="AM14" s="63">
        <v>5</v>
      </c>
      <c r="AN14" s="63">
        <v>24</v>
      </c>
      <c r="AO14" s="67"/>
      <c r="AP14" s="128">
        <v>38</v>
      </c>
      <c r="AQ14" s="128">
        <v>44</v>
      </c>
      <c r="AR14" s="128">
        <v>9</v>
      </c>
      <c r="AS14" s="63">
        <v>40</v>
      </c>
      <c r="AT14" s="63">
        <v>45</v>
      </c>
      <c r="AU14" s="130">
        <v>39</v>
      </c>
      <c r="AV14" s="67"/>
      <c r="AW14" s="72">
        <v>4</v>
      </c>
      <c r="AX14" s="63">
        <v>32</v>
      </c>
      <c r="AY14" s="68">
        <v>9</v>
      </c>
      <c r="AZ14" s="63">
        <v>31</v>
      </c>
      <c r="BA14" s="67"/>
      <c r="BB14" s="90">
        <v>18</v>
      </c>
      <c r="BC14" s="90">
        <v>23</v>
      </c>
      <c r="BD14" s="90">
        <v>23</v>
      </c>
      <c r="BE14" s="90">
        <v>47</v>
      </c>
      <c r="BF14" s="90">
        <v>3</v>
      </c>
      <c r="BG14" s="67"/>
      <c r="BH14" s="90">
        <v>48</v>
      </c>
      <c r="BI14" s="131"/>
      <c r="BJ14" s="63">
        <v>9</v>
      </c>
      <c r="BK14" s="63">
        <v>11</v>
      </c>
      <c r="BL14" s="63">
        <v>41</v>
      </c>
      <c r="BM14" s="63">
        <v>15</v>
      </c>
      <c r="BN14" s="90"/>
      <c r="BO14" s="72">
        <f t="shared" si="0"/>
        <v>30</v>
      </c>
      <c r="BP14" s="132">
        <f t="shared" si="10"/>
        <v>234.91666666666669</v>
      </c>
      <c r="BQ14" s="133">
        <f t="shared" si="1"/>
        <v>19.333333333333332</v>
      </c>
      <c r="BR14" s="133">
        <f t="shared" si="2"/>
        <v>34.5</v>
      </c>
      <c r="BS14" s="133">
        <f t="shared" si="3"/>
        <v>17.75</v>
      </c>
      <c r="BT14" s="133">
        <f t="shared" si="4"/>
        <v>18.7</v>
      </c>
      <c r="BU14" s="133">
        <f t="shared" si="5"/>
        <v>35.833333333333336</v>
      </c>
      <c r="BV14" s="133">
        <f t="shared" si="6"/>
        <v>19</v>
      </c>
      <c r="BW14" s="133">
        <f t="shared" si="7"/>
        <v>22.8</v>
      </c>
      <c r="BX14" s="133">
        <f t="shared" si="8"/>
        <v>48</v>
      </c>
      <c r="BY14" s="134">
        <f t="shared" si="11"/>
        <v>19</v>
      </c>
    </row>
    <row r="15" spans="1:77" ht="12.75" x14ac:dyDescent="0.2">
      <c r="A15" s="68">
        <v>17000</v>
      </c>
      <c r="B15" s="126" t="s">
        <v>43</v>
      </c>
      <c r="C15" s="63">
        <v>14</v>
      </c>
      <c r="D15" s="63">
        <v>7</v>
      </c>
      <c r="E15" s="63">
        <v>19</v>
      </c>
      <c r="F15" s="63">
        <v>11</v>
      </c>
      <c r="G15" s="63">
        <v>21</v>
      </c>
      <c r="H15" s="63">
        <v>18</v>
      </c>
      <c r="I15" s="63">
        <v>16</v>
      </c>
      <c r="J15" s="63">
        <f t="shared" si="9"/>
        <v>2</v>
      </c>
      <c r="K15" s="4"/>
      <c r="L15" s="64">
        <v>20</v>
      </c>
      <c r="M15" s="68">
        <v>30</v>
      </c>
      <c r="N15" s="64">
        <v>19</v>
      </c>
      <c r="O15" s="67"/>
      <c r="P15" s="68">
        <v>4</v>
      </c>
      <c r="Q15" s="68">
        <v>16</v>
      </c>
      <c r="R15" s="68">
        <v>10</v>
      </c>
      <c r="S15" s="68">
        <v>5</v>
      </c>
      <c r="T15" s="68">
        <v>30</v>
      </c>
      <c r="U15" s="68">
        <v>3</v>
      </c>
      <c r="V15" s="68">
        <v>3</v>
      </c>
      <c r="W15" s="68">
        <v>4</v>
      </c>
      <c r="X15" s="68">
        <v>6</v>
      </c>
      <c r="Y15" s="68">
        <v>6</v>
      </c>
      <c r="Z15" s="67"/>
      <c r="AA15" s="127">
        <v>27</v>
      </c>
      <c r="AB15" s="127">
        <v>12</v>
      </c>
      <c r="AC15" s="63">
        <v>28</v>
      </c>
      <c r="AD15" s="128">
        <v>32</v>
      </c>
      <c r="AE15" s="63">
        <v>12</v>
      </c>
      <c r="AF15" s="63">
        <v>27</v>
      </c>
      <c r="AG15" s="63">
        <v>26</v>
      </c>
      <c r="AH15" s="63">
        <v>16</v>
      </c>
      <c r="AI15" s="67"/>
      <c r="AJ15" s="63">
        <v>34</v>
      </c>
      <c r="AK15" s="129">
        <v>25</v>
      </c>
      <c r="AL15" s="128">
        <v>36</v>
      </c>
      <c r="AM15" s="63">
        <v>32</v>
      </c>
      <c r="AN15" s="63">
        <v>3</v>
      </c>
      <c r="AO15" s="67"/>
      <c r="AP15" s="128">
        <v>8</v>
      </c>
      <c r="AQ15" s="128">
        <v>19</v>
      </c>
      <c r="AR15" s="128">
        <v>39</v>
      </c>
      <c r="AS15" s="63">
        <v>9</v>
      </c>
      <c r="AT15" s="63">
        <v>29</v>
      </c>
      <c r="AU15" s="130">
        <v>21</v>
      </c>
      <c r="AV15" s="67"/>
      <c r="AW15" s="72">
        <v>14</v>
      </c>
      <c r="AX15" s="63">
        <v>8</v>
      </c>
      <c r="AY15" s="68">
        <v>17</v>
      </c>
      <c r="AZ15" s="63">
        <v>15</v>
      </c>
      <c r="BA15" s="67"/>
      <c r="BB15" s="90">
        <v>47</v>
      </c>
      <c r="BC15" s="90">
        <v>11</v>
      </c>
      <c r="BD15" s="90">
        <v>33</v>
      </c>
      <c r="BE15" s="90">
        <v>43</v>
      </c>
      <c r="BF15" s="90">
        <v>44</v>
      </c>
      <c r="BG15" s="67"/>
      <c r="BH15" s="90">
        <v>20</v>
      </c>
      <c r="BI15" s="131"/>
      <c r="BJ15" s="63">
        <v>48</v>
      </c>
      <c r="BK15" s="63">
        <v>41</v>
      </c>
      <c r="BL15" s="63">
        <v>11</v>
      </c>
      <c r="BM15" s="63">
        <v>50</v>
      </c>
      <c r="BN15" s="90"/>
      <c r="BO15" s="72">
        <f t="shared" si="0"/>
        <v>16</v>
      </c>
      <c r="BP15" s="132">
        <f t="shared" si="10"/>
        <v>207.63333333333333</v>
      </c>
      <c r="BQ15" s="133">
        <f t="shared" si="1"/>
        <v>23</v>
      </c>
      <c r="BR15" s="133">
        <f t="shared" si="2"/>
        <v>8.6999999999999993</v>
      </c>
      <c r="BS15" s="133">
        <f t="shared" si="3"/>
        <v>22.5</v>
      </c>
      <c r="BT15" s="133">
        <f t="shared" si="4"/>
        <v>26</v>
      </c>
      <c r="BU15" s="133">
        <f t="shared" si="5"/>
        <v>20.833333333333332</v>
      </c>
      <c r="BV15" s="133">
        <f t="shared" si="6"/>
        <v>13.5</v>
      </c>
      <c r="BW15" s="133">
        <f t="shared" si="7"/>
        <v>35.6</v>
      </c>
      <c r="BX15" s="133">
        <f t="shared" si="8"/>
        <v>20</v>
      </c>
      <c r="BY15" s="134">
        <f t="shared" si="11"/>
        <v>37.5</v>
      </c>
    </row>
    <row r="16" spans="1:77" s="80" customFormat="1" ht="12.75" x14ac:dyDescent="0.2">
      <c r="A16" s="80">
        <v>18000</v>
      </c>
      <c r="B16" s="79" t="s">
        <v>44</v>
      </c>
      <c r="C16" s="92">
        <v>6</v>
      </c>
      <c r="D16" s="92">
        <v>2</v>
      </c>
      <c r="E16" s="92">
        <v>1</v>
      </c>
      <c r="F16" s="92">
        <v>2</v>
      </c>
      <c r="G16" s="92">
        <v>1</v>
      </c>
      <c r="H16" s="92">
        <v>2</v>
      </c>
      <c r="I16" s="92">
        <v>1</v>
      </c>
      <c r="J16" s="63">
        <f t="shared" si="9"/>
        <v>1</v>
      </c>
      <c r="K16" s="9"/>
      <c r="L16" s="92">
        <v>1</v>
      </c>
      <c r="M16" s="80">
        <v>7</v>
      </c>
      <c r="N16" s="92">
        <v>1</v>
      </c>
      <c r="O16" s="135"/>
      <c r="P16" s="80">
        <v>10</v>
      </c>
      <c r="Q16" s="80">
        <v>10</v>
      </c>
      <c r="R16" s="80">
        <v>2</v>
      </c>
      <c r="S16" s="80">
        <v>18</v>
      </c>
      <c r="T16" s="80">
        <v>17</v>
      </c>
      <c r="U16" s="80">
        <v>13</v>
      </c>
      <c r="V16" s="80">
        <v>10</v>
      </c>
      <c r="W16" s="80">
        <v>13</v>
      </c>
      <c r="X16" s="80">
        <v>11</v>
      </c>
      <c r="Y16" s="80">
        <v>11</v>
      </c>
      <c r="Z16" s="135"/>
      <c r="AA16" s="136">
        <v>29</v>
      </c>
      <c r="AB16" s="136">
        <v>42</v>
      </c>
      <c r="AC16" s="92">
        <v>19</v>
      </c>
      <c r="AD16" s="137">
        <v>41</v>
      </c>
      <c r="AE16" s="92">
        <v>32</v>
      </c>
      <c r="AF16" s="92">
        <v>26</v>
      </c>
      <c r="AG16" s="92">
        <v>18</v>
      </c>
      <c r="AH16" s="92">
        <v>30</v>
      </c>
      <c r="AI16" s="135"/>
      <c r="AJ16" s="92">
        <v>32</v>
      </c>
      <c r="AK16" s="138">
        <v>28</v>
      </c>
      <c r="AL16" s="137">
        <v>6</v>
      </c>
      <c r="AM16" s="92">
        <v>47</v>
      </c>
      <c r="AN16" s="92">
        <v>12</v>
      </c>
      <c r="AO16" s="135"/>
      <c r="AP16" s="137">
        <v>11</v>
      </c>
      <c r="AQ16" s="137">
        <v>1</v>
      </c>
      <c r="AR16" s="137">
        <v>27</v>
      </c>
      <c r="AS16" s="92">
        <v>5</v>
      </c>
      <c r="AT16" s="92">
        <v>10</v>
      </c>
      <c r="AU16" s="92">
        <v>5</v>
      </c>
      <c r="AV16" s="135"/>
      <c r="AW16" s="139">
        <v>32</v>
      </c>
      <c r="AX16" s="92">
        <v>14</v>
      </c>
      <c r="AY16" s="80">
        <v>26</v>
      </c>
      <c r="AZ16" s="92">
        <v>6</v>
      </c>
      <c r="BA16" s="135"/>
      <c r="BB16" s="140">
        <v>24</v>
      </c>
      <c r="BC16" s="140">
        <v>10</v>
      </c>
      <c r="BD16" s="140">
        <v>11</v>
      </c>
      <c r="BE16" s="140">
        <v>13</v>
      </c>
      <c r="BF16" s="140">
        <v>5</v>
      </c>
      <c r="BG16" s="135"/>
      <c r="BH16" s="140">
        <v>23</v>
      </c>
      <c r="BI16" s="141"/>
      <c r="BJ16" s="92">
        <v>22</v>
      </c>
      <c r="BK16" s="92">
        <v>13</v>
      </c>
      <c r="BL16" s="142">
        <v>44</v>
      </c>
      <c r="BM16" s="92">
        <v>1</v>
      </c>
      <c r="BN16" s="93"/>
      <c r="BO16" s="72">
        <f t="shared" si="0"/>
        <v>1</v>
      </c>
      <c r="BP16" s="143">
        <f t="shared" si="10"/>
        <v>154.05833333333334</v>
      </c>
      <c r="BQ16" s="144">
        <f t="shared" si="1"/>
        <v>3</v>
      </c>
      <c r="BR16" s="144">
        <f t="shared" si="2"/>
        <v>11.5</v>
      </c>
      <c r="BS16" s="144">
        <f t="shared" si="3"/>
        <v>29.625</v>
      </c>
      <c r="BT16" s="144">
        <f t="shared" si="4"/>
        <v>25</v>
      </c>
      <c r="BU16" s="144">
        <f t="shared" si="5"/>
        <v>9.8333333333333339</v>
      </c>
      <c r="BV16" s="144">
        <f t="shared" si="6"/>
        <v>19.5</v>
      </c>
      <c r="BW16" s="144">
        <f t="shared" si="7"/>
        <v>12.6</v>
      </c>
      <c r="BX16" s="144">
        <f t="shared" si="8"/>
        <v>23</v>
      </c>
      <c r="BY16" s="145">
        <f t="shared" si="11"/>
        <v>20</v>
      </c>
    </row>
    <row r="17" spans="1:77" ht="12.75" x14ac:dyDescent="0.2">
      <c r="A17" s="68">
        <v>19000</v>
      </c>
      <c r="B17" s="126" t="s">
        <v>45</v>
      </c>
      <c r="C17" s="63">
        <v>29</v>
      </c>
      <c r="D17" s="63">
        <v>9</v>
      </c>
      <c r="E17" s="63">
        <v>12</v>
      </c>
      <c r="F17" s="63">
        <v>22</v>
      </c>
      <c r="G17" s="63">
        <v>15</v>
      </c>
      <c r="H17" s="63">
        <v>14</v>
      </c>
      <c r="I17" s="63">
        <v>17</v>
      </c>
      <c r="J17" s="63">
        <f t="shared" si="9"/>
        <v>-3</v>
      </c>
      <c r="K17" s="4"/>
      <c r="L17" s="64">
        <v>3</v>
      </c>
      <c r="M17" s="68">
        <v>11</v>
      </c>
      <c r="N17" s="64">
        <v>3</v>
      </c>
      <c r="O17" s="67"/>
      <c r="P17" s="68">
        <v>11</v>
      </c>
      <c r="Q17" s="68">
        <v>6</v>
      </c>
      <c r="R17" s="68">
        <v>3</v>
      </c>
      <c r="S17" s="68">
        <v>16</v>
      </c>
      <c r="T17" s="68">
        <v>14</v>
      </c>
      <c r="U17" s="68">
        <v>24</v>
      </c>
      <c r="V17" s="68">
        <v>21</v>
      </c>
      <c r="W17" s="68">
        <v>16</v>
      </c>
      <c r="X17" s="68">
        <v>30</v>
      </c>
      <c r="Y17" s="68">
        <v>30</v>
      </c>
      <c r="Z17" s="67"/>
      <c r="AA17" s="127">
        <v>7</v>
      </c>
      <c r="AB17" s="127">
        <v>25</v>
      </c>
      <c r="AC17" s="63">
        <v>24</v>
      </c>
      <c r="AD17" s="128">
        <v>18</v>
      </c>
      <c r="AE17" s="63">
        <v>27</v>
      </c>
      <c r="AF17" s="63">
        <v>7</v>
      </c>
      <c r="AG17" s="63">
        <v>24</v>
      </c>
      <c r="AH17" s="63">
        <v>5</v>
      </c>
      <c r="AI17" s="67"/>
      <c r="AJ17" s="63">
        <v>12</v>
      </c>
      <c r="AK17" s="129">
        <v>16.5</v>
      </c>
      <c r="AL17" s="128">
        <v>37</v>
      </c>
      <c r="AM17" s="63">
        <v>41</v>
      </c>
      <c r="AN17" s="63">
        <v>16</v>
      </c>
      <c r="AO17" s="67"/>
      <c r="AP17" s="128">
        <v>29</v>
      </c>
      <c r="AQ17" s="128">
        <v>21</v>
      </c>
      <c r="AR17" s="128">
        <v>12</v>
      </c>
      <c r="AS17" s="63">
        <v>26</v>
      </c>
      <c r="AT17" s="63">
        <v>39</v>
      </c>
      <c r="AU17" s="130">
        <v>43</v>
      </c>
      <c r="AV17" s="67"/>
      <c r="AW17" s="72">
        <v>26</v>
      </c>
      <c r="AX17" s="63">
        <v>24</v>
      </c>
      <c r="AY17" s="68">
        <v>27</v>
      </c>
      <c r="AZ17" s="63">
        <v>38</v>
      </c>
      <c r="BA17" s="67"/>
      <c r="BB17" s="90">
        <v>49</v>
      </c>
      <c r="BC17" s="90">
        <v>32</v>
      </c>
      <c r="BD17" s="90">
        <v>24</v>
      </c>
      <c r="BE17" s="90">
        <v>36</v>
      </c>
      <c r="BF17" s="90">
        <v>38</v>
      </c>
      <c r="BG17" s="67"/>
      <c r="BH17" s="90">
        <v>31</v>
      </c>
      <c r="BI17" s="131"/>
      <c r="BJ17" s="63">
        <v>16</v>
      </c>
      <c r="BK17" s="63">
        <v>15</v>
      </c>
      <c r="BL17" s="63">
        <v>50</v>
      </c>
      <c r="BM17" s="63">
        <v>1</v>
      </c>
      <c r="BN17" s="90"/>
      <c r="BO17" s="72">
        <f t="shared" si="0"/>
        <v>17</v>
      </c>
      <c r="BP17" s="132">
        <f t="shared" si="10"/>
        <v>208.77499999999998</v>
      </c>
      <c r="BQ17" s="133">
        <f t="shared" si="1"/>
        <v>5.666666666666667</v>
      </c>
      <c r="BR17" s="133">
        <f t="shared" si="2"/>
        <v>17.100000000000001</v>
      </c>
      <c r="BS17" s="133">
        <f t="shared" si="3"/>
        <v>17.125</v>
      </c>
      <c r="BT17" s="133">
        <f t="shared" si="4"/>
        <v>24.5</v>
      </c>
      <c r="BU17" s="133">
        <f t="shared" si="5"/>
        <v>28.333333333333332</v>
      </c>
      <c r="BV17" s="133">
        <f t="shared" si="6"/>
        <v>28.75</v>
      </c>
      <c r="BW17" s="133">
        <f t="shared" si="7"/>
        <v>35.799999999999997</v>
      </c>
      <c r="BX17" s="133">
        <f t="shared" si="8"/>
        <v>31</v>
      </c>
      <c r="BY17" s="134">
        <f t="shared" si="11"/>
        <v>20.5</v>
      </c>
    </row>
    <row r="18" spans="1:77" ht="12.75" x14ac:dyDescent="0.2">
      <c r="A18" s="68">
        <v>20000</v>
      </c>
      <c r="B18" s="126" t="s">
        <v>46</v>
      </c>
      <c r="C18" s="63">
        <v>10</v>
      </c>
      <c r="D18" s="63">
        <v>5</v>
      </c>
      <c r="E18" s="63">
        <v>9</v>
      </c>
      <c r="F18" s="63">
        <v>21</v>
      </c>
      <c r="G18" s="63">
        <v>8</v>
      </c>
      <c r="H18" s="63">
        <v>19</v>
      </c>
      <c r="I18" s="63">
        <v>14</v>
      </c>
      <c r="J18" s="63">
        <f t="shared" si="9"/>
        <v>5</v>
      </c>
      <c r="K18" s="4"/>
      <c r="L18" s="64">
        <v>6</v>
      </c>
      <c r="M18" s="68">
        <v>19</v>
      </c>
      <c r="N18" s="64">
        <v>11</v>
      </c>
      <c r="O18" s="67"/>
      <c r="P18" s="68">
        <v>19</v>
      </c>
      <c r="Q18" s="68">
        <v>12</v>
      </c>
      <c r="R18" s="68">
        <v>7</v>
      </c>
      <c r="S18" s="68">
        <v>15</v>
      </c>
      <c r="T18" s="68">
        <v>20</v>
      </c>
      <c r="U18" s="68">
        <v>26</v>
      </c>
      <c r="V18" s="68">
        <v>27</v>
      </c>
      <c r="W18" s="68">
        <v>28</v>
      </c>
      <c r="X18" s="68">
        <v>37</v>
      </c>
      <c r="Y18" s="68">
        <v>37</v>
      </c>
      <c r="Z18" s="67"/>
      <c r="AA18" s="127">
        <v>12</v>
      </c>
      <c r="AB18" s="127">
        <v>13</v>
      </c>
      <c r="AC18" s="63">
        <v>44</v>
      </c>
      <c r="AD18" s="128">
        <v>13</v>
      </c>
      <c r="AE18" s="63">
        <v>43</v>
      </c>
      <c r="AF18" s="63">
        <v>13</v>
      </c>
      <c r="AG18" s="63">
        <v>11</v>
      </c>
      <c r="AH18" s="63">
        <v>8</v>
      </c>
      <c r="AI18" s="67"/>
      <c r="AJ18" s="63">
        <v>6</v>
      </c>
      <c r="AK18" s="129">
        <v>19</v>
      </c>
      <c r="AL18" s="128">
        <v>20</v>
      </c>
      <c r="AM18" s="63">
        <v>27</v>
      </c>
      <c r="AN18" s="63">
        <v>2</v>
      </c>
      <c r="AO18" s="67"/>
      <c r="AP18" s="128">
        <v>22</v>
      </c>
      <c r="AQ18" s="128">
        <v>25</v>
      </c>
      <c r="AR18" s="128">
        <v>31</v>
      </c>
      <c r="AS18" s="63">
        <v>32</v>
      </c>
      <c r="AT18" s="63">
        <v>31</v>
      </c>
      <c r="AU18" s="130">
        <v>35</v>
      </c>
      <c r="AV18" s="67"/>
      <c r="AW18" s="72">
        <v>7</v>
      </c>
      <c r="AX18" s="63">
        <v>28</v>
      </c>
      <c r="AY18" s="68">
        <v>19</v>
      </c>
      <c r="AZ18" s="63">
        <v>32</v>
      </c>
      <c r="BA18" s="67"/>
      <c r="BB18" s="90">
        <v>37</v>
      </c>
      <c r="BC18" s="90">
        <v>17</v>
      </c>
      <c r="BD18" s="90">
        <v>31</v>
      </c>
      <c r="BE18" s="90">
        <v>12</v>
      </c>
      <c r="BF18" s="90">
        <v>29</v>
      </c>
      <c r="BG18" s="67"/>
      <c r="BH18" s="90">
        <v>29</v>
      </c>
      <c r="BI18" s="131"/>
      <c r="BJ18" s="63">
        <v>31</v>
      </c>
      <c r="BK18" s="63">
        <v>22</v>
      </c>
      <c r="BL18" s="63">
        <v>48</v>
      </c>
      <c r="BM18" s="63">
        <v>15</v>
      </c>
      <c r="BN18" s="90"/>
      <c r="BO18" s="72">
        <f t="shared" si="0"/>
        <v>13</v>
      </c>
      <c r="BP18" s="132">
        <f t="shared" si="10"/>
        <v>203.25833333333333</v>
      </c>
      <c r="BQ18" s="133">
        <f t="shared" si="1"/>
        <v>12</v>
      </c>
      <c r="BR18" s="133">
        <f t="shared" si="2"/>
        <v>22.8</v>
      </c>
      <c r="BS18" s="133">
        <f t="shared" si="3"/>
        <v>19.625</v>
      </c>
      <c r="BT18" s="133">
        <f t="shared" si="4"/>
        <v>14.8</v>
      </c>
      <c r="BU18" s="133">
        <f t="shared" si="5"/>
        <v>29.333333333333332</v>
      </c>
      <c r="BV18" s="133">
        <f t="shared" si="6"/>
        <v>21.5</v>
      </c>
      <c r="BW18" s="133">
        <f t="shared" si="7"/>
        <v>25.2</v>
      </c>
      <c r="BX18" s="133">
        <f t="shared" si="8"/>
        <v>29</v>
      </c>
      <c r="BY18" s="134">
        <f t="shared" si="11"/>
        <v>29</v>
      </c>
    </row>
    <row r="19" spans="1:77" ht="12.75" x14ac:dyDescent="0.2">
      <c r="A19" s="68">
        <v>21000</v>
      </c>
      <c r="B19" s="126" t="s">
        <v>47</v>
      </c>
      <c r="C19" s="63">
        <v>45</v>
      </c>
      <c r="D19" s="63">
        <v>22</v>
      </c>
      <c r="E19" s="63">
        <v>23</v>
      </c>
      <c r="F19" s="63">
        <v>19</v>
      </c>
      <c r="G19" s="63">
        <v>14</v>
      </c>
      <c r="H19" s="63">
        <v>17</v>
      </c>
      <c r="I19" s="63">
        <v>22</v>
      </c>
      <c r="J19" s="63">
        <f t="shared" si="9"/>
        <v>-5</v>
      </c>
      <c r="K19" s="4"/>
      <c r="L19" s="64">
        <v>15</v>
      </c>
      <c r="M19" s="68">
        <v>18</v>
      </c>
      <c r="N19" s="64">
        <v>8</v>
      </c>
      <c r="O19" s="67"/>
      <c r="P19" s="68">
        <v>7</v>
      </c>
      <c r="Q19" s="68">
        <v>45</v>
      </c>
      <c r="R19" s="68">
        <v>4</v>
      </c>
      <c r="S19" s="68">
        <v>8</v>
      </c>
      <c r="T19" s="68">
        <v>11</v>
      </c>
      <c r="U19" s="68">
        <v>16</v>
      </c>
      <c r="V19" s="68">
        <v>9</v>
      </c>
      <c r="W19" s="68">
        <v>6</v>
      </c>
      <c r="X19" s="68">
        <v>23</v>
      </c>
      <c r="Y19" s="68">
        <v>24</v>
      </c>
      <c r="Z19" s="67"/>
      <c r="AA19" s="127">
        <v>42</v>
      </c>
      <c r="AB19" s="127">
        <v>49</v>
      </c>
      <c r="AC19" s="63">
        <v>38</v>
      </c>
      <c r="AD19" s="128">
        <v>26</v>
      </c>
      <c r="AE19" s="63">
        <v>14</v>
      </c>
      <c r="AF19" s="63">
        <v>43</v>
      </c>
      <c r="AG19" s="63">
        <v>36</v>
      </c>
      <c r="AH19" s="63">
        <v>23</v>
      </c>
      <c r="AI19" s="67"/>
      <c r="AJ19" s="63">
        <v>33</v>
      </c>
      <c r="AK19" s="129">
        <v>18</v>
      </c>
      <c r="AL19" s="128">
        <v>28</v>
      </c>
      <c r="AM19" s="63">
        <v>46</v>
      </c>
      <c r="AN19" s="63">
        <v>30</v>
      </c>
      <c r="AO19" s="67"/>
      <c r="AP19" s="128">
        <v>10</v>
      </c>
      <c r="AQ19" s="128">
        <v>4</v>
      </c>
      <c r="AR19" s="128">
        <v>7</v>
      </c>
      <c r="AS19" s="63">
        <v>14</v>
      </c>
      <c r="AT19" s="63">
        <v>3</v>
      </c>
      <c r="AU19" s="130">
        <v>10</v>
      </c>
      <c r="AV19" s="67"/>
      <c r="AW19" s="72">
        <v>38</v>
      </c>
      <c r="AX19" s="63">
        <v>31</v>
      </c>
      <c r="AY19" s="68">
        <v>42</v>
      </c>
      <c r="AZ19" s="63">
        <v>22</v>
      </c>
      <c r="BA19" s="67"/>
      <c r="BB19" s="90">
        <v>27</v>
      </c>
      <c r="BC19" s="90">
        <v>29</v>
      </c>
      <c r="BD19" s="90">
        <v>10</v>
      </c>
      <c r="BE19" s="90">
        <v>48</v>
      </c>
      <c r="BF19" s="90">
        <v>17</v>
      </c>
      <c r="BG19" s="67"/>
      <c r="BH19" s="90">
        <v>18</v>
      </c>
      <c r="BI19" s="131"/>
      <c r="BJ19" s="63">
        <v>43</v>
      </c>
      <c r="BK19" s="63">
        <v>36</v>
      </c>
      <c r="BL19" s="63">
        <v>26</v>
      </c>
      <c r="BM19" s="63">
        <v>45</v>
      </c>
      <c r="BN19" s="90"/>
      <c r="BO19" s="72">
        <f t="shared" si="0"/>
        <v>22</v>
      </c>
      <c r="BP19" s="132">
        <f t="shared" si="10"/>
        <v>216.79166666666666</v>
      </c>
      <c r="BQ19" s="133">
        <f t="shared" si="1"/>
        <v>13.666666666666666</v>
      </c>
      <c r="BR19" s="133">
        <f t="shared" si="2"/>
        <v>15.3</v>
      </c>
      <c r="BS19" s="133">
        <f t="shared" si="3"/>
        <v>33.875</v>
      </c>
      <c r="BT19" s="133">
        <f t="shared" si="4"/>
        <v>31</v>
      </c>
      <c r="BU19" s="133">
        <f t="shared" si="5"/>
        <v>8</v>
      </c>
      <c r="BV19" s="133">
        <f t="shared" si="6"/>
        <v>33.25</v>
      </c>
      <c r="BW19" s="133">
        <f t="shared" si="7"/>
        <v>26.2</v>
      </c>
      <c r="BX19" s="133">
        <f t="shared" si="8"/>
        <v>18</v>
      </c>
      <c r="BY19" s="134">
        <f t="shared" si="11"/>
        <v>37.5</v>
      </c>
    </row>
    <row r="20" spans="1:77" ht="12.75" x14ac:dyDescent="0.2">
      <c r="A20" s="68">
        <v>22000</v>
      </c>
      <c r="B20" s="126" t="s">
        <v>48</v>
      </c>
      <c r="C20" s="63">
        <v>33</v>
      </c>
      <c r="D20" s="63">
        <v>33</v>
      </c>
      <c r="E20" s="63">
        <v>33</v>
      </c>
      <c r="F20" s="63">
        <v>29</v>
      </c>
      <c r="G20" s="63">
        <v>33</v>
      </c>
      <c r="H20" s="63">
        <v>24</v>
      </c>
      <c r="I20" s="63">
        <v>32</v>
      </c>
      <c r="J20" s="63">
        <f t="shared" si="9"/>
        <v>-8</v>
      </c>
      <c r="K20" s="4"/>
      <c r="L20" s="64">
        <v>30</v>
      </c>
      <c r="M20" s="68">
        <v>1</v>
      </c>
      <c r="N20" s="64">
        <v>34</v>
      </c>
      <c r="O20" s="67"/>
      <c r="P20" s="68">
        <v>17</v>
      </c>
      <c r="Q20" s="68">
        <v>3</v>
      </c>
      <c r="R20" s="68">
        <v>33</v>
      </c>
      <c r="S20" s="68">
        <v>17</v>
      </c>
      <c r="T20" s="68">
        <v>21</v>
      </c>
      <c r="U20" s="68">
        <v>14</v>
      </c>
      <c r="V20" s="68">
        <v>8</v>
      </c>
      <c r="W20" s="68">
        <v>7</v>
      </c>
      <c r="X20" s="68">
        <v>17</v>
      </c>
      <c r="Y20" s="68">
        <v>23</v>
      </c>
      <c r="Z20" s="67"/>
      <c r="AA20" s="127">
        <v>48</v>
      </c>
      <c r="AB20" s="127">
        <v>45</v>
      </c>
      <c r="AC20" s="63">
        <v>32</v>
      </c>
      <c r="AD20" s="128">
        <v>24</v>
      </c>
      <c r="AE20" s="63">
        <v>31</v>
      </c>
      <c r="AF20" s="63">
        <v>45</v>
      </c>
      <c r="AG20" s="63">
        <v>48</v>
      </c>
      <c r="AH20" s="63">
        <v>46</v>
      </c>
      <c r="AI20" s="67"/>
      <c r="AJ20" s="63">
        <v>24.5</v>
      </c>
      <c r="AK20" s="146">
        <v>8.5</v>
      </c>
      <c r="AL20" s="128">
        <v>38</v>
      </c>
      <c r="AM20" s="63">
        <v>38</v>
      </c>
      <c r="AN20" s="63">
        <v>49</v>
      </c>
      <c r="AO20" s="67"/>
      <c r="AP20" s="128">
        <v>2</v>
      </c>
      <c r="AQ20" s="128">
        <v>26</v>
      </c>
      <c r="AR20" s="128">
        <v>3</v>
      </c>
      <c r="AS20" s="63">
        <v>27</v>
      </c>
      <c r="AT20" s="63">
        <v>8</v>
      </c>
      <c r="AU20" s="130">
        <v>45</v>
      </c>
      <c r="AV20" s="67"/>
      <c r="AW20" s="72">
        <v>11</v>
      </c>
      <c r="AX20" s="63">
        <v>38</v>
      </c>
      <c r="AY20" s="68">
        <v>46</v>
      </c>
      <c r="AZ20" s="63">
        <v>1</v>
      </c>
      <c r="BA20" s="67"/>
      <c r="BB20" s="90">
        <v>17</v>
      </c>
      <c r="BC20" s="90">
        <v>25</v>
      </c>
      <c r="BD20" s="90">
        <v>50</v>
      </c>
      <c r="BE20" s="90">
        <v>4</v>
      </c>
      <c r="BF20" s="90">
        <v>24</v>
      </c>
      <c r="BG20" s="67"/>
      <c r="BH20" s="90">
        <v>35</v>
      </c>
      <c r="BI20" s="131"/>
      <c r="BJ20" s="63">
        <v>37</v>
      </c>
      <c r="BK20" s="63">
        <v>18</v>
      </c>
      <c r="BL20" s="63">
        <v>18</v>
      </c>
      <c r="BM20" s="63">
        <v>29</v>
      </c>
      <c r="BN20" s="90"/>
      <c r="BO20" s="72">
        <f t="shared" si="0"/>
        <v>31</v>
      </c>
      <c r="BP20" s="132">
        <f t="shared" si="10"/>
        <v>236.14166666666668</v>
      </c>
      <c r="BQ20" s="133">
        <f t="shared" si="1"/>
        <v>21.666666666666668</v>
      </c>
      <c r="BR20" s="133">
        <f t="shared" si="2"/>
        <v>16</v>
      </c>
      <c r="BS20" s="133">
        <f t="shared" si="3"/>
        <v>39.875</v>
      </c>
      <c r="BT20" s="133">
        <f t="shared" si="4"/>
        <v>31.6</v>
      </c>
      <c r="BU20" s="133">
        <f t="shared" si="5"/>
        <v>18.5</v>
      </c>
      <c r="BV20" s="133">
        <f t="shared" si="6"/>
        <v>24</v>
      </c>
      <c r="BW20" s="133">
        <f t="shared" si="7"/>
        <v>24</v>
      </c>
      <c r="BX20" s="133">
        <f t="shared" si="8"/>
        <v>35</v>
      </c>
      <c r="BY20" s="134">
        <f t="shared" si="11"/>
        <v>25.5</v>
      </c>
    </row>
    <row r="21" spans="1:77" ht="12.75" x14ac:dyDescent="0.2">
      <c r="A21" s="68">
        <v>23000</v>
      </c>
      <c r="B21" s="126" t="s">
        <v>49</v>
      </c>
      <c r="C21" s="63">
        <v>49</v>
      </c>
      <c r="D21" s="63">
        <v>44</v>
      </c>
      <c r="E21" s="63">
        <v>47</v>
      </c>
      <c r="F21" s="63">
        <v>47</v>
      </c>
      <c r="G21" s="63">
        <v>43</v>
      </c>
      <c r="H21" s="63">
        <v>45</v>
      </c>
      <c r="I21" s="63">
        <v>43</v>
      </c>
      <c r="J21" s="63">
        <f t="shared" si="9"/>
        <v>2</v>
      </c>
      <c r="K21" s="4"/>
      <c r="L21" s="64">
        <v>23</v>
      </c>
      <c r="M21" s="68">
        <v>20</v>
      </c>
      <c r="N21" s="64">
        <v>28</v>
      </c>
      <c r="O21" s="67"/>
      <c r="P21" s="68">
        <v>46</v>
      </c>
      <c r="Q21" s="68">
        <v>25</v>
      </c>
      <c r="R21" s="68">
        <v>39</v>
      </c>
      <c r="S21" s="68">
        <v>45</v>
      </c>
      <c r="T21" s="68">
        <v>18</v>
      </c>
      <c r="U21" s="68">
        <v>42</v>
      </c>
      <c r="V21" s="68">
        <v>44</v>
      </c>
      <c r="W21" s="68">
        <v>43</v>
      </c>
      <c r="X21" s="68">
        <v>47</v>
      </c>
      <c r="Y21" s="68">
        <v>47</v>
      </c>
      <c r="Z21" s="67"/>
      <c r="AA21" s="127">
        <v>6</v>
      </c>
      <c r="AB21" s="127">
        <v>23</v>
      </c>
      <c r="AC21" s="63">
        <v>16</v>
      </c>
      <c r="AD21" s="128">
        <v>27</v>
      </c>
      <c r="AE21" s="63">
        <v>15</v>
      </c>
      <c r="AF21" s="63">
        <v>29</v>
      </c>
      <c r="AG21" s="63">
        <v>14</v>
      </c>
      <c r="AH21" s="63">
        <v>13</v>
      </c>
      <c r="AI21" s="67"/>
      <c r="AJ21" s="63">
        <v>41.5</v>
      </c>
      <c r="AK21" s="129">
        <v>42.5</v>
      </c>
      <c r="AL21" s="128">
        <v>41</v>
      </c>
      <c r="AM21" s="63">
        <v>44</v>
      </c>
      <c r="AN21" s="63">
        <v>43</v>
      </c>
      <c r="AO21" s="67"/>
      <c r="AP21" s="128">
        <v>45</v>
      </c>
      <c r="AQ21" s="128">
        <v>16</v>
      </c>
      <c r="AR21" s="128">
        <v>50</v>
      </c>
      <c r="AS21" s="63">
        <v>39</v>
      </c>
      <c r="AT21" s="63">
        <v>13</v>
      </c>
      <c r="AU21" s="130">
        <v>50</v>
      </c>
      <c r="AV21" s="67"/>
      <c r="AW21" s="72">
        <v>34</v>
      </c>
      <c r="AX21" s="63">
        <v>41</v>
      </c>
      <c r="AY21" s="68">
        <v>36</v>
      </c>
      <c r="AZ21" s="63">
        <v>45</v>
      </c>
      <c r="BA21" s="67"/>
      <c r="BB21" s="90">
        <v>45</v>
      </c>
      <c r="BC21" s="90">
        <v>21</v>
      </c>
      <c r="BD21" s="90">
        <v>9</v>
      </c>
      <c r="BE21" s="90">
        <v>33</v>
      </c>
      <c r="BF21" s="90">
        <v>40</v>
      </c>
      <c r="BG21" s="67"/>
      <c r="BH21" s="90">
        <v>24</v>
      </c>
      <c r="BI21" s="131"/>
      <c r="BJ21" s="63">
        <v>20</v>
      </c>
      <c r="BK21" s="63">
        <v>26</v>
      </c>
      <c r="BL21" s="63">
        <v>2</v>
      </c>
      <c r="BM21" s="63">
        <v>29</v>
      </c>
      <c r="BN21" s="90"/>
      <c r="BO21" s="72">
        <f t="shared" si="0"/>
        <v>43</v>
      </c>
      <c r="BP21" s="132">
        <f t="shared" si="10"/>
        <v>270.89166666666665</v>
      </c>
      <c r="BQ21" s="133">
        <f t="shared" si="1"/>
        <v>23.666666666666668</v>
      </c>
      <c r="BR21" s="133">
        <f t="shared" si="2"/>
        <v>39.6</v>
      </c>
      <c r="BS21" s="133">
        <f t="shared" si="3"/>
        <v>17.875</v>
      </c>
      <c r="BT21" s="133">
        <f t="shared" si="4"/>
        <v>42.4</v>
      </c>
      <c r="BU21" s="133">
        <f t="shared" si="5"/>
        <v>35.5</v>
      </c>
      <c r="BV21" s="133">
        <f t="shared" si="6"/>
        <v>39</v>
      </c>
      <c r="BW21" s="133">
        <f t="shared" si="7"/>
        <v>29.6</v>
      </c>
      <c r="BX21" s="133">
        <f t="shared" si="8"/>
        <v>24</v>
      </c>
      <c r="BY21" s="134">
        <f t="shared" si="11"/>
        <v>19.25</v>
      </c>
    </row>
    <row r="22" spans="1:77" ht="12.75" x14ac:dyDescent="0.2">
      <c r="A22" s="68">
        <v>24000</v>
      </c>
      <c r="B22" s="126" t="s">
        <v>50</v>
      </c>
      <c r="C22" s="63">
        <v>15</v>
      </c>
      <c r="D22" s="63">
        <v>41</v>
      </c>
      <c r="E22" s="63">
        <v>32</v>
      </c>
      <c r="F22" s="63">
        <v>35</v>
      </c>
      <c r="G22" s="63">
        <v>39</v>
      </c>
      <c r="H22" s="63">
        <v>40</v>
      </c>
      <c r="I22" s="63">
        <v>42</v>
      </c>
      <c r="J22" s="63">
        <f t="shared" si="9"/>
        <v>-2</v>
      </c>
      <c r="K22" s="4"/>
      <c r="L22" s="64">
        <v>43</v>
      </c>
      <c r="M22" s="68">
        <v>33</v>
      </c>
      <c r="N22" s="64">
        <v>44</v>
      </c>
      <c r="O22" s="67"/>
      <c r="P22" s="68">
        <v>42</v>
      </c>
      <c r="Q22" s="68">
        <v>38</v>
      </c>
      <c r="R22" s="68">
        <v>40</v>
      </c>
      <c r="S22" s="68">
        <v>48</v>
      </c>
      <c r="T22" s="68">
        <v>12</v>
      </c>
      <c r="U22" s="68">
        <v>29</v>
      </c>
      <c r="V22" s="68">
        <v>34</v>
      </c>
      <c r="W22" s="68">
        <v>39</v>
      </c>
      <c r="X22" s="68">
        <v>25</v>
      </c>
      <c r="Y22" s="68">
        <v>28</v>
      </c>
      <c r="Z22" s="67"/>
      <c r="AA22" s="127">
        <v>26</v>
      </c>
      <c r="AB22" s="127">
        <v>9</v>
      </c>
      <c r="AC22" s="63">
        <v>26</v>
      </c>
      <c r="AD22" s="128">
        <v>35</v>
      </c>
      <c r="AE22" s="63">
        <v>17</v>
      </c>
      <c r="AF22" s="63">
        <v>36</v>
      </c>
      <c r="AG22" s="63">
        <v>20</v>
      </c>
      <c r="AH22" s="63">
        <v>15</v>
      </c>
      <c r="AI22" s="67"/>
      <c r="AJ22" s="63">
        <v>22.5</v>
      </c>
      <c r="AK22" s="129">
        <v>31</v>
      </c>
      <c r="AL22" s="128">
        <v>18</v>
      </c>
      <c r="AM22" s="63">
        <v>31</v>
      </c>
      <c r="AN22" s="63">
        <v>47</v>
      </c>
      <c r="AO22" s="67"/>
      <c r="AP22" s="128">
        <v>44</v>
      </c>
      <c r="AQ22" s="128">
        <v>43</v>
      </c>
      <c r="AR22" s="128">
        <v>23</v>
      </c>
      <c r="AS22" s="63">
        <v>25</v>
      </c>
      <c r="AT22" s="63">
        <v>23</v>
      </c>
      <c r="AU22" s="130">
        <v>15</v>
      </c>
      <c r="AV22" s="67"/>
      <c r="AW22" s="72">
        <v>12</v>
      </c>
      <c r="AX22" s="63">
        <v>17</v>
      </c>
      <c r="AY22" s="68">
        <v>28</v>
      </c>
      <c r="AZ22" s="63">
        <v>10</v>
      </c>
      <c r="BA22" s="67"/>
      <c r="BB22" s="90">
        <v>15</v>
      </c>
      <c r="BC22" s="90">
        <v>46</v>
      </c>
      <c r="BD22" s="90">
        <v>8</v>
      </c>
      <c r="BE22" s="90">
        <v>40</v>
      </c>
      <c r="BF22" s="90">
        <v>41</v>
      </c>
      <c r="BG22" s="67"/>
      <c r="BH22" s="90">
        <v>34</v>
      </c>
      <c r="BI22" s="131"/>
      <c r="BJ22" s="63">
        <v>50</v>
      </c>
      <c r="BK22" s="63">
        <v>49</v>
      </c>
      <c r="BL22" s="63">
        <v>33</v>
      </c>
      <c r="BM22" s="63">
        <v>1</v>
      </c>
      <c r="BN22" s="90"/>
      <c r="BO22" s="72">
        <f t="shared" si="0"/>
        <v>42</v>
      </c>
      <c r="BP22" s="132">
        <f t="shared" si="10"/>
        <v>269.23333333333335</v>
      </c>
      <c r="BQ22" s="133">
        <f t="shared" si="1"/>
        <v>40</v>
      </c>
      <c r="BR22" s="133">
        <f t="shared" si="2"/>
        <v>33.5</v>
      </c>
      <c r="BS22" s="133">
        <f t="shared" si="3"/>
        <v>23</v>
      </c>
      <c r="BT22" s="133">
        <f t="shared" si="4"/>
        <v>29.9</v>
      </c>
      <c r="BU22" s="133">
        <f t="shared" si="5"/>
        <v>28.833333333333332</v>
      </c>
      <c r="BV22" s="133">
        <f t="shared" si="6"/>
        <v>16.75</v>
      </c>
      <c r="BW22" s="133">
        <f t="shared" si="7"/>
        <v>30</v>
      </c>
      <c r="BX22" s="133">
        <f t="shared" si="8"/>
        <v>34</v>
      </c>
      <c r="BY22" s="134">
        <f t="shared" si="11"/>
        <v>33.25</v>
      </c>
    </row>
    <row r="23" spans="1:77" ht="12.75" x14ac:dyDescent="0.2">
      <c r="A23" s="68">
        <v>25000</v>
      </c>
      <c r="B23" s="126" t="s">
        <v>51</v>
      </c>
      <c r="C23" s="63">
        <v>35</v>
      </c>
      <c r="D23" s="63">
        <v>40</v>
      </c>
      <c r="E23" s="63">
        <v>20</v>
      </c>
      <c r="F23" s="63">
        <v>24</v>
      </c>
      <c r="G23" s="63">
        <v>26</v>
      </c>
      <c r="H23" s="63">
        <v>25</v>
      </c>
      <c r="I23" s="63">
        <v>24</v>
      </c>
      <c r="J23" s="63">
        <f t="shared" si="9"/>
        <v>1</v>
      </c>
      <c r="K23" s="4"/>
      <c r="L23" s="64">
        <v>25</v>
      </c>
      <c r="M23" s="68">
        <v>17</v>
      </c>
      <c r="N23" s="64">
        <v>32</v>
      </c>
      <c r="O23" s="67"/>
      <c r="P23" s="68">
        <v>44</v>
      </c>
      <c r="Q23" s="68">
        <v>42</v>
      </c>
      <c r="R23" s="68">
        <v>32</v>
      </c>
      <c r="S23" s="68">
        <v>40</v>
      </c>
      <c r="T23" s="68">
        <v>47</v>
      </c>
      <c r="U23" s="68">
        <v>20</v>
      </c>
      <c r="V23" s="68">
        <v>33</v>
      </c>
      <c r="W23" s="68">
        <v>40</v>
      </c>
      <c r="X23" s="68">
        <v>24</v>
      </c>
      <c r="Y23" s="68">
        <v>25</v>
      </c>
      <c r="Z23" s="67"/>
      <c r="AA23" s="127">
        <v>16</v>
      </c>
      <c r="AB23" s="127">
        <v>3</v>
      </c>
      <c r="AC23" s="63">
        <v>2</v>
      </c>
      <c r="AD23" s="128">
        <v>43</v>
      </c>
      <c r="AE23" s="63">
        <v>39</v>
      </c>
      <c r="AF23" s="63">
        <v>47</v>
      </c>
      <c r="AG23" s="63">
        <v>1</v>
      </c>
      <c r="AH23" s="63">
        <v>14</v>
      </c>
      <c r="AI23" s="67"/>
      <c r="AJ23" s="63">
        <v>49</v>
      </c>
      <c r="AK23" s="129">
        <v>46.5</v>
      </c>
      <c r="AL23" s="128">
        <v>3</v>
      </c>
      <c r="AM23" s="63">
        <v>18</v>
      </c>
      <c r="AN23" s="63">
        <v>41</v>
      </c>
      <c r="AO23" s="67"/>
      <c r="AP23" s="128">
        <v>18</v>
      </c>
      <c r="AQ23" s="128">
        <v>15</v>
      </c>
      <c r="AR23" s="128">
        <v>13</v>
      </c>
      <c r="AS23" s="63">
        <v>18</v>
      </c>
      <c r="AT23" s="63">
        <v>26</v>
      </c>
      <c r="AU23" s="130">
        <v>7</v>
      </c>
      <c r="AV23" s="67"/>
      <c r="AW23" s="72">
        <v>28</v>
      </c>
      <c r="AX23" s="63">
        <v>2</v>
      </c>
      <c r="AY23" s="68">
        <v>2</v>
      </c>
      <c r="AZ23" s="63">
        <v>12</v>
      </c>
      <c r="BA23" s="67"/>
      <c r="BB23" s="90">
        <v>34</v>
      </c>
      <c r="BC23" s="90">
        <v>13</v>
      </c>
      <c r="BD23" s="90">
        <v>17</v>
      </c>
      <c r="BE23" s="90">
        <v>49</v>
      </c>
      <c r="BF23" s="90">
        <v>47</v>
      </c>
      <c r="BG23" s="67"/>
      <c r="BH23" s="90">
        <v>42</v>
      </c>
      <c r="BI23" s="131"/>
      <c r="BJ23" s="63">
        <v>28</v>
      </c>
      <c r="BK23" s="63">
        <v>23</v>
      </c>
      <c r="BL23" s="63">
        <v>3</v>
      </c>
      <c r="BM23" s="63">
        <v>15</v>
      </c>
      <c r="BN23" s="90"/>
      <c r="BO23" s="72">
        <f t="shared" si="0"/>
        <v>24</v>
      </c>
      <c r="BP23" s="132">
        <f t="shared" si="10"/>
        <v>229.90833333333336</v>
      </c>
      <c r="BQ23" s="133">
        <f t="shared" si="1"/>
        <v>24.666666666666668</v>
      </c>
      <c r="BR23" s="133">
        <f t="shared" si="2"/>
        <v>34.700000000000003</v>
      </c>
      <c r="BS23" s="133">
        <f t="shared" si="3"/>
        <v>20.625</v>
      </c>
      <c r="BT23" s="133">
        <f t="shared" si="4"/>
        <v>31.5</v>
      </c>
      <c r="BU23" s="133">
        <f t="shared" si="5"/>
        <v>16.166666666666668</v>
      </c>
      <c r="BV23" s="133">
        <f t="shared" si="6"/>
        <v>11</v>
      </c>
      <c r="BW23" s="133">
        <f t="shared" si="7"/>
        <v>32</v>
      </c>
      <c r="BX23" s="133">
        <f t="shared" si="8"/>
        <v>42</v>
      </c>
      <c r="BY23" s="134">
        <f t="shared" si="11"/>
        <v>17.25</v>
      </c>
    </row>
    <row r="24" spans="1:77" ht="12.75" x14ac:dyDescent="0.2">
      <c r="A24" s="68">
        <v>26000</v>
      </c>
      <c r="B24" s="126" t="s">
        <v>52</v>
      </c>
      <c r="C24" s="63">
        <v>39</v>
      </c>
      <c r="D24" s="63">
        <v>29</v>
      </c>
      <c r="E24" s="63">
        <v>29</v>
      </c>
      <c r="F24" s="63">
        <v>25</v>
      </c>
      <c r="G24" s="63">
        <v>19</v>
      </c>
      <c r="H24" s="63">
        <v>21</v>
      </c>
      <c r="I24" s="63">
        <v>19</v>
      </c>
      <c r="J24" s="63">
        <f t="shared" si="9"/>
        <v>2</v>
      </c>
      <c r="K24" s="4"/>
      <c r="L24" s="64">
        <v>5</v>
      </c>
      <c r="M24" s="68">
        <v>8</v>
      </c>
      <c r="N24" s="64">
        <v>4</v>
      </c>
      <c r="O24" s="67"/>
      <c r="P24" s="68">
        <v>33</v>
      </c>
      <c r="Q24" s="68">
        <v>8</v>
      </c>
      <c r="R24" s="68">
        <v>13</v>
      </c>
      <c r="S24" s="68">
        <v>26</v>
      </c>
      <c r="T24" s="68">
        <v>43</v>
      </c>
      <c r="U24" s="68">
        <v>9</v>
      </c>
      <c r="V24" s="68">
        <v>16</v>
      </c>
      <c r="W24" s="68">
        <v>19</v>
      </c>
      <c r="X24" s="68">
        <v>9</v>
      </c>
      <c r="Y24" s="68">
        <v>9</v>
      </c>
      <c r="Z24" s="67"/>
      <c r="AA24" s="127">
        <v>14</v>
      </c>
      <c r="AB24" s="127">
        <v>37</v>
      </c>
      <c r="AC24" s="63">
        <v>31</v>
      </c>
      <c r="AD24" s="128">
        <v>45</v>
      </c>
      <c r="AE24" s="63">
        <v>46</v>
      </c>
      <c r="AF24" s="63">
        <v>18</v>
      </c>
      <c r="AG24" s="63">
        <v>37</v>
      </c>
      <c r="AH24" s="63">
        <v>36</v>
      </c>
      <c r="AI24" s="67"/>
      <c r="AJ24" s="63">
        <v>18</v>
      </c>
      <c r="AK24" s="129">
        <v>24</v>
      </c>
      <c r="AL24" s="128">
        <v>11</v>
      </c>
      <c r="AM24" s="63">
        <v>35</v>
      </c>
      <c r="AN24" s="63">
        <v>17</v>
      </c>
      <c r="AO24" s="67"/>
      <c r="AP24" s="128">
        <v>4</v>
      </c>
      <c r="AQ24" s="128">
        <v>5</v>
      </c>
      <c r="AR24" s="128">
        <v>33</v>
      </c>
      <c r="AS24" s="63">
        <v>3</v>
      </c>
      <c r="AT24" s="63">
        <v>27</v>
      </c>
      <c r="AU24" s="130">
        <v>16</v>
      </c>
      <c r="AV24" s="67"/>
      <c r="AW24" s="72">
        <v>40</v>
      </c>
      <c r="AX24" s="63">
        <v>6</v>
      </c>
      <c r="AY24" s="68">
        <v>12</v>
      </c>
      <c r="AZ24" s="63">
        <v>37</v>
      </c>
      <c r="BA24" s="67"/>
      <c r="BB24" s="90">
        <v>9</v>
      </c>
      <c r="BC24" s="90">
        <v>14</v>
      </c>
      <c r="BD24" s="90">
        <v>7</v>
      </c>
      <c r="BE24" s="90">
        <v>44</v>
      </c>
      <c r="BF24" s="90">
        <v>28</v>
      </c>
      <c r="BG24" s="67"/>
      <c r="BH24" s="90">
        <v>46</v>
      </c>
      <c r="BI24" s="131"/>
      <c r="BJ24" s="63">
        <v>27</v>
      </c>
      <c r="BK24" s="63">
        <v>20</v>
      </c>
      <c r="BL24" s="63">
        <v>29</v>
      </c>
      <c r="BM24" s="63">
        <v>45</v>
      </c>
      <c r="BN24" s="90"/>
      <c r="BO24" s="72">
        <f t="shared" si="0"/>
        <v>19</v>
      </c>
      <c r="BP24" s="132">
        <f t="shared" si="10"/>
        <v>213.23333333333335</v>
      </c>
      <c r="BQ24" s="133">
        <f t="shared" si="1"/>
        <v>5.666666666666667</v>
      </c>
      <c r="BR24" s="133">
        <f t="shared" si="2"/>
        <v>18.5</v>
      </c>
      <c r="BS24" s="133">
        <f t="shared" si="3"/>
        <v>33</v>
      </c>
      <c r="BT24" s="133">
        <f t="shared" si="4"/>
        <v>21</v>
      </c>
      <c r="BU24" s="133">
        <f t="shared" si="5"/>
        <v>14.666666666666666</v>
      </c>
      <c r="BV24" s="133">
        <f t="shared" si="6"/>
        <v>23.75</v>
      </c>
      <c r="BW24" s="133">
        <f t="shared" si="7"/>
        <v>20.399999999999999</v>
      </c>
      <c r="BX24" s="133">
        <f t="shared" si="8"/>
        <v>46</v>
      </c>
      <c r="BY24" s="134">
        <f t="shared" si="11"/>
        <v>30.25</v>
      </c>
    </row>
    <row r="25" spans="1:77" ht="12.75" x14ac:dyDescent="0.2">
      <c r="A25" s="68">
        <v>27000</v>
      </c>
      <c r="B25" s="126" t="s">
        <v>53</v>
      </c>
      <c r="C25" s="63">
        <v>19</v>
      </c>
      <c r="D25" s="63">
        <v>4</v>
      </c>
      <c r="E25" s="63">
        <v>8</v>
      </c>
      <c r="F25" s="63">
        <v>13</v>
      </c>
      <c r="G25" s="63">
        <v>9</v>
      </c>
      <c r="H25" s="63">
        <v>10</v>
      </c>
      <c r="I25" s="63">
        <v>9</v>
      </c>
      <c r="J25" s="63">
        <f t="shared" si="9"/>
        <v>1</v>
      </c>
      <c r="K25" s="4"/>
      <c r="L25" s="64">
        <v>7</v>
      </c>
      <c r="M25" s="68">
        <v>34</v>
      </c>
      <c r="N25" s="64">
        <v>12</v>
      </c>
      <c r="O25" s="67"/>
      <c r="P25" s="68">
        <v>14</v>
      </c>
      <c r="Q25" s="68">
        <v>15</v>
      </c>
      <c r="R25" s="68">
        <v>20</v>
      </c>
      <c r="S25" s="68">
        <v>7</v>
      </c>
      <c r="T25" s="68">
        <v>31</v>
      </c>
      <c r="U25" s="68">
        <v>17</v>
      </c>
      <c r="V25" s="68">
        <v>15</v>
      </c>
      <c r="W25" s="68">
        <v>5</v>
      </c>
      <c r="X25" s="68">
        <v>21</v>
      </c>
      <c r="Y25" s="68">
        <v>22</v>
      </c>
      <c r="Z25" s="67"/>
      <c r="AA25" s="127">
        <v>5</v>
      </c>
      <c r="AB25" s="127">
        <v>5</v>
      </c>
      <c r="AC25" s="63">
        <v>25</v>
      </c>
      <c r="AD25" s="128">
        <v>25</v>
      </c>
      <c r="AE25" s="63">
        <v>2</v>
      </c>
      <c r="AF25" s="63">
        <v>6</v>
      </c>
      <c r="AG25" s="63">
        <v>5</v>
      </c>
      <c r="AH25" s="63">
        <v>4</v>
      </c>
      <c r="AI25" s="67"/>
      <c r="AJ25" s="63">
        <v>25.5</v>
      </c>
      <c r="AK25" s="129">
        <v>26</v>
      </c>
      <c r="AL25" s="128">
        <v>15</v>
      </c>
      <c r="AM25" s="63">
        <v>7</v>
      </c>
      <c r="AN25" s="63">
        <v>9</v>
      </c>
      <c r="AO25" s="67"/>
      <c r="AP25" s="128">
        <v>17</v>
      </c>
      <c r="AQ25" s="128">
        <v>29</v>
      </c>
      <c r="AR25" s="128">
        <v>20</v>
      </c>
      <c r="AS25" s="63">
        <v>22</v>
      </c>
      <c r="AT25" s="63">
        <v>43</v>
      </c>
      <c r="AU25" s="130">
        <v>24</v>
      </c>
      <c r="AV25" s="67"/>
      <c r="AW25" s="72">
        <v>9</v>
      </c>
      <c r="AX25" s="63">
        <v>13</v>
      </c>
      <c r="AY25" s="68">
        <v>4</v>
      </c>
      <c r="AZ25" s="63">
        <v>28</v>
      </c>
      <c r="BA25" s="67"/>
      <c r="BB25" s="90">
        <v>44</v>
      </c>
      <c r="BC25" s="90">
        <v>47</v>
      </c>
      <c r="BD25" s="90">
        <v>35</v>
      </c>
      <c r="BE25" s="90">
        <v>41</v>
      </c>
      <c r="BF25" s="90">
        <v>33</v>
      </c>
      <c r="BG25" s="67"/>
      <c r="BH25" s="90">
        <v>19</v>
      </c>
      <c r="BI25" s="131"/>
      <c r="BJ25" s="63">
        <v>21</v>
      </c>
      <c r="BK25" s="63">
        <v>17</v>
      </c>
      <c r="BL25" s="63">
        <v>34</v>
      </c>
      <c r="BM25" s="63">
        <v>15</v>
      </c>
      <c r="BN25" s="90"/>
      <c r="BO25" s="72">
        <f t="shared" si="0"/>
        <v>10</v>
      </c>
      <c r="BP25" s="132">
        <f t="shared" si="10"/>
        <v>180.57499999999999</v>
      </c>
      <c r="BQ25" s="133">
        <f t="shared" si="1"/>
        <v>17.666666666666668</v>
      </c>
      <c r="BR25" s="133">
        <f t="shared" si="2"/>
        <v>16.7</v>
      </c>
      <c r="BS25" s="133">
        <f t="shared" si="3"/>
        <v>9.625</v>
      </c>
      <c r="BT25" s="133">
        <f t="shared" si="4"/>
        <v>16.5</v>
      </c>
      <c r="BU25" s="133">
        <f t="shared" si="5"/>
        <v>25.833333333333332</v>
      </c>
      <c r="BV25" s="133">
        <f t="shared" si="6"/>
        <v>13.5</v>
      </c>
      <c r="BW25" s="133">
        <f t="shared" si="7"/>
        <v>40</v>
      </c>
      <c r="BX25" s="133">
        <f t="shared" si="8"/>
        <v>19</v>
      </c>
      <c r="BY25" s="134">
        <f t="shared" si="11"/>
        <v>21.75</v>
      </c>
    </row>
    <row r="26" spans="1:77" ht="12.75" x14ac:dyDescent="0.2">
      <c r="A26" s="68">
        <v>28000</v>
      </c>
      <c r="B26" s="126" t="s">
        <v>54</v>
      </c>
      <c r="C26" s="63">
        <v>18</v>
      </c>
      <c r="D26" s="63">
        <v>30</v>
      </c>
      <c r="E26" s="63">
        <v>35</v>
      </c>
      <c r="F26" s="63">
        <v>32</v>
      </c>
      <c r="G26" s="63">
        <v>24</v>
      </c>
      <c r="H26" s="63">
        <v>32</v>
      </c>
      <c r="I26" s="63">
        <v>33</v>
      </c>
      <c r="J26" s="63">
        <f t="shared" si="9"/>
        <v>-1</v>
      </c>
      <c r="K26" s="4"/>
      <c r="L26" s="64">
        <v>19</v>
      </c>
      <c r="M26" s="68">
        <v>22</v>
      </c>
      <c r="N26" s="64">
        <v>10</v>
      </c>
      <c r="O26" s="67"/>
      <c r="P26" s="68">
        <v>34</v>
      </c>
      <c r="Q26" s="68">
        <v>22</v>
      </c>
      <c r="R26" s="68">
        <v>30</v>
      </c>
      <c r="S26" s="68">
        <v>38</v>
      </c>
      <c r="T26" s="68">
        <v>9</v>
      </c>
      <c r="U26" s="68">
        <v>34</v>
      </c>
      <c r="V26" s="68">
        <v>35</v>
      </c>
      <c r="W26" s="68">
        <v>33</v>
      </c>
      <c r="X26" s="68">
        <v>28</v>
      </c>
      <c r="Y26" s="68">
        <v>33</v>
      </c>
      <c r="Z26" s="67"/>
      <c r="AA26" s="127">
        <v>47</v>
      </c>
      <c r="AB26" s="127">
        <v>48</v>
      </c>
      <c r="AC26" s="63">
        <v>43</v>
      </c>
      <c r="AD26" s="128">
        <v>29</v>
      </c>
      <c r="AE26" s="63">
        <v>33</v>
      </c>
      <c r="AF26" s="63">
        <v>22</v>
      </c>
      <c r="AG26" s="63">
        <v>49</v>
      </c>
      <c r="AH26" s="63">
        <v>49</v>
      </c>
      <c r="AI26" s="67"/>
      <c r="AJ26" s="63">
        <v>5</v>
      </c>
      <c r="AK26" s="129">
        <v>11</v>
      </c>
      <c r="AL26" s="128">
        <v>27</v>
      </c>
      <c r="AM26" s="63">
        <v>28</v>
      </c>
      <c r="AN26" s="63">
        <v>40</v>
      </c>
      <c r="AO26" s="67"/>
      <c r="AP26" s="128">
        <v>21</v>
      </c>
      <c r="AQ26" s="128">
        <v>41</v>
      </c>
      <c r="AR26" s="128">
        <v>8</v>
      </c>
      <c r="AS26" s="63">
        <v>29</v>
      </c>
      <c r="AT26" s="63">
        <v>41</v>
      </c>
      <c r="AU26" s="130">
        <v>33</v>
      </c>
      <c r="AV26" s="67"/>
      <c r="AW26" s="72">
        <v>35</v>
      </c>
      <c r="AX26" s="63">
        <v>45</v>
      </c>
      <c r="AY26" s="68">
        <v>50</v>
      </c>
      <c r="AZ26" s="63">
        <v>41</v>
      </c>
      <c r="BA26" s="67"/>
      <c r="BB26" s="90">
        <v>11</v>
      </c>
      <c r="BC26" s="90">
        <v>20</v>
      </c>
      <c r="BD26" s="90">
        <v>28</v>
      </c>
      <c r="BE26" s="90">
        <v>5</v>
      </c>
      <c r="BF26" s="90">
        <v>32</v>
      </c>
      <c r="BG26" s="67"/>
      <c r="BH26" s="90">
        <v>3</v>
      </c>
      <c r="BI26" s="131"/>
      <c r="BJ26" s="63">
        <v>40</v>
      </c>
      <c r="BK26" s="63">
        <v>38</v>
      </c>
      <c r="BL26" s="63">
        <v>28</v>
      </c>
      <c r="BM26" s="63">
        <v>29</v>
      </c>
      <c r="BN26" s="90"/>
      <c r="BO26" s="72">
        <f t="shared" si="0"/>
        <v>32</v>
      </c>
      <c r="BP26" s="132">
        <f t="shared" si="10"/>
        <v>236.33333333333331</v>
      </c>
      <c r="BQ26" s="133">
        <f t="shared" si="1"/>
        <v>17</v>
      </c>
      <c r="BR26" s="133">
        <f t="shared" si="2"/>
        <v>29.6</v>
      </c>
      <c r="BS26" s="133">
        <f t="shared" si="3"/>
        <v>40</v>
      </c>
      <c r="BT26" s="133">
        <f t="shared" si="4"/>
        <v>22.2</v>
      </c>
      <c r="BU26" s="133">
        <f t="shared" si="5"/>
        <v>28.833333333333332</v>
      </c>
      <c r="BV26" s="133">
        <f t="shared" si="6"/>
        <v>42.75</v>
      </c>
      <c r="BW26" s="133">
        <f t="shared" si="7"/>
        <v>19.2</v>
      </c>
      <c r="BX26" s="133">
        <f t="shared" si="8"/>
        <v>3</v>
      </c>
      <c r="BY26" s="134">
        <f t="shared" si="11"/>
        <v>33.75</v>
      </c>
    </row>
    <row r="27" spans="1:77" ht="12.75" x14ac:dyDescent="0.2">
      <c r="A27" s="68">
        <v>29000</v>
      </c>
      <c r="B27" s="126" t="s">
        <v>55</v>
      </c>
      <c r="C27" s="63">
        <v>1</v>
      </c>
      <c r="D27" s="63">
        <v>3</v>
      </c>
      <c r="E27" s="63">
        <v>13</v>
      </c>
      <c r="F27" s="63">
        <v>7</v>
      </c>
      <c r="G27" s="63">
        <v>4</v>
      </c>
      <c r="H27" s="63">
        <v>4</v>
      </c>
      <c r="I27" s="63">
        <v>10</v>
      </c>
      <c r="J27" s="63">
        <f t="shared" si="9"/>
        <v>-6</v>
      </c>
      <c r="K27" s="4"/>
      <c r="L27" s="64">
        <v>21</v>
      </c>
      <c r="M27" s="68">
        <v>29</v>
      </c>
      <c r="N27" s="64">
        <v>24</v>
      </c>
      <c r="O27" s="67"/>
      <c r="P27" s="68">
        <v>15</v>
      </c>
      <c r="Q27" s="68">
        <v>23</v>
      </c>
      <c r="R27" s="68">
        <v>22</v>
      </c>
      <c r="S27" s="68">
        <v>13</v>
      </c>
      <c r="T27" s="68">
        <v>36</v>
      </c>
      <c r="U27" s="68">
        <v>18</v>
      </c>
      <c r="V27" s="68">
        <v>14</v>
      </c>
      <c r="W27" s="68">
        <v>11</v>
      </c>
      <c r="X27" s="68">
        <v>13</v>
      </c>
      <c r="Y27" s="68">
        <v>14</v>
      </c>
      <c r="Z27" s="67"/>
      <c r="AA27" s="127">
        <v>28</v>
      </c>
      <c r="AB27" s="127">
        <v>35</v>
      </c>
      <c r="AC27" s="63">
        <v>30</v>
      </c>
      <c r="AD27" s="128">
        <v>17</v>
      </c>
      <c r="AE27" s="63">
        <v>24</v>
      </c>
      <c r="AF27" s="63">
        <v>24</v>
      </c>
      <c r="AG27" s="63">
        <v>30</v>
      </c>
      <c r="AH27" s="63">
        <v>12</v>
      </c>
      <c r="AI27" s="67"/>
      <c r="AJ27" s="63">
        <v>17.5</v>
      </c>
      <c r="AK27" s="129">
        <v>2</v>
      </c>
      <c r="AL27" s="128">
        <v>14</v>
      </c>
      <c r="AM27" s="63">
        <v>29</v>
      </c>
      <c r="AN27" s="63">
        <v>32</v>
      </c>
      <c r="AO27" s="67"/>
      <c r="AP27" s="128">
        <v>33</v>
      </c>
      <c r="AQ27" s="128">
        <v>13</v>
      </c>
      <c r="AR27" s="128">
        <v>32</v>
      </c>
      <c r="AS27" s="63">
        <v>15</v>
      </c>
      <c r="AT27" s="63">
        <v>9</v>
      </c>
      <c r="AU27" s="130">
        <v>27</v>
      </c>
      <c r="AV27" s="67"/>
      <c r="AW27" s="72">
        <v>39</v>
      </c>
      <c r="AX27" s="63">
        <v>50</v>
      </c>
      <c r="AY27" s="68">
        <v>34</v>
      </c>
      <c r="AZ27" s="63">
        <v>30</v>
      </c>
      <c r="BA27" s="67"/>
      <c r="BB27" s="90">
        <v>7</v>
      </c>
      <c r="BC27" s="90">
        <v>27</v>
      </c>
      <c r="BD27" s="90">
        <v>26</v>
      </c>
      <c r="BE27" s="90">
        <v>9</v>
      </c>
      <c r="BF27" s="90">
        <v>7</v>
      </c>
      <c r="BG27" s="67"/>
      <c r="BH27" s="90">
        <v>5</v>
      </c>
      <c r="BI27" s="131"/>
      <c r="BJ27" s="63">
        <v>15</v>
      </c>
      <c r="BK27" s="63">
        <v>19</v>
      </c>
      <c r="BL27" s="63">
        <v>19</v>
      </c>
      <c r="BM27" s="63">
        <v>1</v>
      </c>
      <c r="BN27" s="90"/>
      <c r="BO27" s="72">
        <f t="shared" si="0"/>
        <v>9</v>
      </c>
      <c r="BP27" s="132">
        <f t="shared" si="10"/>
        <v>179.91666666666666</v>
      </c>
      <c r="BQ27" s="133">
        <f t="shared" si="1"/>
        <v>24.666666666666668</v>
      </c>
      <c r="BR27" s="133">
        <f t="shared" si="2"/>
        <v>17.899999999999999</v>
      </c>
      <c r="BS27" s="133">
        <f t="shared" si="3"/>
        <v>25</v>
      </c>
      <c r="BT27" s="133">
        <f t="shared" si="4"/>
        <v>18.899999999999999</v>
      </c>
      <c r="BU27" s="133">
        <f t="shared" si="5"/>
        <v>21.5</v>
      </c>
      <c r="BV27" s="133">
        <f t="shared" si="6"/>
        <v>38.25</v>
      </c>
      <c r="BW27" s="133">
        <f t="shared" si="7"/>
        <v>15.2</v>
      </c>
      <c r="BX27" s="133">
        <f t="shared" si="8"/>
        <v>5</v>
      </c>
      <c r="BY27" s="134">
        <f t="shared" si="11"/>
        <v>13.5</v>
      </c>
    </row>
    <row r="28" spans="1:77" ht="12.75" x14ac:dyDescent="0.2">
      <c r="A28" s="68">
        <v>30000</v>
      </c>
      <c r="B28" s="126" t="s">
        <v>56</v>
      </c>
      <c r="C28" s="63">
        <v>13</v>
      </c>
      <c r="D28" s="63">
        <v>26</v>
      </c>
      <c r="E28" s="63">
        <v>38</v>
      </c>
      <c r="F28" s="63">
        <v>43</v>
      </c>
      <c r="G28" s="63">
        <v>45</v>
      </c>
      <c r="H28" s="63">
        <v>46</v>
      </c>
      <c r="I28" s="63">
        <v>44</v>
      </c>
      <c r="J28" s="63">
        <f t="shared" si="9"/>
        <v>2</v>
      </c>
      <c r="K28" s="4"/>
      <c r="L28" s="64">
        <v>46</v>
      </c>
      <c r="M28" s="68">
        <v>42</v>
      </c>
      <c r="N28" s="64">
        <v>45</v>
      </c>
      <c r="O28" s="67"/>
      <c r="P28" s="68">
        <v>35</v>
      </c>
      <c r="Q28" s="68">
        <v>7</v>
      </c>
      <c r="R28" s="68">
        <v>47</v>
      </c>
      <c r="S28" s="68">
        <v>27</v>
      </c>
      <c r="T28" s="68">
        <v>3</v>
      </c>
      <c r="U28" s="68">
        <v>48</v>
      </c>
      <c r="V28" s="68">
        <v>38</v>
      </c>
      <c r="W28" s="68">
        <v>22</v>
      </c>
      <c r="X28" s="68">
        <v>34</v>
      </c>
      <c r="Y28" s="68">
        <v>35</v>
      </c>
      <c r="Z28" s="67"/>
      <c r="AA28" s="127">
        <v>3</v>
      </c>
      <c r="AB28" s="127">
        <v>14</v>
      </c>
      <c r="AC28" s="63">
        <v>29</v>
      </c>
      <c r="AD28" s="128">
        <v>19</v>
      </c>
      <c r="AE28" s="63">
        <v>25</v>
      </c>
      <c r="AF28" s="63">
        <v>16</v>
      </c>
      <c r="AG28" s="63">
        <v>12</v>
      </c>
      <c r="AH28" s="63">
        <v>16</v>
      </c>
      <c r="AI28" s="67"/>
      <c r="AJ28" s="63">
        <v>27</v>
      </c>
      <c r="AK28" s="129">
        <v>19.5</v>
      </c>
      <c r="AL28" s="128">
        <v>49</v>
      </c>
      <c r="AM28" s="63">
        <v>36</v>
      </c>
      <c r="AN28" s="63">
        <v>19</v>
      </c>
      <c r="AO28" s="67"/>
      <c r="AP28" s="128">
        <v>47</v>
      </c>
      <c r="AQ28" s="128">
        <v>49</v>
      </c>
      <c r="AR28" s="128">
        <v>37</v>
      </c>
      <c r="AS28" s="63">
        <v>49</v>
      </c>
      <c r="AT28" s="63">
        <v>46</v>
      </c>
      <c r="AU28" s="130">
        <v>20</v>
      </c>
      <c r="AV28" s="67"/>
      <c r="AW28" s="72">
        <v>43</v>
      </c>
      <c r="AX28" s="63">
        <v>46</v>
      </c>
      <c r="AY28" s="68">
        <v>43</v>
      </c>
      <c r="AZ28" s="63">
        <v>19</v>
      </c>
      <c r="BA28" s="67"/>
      <c r="BB28" s="90">
        <v>16</v>
      </c>
      <c r="BC28" s="90">
        <v>19</v>
      </c>
      <c r="BD28" s="90">
        <v>3</v>
      </c>
      <c r="BE28" s="90">
        <v>21</v>
      </c>
      <c r="BF28" s="90">
        <v>8</v>
      </c>
      <c r="BG28" s="67"/>
      <c r="BH28" s="90">
        <v>21</v>
      </c>
      <c r="BI28" s="131"/>
      <c r="BJ28" s="63">
        <v>35</v>
      </c>
      <c r="BK28" s="63">
        <v>44</v>
      </c>
      <c r="BL28" s="63">
        <v>45</v>
      </c>
      <c r="BM28" s="63">
        <v>29</v>
      </c>
      <c r="BN28" s="90"/>
      <c r="BO28" s="72">
        <f t="shared" si="0"/>
        <v>45</v>
      </c>
      <c r="BP28" s="132">
        <f t="shared" si="10"/>
        <v>272.51666666666665</v>
      </c>
      <c r="BQ28" s="133">
        <f t="shared" si="1"/>
        <v>44.333333333333336</v>
      </c>
      <c r="BR28" s="133">
        <f t="shared" si="2"/>
        <v>29.6</v>
      </c>
      <c r="BS28" s="133">
        <f t="shared" si="3"/>
        <v>16.75</v>
      </c>
      <c r="BT28" s="133">
        <f t="shared" si="4"/>
        <v>30.1</v>
      </c>
      <c r="BU28" s="133">
        <f t="shared" si="5"/>
        <v>41.333333333333336</v>
      </c>
      <c r="BV28" s="133">
        <f t="shared" si="6"/>
        <v>37.75</v>
      </c>
      <c r="BW28" s="133">
        <f t="shared" si="7"/>
        <v>13.4</v>
      </c>
      <c r="BX28" s="133">
        <f t="shared" si="8"/>
        <v>21</v>
      </c>
      <c r="BY28" s="134">
        <f t="shared" si="11"/>
        <v>38.25</v>
      </c>
    </row>
    <row r="29" spans="1:77" ht="12.75" x14ac:dyDescent="0.2">
      <c r="A29" s="68">
        <v>31000</v>
      </c>
      <c r="B29" s="126" t="s">
        <v>57</v>
      </c>
      <c r="C29" s="63">
        <v>34</v>
      </c>
      <c r="D29" s="63">
        <v>16</v>
      </c>
      <c r="E29" s="63">
        <v>40</v>
      </c>
      <c r="F29" s="63">
        <v>42</v>
      </c>
      <c r="G29" s="63">
        <v>28</v>
      </c>
      <c r="H29" s="63">
        <v>26</v>
      </c>
      <c r="I29" s="63">
        <v>21</v>
      </c>
      <c r="J29" s="63">
        <f t="shared" si="9"/>
        <v>5</v>
      </c>
      <c r="K29" s="4"/>
      <c r="L29" s="64">
        <v>27</v>
      </c>
      <c r="M29" s="68">
        <v>45</v>
      </c>
      <c r="N29" s="64">
        <v>20</v>
      </c>
      <c r="O29" s="67"/>
      <c r="P29" s="68">
        <v>2</v>
      </c>
      <c r="Q29" s="68">
        <v>5</v>
      </c>
      <c r="R29" s="68">
        <v>12</v>
      </c>
      <c r="S29" s="68">
        <v>2</v>
      </c>
      <c r="T29" s="68">
        <v>32</v>
      </c>
      <c r="U29" s="68">
        <v>35</v>
      </c>
      <c r="V29" s="68">
        <v>29</v>
      </c>
      <c r="W29" s="68">
        <v>25</v>
      </c>
      <c r="X29" s="68">
        <v>43</v>
      </c>
      <c r="Y29" s="68">
        <v>42</v>
      </c>
      <c r="Z29" s="67"/>
      <c r="AA29" s="127">
        <v>10</v>
      </c>
      <c r="AB29" s="127">
        <v>17</v>
      </c>
      <c r="AC29" s="63">
        <v>14</v>
      </c>
      <c r="AD29" s="128">
        <v>21</v>
      </c>
      <c r="AE29" s="63">
        <v>18</v>
      </c>
      <c r="AF29" s="63">
        <v>5</v>
      </c>
      <c r="AG29" s="63">
        <v>25</v>
      </c>
      <c r="AH29" s="63">
        <v>11</v>
      </c>
      <c r="AI29" s="67"/>
      <c r="AJ29" s="63">
        <v>12.5</v>
      </c>
      <c r="AK29" s="129">
        <v>17.5</v>
      </c>
      <c r="AL29" s="128">
        <v>25</v>
      </c>
      <c r="AM29" s="63">
        <v>11</v>
      </c>
      <c r="AN29" s="63">
        <v>10</v>
      </c>
      <c r="AO29" s="67"/>
      <c r="AP29" s="128">
        <v>20</v>
      </c>
      <c r="AQ29" s="128">
        <v>33</v>
      </c>
      <c r="AR29" s="128">
        <v>6</v>
      </c>
      <c r="AS29" s="63">
        <v>36</v>
      </c>
      <c r="AT29" s="63">
        <v>37</v>
      </c>
      <c r="AU29" s="130">
        <v>49</v>
      </c>
      <c r="AV29" s="67"/>
      <c r="AW29" s="72">
        <v>2</v>
      </c>
      <c r="AX29" s="63">
        <v>34</v>
      </c>
      <c r="AY29" s="68">
        <v>37</v>
      </c>
      <c r="AZ29" s="63">
        <v>25</v>
      </c>
      <c r="BA29" s="67"/>
      <c r="BB29" s="90">
        <v>36</v>
      </c>
      <c r="BC29" s="90">
        <v>30</v>
      </c>
      <c r="BD29" s="90">
        <v>29</v>
      </c>
      <c r="BE29" s="90">
        <v>8</v>
      </c>
      <c r="BF29" s="90">
        <v>39</v>
      </c>
      <c r="BG29" s="67"/>
      <c r="BH29" s="90">
        <v>36</v>
      </c>
      <c r="BI29" s="131"/>
      <c r="BJ29" s="63">
        <v>10</v>
      </c>
      <c r="BK29" s="63">
        <v>8</v>
      </c>
      <c r="BL29" s="63">
        <v>36</v>
      </c>
      <c r="BM29" s="63">
        <v>1</v>
      </c>
      <c r="BN29" s="90"/>
      <c r="BO29" s="72">
        <f t="shared" si="0"/>
        <v>21</v>
      </c>
      <c r="BP29" s="132">
        <f t="shared" si="10"/>
        <v>216.50833333333335</v>
      </c>
      <c r="BQ29" s="133">
        <f t="shared" si="1"/>
        <v>30.666666666666668</v>
      </c>
      <c r="BR29" s="133">
        <f t="shared" si="2"/>
        <v>22.7</v>
      </c>
      <c r="BS29" s="133">
        <f t="shared" si="3"/>
        <v>15.125</v>
      </c>
      <c r="BT29" s="133">
        <f t="shared" si="4"/>
        <v>15.2</v>
      </c>
      <c r="BU29" s="133">
        <f t="shared" si="5"/>
        <v>30.166666666666668</v>
      </c>
      <c r="BV29" s="133">
        <f t="shared" si="6"/>
        <v>24.5</v>
      </c>
      <c r="BW29" s="133">
        <f t="shared" si="7"/>
        <v>28.4</v>
      </c>
      <c r="BX29" s="133">
        <f t="shared" si="8"/>
        <v>36</v>
      </c>
      <c r="BY29" s="134">
        <f t="shared" si="11"/>
        <v>13.75</v>
      </c>
    </row>
    <row r="30" spans="1:77" ht="12.75" x14ac:dyDescent="0.2">
      <c r="A30" s="68">
        <v>32000</v>
      </c>
      <c r="B30" s="126" t="s">
        <v>58</v>
      </c>
      <c r="C30" s="63">
        <v>24</v>
      </c>
      <c r="D30" s="63">
        <v>49</v>
      </c>
      <c r="E30" s="63">
        <v>45</v>
      </c>
      <c r="F30" s="63">
        <v>46</v>
      </c>
      <c r="G30" s="63">
        <v>44</v>
      </c>
      <c r="H30" s="63">
        <v>43</v>
      </c>
      <c r="I30" s="63">
        <v>45</v>
      </c>
      <c r="J30" s="63">
        <f t="shared" si="9"/>
        <v>-2</v>
      </c>
      <c r="K30" s="4"/>
      <c r="L30" s="64">
        <v>48</v>
      </c>
      <c r="M30" s="68">
        <v>38</v>
      </c>
      <c r="N30" s="64">
        <v>49</v>
      </c>
      <c r="O30" s="67"/>
      <c r="P30" s="68">
        <v>30</v>
      </c>
      <c r="Q30" s="68">
        <v>43</v>
      </c>
      <c r="R30" s="68">
        <v>46</v>
      </c>
      <c r="S30" s="68">
        <v>29</v>
      </c>
      <c r="T30" s="68">
        <v>29</v>
      </c>
      <c r="U30" s="68">
        <v>36</v>
      </c>
      <c r="V30" s="68">
        <v>40</v>
      </c>
      <c r="W30" s="68">
        <v>44</v>
      </c>
      <c r="X30" s="68">
        <v>38</v>
      </c>
      <c r="Y30" s="68">
        <v>39</v>
      </c>
      <c r="Z30" s="67"/>
      <c r="AA30" s="127">
        <v>44</v>
      </c>
      <c r="AB30" s="127">
        <v>43</v>
      </c>
      <c r="AC30" s="63">
        <v>13</v>
      </c>
      <c r="AD30" s="128">
        <v>3</v>
      </c>
      <c r="AE30" s="63">
        <v>48</v>
      </c>
      <c r="AF30" s="63">
        <v>12</v>
      </c>
      <c r="AG30" s="63">
        <v>41</v>
      </c>
      <c r="AH30" s="63">
        <v>50</v>
      </c>
      <c r="AI30" s="67"/>
      <c r="AJ30" s="63">
        <v>3.5</v>
      </c>
      <c r="AK30" s="129">
        <v>22.5</v>
      </c>
      <c r="AL30" s="128">
        <v>12</v>
      </c>
      <c r="AM30" s="63">
        <v>3</v>
      </c>
      <c r="AN30" s="63">
        <v>5</v>
      </c>
      <c r="AO30" s="67"/>
      <c r="AP30" s="128">
        <v>31</v>
      </c>
      <c r="AQ30" s="128">
        <v>47</v>
      </c>
      <c r="AR30" s="128">
        <v>46</v>
      </c>
      <c r="AS30" s="63">
        <v>41</v>
      </c>
      <c r="AT30" s="63">
        <v>24</v>
      </c>
      <c r="AU30" s="130">
        <v>1</v>
      </c>
      <c r="AV30" s="67"/>
      <c r="AW30" s="72">
        <v>37</v>
      </c>
      <c r="AX30" s="63">
        <v>33</v>
      </c>
      <c r="AY30" s="68">
        <v>23</v>
      </c>
      <c r="AZ30" s="63">
        <v>27</v>
      </c>
      <c r="BA30" s="67"/>
      <c r="BB30" s="90">
        <v>1</v>
      </c>
      <c r="BC30" s="90">
        <v>1</v>
      </c>
      <c r="BD30" s="90">
        <v>40</v>
      </c>
      <c r="BE30" s="90">
        <v>42</v>
      </c>
      <c r="BF30" s="90">
        <v>9</v>
      </c>
      <c r="BG30" s="67"/>
      <c r="BH30" s="90">
        <v>39</v>
      </c>
      <c r="BI30" s="131"/>
      <c r="BJ30" s="63">
        <v>39</v>
      </c>
      <c r="BK30" s="63">
        <v>47</v>
      </c>
      <c r="BL30" s="63">
        <v>1</v>
      </c>
      <c r="BM30" s="63">
        <v>29</v>
      </c>
      <c r="BN30" s="90"/>
      <c r="BO30" s="72">
        <f t="shared" si="0"/>
        <v>44</v>
      </c>
      <c r="BP30" s="132">
        <f t="shared" si="10"/>
        <v>271.61666666666667</v>
      </c>
      <c r="BQ30" s="133">
        <f t="shared" si="1"/>
        <v>45</v>
      </c>
      <c r="BR30" s="133">
        <f t="shared" si="2"/>
        <v>37.4</v>
      </c>
      <c r="BS30" s="133">
        <f t="shared" si="3"/>
        <v>31.75</v>
      </c>
      <c r="BT30" s="133">
        <f t="shared" si="4"/>
        <v>9.1999999999999993</v>
      </c>
      <c r="BU30" s="133">
        <f t="shared" si="5"/>
        <v>31.666666666666668</v>
      </c>
      <c r="BV30" s="133">
        <f t="shared" si="6"/>
        <v>30</v>
      </c>
      <c r="BW30" s="133">
        <f t="shared" si="7"/>
        <v>18.600000000000001</v>
      </c>
      <c r="BX30" s="133">
        <f t="shared" si="8"/>
        <v>39</v>
      </c>
      <c r="BY30" s="134">
        <f t="shared" si="11"/>
        <v>29</v>
      </c>
    </row>
    <row r="31" spans="1:77" ht="12.75" x14ac:dyDescent="0.2">
      <c r="A31" s="68">
        <v>33000</v>
      </c>
      <c r="B31" s="126" t="s">
        <v>59</v>
      </c>
      <c r="C31" s="63">
        <v>22</v>
      </c>
      <c r="D31" s="63">
        <v>19</v>
      </c>
      <c r="E31" s="63">
        <v>28</v>
      </c>
      <c r="F31" s="63">
        <v>26</v>
      </c>
      <c r="G31" s="63">
        <v>23</v>
      </c>
      <c r="H31" s="63">
        <v>30</v>
      </c>
      <c r="I31" s="63">
        <v>25</v>
      </c>
      <c r="J31" s="63">
        <f t="shared" si="9"/>
        <v>5</v>
      </c>
      <c r="K31" s="4"/>
      <c r="L31" s="64">
        <v>10</v>
      </c>
      <c r="M31" s="68">
        <v>12</v>
      </c>
      <c r="N31" s="64">
        <v>15</v>
      </c>
      <c r="O31" s="67"/>
      <c r="P31" s="68">
        <v>40</v>
      </c>
      <c r="Q31" s="68">
        <v>44</v>
      </c>
      <c r="R31" s="68">
        <v>41</v>
      </c>
      <c r="S31" s="68">
        <v>36</v>
      </c>
      <c r="T31" s="68">
        <v>34</v>
      </c>
      <c r="U31" s="68">
        <v>38</v>
      </c>
      <c r="V31" s="68">
        <v>46</v>
      </c>
      <c r="W31" s="68">
        <v>48</v>
      </c>
      <c r="X31" s="68">
        <v>49</v>
      </c>
      <c r="Y31" s="68">
        <v>48</v>
      </c>
      <c r="Z31" s="67"/>
      <c r="AA31" s="127">
        <v>4</v>
      </c>
      <c r="AB31" s="127">
        <v>6</v>
      </c>
      <c r="AC31" s="63">
        <v>6</v>
      </c>
      <c r="AD31" s="128">
        <v>33</v>
      </c>
      <c r="AE31" s="63">
        <v>19</v>
      </c>
      <c r="AF31" s="63">
        <v>21</v>
      </c>
      <c r="AG31" s="63">
        <v>3</v>
      </c>
      <c r="AH31" s="63">
        <v>7</v>
      </c>
      <c r="AI31" s="67"/>
      <c r="AJ31" s="63">
        <v>42.5</v>
      </c>
      <c r="AK31" s="129">
        <v>43</v>
      </c>
      <c r="AL31" s="128">
        <v>12</v>
      </c>
      <c r="AM31" s="63">
        <v>12</v>
      </c>
      <c r="AN31" s="63">
        <v>22</v>
      </c>
      <c r="AO31" s="67"/>
      <c r="AP31" s="128">
        <v>34</v>
      </c>
      <c r="AQ31" s="128">
        <v>2</v>
      </c>
      <c r="AR31" s="128">
        <v>35</v>
      </c>
      <c r="AS31" s="63">
        <v>28</v>
      </c>
      <c r="AT31" s="63">
        <v>2</v>
      </c>
      <c r="AU31" s="130">
        <v>17</v>
      </c>
      <c r="AV31" s="67"/>
      <c r="AW31" s="72">
        <v>8</v>
      </c>
      <c r="AX31" s="63">
        <v>26</v>
      </c>
      <c r="AY31" s="68">
        <v>7</v>
      </c>
      <c r="AZ31" s="63">
        <v>40</v>
      </c>
      <c r="BA31" s="67"/>
      <c r="BB31" s="90">
        <v>48</v>
      </c>
      <c r="BC31" s="90">
        <v>9</v>
      </c>
      <c r="BD31" s="90">
        <v>1</v>
      </c>
      <c r="BE31" s="90">
        <v>46</v>
      </c>
      <c r="BF31" s="90">
        <v>42</v>
      </c>
      <c r="BG31" s="67"/>
      <c r="BH31" s="90">
        <v>38</v>
      </c>
      <c r="BI31" s="131"/>
      <c r="BJ31" s="63">
        <v>34</v>
      </c>
      <c r="BK31" s="63">
        <v>30</v>
      </c>
      <c r="BL31" s="63">
        <v>30</v>
      </c>
      <c r="BM31" s="63">
        <v>29</v>
      </c>
      <c r="BN31" s="90"/>
      <c r="BO31" s="72">
        <f t="shared" si="0"/>
        <v>26</v>
      </c>
      <c r="BP31" s="132">
        <f t="shared" si="10"/>
        <v>231.27499999999998</v>
      </c>
      <c r="BQ31" s="133">
        <f t="shared" si="1"/>
        <v>12.333333333333334</v>
      </c>
      <c r="BR31" s="133">
        <f t="shared" si="2"/>
        <v>42.4</v>
      </c>
      <c r="BS31" s="133">
        <f t="shared" si="3"/>
        <v>12.375</v>
      </c>
      <c r="BT31" s="133">
        <f t="shared" si="4"/>
        <v>26.3</v>
      </c>
      <c r="BU31" s="133">
        <f t="shared" si="5"/>
        <v>19.666666666666668</v>
      </c>
      <c r="BV31" s="133">
        <f t="shared" si="6"/>
        <v>20.25</v>
      </c>
      <c r="BW31" s="133">
        <f t="shared" si="7"/>
        <v>29.2</v>
      </c>
      <c r="BX31" s="133">
        <f t="shared" si="8"/>
        <v>38</v>
      </c>
      <c r="BY31" s="134">
        <f t="shared" si="11"/>
        <v>30.75</v>
      </c>
    </row>
    <row r="32" spans="1:77" ht="12.75" x14ac:dyDescent="0.2">
      <c r="A32" s="68">
        <v>34000</v>
      </c>
      <c r="B32" s="126" t="s">
        <v>60</v>
      </c>
      <c r="C32" s="63">
        <v>46</v>
      </c>
      <c r="D32" s="63">
        <v>38</v>
      </c>
      <c r="E32" s="63">
        <v>25</v>
      </c>
      <c r="F32" s="63">
        <v>33</v>
      </c>
      <c r="G32" s="63">
        <v>32</v>
      </c>
      <c r="H32" s="63">
        <v>39</v>
      </c>
      <c r="I32" s="63">
        <v>39</v>
      </c>
      <c r="J32" s="63">
        <f t="shared" si="9"/>
        <v>0</v>
      </c>
      <c r="K32" s="4"/>
      <c r="L32" s="64">
        <v>35</v>
      </c>
      <c r="M32" s="68">
        <v>9</v>
      </c>
      <c r="N32" s="64">
        <v>36</v>
      </c>
      <c r="O32" s="67"/>
      <c r="P32" s="68">
        <v>3</v>
      </c>
      <c r="Q32" s="68">
        <v>35</v>
      </c>
      <c r="R32" s="68">
        <v>8</v>
      </c>
      <c r="S32" s="68">
        <v>9</v>
      </c>
      <c r="T32" s="68">
        <v>45</v>
      </c>
      <c r="U32" s="68">
        <v>8</v>
      </c>
      <c r="V32" s="68">
        <v>22</v>
      </c>
      <c r="W32" s="68">
        <v>32</v>
      </c>
      <c r="X32" s="68">
        <v>15</v>
      </c>
      <c r="Y32" s="68">
        <v>15</v>
      </c>
      <c r="Z32" s="67"/>
      <c r="AA32" s="127">
        <v>24</v>
      </c>
      <c r="AB32" s="127">
        <v>4</v>
      </c>
      <c r="AC32" s="63">
        <v>17</v>
      </c>
      <c r="AD32" s="128">
        <v>42</v>
      </c>
      <c r="AE32" s="63">
        <v>36</v>
      </c>
      <c r="AF32" s="63">
        <v>48</v>
      </c>
      <c r="AG32" s="63">
        <v>2</v>
      </c>
      <c r="AH32" s="63">
        <v>6</v>
      </c>
      <c r="AI32" s="67"/>
      <c r="AJ32" s="63">
        <v>45.5</v>
      </c>
      <c r="AK32" s="129">
        <v>46</v>
      </c>
      <c r="AL32" s="128">
        <v>31</v>
      </c>
      <c r="AM32" s="63">
        <v>6</v>
      </c>
      <c r="AN32" s="63">
        <v>25</v>
      </c>
      <c r="AO32" s="67"/>
      <c r="AP32" s="128">
        <v>12</v>
      </c>
      <c r="AQ32" s="128">
        <v>22</v>
      </c>
      <c r="AR32" s="128">
        <v>34</v>
      </c>
      <c r="AS32" s="63">
        <v>12</v>
      </c>
      <c r="AT32" s="63">
        <v>12</v>
      </c>
      <c r="AU32" s="130">
        <v>22</v>
      </c>
      <c r="AV32" s="67"/>
      <c r="AW32" s="72">
        <v>44</v>
      </c>
      <c r="AX32" s="63">
        <v>5</v>
      </c>
      <c r="AY32" s="68">
        <v>11</v>
      </c>
      <c r="AZ32" s="63">
        <v>16</v>
      </c>
      <c r="BA32" s="67"/>
      <c r="BB32" s="90">
        <v>41</v>
      </c>
      <c r="BC32" s="90">
        <v>48</v>
      </c>
      <c r="BD32" s="90">
        <v>46</v>
      </c>
      <c r="BE32" s="90">
        <v>32</v>
      </c>
      <c r="BF32" s="90">
        <v>50</v>
      </c>
      <c r="BG32" s="67"/>
      <c r="BH32" s="90">
        <v>45</v>
      </c>
      <c r="BI32" s="131"/>
      <c r="BJ32" s="63">
        <v>41</v>
      </c>
      <c r="BK32" s="63">
        <v>43</v>
      </c>
      <c r="BL32" s="63">
        <v>10</v>
      </c>
      <c r="BM32" s="63">
        <v>45</v>
      </c>
      <c r="BN32" s="90"/>
      <c r="BO32" s="72">
        <f t="shared" si="0"/>
        <v>39</v>
      </c>
      <c r="BP32" s="132">
        <f t="shared" si="10"/>
        <v>260.0916666666667</v>
      </c>
      <c r="BQ32" s="133">
        <f t="shared" si="1"/>
        <v>26.666666666666668</v>
      </c>
      <c r="BR32" s="133">
        <f t="shared" si="2"/>
        <v>19.2</v>
      </c>
      <c r="BS32" s="133">
        <f t="shared" si="3"/>
        <v>22.375</v>
      </c>
      <c r="BT32" s="133">
        <f t="shared" si="4"/>
        <v>30.7</v>
      </c>
      <c r="BU32" s="133">
        <f t="shared" si="5"/>
        <v>19</v>
      </c>
      <c r="BV32" s="133">
        <f t="shared" si="6"/>
        <v>19</v>
      </c>
      <c r="BW32" s="133">
        <f t="shared" si="7"/>
        <v>43.4</v>
      </c>
      <c r="BX32" s="133">
        <f t="shared" si="8"/>
        <v>45</v>
      </c>
      <c r="BY32" s="134">
        <f t="shared" si="11"/>
        <v>34.75</v>
      </c>
    </row>
    <row r="33" spans="1:77" ht="12.75" x14ac:dyDescent="0.2">
      <c r="A33" s="68">
        <v>35000</v>
      </c>
      <c r="B33" s="126" t="s">
        <v>61</v>
      </c>
      <c r="C33" s="63">
        <v>30</v>
      </c>
      <c r="D33" s="63">
        <v>48</v>
      </c>
      <c r="E33" s="63">
        <v>49</v>
      </c>
      <c r="F33" s="63">
        <v>48</v>
      </c>
      <c r="G33" s="63">
        <v>48</v>
      </c>
      <c r="H33" s="63">
        <v>48</v>
      </c>
      <c r="I33" s="63">
        <v>49</v>
      </c>
      <c r="J33" s="63">
        <f t="shared" si="9"/>
        <v>-1</v>
      </c>
      <c r="K33" s="4"/>
      <c r="L33" s="64">
        <v>45</v>
      </c>
      <c r="M33" s="68">
        <v>39</v>
      </c>
      <c r="N33" s="64">
        <v>47</v>
      </c>
      <c r="O33" s="67"/>
      <c r="P33" s="68">
        <v>49</v>
      </c>
      <c r="Q33" s="68">
        <v>29</v>
      </c>
      <c r="R33" s="68">
        <v>49</v>
      </c>
      <c r="S33" s="68">
        <v>49</v>
      </c>
      <c r="T33" s="68">
        <v>26</v>
      </c>
      <c r="U33" s="68">
        <v>41</v>
      </c>
      <c r="V33" s="68">
        <v>41</v>
      </c>
      <c r="W33" s="68">
        <v>45</v>
      </c>
      <c r="X33" s="68">
        <v>39</v>
      </c>
      <c r="Y33" s="68">
        <v>38</v>
      </c>
      <c r="Z33" s="67"/>
      <c r="AA33" s="127">
        <v>46</v>
      </c>
      <c r="AB33" s="127">
        <v>44</v>
      </c>
      <c r="AC33" s="63">
        <v>49</v>
      </c>
      <c r="AD33" s="128">
        <v>37</v>
      </c>
      <c r="AE33" s="63">
        <v>9</v>
      </c>
      <c r="AF33" s="63">
        <v>28</v>
      </c>
      <c r="AG33" s="63">
        <v>47</v>
      </c>
      <c r="AH33" s="63">
        <v>48</v>
      </c>
      <c r="AI33" s="67"/>
      <c r="AJ33" s="63">
        <v>23.5</v>
      </c>
      <c r="AK33" s="129">
        <v>24.5</v>
      </c>
      <c r="AL33" s="128">
        <v>28</v>
      </c>
      <c r="AM33" s="63">
        <v>17</v>
      </c>
      <c r="AN33" s="63">
        <v>46</v>
      </c>
      <c r="AO33" s="67"/>
      <c r="AP33" s="128">
        <v>46</v>
      </c>
      <c r="AQ33" s="128">
        <v>48</v>
      </c>
      <c r="AR33" s="128">
        <v>49</v>
      </c>
      <c r="AS33" s="63">
        <v>47</v>
      </c>
      <c r="AT33" s="63">
        <v>49</v>
      </c>
      <c r="AU33" s="130">
        <v>36</v>
      </c>
      <c r="AV33" s="67"/>
      <c r="AW33" s="72">
        <v>1</v>
      </c>
      <c r="AX33" s="63">
        <v>37</v>
      </c>
      <c r="AY33" s="68">
        <v>33</v>
      </c>
      <c r="AZ33" s="63">
        <v>9</v>
      </c>
      <c r="BA33" s="67"/>
      <c r="BB33" s="90">
        <v>40</v>
      </c>
      <c r="BC33" s="90">
        <v>34</v>
      </c>
      <c r="BD33" s="90">
        <v>45</v>
      </c>
      <c r="BE33" s="90">
        <v>17</v>
      </c>
      <c r="BF33" s="90">
        <v>1</v>
      </c>
      <c r="BG33" s="67"/>
      <c r="BH33" s="90">
        <v>49</v>
      </c>
      <c r="BI33" s="131"/>
      <c r="BJ33" s="63">
        <v>42</v>
      </c>
      <c r="BK33" s="63">
        <v>46</v>
      </c>
      <c r="BL33" s="63">
        <v>22</v>
      </c>
      <c r="BM33" s="63">
        <v>15</v>
      </c>
      <c r="BN33" s="90"/>
      <c r="BO33" s="72">
        <f t="shared" si="0"/>
        <v>49</v>
      </c>
      <c r="BP33" s="132">
        <f t="shared" si="10"/>
        <v>324.05</v>
      </c>
      <c r="BQ33" s="133">
        <f t="shared" si="1"/>
        <v>43.666666666666664</v>
      </c>
      <c r="BR33" s="133">
        <f t="shared" si="2"/>
        <v>40.6</v>
      </c>
      <c r="BS33" s="133">
        <f t="shared" si="3"/>
        <v>38.5</v>
      </c>
      <c r="BT33" s="133">
        <f t="shared" si="4"/>
        <v>27.8</v>
      </c>
      <c r="BU33" s="133">
        <f t="shared" si="5"/>
        <v>45.833333333333336</v>
      </c>
      <c r="BV33" s="133">
        <f t="shared" si="6"/>
        <v>20</v>
      </c>
      <c r="BW33" s="133">
        <f t="shared" si="7"/>
        <v>27.4</v>
      </c>
      <c r="BX33" s="133">
        <f t="shared" si="8"/>
        <v>49</v>
      </c>
      <c r="BY33" s="134">
        <f t="shared" si="11"/>
        <v>31.25</v>
      </c>
    </row>
    <row r="34" spans="1:77" ht="12.75" x14ac:dyDescent="0.2">
      <c r="A34" s="68">
        <v>36000</v>
      </c>
      <c r="B34" s="126" t="s">
        <v>62</v>
      </c>
      <c r="C34" s="63">
        <v>44</v>
      </c>
      <c r="D34" s="63">
        <v>47</v>
      </c>
      <c r="E34" s="63">
        <v>31</v>
      </c>
      <c r="F34" s="63">
        <v>27</v>
      </c>
      <c r="G34" s="63">
        <v>27</v>
      </c>
      <c r="H34" s="63">
        <v>34</v>
      </c>
      <c r="I34" s="63">
        <v>34</v>
      </c>
      <c r="J34" s="63">
        <f t="shared" si="9"/>
        <v>0</v>
      </c>
      <c r="K34" s="4"/>
      <c r="L34" s="64">
        <v>42</v>
      </c>
      <c r="M34" s="68">
        <v>48</v>
      </c>
      <c r="N34" s="64">
        <v>42</v>
      </c>
      <c r="O34" s="67"/>
      <c r="P34" s="68">
        <v>28</v>
      </c>
      <c r="Q34" s="68">
        <v>41</v>
      </c>
      <c r="R34" s="68">
        <v>35</v>
      </c>
      <c r="S34" s="68">
        <v>39</v>
      </c>
      <c r="T34" s="68">
        <v>50</v>
      </c>
      <c r="U34" s="68">
        <v>5</v>
      </c>
      <c r="V34" s="68">
        <v>12</v>
      </c>
      <c r="W34" s="68">
        <v>15</v>
      </c>
      <c r="X34" s="68">
        <v>5</v>
      </c>
      <c r="Y34" s="68">
        <v>4</v>
      </c>
      <c r="Z34" s="67"/>
      <c r="AA34" s="127">
        <v>34</v>
      </c>
      <c r="AB34" s="127">
        <v>15</v>
      </c>
      <c r="AC34" s="63">
        <v>8</v>
      </c>
      <c r="AD34" s="128">
        <v>36</v>
      </c>
      <c r="AE34" s="63">
        <v>23</v>
      </c>
      <c r="AF34" s="63">
        <v>46</v>
      </c>
      <c r="AG34" s="63">
        <v>32</v>
      </c>
      <c r="AH34" s="63">
        <v>35</v>
      </c>
      <c r="AI34" s="67"/>
      <c r="AJ34" s="63">
        <v>47.5</v>
      </c>
      <c r="AK34" s="129">
        <v>38.5</v>
      </c>
      <c r="AL34" s="128">
        <v>28</v>
      </c>
      <c r="AM34" s="63">
        <v>14</v>
      </c>
      <c r="AN34" s="63">
        <v>26</v>
      </c>
      <c r="AO34" s="67"/>
      <c r="AP34" s="128">
        <v>30</v>
      </c>
      <c r="AQ34" s="128">
        <v>35</v>
      </c>
      <c r="AR34" s="128">
        <v>17</v>
      </c>
      <c r="AS34" s="63">
        <v>13</v>
      </c>
      <c r="AT34" s="63">
        <v>21</v>
      </c>
      <c r="AU34" s="130">
        <v>41</v>
      </c>
      <c r="AV34" s="67"/>
      <c r="AW34" s="72">
        <v>41</v>
      </c>
      <c r="AX34" s="63">
        <v>7</v>
      </c>
      <c r="AY34" s="68">
        <v>15</v>
      </c>
      <c r="AZ34" s="63">
        <v>23</v>
      </c>
      <c r="BA34" s="67"/>
      <c r="BB34" s="90">
        <v>25</v>
      </c>
      <c r="BC34" s="90">
        <v>49</v>
      </c>
      <c r="BD34" s="90">
        <v>38</v>
      </c>
      <c r="BE34" s="90">
        <v>45</v>
      </c>
      <c r="BF34" s="90">
        <v>45</v>
      </c>
      <c r="BG34" s="67"/>
      <c r="BH34" s="90">
        <v>15</v>
      </c>
      <c r="BI34" s="131"/>
      <c r="BJ34" s="63">
        <v>4</v>
      </c>
      <c r="BK34" s="63">
        <v>10</v>
      </c>
      <c r="BL34" s="63">
        <v>9</v>
      </c>
      <c r="BM34" s="63">
        <v>29</v>
      </c>
      <c r="BN34" s="90"/>
      <c r="BO34" s="72">
        <f t="shared" si="0"/>
        <v>34</v>
      </c>
      <c r="BP34" s="132">
        <f t="shared" si="10"/>
        <v>242.89166666666668</v>
      </c>
      <c r="BQ34" s="133">
        <f t="shared" si="1"/>
        <v>44</v>
      </c>
      <c r="BR34" s="133">
        <f t="shared" si="2"/>
        <v>23.4</v>
      </c>
      <c r="BS34" s="133">
        <f t="shared" si="3"/>
        <v>28.625</v>
      </c>
      <c r="BT34" s="133">
        <f t="shared" si="4"/>
        <v>30.8</v>
      </c>
      <c r="BU34" s="133">
        <f t="shared" si="5"/>
        <v>26.166666666666668</v>
      </c>
      <c r="BV34" s="133">
        <f t="shared" si="6"/>
        <v>21.5</v>
      </c>
      <c r="BW34" s="133">
        <f t="shared" si="7"/>
        <v>40.4</v>
      </c>
      <c r="BX34" s="133">
        <f t="shared" si="8"/>
        <v>15</v>
      </c>
      <c r="BY34" s="134">
        <f t="shared" si="11"/>
        <v>13</v>
      </c>
    </row>
    <row r="35" spans="1:77" ht="12.75" x14ac:dyDescent="0.2">
      <c r="A35" s="68">
        <v>37000</v>
      </c>
      <c r="B35" s="126" t="s">
        <v>63</v>
      </c>
      <c r="C35" s="63">
        <v>20</v>
      </c>
      <c r="D35" s="63">
        <v>14</v>
      </c>
      <c r="E35" s="63">
        <v>6</v>
      </c>
      <c r="F35" s="63">
        <v>6</v>
      </c>
      <c r="G35" s="63">
        <v>7</v>
      </c>
      <c r="H35" s="63">
        <v>7</v>
      </c>
      <c r="I35" s="63">
        <v>3</v>
      </c>
      <c r="J35" s="63">
        <f t="shared" si="9"/>
        <v>4</v>
      </c>
      <c r="K35" s="4"/>
      <c r="L35" s="64">
        <v>8</v>
      </c>
      <c r="M35" s="68">
        <v>28</v>
      </c>
      <c r="N35" s="64">
        <v>14</v>
      </c>
      <c r="O35" s="67"/>
      <c r="P35" s="68">
        <v>29</v>
      </c>
      <c r="Q35" s="68">
        <v>33</v>
      </c>
      <c r="R35" s="68">
        <v>9</v>
      </c>
      <c r="S35" s="68">
        <v>30</v>
      </c>
      <c r="T35" s="68">
        <v>27</v>
      </c>
      <c r="U35" s="68">
        <v>12</v>
      </c>
      <c r="V35" s="68">
        <v>18</v>
      </c>
      <c r="W35" s="68">
        <v>24</v>
      </c>
      <c r="X35" s="68">
        <v>10</v>
      </c>
      <c r="Y35" s="68">
        <v>10</v>
      </c>
      <c r="Z35" s="67"/>
      <c r="AA35" s="127">
        <v>40</v>
      </c>
      <c r="AB35" s="127">
        <v>27</v>
      </c>
      <c r="AC35" s="63">
        <v>21</v>
      </c>
      <c r="AD35" s="128">
        <v>39</v>
      </c>
      <c r="AE35" s="63">
        <v>5</v>
      </c>
      <c r="AF35" s="63">
        <v>20</v>
      </c>
      <c r="AG35" s="63">
        <v>22</v>
      </c>
      <c r="AH35" s="63">
        <v>32</v>
      </c>
      <c r="AI35" s="67"/>
      <c r="AJ35" s="63">
        <v>36.5</v>
      </c>
      <c r="AK35" s="129">
        <v>13</v>
      </c>
      <c r="AL35" s="128">
        <v>24</v>
      </c>
      <c r="AM35" s="63">
        <v>26</v>
      </c>
      <c r="AN35" s="63">
        <v>18</v>
      </c>
      <c r="AO35" s="67"/>
      <c r="AP35" s="128">
        <v>27</v>
      </c>
      <c r="AQ35" s="128">
        <v>11</v>
      </c>
      <c r="AR35" s="128">
        <v>2</v>
      </c>
      <c r="AS35" s="63">
        <v>7</v>
      </c>
      <c r="AT35" s="63">
        <v>14</v>
      </c>
      <c r="AU35" s="130">
        <v>25</v>
      </c>
      <c r="AV35" s="67"/>
      <c r="AW35" s="72">
        <v>21</v>
      </c>
      <c r="AX35" s="63">
        <v>12</v>
      </c>
      <c r="AY35" s="68">
        <v>24</v>
      </c>
      <c r="AZ35" s="63">
        <v>5</v>
      </c>
      <c r="BA35" s="67"/>
      <c r="BB35" s="90">
        <v>29</v>
      </c>
      <c r="BC35" s="90">
        <v>42</v>
      </c>
      <c r="BD35" s="90">
        <v>47</v>
      </c>
      <c r="BE35" s="90">
        <v>7</v>
      </c>
      <c r="BF35" s="90">
        <v>30</v>
      </c>
      <c r="BG35" s="67"/>
      <c r="BH35" s="90">
        <v>9</v>
      </c>
      <c r="BI35" s="131"/>
      <c r="BJ35" s="63">
        <v>2</v>
      </c>
      <c r="BK35" s="63">
        <v>2</v>
      </c>
      <c r="BL35" s="63">
        <v>32</v>
      </c>
      <c r="BM35" s="63">
        <v>1</v>
      </c>
      <c r="BN35" s="90"/>
      <c r="BO35" s="72">
        <f t="shared" ref="BO35:BO66" si="12">RANK(BP35,$BP$3:$BP$52,1)</f>
        <v>3</v>
      </c>
      <c r="BP35" s="132">
        <f t="shared" si="10"/>
        <v>165.2</v>
      </c>
      <c r="BQ35" s="133">
        <f t="shared" si="1"/>
        <v>16.666666666666668</v>
      </c>
      <c r="BR35" s="133">
        <f t="shared" si="2"/>
        <v>20.2</v>
      </c>
      <c r="BS35" s="133">
        <f t="shared" si="3"/>
        <v>25.75</v>
      </c>
      <c r="BT35" s="133">
        <f t="shared" si="4"/>
        <v>23.5</v>
      </c>
      <c r="BU35" s="133">
        <f t="shared" si="5"/>
        <v>14.333333333333334</v>
      </c>
      <c r="BV35" s="133">
        <f t="shared" si="6"/>
        <v>15.5</v>
      </c>
      <c r="BW35" s="133">
        <f t="shared" si="7"/>
        <v>31</v>
      </c>
      <c r="BX35" s="133">
        <f t="shared" si="8"/>
        <v>9</v>
      </c>
      <c r="BY35" s="134">
        <f t="shared" si="11"/>
        <v>9.25</v>
      </c>
    </row>
    <row r="36" spans="1:77" ht="12.75" x14ac:dyDescent="0.2">
      <c r="A36" s="68">
        <v>38000</v>
      </c>
      <c r="B36" s="126" t="s">
        <v>64</v>
      </c>
      <c r="C36" s="63">
        <v>43</v>
      </c>
      <c r="D36" s="63">
        <v>18</v>
      </c>
      <c r="E36" s="63">
        <v>30</v>
      </c>
      <c r="F36" s="63">
        <v>34</v>
      </c>
      <c r="G36" s="63">
        <v>40</v>
      </c>
      <c r="H36" s="63">
        <v>28</v>
      </c>
      <c r="I36" s="63">
        <v>37</v>
      </c>
      <c r="J36" s="63">
        <f t="shared" si="9"/>
        <v>-9</v>
      </c>
      <c r="K36" s="4"/>
      <c r="L36" s="64">
        <v>39</v>
      </c>
      <c r="M36" s="68">
        <v>47</v>
      </c>
      <c r="N36" s="64">
        <v>40</v>
      </c>
      <c r="O36" s="67"/>
      <c r="P36" s="68">
        <v>1</v>
      </c>
      <c r="Q36" s="68">
        <v>2</v>
      </c>
      <c r="R36" s="68">
        <v>19</v>
      </c>
      <c r="S36" s="68">
        <v>1</v>
      </c>
      <c r="T36" s="68">
        <v>2</v>
      </c>
      <c r="U36" s="68">
        <v>44</v>
      </c>
      <c r="V36" s="68">
        <v>37</v>
      </c>
      <c r="W36" s="68">
        <v>34</v>
      </c>
      <c r="X36" s="68">
        <v>31</v>
      </c>
      <c r="Y36" s="68">
        <v>41</v>
      </c>
      <c r="Z36" s="67"/>
      <c r="AA36" s="127">
        <v>15</v>
      </c>
      <c r="AB36" s="127">
        <v>19</v>
      </c>
      <c r="AC36" s="63">
        <v>12</v>
      </c>
      <c r="AD36" s="63">
        <v>6</v>
      </c>
      <c r="AE36" s="63">
        <v>45</v>
      </c>
      <c r="AF36" s="63">
        <v>2</v>
      </c>
      <c r="AG36" s="63">
        <v>6</v>
      </c>
      <c r="AH36" s="63">
        <v>3</v>
      </c>
      <c r="AI36" s="67"/>
      <c r="AJ36" s="63">
        <v>18.5</v>
      </c>
      <c r="AK36" s="129">
        <v>21.5</v>
      </c>
      <c r="AL36" s="63">
        <v>15</v>
      </c>
      <c r="AM36" s="63">
        <v>24</v>
      </c>
      <c r="AN36" s="63">
        <v>27</v>
      </c>
      <c r="AO36" s="67"/>
      <c r="AP36" s="63">
        <v>28</v>
      </c>
      <c r="AQ36" s="63">
        <v>23</v>
      </c>
      <c r="AR36" s="63">
        <v>40</v>
      </c>
      <c r="AS36" s="63">
        <v>44</v>
      </c>
      <c r="AT36" s="63">
        <v>5</v>
      </c>
      <c r="AU36" s="130">
        <v>46</v>
      </c>
      <c r="AV36" s="67"/>
      <c r="AW36" s="72">
        <v>15</v>
      </c>
      <c r="AX36" s="63">
        <v>42</v>
      </c>
      <c r="AY36" s="68">
        <v>38</v>
      </c>
      <c r="AZ36" s="63">
        <v>39</v>
      </c>
      <c r="BA36" s="67"/>
      <c r="BB36" s="90">
        <v>22</v>
      </c>
      <c r="BC36" s="90">
        <v>38</v>
      </c>
      <c r="BD36" s="90">
        <v>21</v>
      </c>
      <c r="BE36" s="90">
        <v>19</v>
      </c>
      <c r="BF36" s="90">
        <v>2</v>
      </c>
      <c r="BG36" s="67"/>
      <c r="BH36" s="90">
        <v>33</v>
      </c>
      <c r="BI36" s="131"/>
      <c r="BJ36" s="63">
        <v>25</v>
      </c>
      <c r="BK36" s="63">
        <v>32</v>
      </c>
      <c r="BL36" s="63">
        <v>49</v>
      </c>
      <c r="BM36" s="63">
        <v>15</v>
      </c>
      <c r="BN36" s="90"/>
      <c r="BO36" s="72">
        <f t="shared" si="12"/>
        <v>36</v>
      </c>
      <c r="BP36" s="132">
        <f t="shared" si="10"/>
        <v>246.05</v>
      </c>
      <c r="BQ36" s="133">
        <f t="shared" si="1"/>
        <v>42</v>
      </c>
      <c r="BR36" s="133">
        <f t="shared" si="2"/>
        <v>21.2</v>
      </c>
      <c r="BS36" s="133">
        <f t="shared" si="3"/>
        <v>13.5</v>
      </c>
      <c r="BT36" s="133">
        <f t="shared" si="4"/>
        <v>21.2</v>
      </c>
      <c r="BU36" s="133">
        <f t="shared" si="5"/>
        <v>31</v>
      </c>
      <c r="BV36" s="133">
        <f t="shared" si="6"/>
        <v>33.5</v>
      </c>
      <c r="BW36" s="133">
        <f t="shared" si="7"/>
        <v>20.399999999999999</v>
      </c>
      <c r="BX36" s="133">
        <f t="shared" si="8"/>
        <v>33</v>
      </c>
      <c r="BY36" s="134">
        <f t="shared" si="11"/>
        <v>30.25</v>
      </c>
    </row>
    <row r="37" spans="1:77" ht="12.75" x14ac:dyDescent="0.2">
      <c r="A37" s="68">
        <v>39000</v>
      </c>
      <c r="B37" s="126" t="s">
        <v>65</v>
      </c>
      <c r="C37" s="63">
        <v>42</v>
      </c>
      <c r="D37" s="63">
        <v>21</v>
      </c>
      <c r="E37" s="63">
        <v>14</v>
      </c>
      <c r="F37" s="63">
        <v>10</v>
      </c>
      <c r="G37" s="63">
        <v>10</v>
      </c>
      <c r="H37" s="63">
        <v>11</v>
      </c>
      <c r="I37" s="63">
        <v>7</v>
      </c>
      <c r="J37" s="63">
        <f t="shared" si="9"/>
        <v>4</v>
      </c>
      <c r="K37" s="4"/>
      <c r="L37" s="64">
        <v>4</v>
      </c>
      <c r="M37" s="68">
        <v>27</v>
      </c>
      <c r="N37" s="64">
        <v>5</v>
      </c>
      <c r="O37" s="67"/>
      <c r="P37" s="68">
        <v>12</v>
      </c>
      <c r="Q37" s="68">
        <v>14</v>
      </c>
      <c r="R37" s="68">
        <v>6</v>
      </c>
      <c r="S37" s="68">
        <v>14</v>
      </c>
      <c r="T37" s="68">
        <v>35</v>
      </c>
      <c r="U37" s="68">
        <v>4</v>
      </c>
      <c r="V37" s="68">
        <v>7</v>
      </c>
      <c r="W37" s="68">
        <v>8</v>
      </c>
      <c r="X37" s="68">
        <v>7</v>
      </c>
      <c r="Y37" s="68">
        <v>8</v>
      </c>
      <c r="Z37" s="67"/>
      <c r="AA37" s="127">
        <v>19</v>
      </c>
      <c r="AB37" s="127">
        <v>36</v>
      </c>
      <c r="AC37" s="63">
        <v>27</v>
      </c>
      <c r="AD37" s="63">
        <v>28</v>
      </c>
      <c r="AE37" s="63">
        <v>35</v>
      </c>
      <c r="AF37" s="63">
        <v>31</v>
      </c>
      <c r="AG37" s="63">
        <v>10</v>
      </c>
      <c r="AH37" s="63">
        <v>19</v>
      </c>
      <c r="AI37" s="67"/>
      <c r="AJ37" s="63">
        <v>19.5</v>
      </c>
      <c r="AK37" s="129">
        <v>31</v>
      </c>
      <c r="AL37" s="63">
        <v>33</v>
      </c>
      <c r="AM37" s="63">
        <v>39</v>
      </c>
      <c r="AN37" s="63">
        <v>7</v>
      </c>
      <c r="AO37" s="67"/>
      <c r="AP37" s="63">
        <v>14</v>
      </c>
      <c r="AQ37" s="63">
        <v>8</v>
      </c>
      <c r="AR37" s="63">
        <v>18</v>
      </c>
      <c r="AS37" s="63">
        <v>2</v>
      </c>
      <c r="AT37" s="63">
        <v>16</v>
      </c>
      <c r="AU37" s="130">
        <v>14</v>
      </c>
      <c r="AV37" s="67"/>
      <c r="AW37" s="72">
        <v>30</v>
      </c>
      <c r="AX37" s="63">
        <v>11</v>
      </c>
      <c r="AY37" s="68">
        <v>20</v>
      </c>
      <c r="AZ37" s="63">
        <v>24</v>
      </c>
      <c r="BA37" s="67"/>
      <c r="BB37" s="90">
        <v>23</v>
      </c>
      <c r="BC37" s="90">
        <v>44</v>
      </c>
      <c r="BD37" s="90">
        <v>30</v>
      </c>
      <c r="BE37" s="90">
        <v>10</v>
      </c>
      <c r="BF37" s="90">
        <v>20</v>
      </c>
      <c r="BG37" s="67"/>
      <c r="BH37" s="90">
        <v>16</v>
      </c>
      <c r="BI37" s="131"/>
      <c r="BJ37" s="63">
        <v>46</v>
      </c>
      <c r="BK37" s="63">
        <v>37</v>
      </c>
      <c r="BL37" s="63">
        <v>13</v>
      </c>
      <c r="BM37" s="63">
        <v>15</v>
      </c>
      <c r="BN37" s="90"/>
      <c r="BO37" s="72">
        <f t="shared" si="12"/>
        <v>7</v>
      </c>
      <c r="BP37" s="132">
        <f t="shared" si="10"/>
        <v>177.42500000000001</v>
      </c>
      <c r="BQ37" s="133">
        <f t="shared" si="1"/>
        <v>12</v>
      </c>
      <c r="BR37" s="133">
        <f t="shared" si="2"/>
        <v>11.5</v>
      </c>
      <c r="BS37" s="133">
        <f t="shared" si="3"/>
        <v>25.625</v>
      </c>
      <c r="BT37" s="133">
        <f t="shared" si="4"/>
        <v>25.9</v>
      </c>
      <c r="BU37" s="133">
        <f t="shared" si="5"/>
        <v>12</v>
      </c>
      <c r="BV37" s="133">
        <f t="shared" si="6"/>
        <v>21.25</v>
      </c>
      <c r="BW37" s="133">
        <f t="shared" si="7"/>
        <v>25.4</v>
      </c>
      <c r="BX37" s="133">
        <f t="shared" si="8"/>
        <v>16</v>
      </c>
      <c r="BY37" s="134">
        <f t="shared" si="11"/>
        <v>27.75</v>
      </c>
    </row>
    <row r="38" spans="1:77" ht="12.75" x14ac:dyDescent="0.2">
      <c r="A38" s="68">
        <v>40000</v>
      </c>
      <c r="B38" s="126" t="s">
        <v>66</v>
      </c>
      <c r="C38" s="63">
        <v>40</v>
      </c>
      <c r="D38" s="63">
        <v>43</v>
      </c>
      <c r="E38" s="63">
        <v>44</v>
      </c>
      <c r="F38" s="63">
        <v>38</v>
      </c>
      <c r="G38" s="63">
        <v>41</v>
      </c>
      <c r="H38" s="63">
        <v>35</v>
      </c>
      <c r="I38" s="63">
        <v>36</v>
      </c>
      <c r="J38" s="63">
        <f t="shared" si="9"/>
        <v>-1</v>
      </c>
      <c r="K38" s="4"/>
      <c r="L38" s="64">
        <v>31</v>
      </c>
      <c r="M38" s="68">
        <v>23</v>
      </c>
      <c r="N38" s="64">
        <v>30</v>
      </c>
      <c r="O38" s="67"/>
      <c r="P38" s="68">
        <v>39</v>
      </c>
      <c r="Q38" s="68">
        <v>17</v>
      </c>
      <c r="R38" s="68">
        <v>25</v>
      </c>
      <c r="S38" s="68">
        <v>31</v>
      </c>
      <c r="T38" s="68">
        <v>16</v>
      </c>
      <c r="U38" s="68">
        <v>31</v>
      </c>
      <c r="V38" s="68">
        <v>26</v>
      </c>
      <c r="W38" s="68">
        <v>29</v>
      </c>
      <c r="X38" s="68">
        <v>22</v>
      </c>
      <c r="Y38" s="68">
        <v>18</v>
      </c>
      <c r="Z38" s="67"/>
      <c r="AA38" s="127">
        <v>33</v>
      </c>
      <c r="AB38" s="127">
        <v>40</v>
      </c>
      <c r="AC38" s="63">
        <v>47</v>
      </c>
      <c r="AD38" s="128">
        <v>22</v>
      </c>
      <c r="AE38" s="63">
        <v>30</v>
      </c>
      <c r="AF38" s="63">
        <v>23</v>
      </c>
      <c r="AG38" s="63">
        <v>45</v>
      </c>
      <c r="AH38" s="63">
        <v>27</v>
      </c>
      <c r="AI38" s="67"/>
      <c r="AJ38" s="63">
        <v>4</v>
      </c>
      <c r="AK38" s="129">
        <v>5.5</v>
      </c>
      <c r="AL38" s="128">
        <v>46</v>
      </c>
      <c r="AM38" s="63">
        <v>20</v>
      </c>
      <c r="AN38" s="63">
        <v>15</v>
      </c>
      <c r="AO38" s="67"/>
      <c r="AP38" s="128">
        <v>40</v>
      </c>
      <c r="AQ38" s="128">
        <v>32</v>
      </c>
      <c r="AR38" s="128">
        <v>26</v>
      </c>
      <c r="AS38" s="63">
        <v>31</v>
      </c>
      <c r="AT38" s="63">
        <v>31</v>
      </c>
      <c r="AU38" s="130">
        <v>30</v>
      </c>
      <c r="AV38" s="67"/>
      <c r="AW38" s="72">
        <v>19</v>
      </c>
      <c r="AX38" s="63">
        <v>35</v>
      </c>
      <c r="AY38" s="68">
        <v>41</v>
      </c>
      <c r="AZ38" s="63">
        <v>34</v>
      </c>
      <c r="BA38" s="67"/>
      <c r="BB38" s="90">
        <v>12</v>
      </c>
      <c r="BC38" s="90">
        <v>39</v>
      </c>
      <c r="BD38" s="90">
        <v>39</v>
      </c>
      <c r="BE38" s="90">
        <v>3</v>
      </c>
      <c r="BF38" s="90">
        <v>11</v>
      </c>
      <c r="BG38" s="67"/>
      <c r="BH38" s="90">
        <v>28</v>
      </c>
      <c r="BI38" s="131"/>
      <c r="BJ38" s="63">
        <v>26</v>
      </c>
      <c r="BK38" s="63">
        <v>29</v>
      </c>
      <c r="BL38" s="63">
        <v>38</v>
      </c>
      <c r="BM38" s="63">
        <v>15</v>
      </c>
      <c r="BN38" s="90"/>
      <c r="BO38" s="72">
        <f t="shared" si="12"/>
        <v>35</v>
      </c>
      <c r="BP38" s="132">
        <f t="shared" si="10"/>
        <v>244.59166666666667</v>
      </c>
      <c r="BQ38" s="133">
        <f t="shared" si="1"/>
        <v>28</v>
      </c>
      <c r="BR38" s="133">
        <f t="shared" si="2"/>
        <v>25.4</v>
      </c>
      <c r="BS38" s="133">
        <f t="shared" si="3"/>
        <v>33.375</v>
      </c>
      <c r="BT38" s="133">
        <f t="shared" si="4"/>
        <v>18.100000000000001</v>
      </c>
      <c r="BU38" s="133">
        <f t="shared" si="5"/>
        <v>31.666666666666668</v>
      </c>
      <c r="BV38" s="133">
        <f t="shared" si="6"/>
        <v>32.25</v>
      </c>
      <c r="BW38" s="133">
        <f t="shared" si="7"/>
        <v>20.8</v>
      </c>
      <c r="BX38" s="133">
        <f t="shared" si="8"/>
        <v>28</v>
      </c>
      <c r="BY38" s="134">
        <f t="shared" si="11"/>
        <v>27</v>
      </c>
    </row>
    <row r="39" spans="1:77" ht="12.75" x14ac:dyDescent="0.2">
      <c r="A39" s="68">
        <v>41000</v>
      </c>
      <c r="B39" s="126" t="s">
        <v>67</v>
      </c>
      <c r="C39" s="63">
        <v>17</v>
      </c>
      <c r="D39" s="63">
        <v>10</v>
      </c>
      <c r="E39" s="63">
        <v>22</v>
      </c>
      <c r="F39" s="63">
        <v>20</v>
      </c>
      <c r="G39" s="63">
        <v>29</v>
      </c>
      <c r="H39" s="63">
        <v>22</v>
      </c>
      <c r="I39" s="63">
        <v>23</v>
      </c>
      <c r="J39" s="63">
        <f t="shared" si="9"/>
        <v>-1</v>
      </c>
      <c r="K39" s="4"/>
      <c r="L39" s="64">
        <v>13</v>
      </c>
      <c r="M39" s="68">
        <v>5</v>
      </c>
      <c r="N39" s="64">
        <v>17</v>
      </c>
      <c r="O39" s="67"/>
      <c r="P39" s="68">
        <v>20</v>
      </c>
      <c r="Q39" s="68">
        <v>24</v>
      </c>
      <c r="R39" s="68">
        <v>23</v>
      </c>
      <c r="S39" s="68">
        <v>10</v>
      </c>
      <c r="T39" s="68">
        <v>28</v>
      </c>
      <c r="U39" s="68">
        <v>27</v>
      </c>
      <c r="V39" s="68">
        <v>25</v>
      </c>
      <c r="W39" s="68">
        <v>27</v>
      </c>
      <c r="X39" s="68">
        <v>36</v>
      </c>
      <c r="Y39" s="68">
        <v>31</v>
      </c>
      <c r="Z39" s="67"/>
      <c r="AA39" s="127">
        <v>22</v>
      </c>
      <c r="AB39" s="127">
        <v>22</v>
      </c>
      <c r="AC39" s="63">
        <v>37</v>
      </c>
      <c r="AD39" s="128">
        <v>34</v>
      </c>
      <c r="AE39" s="63">
        <v>20</v>
      </c>
      <c r="AF39" s="63">
        <v>14</v>
      </c>
      <c r="AG39" s="63">
        <v>29</v>
      </c>
      <c r="AH39" s="63">
        <v>34</v>
      </c>
      <c r="AI39" s="67"/>
      <c r="AJ39" s="63">
        <v>32.5</v>
      </c>
      <c r="AK39" s="129">
        <v>36</v>
      </c>
      <c r="AL39" s="128">
        <v>17</v>
      </c>
      <c r="AM39" s="63">
        <v>22</v>
      </c>
      <c r="AN39" s="63">
        <v>4</v>
      </c>
      <c r="AO39" s="67"/>
      <c r="AP39" s="128">
        <v>19</v>
      </c>
      <c r="AQ39" s="128">
        <v>36</v>
      </c>
      <c r="AR39" s="128">
        <v>45</v>
      </c>
      <c r="AS39" s="63">
        <v>35</v>
      </c>
      <c r="AT39" s="63">
        <v>44</v>
      </c>
      <c r="AU39" s="130">
        <v>40</v>
      </c>
      <c r="AV39" s="67"/>
      <c r="AW39" s="72">
        <v>27</v>
      </c>
      <c r="AX39" s="63">
        <v>19</v>
      </c>
      <c r="AY39" s="68">
        <v>6</v>
      </c>
      <c r="AZ39" s="63">
        <v>2</v>
      </c>
      <c r="BA39" s="67"/>
      <c r="BB39" s="90">
        <v>32</v>
      </c>
      <c r="BC39" s="90">
        <v>31</v>
      </c>
      <c r="BD39" s="90">
        <v>4</v>
      </c>
      <c r="BE39" s="90">
        <v>34</v>
      </c>
      <c r="BF39" s="90">
        <v>15</v>
      </c>
      <c r="BG39" s="67"/>
      <c r="BH39" s="90">
        <v>47</v>
      </c>
      <c r="BI39" s="131"/>
      <c r="BJ39" s="63">
        <v>18</v>
      </c>
      <c r="BK39" s="63">
        <v>9</v>
      </c>
      <c r="BL39" s="63">
        <v>16</v>
      </c>
      <c r="BM39" s="63">
        <v>15</v>
      </c>
      <c r="BN39" s="90"/>
      <c r="BO39" s="72">
        <f t="shared" si="12"/>
        <v>23</v>
      </c>
      <c r="BP39" s="132">
        <f t="shared" si="10"/>
        <v>220.26666666666665</v>
      </c>
      <c r="BQ39" s="133">
        <f t="shared" si="1"/>
        <v>11.666666666666666</v>
      </c>
      <c r="BR39" s="133">
        <f t="shared" si="2"/>
        <v>25.1</v>
      </c>
      <c r="BS39" s="133">
        <f t="shared" si="3"/>
        <v>26.5</v>
      </c>
      <c r="BT39" s="133">
        <f t="shared" si="4"/>
        <v>22.3</v>
      </c>
      <c r="BU39" s="133">
        <f t="shared" si="5"/>
        <v>36.5</v>
      </c>
      <c r="BV39" s="133">
        <f t="shared" si="6"/>
        <v>13.5</v>
      </c>
      <c r="BW39" s="133">
        <f t="shared" si="7"/>
        <v>23.2</v>
      </c>
      <c r="BX39" s="133">
        <f t="shared" si="8"/>
        <v>47</v>
      </c>
      <c r="BY39" s="134">
        <f t="shared" si="11"/>
        <v>14.5</v>
      </c>
    </row>
    <row r="40" spans="1:77" ht="12.75" x14ac:dyDescent="0.2">
      <c r="A40" s="68">
        <v>42000</v>
      </c>
      <c r="B40" s="126" t="s">
        <v>68</v>
      </c>
      <c r="C40" s="63">
        <v>32</v>
      </c>
      <c r="D40" s="63">
        <v>23</v>
      </c>
      <c r="E40" s="63">
        <v>5</v>
      </c>
      <c r="F40" s="63">
        <v>8</v>
      </c>
      <c r="G40" s="63">
        <v>12</v>
      </c>
      <c r="H40" s="63">
        <v>13</v>
      </c>
      <c r="I40" s="63">
        <v>12</v>
      </c>
      <c r="J40" s="63">
        <f t="shared" si="9"/>
        <v>1</v>
      </c>
      <c r="K40" s="4"/>
      <c r="L40" s="64">
        <v>22</v>
      </c>
      <c r="M40" s="68">
        <v>40</v>
      </c>
      <c r="N40" s="64">
        <v>18</v>
      </c>
      <c r="O40" s="67"/>
      <c r="P40" s="68">
        <v>13</v>
      </c>
      <c r="Q40" s="68">
        <v>18</v>
      </c>
      <c r="R40" s="68">
        <v>14</v>
      </c>
      <c r="S40" s="68">
        <v>22</v>
      </c>
      <c r="T40" s="68">
        <v>13</v>
      </c>
      <c r="U40" s="68">
        <v>6</v>
      </c>
      <c r="V40" s="68">
        <v>6</v>
      </c>
      <c r="W40" s="68">
        <v>9</v>
      </c>
      <c r="X40" s="68">
        <v>4</v>
      </c>
      <c r="Y40" s="68">
        <v>5</v>
      </c>
      <c r="Z40" s="67"/>
      <c r="AA40" s="127">
        <v>17</v>
      </c>
      <c r="AB40" s="127">
        <v>29</v>
      </c>
      <c r="AC40" s="63">
        <v>7</v>
      </c>
      <c r="AD40" s="128">
        <v>10</v>
      </c>
      <c r="AE40" s="63">
        <v>49</v>
      </c>
      <c r="AF40" s="63">
        <v>49</v>
      </c>
      <c r="AG40" s="63">
        <v>9</v>
      </c>
      <c r="AH40" s="63">
        <v>9</v>
      </c>
      <c r="AI40" s="67"/>
      <c r="AJ40" s="63">
        <v>27</v>
      </c>
      <c r="AK40" s="129">
        <v>29.5</v>
      </c>
      <c r="AL40" s="128">
        <v>39</v>
      </c>
      <c r="AM40" s="63">
        <v>37</v>
      </c>
      <c r="AN40" s="63">
        <v>29</v>
      </c>
      <c r="AO40" s="67"/>
      <c r="AP40" s="128">
        <v>26</v>
      </c>
      <c r="AQ40" s="128">
        <v>20</v>
      </c>
      <c r="AR40" s="128">
        <v>36</v>
      </c>
      <c r="AS40" s="63">
        <v>4</v>
      </c>
      <c r="AT40" s="63">
        <v>25</v>
      </c>
      <c r="AU40" s="130">
        <v>19</v>
      </c>
      <c r="AV40" s="67"/>
      <c r="AW40" s="72">
        <v>31</v>
      </c>
      <c r="AX40" s="63">
        <v>9</v>
      </c>
      <c r="AY40" s="68">
        <v>25</v>
      </c>
      <c r="AZ40" s="63">
        <v>35</v>
      </c>
      <c r="BA40" s="67"/>
      <c r="BB40" s="90">
        <v>46</v>
      </c>
      <c r="BC40" s="90">
        <v>16</v>
      </c>
      <c r="BD40" s="90">
        <v>19</v>
      </c>
      <c r="BE40" s="90">
        <v>39</v>
      </c>
      <c r="BF40" s="90">
        <v>43</v>
      </c>
      <c r="BG40" s="67"/>
      <c r="BH40" s="90">
        <v>7</v>
      </c>
      <c r="BI40" s="131"/>
      <c r="BJ40" s="63">
        <v>8</v>
      </c>
      <c r="BK40" s="63">
        <v>7</v>
      </c>
      <c r="BL40" s="63">
        <v>12</v>
      </c>
      <c r="BM40" s="63">
        <v>29</v>
      </c>
      <c r="BN40" s="90"/>
      <c r="BO40" s="72">
        <f t="shared" si="12"/>
        <v>12</v>
      </c>
      <c r="BP40" s="132">
        <f t="shared" si="10"/>
        <v>192.60833333333332</v>
      </c>
      <c r="BQ40" s="133">
        <f t="shared" si="1"/>
        <v>26.666666666666668</v>
      </c>
      <c r="BR40" s="133">
        <f t="shared" si="2"/>
        <v>11</v>
      </c>
      <c r="BS40" s="133">
        <f t="shared" si="3"/>
        <v>22.375</v>
      </c>
      <c r="BT40" s="133">
        <f t="shared" si="4"/>
        <v>32.299999999999997</v>
      </c>
      <c r="BU40" s="133">
        <f t="shared" si="5"/>
        <v>21.666666666666668</v>
      </c>
      <c r="BV40" s="133">
        <f t="shared" si="6"/>
        <v>25</v>
      </c>
      <c r="BW40" s="133">
        <f t="shared" si="7"/>
        <v>32.6</v>
      </c>
      <c r="BX40" s="133">
        <f t="shared" si="8"/>
        <v>7</v>
      </c>
      <c r="BY40" s="134">
        <f t="shared" si="11"/>
        <v>14</v>
      </c>
    </row>
    <row r="41" spans="1:77" ht="12.75" x14ac:dyDescent="0.2">
      <c r="A41" s="68">
        <v>44000</v>
      </c>
      <c r="B41" s="126" t="s">
        <v>69</v>
      </c>
      <c r="C41" s="63">
        <v>48</v>
      </c>
      <c r="D41" s="63">
        <v>50</v>
      </c>
      <c r="E41" s="63">
        <v>41</v>
      </c>
      <c r="F41" s="63">
        <v>41</v>
      </c>
      <c r="G41" s="63">
        <v>49</v>
      </c>
      <c r="H41" s="63">
        <v>47</v>
      </c>
      <c r="I41" s="63">
        <v>47</v>
      </c>
      <c r="J41" s="63">
        <f t="shared" si="9"/>
        <v>0</v>
      </c>
      <c r="K41" s="4"/>
      <c r="L41" s="64">
        <v>36</v>
      </c>
      <c r="M41" s="68">
        <v>44</v>
      </c>
      <c r="N41" s="64">
        <v>26</v>
      </c>
      <c r="O41" s="67"/>
      <c r="P41" s="68">
        <v>47</v>
      </c>
      <c r="Q41" s="68">
        <v>45</v>
      </c>
      <c r="R41" s="68">
        <v>34</v>
      </c>
      <c r="S41" s="68">
        <v>47</v>
      </c>
      <c r="T41" s="68">
        <v>39</v>
      </c>
      <c r="U41" s="68">
        <v>43</v>
      </c>
      <c r="V41" s="68">
        <v>50</v>
      </c>
      <c r="W41" s="68">
        <v>49</v>
      </c>
      <c r="X41" s="68">
        <v>46</v>
      </c>
      <c r="Y41" s="68">
        <v>43</v>
      </c>
      <c r="Z41" s="67"/>
      <c r="AA41" s="127">
        <v>31</v>
      </c>
      <c r="AB41" s="127">
        <v>18</v>
      </c>
      <c r="AC41" s="63">
        <v>3</v>
      </c>
      <c r="AD41" s="128">
        <v>50</v>
      </c>
      <c r="AE41" s="63">
        <v>28</v>
      </c>
      <c r="AF41" s="63">
        <v>39</v>
      </c>
      <c r="AG41" s="63">
        <v>28</v>
      </c>
      <c r="AH41" s="63">
        <v>33</v>
      </c>
      <c r="AI41" s="67"/>
      <c r="AJ41" s="63">
        <v>41.5</v>
      </c>
      <c r="AK41" s="129">
        <v>42.5</v>
      </c>
      <c r="AL41" s="128">
        <v>18</v>
      </c>
      <c r="AM41" s="63">
        <v>33</v>
      </c>
      <c r="AN41" s="63">
        <v>35</v>
      </c>
      <c r="AO41" s="67"/>
      <c r="AP41" s="128">
        <v>42</v>
      </c>
      <c r="AQ41" s="128">
        <v>27</v>
      </c>
      <c r="AR41" s="128">
        <v>44</v>
      </c>
      <c r="AS41" s="63">
        <v>43</v>
      </c>
      <c r="AT41" s="63">
        <v>42</v>
      </c>
      <c r="AU41" s="130">
        <v>44</v>
      </c>
      <c r="AV41" s="67"/>
      <c r="AW41" s="72">
        <v>36</v>
      </c>
      <c r="AX41" s="63">
        <v>36</v>
      </c>
      <c r="AY41" s="68">
        <v>18</v>
      </c>
      <c r="AZ41" s="63">
        <v>47</v>
      </c>
      <c r="BA41" s="67"/>
      <c r="BB41" s="90">
        <v>43</v>
      </c>
      <c r="BC41" s="90">
        <v>36</v>
      </c>
      <c r="BD41" s="90">
        <v>27</v>
      </c>
      <c r="BE41" s="90">
        <v>50</v>
      </c>
      <c r="BF41" s="90">
        <v>46</v>
      </c>
      <c r="BG41" s="67"/>
      <c r="BH41" s="90">
        <v>8</v>
      </c>
      <c r="BI41" s="131"/>
      <c r="BJ41" s="63">
        <v>47</v>
      </c>
      <c r="BK41" s="63">
        <v>45</v>
      </c>
      <c r="BL41" s="63">
        <v>7</v>
      </c>
      <c r="BM41" s="63">
        <v>29</v>
      </c>
      <c r="BN41" s="90"/>
      <c r="BO41" s="72">
        <f t="shared" si="12"/>
        <v>47</v>
      </c>
      <c r="BP41" s="132">
        <f t="shared" si="10"/>
        <v>297.36666666666667</v>
      </c>
      <c r="BQ41" s="133">
        <f t="shared" si="1"/>
        <v>35.333333333333336</v>
      </c>
      <c r="BR41" s="133">
        <f t="shared" si="2"/>
        <v>44.3</v>
      </c>
      <c r="BS41" s="133">
        <f t="shared" si="3"/>
        <v>28.75</v>
      </c>
      <c r="BT41" s="133">
        <f t="shared" si="4"/>
        <v>34</v>
      </c>
      <c r="BU41" s="133">
        <f t="shared" si="5"/>
        <v>40.333333333333336</v>
      </c>
      <c r="BV41" s="133">
        <f t="shared" si="6"/>
        <v>34.25</v>
      </c>
      <c r="BW41" s="133">
        <f t="shared" si="7"/>
        <v>40.4</v>
      </c>
      <c r="BX41" s="133">
        <f t="shared" si="8"/>
        <v>8</v>
      </c>
      <c r="BY41" s="134">
        <f t="shared" si="11"/>
        <v>32</v>
      </c>
    </row>
    <row r="42" spans="1:77" ht="12.75" x14ac:dyDescent="0.2">
      <c r="A42" s="68">
        <v>45000</v>
      </c>
      <c r="B42" s="126" t="s">
        <v>70</v>
      </c>
      <c r="C42" s="63">
        <v>8</v>
      </c>
      <c r="D42" s="63">
        <v>27</v>
      </c>
      <c r="E42" s="63">
        <v>26</v>
      </c>
      <c r="F42" s="63">
        <v>23</v>
      </c>
      <c r="G42" s="63">
        <v>16</v>
      </c>
      <c r="H42" s="63">
        <v>20</v>
      </c>
      <c r="I42" s="63">
        <v>13</v>
      </c>
      <c r="J42" s="63">
        <f t="shared" si="9"/>
        <v>7</v>
      </c>
      <c r="K42" s="4"/>
      <c r="L42" s="64">
        <v>9</v>
      </c>
      <c r="M42" s="68">
        <v>13</v>
      </c>
      <c r="N42" s="64">
        <v>9</v>
      </c>
      <c r="O42" s="67"/>
      <c r="P42" s="68">
        <v>38</v>
      </c>
      <c r="Q42" s="68">
        <v>21</v>
      </c>
      <c r="R42" s="68">
        <v>18</v>
      </c>
      <c r="S42" s="68">
        <v>41</v>
      </c>
      <c r="T42" s="68">
        <v>38</v>
      </c>
      <c r="U42" s="68">
        <v>25</v>
      </c>
      <c r="V42" s="68">
        <v>31</v>
      </c>
      <c r="W42" s="68">
        <v>35</v>
      </c>
      <c r="X42" s="68">
        <v>26</v>
      </c>
      <c r="Y42" s="68">
        <v>21</v>
      </c>
      <c r="Z42" s="67"/>
      <c r="AA42" s="127">
        <v>41</v>
      </c>
      <c r="AB42" s="127">
        <v>39</v>
      </c>
      <c r="AC42" s="63">
        <v>42</v>
      </c>
      <c r="AD42" s="128">
        <v>47</v>
      </c>
      <c r="AE42" s="63">
        <v>7</v>
      </c>
      <c r="AF42" s="63">
        <v>32</v>
      </c>
      <c r="AG42" s="63">
        <v>38</v>
      </c>
      <c r="AH42" s="63">
        <v>47</v>
      </c>
      <c r="AI42" s="67"/>
      <c r="AJ42" s="63">
        <v>10</v>
      </c>
      <c r="AK42" s="129">
        <v>8</v>
      </c>
      <c r="AL42" s="128">
        <v>44</v>
      </c>
      <c r="AM42" s="63">
        <v>40</v>
      </c>
      <c r="AN42" s="63">
        <v>45</v>
      </c>
      <c r="AO42" s="67"/>
      <c r="AP42" s="128">
        <v>9</v>
      </c>
      <c r="AQ42" s="128">
        <v>3</v>
      </c>
      <c r="AR42" s="128">
        <v>19</v>
      </c>
      <c r="AS42" s="63">
        <v>10</v>
      </c>
      <c r="AT42" s="63">
        <v>6</v>
      </c>
      <c r="AU42" s="130">
        <v>8</v>
      </c>
      <c r="AV42" s="67"/>
      <c r="AW42" s="72">
        <v>24</v>
      </c>
      <c r="AX42" s="63">
        <v>30</v>
      </c>
      <c r="AY42" s="68">
        <v>35</v>
      </c>
      <c r="AZ42" s="63">
        <v>29</v>
      </c>
      <c r="BA42" s="67"/>
      <c r="BB42" s="90">
        <v>10</v>
      </c>
      <c r="BC42" s="90">
        <v>40</v>
      </c>
      <c r="BD42" s="90">
        <v>22</v>
      </c>
      <c r="BE42" s="90">
        <v>30</v>
      </c>
      <c r="BF42" s="90">
        <v>21</v>
      </c>
      <c r="BG42" s="67"/>
      <c r="BH42" s="90">
        <v>10</v>
      </c>
      <c r="BI42" s="131"/>
      <c r="BJ42" s="63">
        <v>32</v>
      </c>
      <c r="BK42" s="63">
        <v>27</v>
      </c>
      <c r="BL42" s="63">
        <v>35</v>
      </c>
      <c r="BM42" s="63">
        <v>15</v>
      </c>
      <c r="BN42" s="90"/>
      <c r="BO42" s="72">
        <f t="shared" si="12"/>
        <v>15</v>
      </c>
      <c r="BP42" s="132">
        <f t="shared" si="10"/>
        <v>206.27500000000001</v>
      </c>
      <c r="BQ42" s="133">
        <f t="shared" si="1"/>
        <v>10.333333333333334</v>
      </c>
      <c r="BR42" s="133">
        <f t="shared" si="2"/>
        <v>29.4</v>
      </c>
      <c r="BS42" s="133">
        <f t="shared" si="3"/>
        <v>36.625</v>
      </c>
      <c r="BT42" s="133">
        <f t="shared" si="4"/>
        <v>29.4</v>
      </c>
      <c r="BU42" s="133">
        <f t="shared" si="5"/>
        <v>9.1666666666666661</v>
      </c>
      <c r="BV42" s="133">
        <f t="shared" si="6"/>
        <v>29.5</v>
      </c>
      <c r="BW42" s="133">
        <f t="shared" si="7"/>
        <v>24.6</v>
      </c>
      <c r="BX42" s="133">
        <f t="shared" si="8"/>
        <v>10</v>
      </c>
      <c r="BY42" s="134">
        <f t="shared" si="11"/>
        <v>27.25</v>
      </c>
    </row>
    <row r="43" spans="1:77" ht="12.75" x14ac:dyDescent="0.2">
      <c r="A43" s="68">
        <v>46000</v>
      </c>
      <c r="B43" s="126" t="s">
        <v>71</v>
      </c>
      <c r="C43" s="63">
        <v>5</v>
      </c>
      <c r="D43" s="63">
        <v>8</v>
      </c>
      <c r="E43" s="63">
        <v>34</v>
      </c>
      <c r="F43" s="63">
        <v>37</v>
      </c>
      <c r="G43" s="63">
        <v>36</v>
      </c>
      <c r="H43" s="63">
        <v>33</v>
      </c>
      <c r="I43" s="63">
        <v>30</v>
      </c>
      <c r="J43" s="63">
        <f t="shared" si="9"/>
        <v>3</v>
      </c>
      <c r="K43" s="4"/>
      <c r="L43" s="64">
        <v>33</v>
      </c>
      <c r="M43" s="68">
        <v>35</v>
      </c>
      <c r="N43" s="64">
        <v>23</v>
      </c>
      <c r="O43" s="67"/>
      <c r="P43" s="68">
        <v>26</v>
      </c>
      <c r="Q43" s="68">
        <v>13</v>
      </c>
      <c r="R43" s="68">
        <v>26</v>
      </c>
      <c r="S43" s="68">
        <v>28</v>
      </c>
      <c r="T43" s="68">
        <v>7</v>
      </c>
      <c r="U43" s="68">
        <v>45</v>
      </c>
      <c r="V43" s="68">
        <v>42</v>
      </c>
      <c r="W43" s="68">
        <v>37</v>
      </c>
      <c r="X43" s="68">
        <v>42</v>
      </c>
      <c r="Y43" s="68">
        <v>40</v>
      </c>
      <c r="Z43" s="67"/>
      <c r="AA43" s="127">
        <v>18</v>
      </c>
      <c r="AB43" s="127">
        <v>24</v>
      </c>
      <c r="AC43" s="63">
        <v>20</v>
      </c>
      <c r="AD43" s="128">
        <v>4</v>
      </c>
      <c r="AE43" s="63">
        <v>38</v>
      </c>
      <c r="AF43" s="63">
        <v>9</v>
      </c>
      <c r="AG43" s="63">
        <v>19</v>
      </c>
      <c r="AH43" s="63">
        <v>18</v>
      </c>
      <c r="AI43" s="67"/>
      <c r="AJ43" s="63">
        <v>26</v>
      </c>
      <c r="AK43" s="129">
        <v>11</v>
      </c>
      <c r="AL43" s="128">
        <v>7</v>
      </c>
      <c r="AM43" s="63">
        <v>2</v>
      </c>
      <c r="AN43" s="63">
        <v>20</v>
      </c>
      <c r="AO43" s="67"/>
      <c r="AP43" s="128">
        <v>35</v>
      </c>
      <c r="AQ43" s="128">
        <v>40</v>
      </c>
      <c r="AR43" s="128">
        <v>48</v>
      </c>
      <c r="AS43" s="63">
        <v>45</v>
      </c>
      <c r="AT43" s="63">
        <v>48</v>
      </c>
      <c r="AU43" s="130">
        <v>47</v>
      </c>
      <c r="AV43" s="67"/>
      <c r="AW43" s="72">
        <v>13</v>
      </c>
      <c r="AX43" s="63">
        <v>46</v>
      </c>
      <c r="AY43" s="68">
        <v>40</v>
      </c>
      <c r="AZ43" s="63">
        <v>48</v>
      </c>
      <c r="BA43" s="67"/>
      <c r="BB43" s="90">
        <v>1</v>
      </c>
      <c r="BC43" s="90">
        <v>1</v>
      </c>
      <c r="BD43" s="90">
        <v>34</v>
      </c>
      <c r="BE43" s="90">
        <v>37</v>
      </c>
      <c r="BF43" s="90">
        <v>18</v>
      </c>
      <c r="BG43" s="67"/>
      <c r="BH43" s="90">
        <v>27</v>
      </c>
      <c r="BI43" s="131"/>
      <c r="BJ43" s="63">
        <v>3</v>
      </c>
      <c r="BK43" s="63">
        <v>3</v>
      </c>
      <c r="BL43" s="63">
        <v>42</v>
      </c>
      <c r="BM43" s="63">
        <v>15</v>
      </c>
      <c r="BN43" s="90"/>
      <c r="BO43" s="72">
        <f t="shared" si="12"/>
        <v>29</v>
      </c>
      <c r="BP43" s="132">
        <f t="shared" si="10"/>
        <v>234.41666666666666</v>
      </c>
      <c r="BQ43" s="133">
        <f t="shared" si="1"/>
        <v>30.333333333333332</v>
      </c>
      <c r="BR43" s="133">
        <f t="shared" si="2"/>
        <v>30.6</v>
      </c>
      <c r="BS43" s="133">
        <f t="shared" si="3"/>
        <v>18.75</v>
      </c>
      <c r="BT43" s="133">
        <f t="shared" si="4"/>
        <v>13.2</v>
      </c>
      <c r="BU43" s="133">
        <f t="shared" si="5"/>
        <v>43.833333333333336</v>
      </c>
      <c r="BV43" s="133">
        <f t="shared" si="6"/>
        <v>36.75</v>
      </c>
      <c r="BW43" s="133">
        <f t="shared" si="7"/>
        <v>18.2</v>
      </c>
      <c r="BX43" s="133">
        <f t="shared" si="8"/>
        <v>27</v>
      </c>
      <c r="BY43" s="134">
        <f t="shared" si="11"/>
        <v>15.75</v>
      </c>
    </row>
    <row r="44" spans="1:77" ht="12.75" x14ac:dyDescent="0.2">
      <c r="A44" s="68">
        <v>47000</v>
      </c>
      <c r="B44" s="126" t="s">
        <v>72</v>
      </c>
      <c r="C44" s="63">
        <v>11</v>
      </c>
      <c r="D44" s="63">
        <v>15</v>
      </c>
      <c r="E44" s="63">
        <v>11</v>
      </c>
      <c r="F44" s="63">
        <v>9</v>
      </c>
      <c r="G44" s="63">
        <v>17</v>
      </c>
      <c r="H44" s="63">
        <v>9</v>
      </c>
      <c r="I44" s="63">
        <v>11</v>
      </c>
      <c r="J44" s="63">
        <f t="shared" si="9"/>
        <v>-2</v>
      </c>
      <c r="K44" s="4"/>
      <c r="L44" s="64">
        <v>11</v>
      </c>
      <c r="M44" s="68">
        <v>16</v>
      </c>
      <c r="N44" s="64">
        <v>13</v>
      </c>
      <c r="O44" s="67"/>
      <c r="P44" s="68">
        <v>5</v>
      </c>
      <c r="Q44" s="68">
        <v>27</v>
      </c>
      <c r="R44" s="68">
        <v>1</v>
      </c>
      <c r="S44" s="68">
        <v>6</v>
      </c>
      <c r="T44" s="68">
        <v>37</v>
      </c>
      <c r="U44" s="68">
        <v>7</v>
      </c>
      <c r="V44" s="68">
        <v>13</v>
      </c>
      <c r="W44" s="68">
        <v>18</v>
      </c>
      <c r="X44" s="68">
        <v>14</v>
      </c>
      <c r="Y44" s="68">
        <v>13</v>
      </c>
      <c r="Z44" s="67"/>
      <c r="AA44" s="127">
        <v>38</v>
      </c>
      <c r="AB44" s="127">
        <v>41</v>
      </c>
      <c r="AC44" s="63">
        <v>36</v>
      </c>
      <c r="AD44" s="128">
        <v>23</v>
      </c>
      <c r="AE44" s="63">
        <v>41</v>
      </c>
      <c r="AF44" s="63">
        <v>40</v>
      </c>
      <c r="AG44" s="63">
        <v>43</v>
      </c>
      <c r="AH44" s="63">
        <v>21</v>
      </c>
      <c r="AI44" s="67"/>
      <c r="AJ44" s="63">
        <v>13.5</v>
      </c>
      <c r="AK44" s="129">
        <v>19</v>
      </c>
      <c r="AL44" s="128">
        <v>10</v>
      </c>
      <c r="AM44" s="63">
        <v>30</v>
      </c>
      <c r="AN44" s="63">
        <v>23</v>
      </c>
      <c r="AO44" s="67"/>
      <c r="AP44" s="128">
        <v>15</v>
      </c>
      <c r="AQ44" s="128">
        <v>7</v>
      </c>
      <c r="AR44" s="128">
        <v>10</v>
      </c>
      <c r="AS44" s="63">
        <v>8</v>
      </c>
      <c r="AT44" s="63">
        <v>17</v>
      </c>
      <c r="AU44" s="130">
        <v>18</v>
      </c>
      <c r="AV44" s="67"/>
      <c r="AW44" s="72">
        <v>33</v>
      </c>
      <c r="AX44" s="63">
        <v>29</v>
      </c>
      <c r="AY44" s="68">
        <v>39</v>
      </c>
      <c r="AZ44" s="63">
        <v>26</v>
      </c>
      <c r="BA44" s="67"/>
      <c r="BB44" s="90">
        <v>14</v>
      </c>
      <c r="BC44" s="90">
        <v>8</v>
      </c>
      <c r="BD44" s="90">
        <v>43</v>
      </c>
      <c r="BE44" s="90">
        <v>27</v>
      </c>
      <c r="BF44" s="90">
        <v>37</v>
      </c>
      <c r="BG44" s="67"/>
      <c r="BH44" s="90">
        <v>12</v>
      </c>
      <c r="BI44" s="131"/>
      <c r="BJ44" s="63">
        <v>7</v>
      </c>
      <c r="BK44" s="63">
        <v>5</v>
      </c>
      <c r="BL44" s="63">
        <v>46</v>
      </c>
      <c r="BM44" s="63">
        <v>15</v>
      </c>
      <c r="BN44" s="90"/>
      <c r="BO44" s="72">
        <f t="shared" si="12"/>
        <v>11</v>
      </c>
      <c r="BP44" s="132">
        <f t="shared" si="10"/>
        <v>182.20833333333334</v>
      </c>
      <c r="BQ44" s="133">
        <f t="shared" si="1"/>
        <v>13.333333333333334</v>
      </c>
      <c r="BR44" s="133">
        <f t="shared" si="2"/>
        <v>14.1</v>
      </c>
      <c r="BS44" s="133">
        <f t="shared" si="3"/>
        <v>35.375</v>
      </c>
      <c r="BT44" s="133">
        <f t="shared" si="4"/>
        <v>19.100000000000001</v>
      </c>
      <c r="BU44" s="133">
        <f t="shared" si="5"/>
        <v>12.5</v>
      </c>
      <c r="BV44" s="133">
        <f t="shared" si="6"/>
        <v>31.75</v>
      </c>
      <c r="BW44" s="133">
        <f t="shared" si="7"/>
        <v>25.8</v>
      </c>
      <c r="BX44" s="133">
        <f t="shared" si="8"/>
        <v>12</v>
      </c>
      <c r="BY44" s="134">
        <f t="shared" si="11"/>
        <v>18.25</v>
      </c>
    </row>
    <row r="45" spans="1:77" ht="12.75" x14ac:dyDescent="0.2">
      <c r="A45" s="68">
        <v>48000</v>
      </c>
      <c r="B45" s="126" t="s">
        <v>73</v>
      </c>
      <c r="C45" s="63">
        <v>28</v>
      </c>
      <c r="D45" s="63">
        <v>25</v>
      </c>
      <c r="E45" s="63">
        <v>7</v>
      </c>
      <c r="F45" s="63">
        <v>5</v>
      </c>
      <c r="G45" s="63">
        <v>3</v>
      </c>
      <c r="H45" s="63">
        <v>5</v>
      </c>
      <c r="I45" s="63">
        <v>5</v>
      </c>
      <c r="J45" s="63">
        <f t="shared" si="9"/>
        <v>0</v>
      </c>
      <c r="K45" s="4"/>
      <c r="L45" s="64">
        <v>26</v>
      </c>
      <c r="M45" s="68">
        <v>4</v>
      </c>
      <c r="N45" s="64">
        <v>33</v>
      </c>
      <c r="O45" s="67"/>
      <c r="P45" s="68">
        <v>8</v>
      </c>
      <c r="Q45" s="68">
        <v>9</v>
      </c>
      <c r="R45" s="68">
        <v>21</v>
      </c>
      <c r="S45" s="68">
        <v>3</v>
      </c>
      <c r="T45" s="68">
        <v>44</v>
      </c>
      <c r="U45" s="68">
        <v>2</v>
      </c>
      <c r="V45" s="68">
        <v>1</v>
      </c>
      <c r="W45" s="68">
        <v>2</v>
      </c>
      <c r="X45" s="68">
        <v>2</v>
      </c>
      <c r="Y45" s="68">
        <v>2</v>
      </c>
      <c r="Z45" s="67"/>
      <c r="AA45" s="127">
        <v>50</v>
      </c>
      <c r="AB45" s="127">
        <v>31</v>
      </c>
      <c r="AC45" s="63">
        <v>46</v>
      </c>
      <c r="AD45" s="128">
        <v>16</v>
      </c>
      <c r="AE45" s="63">
        <v>47</v>
      </c>
      <c r="AF45" s="63">
        <v>25</v>
      </c>
      <c r="AG45" s="63">
        <v>15</v>
      </c>
      <c r="AH45" s="63">
        <v>25</v>
      </c>
      <c r="AI45" s="67"/>
      <c r="AJ45" s="63">
        <v>14</v>
      </c>
      <c r="AK45" s="129">
        <v>18</v>
      </c>
      <c r="AL45" s="128">
        <v>1</v>
      </c>
      <c r="AM45" s="63">
        <v>15</v>
      </c>
      <c r="AN45" s="63">
        <v>39</v>
      </c>
      <c r="AO45" s="67"/>
      <c r="AP45" s="128">
        <v>3</v>
      </c>
      <c r="AQ45" s="128">
        <v>31</v>
      </c>
      <c r="AR45" s="128">
        <v>14</v>
      </c>
      <c r="AS45" s="63">
        <v>6</v>
      </c>
      <c r="AT45" s="63">
        <v>20</v>
      </c>
      <c r="AU45" s="130">
        <v>9</v>
      </c>
      <c r="AV45" s="67"/>
      <c r="AW45" s="72">
        <v>17</v>
      </c>
      <c r="AX45" s="63">
        <v>3</v>
      </c>
      <c r="AY45" s="68">
        <v>21</v>
      </c>
      <c r="AZ45" s="63">
        <v>3</v>
      </c>
      <c r="BA45" s="67"/>
      <c r="BB45" s="90">
        <v>38</v>
      </c>
      <c r="BC45" s="90">
        <v>7</v>
      </c>
      <c r="BD45" s="90">
        <v>36</v>
      </c>
      <c r="BE45" s="90">
        <v>14</v>
      </c>
      <c r="BF45" s="90">
        <v>35</v>
      </c>
      <c r="BG45" s="67"/>
      <c r="BH45" s="90">
        <v>22</v>
      </c>
      <c r="BI45" s="131"/>
      <c r="BJ45" s="63">
        <v>14</v>
      </c>
      <c r="BK45" s="63">
        <v>12</v>
      </c>
      <c r="BL45" s="63">
        <v>27</v>
      </c>
      <c r="BM45" s="63">
        <v>1</v>
      </c>
      <c r="BN45" s="90"/>
      <c r="BO45" s="72">
        <f t="shared" si="12"/>
        <v>4</v>
      </c>
      <c r="BP45" s="132">
        <f t="shared" si="10"/>
        <v>166.00833333333333</v>
      </c>
      <c r="BQ45" s="133">
        <f t="shared" si="1"/>
        <v>21</v>
      </c>
      <c r="BR45" s="133">
        <f t="shared" si="2"/>
        <v>9.4</v>
      </c>
      <c r="BS45" s="133">
        <f t="shared" si="3"/>
        <v>31.875</v>
      </c>
      <c r="BT45" s="133">
        <f t="shared" si="4"/>
        <v>17.399999999999999</v>
      </c>
      <c r="BU45" s="133">
        <f t="shared" si="5"/>
        <v>13.833333333333334</v>
      </c>
      <c r="BV45" s="133">
        <f t="shared" si="6"/>
        <v>11</v>
      </c>
      <c r="BW45" s="133">
        <f t="shared" si="7"/>
        <v>26</v>
      </c>
      <c r="BX45" s="133">
        <f t="shared" si="8"/>
        <v>22</v>
      </c>
      <c r="BY45" s="134">
        <f t="shared" si="11"/>
        <v>13.5</v>
      </c>
    </row>
    <row r="46" spans="1:77" ht="12.75" x14ac:dyDescent="0.2">
      <c r="A46" s="68">
        <v>49000</v>
      </c>
      <c r="B46" s="126" t="s">
        <v>74</v>
      </c>
      <c r="C46" s="63">
        <v>2</v>
      </c>
      <c r="D46" s="63">
        <v>1</v>
      </c>
      <c r="E46" s="63">
        <v>2</v>
      </c>
      <c r="F46" s="63">
        <v>1</v>
      </c>
      <c r="G46" s="63">
        <v>2</v>
      </c>
      <c r="H46" s="63">
        <v>1</v>
      </c>
      <c r="I46" s="63">
        <v>2</v>
      </c>
      <c r="J46" s="63">
        <f t="shared" si="9"/>
        <v>-1</v>
      </c>
      <c r="K46" s="4"/>
      <c r="L46" s="64">
        <v>17</v>
      </c>
      <c r="M46" s="68">
        <v>26</v>
      </c>
      <c r="N46" s="64">
        <v>25</v>
      </c>
      <c r="O46" s="67"/>
      <c r="P46" s="68">
        <v>24</v>
      </c>
      <c r="Q46" s="68">
        <v>45</v>
      </c>
      <c r="R46" s="68">
        <v>29</v>
      </c>
      <c r="S46" s="68">
        <v>12</v>
      </c>
      <c r="T46" s="68">
        <v>8</v>
      </c>
      <c r="U46" s="68">
        <v>32</v>
      </c>
      <c r="V46" s="68">
        <v>36</v>
      </c>
      <c r="W46" s="68">
        <v>30</v>
      </c>
      <c r="X46" s="68">
        <v>41</v>
      </c>
      <c r="Y46" s="68">
        <v>36</v>
      </c>
      <c r="Z46" s="67"/>
      <c r="AA46" s="127">
        <v>21</v>
      </c>
      <c r="AB46" s="127">
        <v>21</v>
      </c>
      <c r="AC46" s="63">
        <v>22</v>
      </c>
      <c r="AD46" s="128">
        <v>12</v>
      </c>
      <c r="AE46" s="63">
        <v>1</v>
      </c>
      <c r="AF46" s="63">
        <v>4</v>
      </c>
      <c r="AG46" s="63">
        <v>27</v>
      </c>
      <c r="AH46" s="63">
        <v>26</v>
      </c>
      <c r="AI46" s="67"/>
      <c r="AJ46" s="63">
        <v>15.5</v>
      </c>
      <c r="AK46" s="129">
        <v>10.5</v>
      </c>
      <c r="AL46" s="128">
        <v>5</v>
      </c>
      <c r="AM46" s="63">
        <v>8</v>
      </c>
      <c r="AN46" s="63">
        <v>1</v>
      </c>
      <c r="AO46" s="67"/>
      <c r="AP46" s="128">
        <v>5</v>
      </c>
      <c r="AQ46" s="128">
        <v>38</v>
      </c>
      <c r="AR46" s="128">
        <v>47</v>
      </c>
      <c r="AS46" s="63">
        <v>38</v>
      </c>
      <c r="AT46" s="63">
        <v>39</v>
      </c>
      <c r="AU46" s="130">
        <v>4</v>
      </c>
      <c r="AV46" s="67"/>
      <c r="AW46" s="72">
        <v>3</v>
      </c>
      <c r="AX46" s="63">
        <v>23</v>
      </c>
      <c r="AY46" s="68">
        <v>14</v>
      </c>
      <c r="AZ46" s="63">
        <v>14</v>
      </c>
      <c r="BA46" s="67"/>
      <c r="BB46" s="90">
        <v>5</v>
      </c>
      <c r="BC46" s="90">
        <v>12</v>
      </c>
      <c r="BD46" s="90">
        <v>20</v>
      </c>
      <c r="BE46" s="90">
        <v>18</v>
      </c>
      <c r="BF46" s="90">
        <v>4</v>
      </c>
      <c r="BG46" s="67"/>
      <c r="BH46" s="90">
        <v>14</v>
      </c>
      <c r="BI46" s="131"/>
      <c r="BJ46" s="63">
        <v>13</v>
      </c>
      <c r="BK46" s="63">
        <v>14</v>
      </c>
      <c r="BL46" s="63">
        <v>23</v>
      </c>
      <c r="BM46" s="63">
        <v>1</v>
      </c>
      <c r="BN46" s="90"/>
      <c r="BO46" s="72">
        <f t="shared" si="12"/>
        <v>2</v>
      </c>
      <c r="BP46" s="132">
        <f t="shared" si="10"/>
        <v>157.26666666666668</v>
      </c>
      <c r="BQ46" s="133">
        <f t="shared" si="1"/>
        <v>22.666666666666668</v>
      </c>
      <c r="BR46" s="133">
        <f t="shared" si="2"/>
        <v>29.3</v>
      </c>
      <c r="BS46" s="133">
        <f t="shared" si="3"/>
        <v>16.75</v>
      </c>
      <c r="BT46" s="133">
        <f t="shared" si="4"/>
        <v>8</v>
      </c>
      <c r="BU46" s="133">
        <f t="shared" si="5"/>
        <v>28.5</v>
      </c>
      <c r="BV46" s="133">
        <f t="shared" si="6"/>
        <v>13.5</v>
      </c>
      <c r="BW46" s="133">
        <f t="shared" si="7"/>
        <v>11.8</v>
      </c>
      <c r="BX46" s="133">
        <f t="shared" si="8"/>
        <v>14</v>
      </c>
      <c r="BY46" s="134">
        <f t="shared" si="11"/>
        <v>12.75</v>
      </c>
    </row>
    <row r="47" spans="1:77" ht="12.75" x14ac:dyDescent="0.2">
      <c r="A47" s="68">
        <v>50000</v>
      </c>
      <c r="B47" s="126" t="s">
        <v>75</v>
      </c>
      <c r="C47" s="63">
        <v>47</v>
      </c>
      <c r="D47" s="63">
        <v>45</v>
      </c>
      <c r="E47" s="63">
        <v>39</v>
      </c>
      <c r="F47" s="63">
        <v>30</v>
      </c>
      <c r="G47" s="63">
        <v>37</v>
      </c>
      <c r="H47" s="63">
        <v>36</v>
      </c>
      <c r="I47" s="63">
        <v>38</v>
      </c>
      <c r="J47" s="63">
        <f t="shared" si="9"/>
        <v>-2</v>
      </c>
      <c r="K47" s="4"/>
      <c r="L47" s="64">
        <v>16</v>
      </c>
      <c r="M47" s="68">
        <v>15</v>
      </c>
      <c r="N47" s="64">
        <v>16</v>
      </c>
      <c r="O47" s="67"/>
      <c r="P47" s="68">
        <v>50</v>
      </c>
      <c r="Q47" s="68">
        <v>40</v>
      </c>
      <c r="R47" s="68">
        <v>31</v>
      </c>
      <c r="S47" s="68">
        <v>50</v>
      </c>
      <c r="T47" s="68">
        <v>4</v>
      </c>
      <c r="U47" s="68">
        <v>50</v>
      </c>
      <c r="V47" s="68">
        <v>49</v>
      </c>
      <c r="W47" s="68">
        <v>47</v>
      </c>
      <c r="X47" s="68">
        <v>40</v>
      </c>
      <c r="Y47" s="68">
        <v>46</v>
      </c>
      <c r="Z47" s="67"/>
      <c r="AA47" s="127">
        <v>2</v>
      </c>
      <c r="AB47" s="127">
        <v>7</v>
      </c>
      <c r="AC47" s="63">
        <v>1</v>
      </c>
      <c r="AD47" s="128">
        <v>46</v>
      </c>
      <c r="AE47" s="63">
        <v>40</v>
      </c>
      <c r="AF47" s="63">
        <v>41</v>
      </c>
      <c r="AG47" s="63">
        <v>4</v>
      </c>
      <c r="AH47" s="63">
        <v>1</v>
      </c>
      <c r="AI47" s="67"/>
      <c r="AJ47" s="63">
        <v>29</v>
      </c>
      <c r="AK47" s="129">
        <v>41</v>
      </c>
      <c r="AL47" s="128">
        <v>41</v>
      </c>
      <c r="AM47" s="63">
        <v>34</v>
      </c>
      <c r="AN47" s="63">
        <v>34</v>
      </c>
      <c r="AO47" s="67"/>
      <c r="AP47" s="128">
        <v>13</v>
      </c>
      <c r="AQ47" s="128">
        <v>24</v>
      </c>
      <c r="AR47" s="128">
        <v>38</v>
      </c>
      <c r="AS47" s="63">
        <v>42</v>
      </c>
      <c r="AT47" s="63">
        <v>38</v>
      </c>
      <c r="AU47" s="130">
        <v>12</v>
      </c>
      <c r="AV47" s="67"/>
      <c r="AW47" s="72">
        <v>5</v>
      </c>
      <c r="AX47" s="63">
        <v>39</v>
      </c>
      <c r="AY47" s="68">
        <v>5</v>
      </c>
      <c r="AZ47" s="63">
        <v>49</v>
      </c>
      <c r="BA47" s="67"/>
      <c r="BB47" s="90">
        <v>42</v>
      </c>
      <c r="BC47" s="90">
        <v>45</v>
      </c>
      <c r="BD47" s="90">
        <v>13</v>
      </c>
      <c r="BE47" s="90">
        <v>22</v>
      </c>
      <c r="BF47" s="90">
        <v>48</v>
      </c>
      <c r="BG47" s="67"/>
      <c r="BH47" s="90">
        <v>37</v>
      </c>
      <c r="BI47" s="131"/>
      <c r="BJ47" s="63">
        <v>17</v>
      </c>
      <c r="BK47" s="63">
        <v>21</v>
      </c>
      <c r="BL47" s="63">
        <v>40</v>
      </c>
      <c r="BM47" s="63">
        <v>15</v>
      </c>
      <c r="BN47" s="90"/>
      <c r="BO47" s="72">
        <f t="shared" si="12"/>
        <v>38</v>
      </c>
      <c r="BP47" s="132">
        <f t="shared" si="10"/>
        <v>256.5</v>
      </c>
      <c r="BQ47" s="133">
        <f t="shared" si="1"/>
        <v>15.666666666666666</v>
      </c>
      <c r="BR47" s="133">
        <f t="shared" si="2"/>
        <v>40.700000000000003</v>
      </c>
      <c r="BS47" s="133">
        <f t="shared" si="3"/>
        <v>17.75</v>
      </c>
      <c r="BT47" s="133">
        <f t="shared" si="4"/>
        <v>35.799999999999997</v>
      </c>
      <c r="BU47" s="133">
        <f t="shared" si="5"/>
        <v>27.833333333333332</v>
      </c>
      <c r="BV47" s="133">
        <f t="shared" si="6"/>
        <v>24.5</v>
      </c>
      <c r="BW47" s="133">
        <f t="shared" si="7"/>
        <v>34</v>
      </c>
      <c r="BX47" s="133">
        <f t="shared" si="8"/>
        <v>37</v>
      </c>
      <c r="BY47" s="134">
        <f t="shared" si="11"/>
        <v>23.25</v>
      </c>
    </row>
    <row r="48" spans="1:77" ht="12.75" x14ac:dyDescent="0.2">
      <c r="A48" s="68">
        <v>51000</v>
      </c>
      <c r="B48" s="126" t="s">
        <v>76</v>
      </c>
      <c r="C48" s="63">
        <v>16</v>
      </c>
      <c r="D48" s="63">
        <v>39</v>
      </c>
      <c r="E48" s="63">
        <v>21</v>
      </c>
      <c r="F48" s="63">
        <v>12</v>
      </c>
      <c r="G48" s="63">
        <v>18</v>
      </c>
      <c r="H48" s="63">
        <v>15</v>
      </c>
      <c r="I48" s="63">
        <v>18</v>
      </c>
      <c r="J48" s="63">
        <f t="shared" si="9"/>
        <v>-3</v>
      </c>
      <c r="K48" s="4"/>
      <c r="L48" s="64">
        <v>41</v>
      </c>
      <c r="M48" s="68">
        <v>46</v>
      </c>
      <c r="N48" s="64">
        <v>39</v>
      </c>
      <c r="O48" s="67"/>
      <c r="P48" s="68">
        <v>45</v>
      </c>
      <c r="Q48" s="68">
        <v>31</v>
      </c>
      <c r="R48" s="68">
        <v>36</v>
      </c>
      <c r="S48" s="68">
        <v>46</v>
      </c>
      <c r="T48" s="68">
        <v>23</v>
      </c>
      <c r="U48" s="68">
        <v>21</v>
      </c>
      <c r="V48" s="68">
        <v>19</v>
      </c>
      <c r="W48" s="68">
        <v>26</v>
      </c>
      <c r="X48" s="68">
        <v>12</v>
      </c>
      <c r="Y48" s="68">
        <v>12</v>
      </c>
      <c r="Z48" s="67"/>
      <c r="AA48" s="127">
        <v>32</v>
      </c>
      <c r="AB48" s="127">
        <v>10</v>
      </c>
      <c r="AC48" s="63">
        <v>15</v>
      </c>
      <c r="AD48" s="128">
        <v>20</v>
      </c>
      <c r="AE48" s="63">
        <v>42</v>
      </c>
      <c r="AF48" s="63">
        <v>37</v>
      </c>
      <c r="AG48" s="63">
        <v>16</v>
      </c>
      <c r="AH48" s="63">
        <v>20</v>
      </c>
      <c r="AI48" s="67"/>
      <c r="AJ48" s="63">
        <v>24.5</v>
      </c>
      <c r="AK48" s="129">
        <v>29.5</v>
      </c>
      <c r="AL48" s="128">
        <v>4</v>
      </c>
      <c r="AM48" s="63">
        <v>48</v>
      </c>
      <c r="AN48" s="63">
        <v>48</v>
      </c>
      <c r="AO48" s="67"/>
      <c r="AP48" s="128">
        <v>37</v>
      </c>
      <c r="AQ48" s="128">
        <v>28</v>
      </c>
      <c r="AR48" s="128">
        <v>21</v>
      </c>
      <c r="AS48" s="63">
        <v>16</v>
      </c>
      <c r="AT48" s="63">
        <v>34</v>
      </c>
      <c r="AU48" s="130">
        <v>32</v>
      </c>
      <c r="AV48" s="67"/>
      <c r="AW48" s="72">
        <v>6</v>
      </c>
      <c r="AX48" s="63">
        <v>16</v>
      </c>
      <c r="AY48" s="68">
        <v>30</v>
      </c>
      <c r="AZ48" s="63">
        <v>7</v>
      </c>
      <c r="BA48" s="67"/>
      <c r="BB48" s="90">
        <v>6</v>
      </c>
      <c r="BC48" s="90">
        <v>37</v>
      </c>
      <c r="BD48" s="90">
        <v>6</v>
      </c>
      <c r="BE48" s="90">
        <v>35</v>
      </c>
      <c r="BF48" s="90">
        <v>26</v>
      </c>
      <c r="BG48" s="67"/>
      <c r="BH48" s="90">
        <v>2</v>
      </c>
      <c r="BI48" s="131"/>
      <c r="BJ48" s="63">
        <v>30</v>
      </c>
      <c r="BK48" s="63">
        <v>33</v>
      </c>
      <c r="BL48" s="63">
        <v>25</v>
      </c>
      <c r="BM48" s="63">
        <v>1</v>
      </c>
      <c r="BN48" s="90"/>
      <c r="BO48" s="72">
        <f t="shared" si="12"/>
        <v>18</v>
      </c>
      <c r="BP48" s="132">
        <f t="shared" si="10"/>
        <v>212.89999999999998</v>
      </c>
      <c r="BQ48" s="133">
        <f t="shared" si="1"/>
        <v>42</v>
      </c>
      <c r="BR48" s="133">
        <f t="shared" si="2"/>
        <v>27.1</v>
      </c>
      <c r="BS48" s="133">
        <f t="shared" si="3"/>
        <v>24</v>
      </c>
      <c r="BT48" s="133">
        <f t="shared" si="4"/>
        <v>30.8</v>
      </c>
      <c r="BU48" s="133">
        <f t="shared" si="5"/>
        <v>28</v>
      </c>
      <c r="BV48" s="133">
        <f t="shared" si="6"/>
        <v>14.75</v>
      </c>
      <c r="BW48" s="133">
        <f t="shared" si="7"/>
        <v>22</v>
      </c>
      <c r="BX48" s="133">
        <f t="shared" si="8"/>
        <v>2</v>
      </c>
      <c r="BY48" s="134">
        <f t="shared" si="11"/>
        <v>22.25</v>
      </c>
    </row>
    <row r="49" spans="1:77" ht="12.75" x14ac:dyDescent="0.2">
      <c r="A49" s="68">
        <v>53000</v>
      </c>
      <c r="B49" s="126" t="s">
        <v>77</v>
      </c>
      <c r="C49" s="63">
        <v>25</v>
      </c>
      <c r="D49" s="63">
        <v>24</v>
      </c>
      <c r="E49" s="63">
        <v>3</v>
      </c>
      <c r="F49" s="63">
        <v>3</v>
      </c>
      <c r="G49" s="63">
        <v>5</v>
      </c>
      <c r="H49" s="63">
        <v>3</v>
      </c>
      <c r="I49" s="63">
        <v>4</v>
      </c>
      <c r="J49" s="63">
        <f t="shared" si="9"/>
        <v>-1</v>
      </c>
      <c r="K49" s="4"/>
      <c r="L49" s="64">
        <v>29</v>
      </c>
      <c r="M49" s="68">
        <v>21</v>
      </c>
      <c r="N49" s="64">
        <v>22</v>
      </c>
      <c r="O49" s="67"/>
      <c r="P49" s="68">
        <v>23</v>
      </c>
      <c r="Q49" s="68">
        <v>26</v>
      </c>
      <c r="R49" s="68">
        <v>37</v>
      </c>
      <c r="S49" s="68">
        <v>25</v>
      </c>
      <c r="T49" s="68">
        <v>22</v>
      </c>
      <c r="U49" s="68">
        <v>19</v>
      </c>
      <c r="V49" s="68">
        <v>20</v>
      </c>
      <c r="W49" s="68">
        <v>21</v>
      </c>
      <c r="X49" s="68">
        <v>18</v>
      </c>
      <c r="Y49" s="68">
        <v>19</v>
      </c>
      <c r="Z49" s="67"/>
      <c r="AA49" s="127">
        <v>23</v>
      </c>
      <c r="AB49" s="127">
        <v>11</v>
      </c>
      <c r="AC49" s="63">
        <v>4</v>
      </c>
      <c r="AD49" s="128">
        <v>9</v>
      </c>
      <c r="AE49" s="63">
        <v>4</v>
      </c>
      <c r="AF49" s="63">
        <v>10</v>
      </c>
      <c r="AG49" s="63">
        <v>7</v>
      </c>
      <c r="AH49" s="63">
        <v>30</v>
      </c>
      <c r="AI49" s="67"/>
      <c r="AJ49" s="63">
        <v>35</v>
      </c>
      <c r="AK49" s="129">
        <v>38.5</v>
      </c>
      <c r="AL49" s="128">
        <v>48</v>
      </c>
      <c r="AM49" s="63">
        <v>50</v>
      </c>
      <c r="AN49" s="63">
        <v>28</v>
      </c>
      <c r="AO49" s="67"/>
      <c r="AP49" s="128">
        <v>1</v>
      </c>
      <c r="AQ49" s="128">
        <v>34</v>
      </c>
      <c r="AR49" s="128">
        <v>5</v>
      </c>
      <c r="AS49" s="63">
        <v>23</v>
      </c>
      <c r="AT49" s="63">
        <v>34</v>
      </c>
      <c r="AU49" s="130">
        <v>29</v>
      </c>
      <c r="AV49" s="67"/>
      <c r="AW49" s="72">
        <v>20</v>
      </c>
      <c r="AX49" s="63">
        <v>4</v>
      </c>
      <c r="AY49" s="68">
        <v>3</v>
      </c>
      <c r="AZ49" s="63">
        <v>13</v>
      </c>
      <c r="BA49" s="67"/>
      <c r="BB49" s="90">
        <v>30</v>
      </c>
      <c r="BC49" s="90">
        <v>1</v>
      </c>
      <c r="BD49" s="90">
        <v>48</v>
      </c>
      <c r="BE49" s="90">
        <v>20</v>
      </c>
      <c r="BF49" s="90">
        <v>23</v>
      </c>
      <c r="BG49" s="67"/>
      <c r="BH49" s="90">
        <v>1</v>
      </c>
      <c r="BI49" s="131"/>
      <c r="BJ49" s="63">
        <v>6</v>
      </c>
      <c r="BK49" s="63">
        <v>4</v>
      </c>
      <c r="BL49" s="63">
        <v>24</v>
      </c>
      <c r="BM49" s="63">
        <v>15</v>
      </c>
      <c r="BN49" s="90"/>
      <c r="BO49" s="72">
        <f t="shared" si="12"/>
        <v>5</v>
      </c>
      <c r="BP49" s="132">
        <f t="shared" si="10"/>
        <v>167.8</v>
      </c>
      <c r="BQ49" s="133">
        <f t="shared" si="1"/>
        <v>24</v>
      </c>
      <c r="BR49" s="133">
        <f t="shared" si="2"/>
        <v>23</v>
      </c>
      <c r="BS49" s="133">
        <f t="shared" si="3"/>
        <v>12.25</v>
      </c>
      <c r="BT49" s="133">
        <f t="shared" si="4"/>
        <v>39.9</v>
      </c>
      <c r="BU49" s="133">
        <f t="shared" si="5"/>
        <v>21</v>
      </c>
      <c r="BV49" s="133">
        <f t="shared" si="6"/>
        <v>10</v>
      </c>
      <c r="BW49" s="133">
        <f t="shared" si="7"/>
        <v>24.4</v>
      </c>
      <c r="BX49" s="133">
        <f t="shared" si="8"/>
        <v>1</v>
      </c>
      <c r="BY49" s="134">
        <f t="shared" si="11"/>
        <v>12.25</v>
      </c>
    </row>
    <row r="50" spans="1:77" ht="12.75" x14ac:dyDescent="0.2">
      <c r="A50" s="68">
        <v>54000</v>
      </c>
      <c r="B50" s="126" t="s">
        <v>78</v>
      </c>
      <c r="C50" s="63">
        <v>50</v>
      </c>
      <c r="D50" s="63">
        <v>46</v>
      </c>
      <c r="E50" s="63">
        <v>48</v>
      </c>
      <c r="F50" s="63">
        <v>45</v>
      </c>
      <c r="G50" s="63">
        <v>46</v>
      </c>
      <c r="H50" s="63">
        <v>44</v>
      </c>
      <c r="I50" s="63">
        <v>46</v>
      </c>
      <c r="J50" s="63">
        <f t="shared" si="9"/>
        <v>-2</v>
      </c>
      <c r="K50" s="4"/>
      <c r="L50" s="64">
        <v>38</v>
      </c>
      <c r="M50" s="68">
        <v>14</v>
      </c>
      <c r="N50" s="64">
        <v>35</v>
      </c>
      <c r="O50" s="67"/>
      <c r="P50" s="68">
        <v>43</v>
      </c>
      <c r="Q50" s="68">
        <v>4</v>
      </c>
      <c r="R50" s="68">
        <v>42</v>
      </c>
      <c r="S50" s="68">
        <v>42</v>
      </c>
      <c r="T50" s="68">
        <v>6</v>
      </c>
      <c r="U50" s="68">
        <v>37</v>
      </c>
      <c r="V50" s="68">
        <v>23</v>
      </c>
      <c r="W50" s="68">
        <v>10</v>
      </c>
      <c r="X50" s="68">
        <v>35</v>
      </c>
      <c r="Y50" s="68">
        <v>34</v>
      </c>
      <c r="Z50" s="67"/>
      <c r="AA50" s="127">
        <v>35</v>
      </c>
      <c r="AB50" s="127">
        <v>50</v>
      </c>
      <c r="AC50" s="63">
        <v>41</v>
      </c>
      <c r="AD50" s="63">
        <v>40</v>
      </c>
      <c r="AE50" s="63">
        <v>34</v>
      </c>
      <c r="AF50" s="63">
        <v>50</v>
      </c>
      <c r="AG50" s="63">
        <v>46</v>
      </c>
      <c r="AH50" s="63">
        <v>28</v>
      </c>
      <c r="AI50" s="67"/>
      <c r="AJ50" s="63">
        <v>40.5</v>
      </c>
      <c r="AK50" s="129">
        <v>30</v>
      </c>
      <c r="AL50" s="63">
        <v>50</v>
      </c>
      <c r="AM50" s="63">
        <v>49</v>
      </c>
      <c r="AN50" s="63">
        <v>38</v>
      </c>
      <c r="AO50" s="67"/>
      <c r="AP50" s="63">
        <v>36</v>
      </c>
      <c r="AQ50" s="63">
        <v>14</v>
      </c>
      <c r="AR50" s="63">
        <v>25</v>
      </c>
      <c r="AS50" s="63">
        <v>33</v>
      </c>
      <c r="AT50" s="63">
        <v>4</v>
      </c>
      <c r="AU50" s="130">
        <v>2</v>
      </c>
      <c r="AV50" s="67"/>
      <c r="AW50" s="72">
        <v>10</v>
      </c>
      <c r="AX50" s="63">
        <v>44</v>
      </c>
      <c r="AY50" s="68">
        <v>47</v>
      </c>
      <c r="AZ50" s="63">
        <v>33</v>
      </c>
      <c r="BA50" s="67"/>
      <c r="BB50" s="90">
        <v>20</v>
      </c>
      <c r="BC50" s="90">
        <v>24</v>
      </c>
      <c r="BD50" s="90">
        <v>25</v>
      </c>
      <c r="BE50" s="90">
        <v>26</v>
      </c>
      <c r="BF50" s="90">
        <v>27</v>
      </c>
      <c r="BG50" s="67"/>
      <c r="BH50" s="90">
        <v>30</v>
      </c>
      <c r="BI50" s="131"/>
      <c r="BJ50" s="63">
        <v>33</v>
      </c>
      <c r="BK50" s="63">
        <v>40</v>
      </c>
      <c r="BL50" s="63">
        <v>43</v>
      </c>
      <c r="BM50" s="63">
        <v>29</v>
      </c>
      <c r="BN50" s="90"/>
      <c r="BO50" s="72">
        <f t="shared" si="12"/>
        <v>46</v>
      </c>
      <c r="BP50" s="132">
        <f t="shared" si="10"/>
        <v>281.75</v>
      </c>
      <c r="BQ50" s="133">
        <f t="shared" si="1"/>
        <v>29</v>
      </c>
      <c r="BR50" s="133">
        <f t="shared" si="2"/>
        <v>27.6</v>
      </c>
      <c r="BS50" s="133">
        <f t="shared" si="3"/>
        <v>40.5</v>
      </c>
      <c r="BT50" s="133">
        <f t="shared" si="4"/>
        <v>41.5</v>
      </c>
      <c r="BU50" s="133">
        <f t="shared" si="5"/>
        <v>19</v>
      </c>
      <c r="BV50" s="133">
        <f t="shared" si="6"/>
        <v>33.5</v>
      </c>
      <c r="BW50" s="133">
        <f t="shared" si="7"/>
        <v>24.4</v>
      </c>
      <c r="BX50" s="133">
        <f t="shared" si="8"/>
        <v>30</v>
      </c>
      <c r="BY50" s="134">
        <f t="shared" si="11"/>
        <v>36.25</v>
      </c>
    </row>
    <row r="51" spans="1:77" ht="12.75" x14ac:dyDescent="0.2">
      <c r="A51" s="68">
        <v>55000</v>
      </c>
      <c r="B51" s="126" t="s">
        <v>79</v>
      </c>
      <c r="C51" s="63">
        <v>36</v>
      </c>
      <c r="D51" s="63">
        <v>13</v>
      </c>
      <c r="E51" s="63">
        <v>17</v>
      </c>
      <c r="F51" s="63">
        <v>14</v>
      </c>
      <c r="G51" s="63">
        <v>11</v>
      </c>
      <c r="H51" s="63">
        <v>8</v>
      </c>
      <c r="I51" s="63">
        <v>8</v>
      </c>
      <c r="J51" s="63">
        <f t="shared" si="9"/>
        <v>0</v>
      </c>
      <c r="K51" s="4"/>
      <c r="L51" s="64">
        <v>2</v>
      </c>
      <c r="M51" s="68">
        <v>32</v>
      </c>
      <c r="N51" s="64">
        <v>2</v>
      </c>
      <c r="O51" s="67"/>
      <c r="P51" s="68">
        <v>16</v>
      </c>
      <c r="Q51" s="68">
        <v>30</v>
      </c>
      <c r="R51" s="68">
        <v>5</v>
      </c>
      <c r="S51" s="68">
        <v>19</v>
      </c>
      <c r="T51" s="68">
        <v>24</v>
      </c>
      <c r="U51" s="68">
        <v>15</v>
      </c>
      <c r="V51" s="68">
        <v>24</v>
      </c>
      <c r="W51" s="68">
        <v>20</v>
      </c>
      <c r="X51" s="68">
        <v>16</v>
      </c>
      <c r="Y51" s="68">
        <v>20</v>
      </c>
      <c r="Z51" s="67"/>
      <c r="AA51" s="127">
        <v>9</v>
      </c>
      <c r="AB51" s="127">
        <v>26</v>
      </c>
      <c r="AC51" s="63">
        <v>9</v>
      </c>
      <c r="AD51" s="63">
        <v>14</v>
      </c>
      <c r="AE51" s="63">
        <v>29</v>
      </c>
      <c r="AF51" s="63">
        <v>15</v>
      </c>
      <c r="AG51" s="63">
        <v>13</v>
      </c>
      <c r="AH51" s="63">
        <v>2</v>
      </c>
      <c r="AI51" s="67"/>
      <c r="AJ51" s="63">
        <v>42.5</v>
      </c>
      <c r="AK51" s="129">
        <v>35.5</v>
      </c>
      <c r="AL51" s="63">
        <v>32</v>
      </c>
      <c r="AM51" s="63">
        <v>23</v>
      </c>
      <c r="AN51" s="63">
        <v>11</v>
      </c>
      <c r="AO51" s="67"/>
      <c r="AP51" s="63">
        <v>16</v>
      </c>
      <c r="AQ51" s="63">
        <v>12</v>
      </c>
      <c r="AR51" s="63">
        <v>30</v>
      </c>
      <c r="AS51" s="63">
        <v>17</v>
      </c>
      <c r="AT51" s="63">
        <v>33</v>
      </c>
      <c r="AU51" s="130">
        <v>31</v>
      </c>
      <c r="AV51" s="67"/>
      <c r="AW51" s="72">
        <v>23</v>
      </c>
      <c r="AX51" s="63">
        <v>21</v>
      </c>
      <c r="AY51" s="68">
        <v>16</v>
      </c>
      <c r="AZ51" s="63">
        <v>42</v>
      </c>
      <c r="BA51" s="67"/>
      <c r="BB51" s="90">
        <v>33</v>
      </c>
      <c r="BC51" s="90">
        <v>43</v>
      </c>
      <c r="BD51" s="90">
        <v>15</v>
      </c>
      <c r="BE51" s="90">
        <v>25</v>
      </c>
      <c r="BF51" s="90">
        <v>36</v>
      </c>
      <c r="BG51" s="67"/>
      <c r="BH51" s="90">
        <v>13</v>
      </c>
      <c r="BI51" s="131"/>
      <c r="BJ51" s="63">
        <v>1</v>
      </c>
      <c r="BK51" s="63">
        <v>1</v>
      </c>
      <c r="BL51" s="63">
        <v>14</v>
      </c>
      <c r="BM51" s="63">
        <v>29</v>
      </c>
      <c r="BN51" s="90"/>
      <c r="BO51" s="72">
        <f t="shared" si="12"/>
        <v>8</v>
      </c>
      <c r="BP51" s="132">
        <f t="shared" si="10"/>
        <v>177.64166666666668</v>
      </c>
      <c r="BQ51" s="133">
        <f t="shared" si="1"/>
        <v>12</v>
      </c>
      <c r="BR51" s="133">
        <f t="shared" si="2"/>
        <v>18.899999999999999</v>
      </c>
      <c r="BS51" s="133">
        <f t="shared" si="3"/>
        <v>14.625</v>
      </c>
      <c r="BT51" s="133">
        <f t="shared" si="4"/>
        <v>28.8</v>
      </c>
      <c r="BU51" s="133">
        <f t="shared" si="5"/>
        <v>23.166666666666668</v>
      </c>
      <c r="BV51" s="133">
        <f t="shared" si="6"/>
        <v>25.5</v>
      </c>
      <c r="BW51" s="133">
        <f t="shared" si="7"/>
        <v>30.4</v>
      </c>
      <c r="BX51" s="133">
        <f t="shared" si="8"/>
        <v>13</v>
      </c>
      <c r="BY51" s="134">
        <f t="shared" si="11"/>
        <v>11.25</v>
      </c>
    </row>
    <row r="52" spans="1:77" ht="15.75" x14ac:dyDescent="0.25">
      <c r="A52" s="68">
        <v>56000</v>
      </c>
      <c r="B52" s="126" t="s">
        <v>80</v>
      </c>
      <c r="C52" s="63">
        <v>9</v>
      </c>
      <c r="D52" s="63">
        <v>12</v>
      </c>
      <c r="E52" s="63">
        <v>43</v>
      </c>
      <c r="F52" s="63">
        <v>36</v>
      </c>
      <c r="G52" s="63">
        <v>38</v>
      </c>
      <c r="H52" s="63">
        <v>41</v>
      </c>
      <c r="I52" s="63">
        <v>41</v>
      </c>
      <c r="J52" s="63">
        <f t="shared" si="9"/>
        <v>0</v>
      </c>
      <c r="K52" s="4"/>
      <c r="L52" s="64">
        <v>47</v>
      </c>
      <c r="M52" s="68">
        <v>36</v>
      </c>
      <c r="N52" s="64">
        <v>48</v>
      </c>
      <c r="O52" s="67"/>
      <c r="P52" s="68">
        <v>25</v>
      </c>
      <c r="Q52" s="68">
        <v>1</v>
      </c>
      <c r="R52" s="68">
        <v>28</v>
      </c>
      <c r="S52" s="68">
        <v>20</v>
      </c>
      <c r="T52" s="68">
        <v>5</v>
      </c>
      <c r="U52" s="68">
        <v>46</v>
      </c>
      <c r="V52" s="68">
        <v>4</v>
      </c>
      <c r="W52" s="68">
        <v>1</v>
      </c>
      <c r="X52" s="68">
        <v>45</v>
      </c>
      <c r="Y52" s="68">
        <v>45</v>
      </c>
      <c r="Z52" s="67"/>
      <c r="AA52" s="147">
        <v>8</v>
      </c>
      <c r="AB52" s="127">
        <v>38</v>
      </c>
      <c r="AC52" s="63">
        <v>48</v>
      </c>
      <c r="AD52" s="63">
        <v>5</v>
      </c>
      <c r="AE52" s="63">
        <v>10</v>
      </c>
      <c r="AF52" s="63">
        <v>3</v>
      </c>
      <c r="AG52" s="63">
        <v>17</v>
      </c>
      <c r="AH52" s="63">
        <v>22</v>
      </c>
      <c r="AI52" s="67"/>
      <c r="AJ52" s="63">
        <v>38</v>
      </c>
      <c r="AK52" s="129">
        <v>18.5</v>
      </c>
      <c r="AL52" s="63">
        <v>45</v>
      </c>
      <c r="AM52" s="63">
        <v>43</v>
      </c>
      <c r="AN52" s="63">
        <v>6</v>
      </c>
      <c r="AO52" s="67"/>
      <c r="AP52" s="63">
        <v>49</v>
      </c>
      <c r="AQ52" s="63">
        <v>42</v>
      </c>
      <c r="AR52" s="63">
        <v>41</v>
      </c>
      <c r="AS52" s="63">
        <v>48</v>
      </c>
      <c r="AT52" s="63">
        <v>18</v>
      </c>
      <c r="AU52" s="130">
        <v>11</v>
      </c>
      <c r="AV52" s="67"/>
      <c r="AW52" s="72">
        <v>46</v>
      </c>
      <c r="AX52" s="63">
        <v>49</v>
      </c>
      <c r="AY52" s="68">
        <v>32</v>
      </c>
      <c r="AZ52" s="63">
        <v>4</v>
      </c>
      <c r="BA52" s="67"/>
      <c r="BB52" s="90">
        <v>1</v>
      </c>
      <c r="BC52" s="90">
        <v>1</v>
      </c>
      <c r="BD52" s="90">
        <v>14</v>
      </c>
      <c r="BE52" s="90">
        <v>31</v>
      </c>
      <c r="BF52" s="90">
        <v>34</v>
      </c>
      <c r="BG52" s="67"/>
      <c r="BH52" s="90">
        <v>43</v>
      </c>
      <c r="BI52" s="131"/>
      <c r="BJ52" s="63">
        <v>23</v>
      </c>
      <c r="BK52" s="63">
        <v>31</v>
      </c>
      <c r="BL52" s="63">
        <v>47</v>
      </c>
      <c r="BM52" s="63">
        <v>1</v>
      </c>
      <c r="BN52" s="90"/>
      <c r="BO52" s="72">
        <f t="shared" si="12"/>
        <v>41</v>
      </c>
      <c r="BP52" s="132">
        <f t="shared" si="10"/>
        <v>266.92499999999995</v>
      </c>
      <c r="BQ52" s="133">
        <f t="shared" si="1"/>
        <v>43.666666666666664</v>
      </c>
      <c r="BR52" s="133">
        <f t="shared" si="2"/>
        <v>22</v>
      </c>
      <c r="BS52" s="133">
        <f t="shared" si="3"/>
        <v>18.875</v>
      </c>
      <c r="BT52" s="133">
        <f t="shared" si="4"/>
        <v>30.1</v>
      </c>
      <c r="BU52" s="133">
        <f t="shared" si="5"/>
        <v>34.833333333333336</v>
      </c>
      <c r="BV52" s="133">
        <f t="shared" si="6"/>
        <v>32.75</v>
      </c>
      <c r="BW52" s="133">
        <f t="shared" si="7"/>
        <v>16.2</v>
      </c>
      <c r="BX52" s="133">
        <f t="shared" si="8"/>
        <v>43</v>
      </c>
      <c r="BY52" s="134">
        <f t="shared" si="11"/>
        <v>25.5</v>
      </c>
    </row>
  </sheetData>
  <pageMargins left="0.2" right="0.2" top="0.35" bottom="0.23" header="0.2" footer="0.17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2"/>
  <sheetViews>
    <sheetView workbookViewId="0">
      <selection activeCell="I32" sqref="I32"/>
    </sheetView>
  </sheetViews>
  <sheetFormatPr defaultColWidth="9.140625" defaultRowHeight="12.75" x14ac:dyDescent="0.2"/>
  <cols>
    <col min="1" max="1" width="13.7109375" style="46" customWidth="1"/>
    <col min="2" max="2" width="6.42578125" style="64" customWidth="1"/>
    <col min="3" max="3" width="7.42578125" style="64" customWidth="1"/>
    <col min="4" max="4" width="7.5703125" style="85" customWidth="1"/>
    <col min="5" max="5" width="7.42578125" style="86" customWidth="1"/>
    <col min="6" max="6" width="8.28515625" style="63" customWidth="1"/>
    <col min="7" max="7" width="7.5703125" style="64" customWidth="1"/>
    <col min="8" max="8" width="8.85546875" style="64" customWidth="1"/>
    <col min="9" max="9" width="8" style="64" customWidth="1"/>
    <col min="10" max="16384" width="9.140625" style="68"/>
  </cols>
  <sheetData>
    <row r="1" spans="1:10" s="49" customFormat="1" ht="18.75" x14ac:dyDescent="0.3">
      <c r="A1" s="49" t="s">
        <v>177</v>
      </c>
      <c r="B1" s="51"/>
      <c r="C1" s="51"/>
      <c r="D1" s="95"/>
      <c r="E1" s="51"/>
      <c r="F1" s="55"/>
      <c r="G1" s="51"/>
      <c r="H1" s="51"/>
      <c r="I1" s="51"/>
    </row>
    <row r="2" spans="1:10" s="64" customFormat="1" ht="90.75" customHeight="1" x14ac:dyDescent="0.2">
      <c r="A2" s="56" t="s">
        <v>0</v>
      </c>
      <c r="B2" s="100" t="s">
        <v>3</v>
      </c>
      <c r="C2" s="100" t="s">
        <v>6</v>
      </c>
      <c r="D2" s="100" t="s">
        <v>7</v>
      </c>
      <c r="E2" s="100" t="s">
        <v>147</v>
      </c>
      <c r="F2" s="100" t="s">
        <v>19</v>
      </c>
      <c r="G2" s="100" t="s">
        <v>93</v>
      </c>
      <c r="H2" s="101" t="s">
        <v>25</v>
      </c>
      <c r="I2" s="101" t="s">
        <v>126</v>
      </c>
      <c r="J2" s="103" t="s">
        <v>151</v>
      </c>
    </row>
    <row r="3" spans="1:10" x14ac:dyDescent="0.2">
      <c r="A3" s="65" t="s">
        <v>31</v>
      </c>
      <c r="B3" s="89" t="s">
        <v>102</v>
      </c>
      <c r="C3" s="89" t="s">
        <v>88</v>
      </c>
      <c r="D3" s="89" t="s">
        <v>90</v>
      </c>
      <c r="E3" s="89" t="s">
        <v>103</v>
      </c>
      <c r="F3" s="89" t="s">
        <v>87</v>
      </c>
      <c r="G3" s="89" t="s">
        <v>106</v>
      </c>
      <c r="H3" s="89" t="s">
        <v>102</v>
      </c>
      <c r="I3" s="89" t="s">
        <v>87</v>
      </c>
      <c r="J3" s="42" t="s">
        <v>88</v>
      </c>
    </row>
    <row r="4" spans="1:10" s="74" customFormat="1" x14ac:dyDescent="0.2">
      <c r="A4" s="65" t="s">
        <v>32</v>
      </c>
      <c r="B4" s="42" t="s">
        <v>90</v>
      </c>
      <c r="C4" s="89" t="s">
        <v>89</v>
      </c>
      <c r="D4" s="89" t="s">
        <v>103</v>
      </c>
      <c r="E4" s="89" t="s">
        <v>90</v>
      </c>
      <c r="F4" s="89" t="s">
        <v>89</v>
      </c>
      <c r="G4" s="89" t="s">
        <v>90</v>
      </c>
      <c r="H4" s="89" t="s">
        <v>101</v>
      </c>
      <c r="I4" s="89" t="s">
        <v>90</v>
      </c>
      <c r="J4" s="42" t="s">
        <v>106</v>
      </c>
    </row>
    <row r="5" spans="1:10" x14ac:dyDescent="0.2">
      <c r="A5" s="65" t="s">
        <v>33</v>
      </c>
      <c r="B5" s="42" t="s">
        <v>88</v>
      </c>
      <c r="C5" s="89" t="s">
        <v>106</v>
      </c>
      <c r="D5" s="89" t="s">
        <v>89</v>
      </c>
      <c r="E5" s="89" t="s">
        <v>102</v>
      </c>
      <c r="F5" s="89" t="s">
        <v>105</v>
      </c>
      <c r="G5" s="89" t="s">
        <v>88</v>
      </c>
      <c r="H5" s="89" t="s">
        <v>87</v>
      </c>
      <c r="I5" s="89" t="s">
        <v>89</v>
      </c>
      <c r="J5" s="42" t="s">
        <v>104</v>
      </c>
    </row>
    <row r="6" spans="1:10" x14ac:dyDescent="0.2">
      <c r="A6" s="65" t="s">
        <v>34</v>
      </c>
      <c r="B6" s="42" t="s">
        <v>88</v>
      </c>
      <c r="C6" s="89" t="s">
        <v>88</v>
      </c>
      <c r="D6" s="89" t="s">
        <v>105</v>
      </c>
      <c r="E6" s="89" t="s">
        <v>86</v>
      </c>
      <c r="F6" s="89" t="s">
        <v>106</v>
      </c>
      <c r="G6" s="89" t="s">
        <v>90</v>
      </c>
      <c r="H6" s="89" t="s">
        <v>106</v>
      </c>
      <c r="I6" s="89" t="s">
        <v>103</v>
      </c>
      <c r="J6" s="42" t="s">
        <v>88</v>
      </c>
    </row>
    <row r="7" spans="1:10" s="74" customFormat="1" x14ac:dyDescent="0.2">
      <c r="A7" s="65" t="s">
        <v>35</v>
      </c>
      <c r="B7" s="42" t="s">
        <v>88</v>
      </c>
      <c r="C7" s="89" t="s">
        <v>87</v>
      </c>
      <c r="D7" s="89" t="s">
        <v>106</v>
      </c>
      <c r="E7" s="89" t="s">
        <v>106</v>
      </c>
      <c r="F7" s="89" t="s">
        <v>88</v>
      </c>
      <c r="G7" s="89" t="s">
        <v>86</v>
      </c>
      <c r="H7" s="89" t="s">
        <v>89</v>
      </c>
      <c r="I7" s="89" t="s">
        <v>105</v>
      </c>
      <c r="J7" s="42" t="s">
        <v>89</v>
      </c>
    </row>
    <row r="8" spans="1:10" x14ac:dyDescent="0.2">
      <c r="A8" s="65" t="s">
        <v>36</v>
      </c>
      <c r="B8" s="42" t="s">
        <v>104</v>
      </c>
      <c r="C8" s="89" t="s">
        <v>104</v>
      </c>
      <c r="D8" s="89" t="s">
        <v>103</v>
      </c>
      <c r="E8" s="89" t="s">
        <v>87</v>
      </c>
      <c r="F8" s="89" t="s">
        <v>89</v>
      </c>
      <c r="G8" s="89" t="s">
        <v>87</v>
      </c>
      <c r="H8" s="89" t="s">
        <v>88</v>
      </c>
      <c r="I8" s="89" t="s">
        <v>88</v>
      </c>
      <c r="J8" s="42" t="s">
        <v>88</v>
      </c>
    </row>
    <row r="9" spans="1:10" s="74" customFormat="1" x14ac:dyDescent="0.2">
      <c r="A9" s="65" t="s">
        <v>37</v>
      </c>
      <c r="B9" s="42" t="s">
        <v>87</v>
      </c>
      <c r="C9" s="89" t="s">
        <v>89</v>
      </c>
      <c r="D9" s="89" t="s">
        <v>88</v>
      </c>
      <c r="E9" s="89" t="s">
        <v>105</v>
      </c>
      <c r="F9" s="89" t="s">
        <v>101</v>
      </c>
      <c r="G9" s="89" t="s">
        <v>102</v>
      </c>
      <c r="H9" s="89" t="s">
        <v>105</v>
      </c>
      <c r="I9" s="89" t="s">
        <v>89</v>
      </c>
      <c r="J9" s="42" t="s">
        <v>106</v>
      </c>
    </row>
    <row r="10" spans="1:10" x14ac:dyDescent="0.2">
      <c r="A10" s="65" t="s">
        <v>38</v>
      </c>
      <c r="B10" s="42" t="s">
        <v>89</v>
      </c>
      <c r="C10" s="89" t="s">
        <v>105</v>
      </c>
      <c r="D10" s="89" t="s">
        <v>106</v>
      </c>
      <c r="E10" s="89" t="s">
        <v>90</v>
      </c>
      <c r="F10" s="89" t="s">
        <v>86</v>
      </c>
      <c r="G10" s="89" t="s">
        <v>88</v>
      </c>
      <c r="H10" s="89" t="s">
        <v>87</v>
      </c>
      <c r="I10" s="89" t="s">
        <v>88</v>
      </c>
      <c r="J10" s="42" t="s">
        <v>86</v>
      </c>
    </row>
    <row r="11" spans="1:10" x14ac:dyDescent="0.2">
      <c r="A11" s="65" t="s">
        <v>39</v>
      </c>
      <c r="B11" s="42" t="s">
        <v>89</v>
      </c>
      <c r="C11" s="89" t="s">
        <v>88</v>
      </c>
      <c r="D11" s="89" t="s">
        <v>88</v>
      </c>
      <c r="E11" s="89" t="s">
        <v>88</v>
      </c>
      <c r="F11" s="89" t="s">
        <v>89</v>
      </c>
      <c r="G11" s="89" t="s">
        <v>89</v>
      </c>
      <c r="H11" s="89" t="s">
        <v>86</v>
      </c>
      <c r="I11" s="89" t="s">
        <v>101</v>
      </c>
      <c r="J11" s="42" t="s">
        <v>102</v>
      </c>
    </row>
    <row r="12" spans="1:10" x14ac:dyDescent="0.2">
      <c r="A12" s="65" t="s">
        <v>40</v>
      </c>
      <c r="B12" s="42" t="s">
        <v>104</v>
      </c>
      <c r="C12" s="89" t="s">
        <v>87</v>
      </c>
      <c r="D12" s="89" t="s">
        <v>89</v>
      </c>
      <c r="E12" s="89" t="s">
        <v>86</v>
      </c>
      <c r="F12" s="89" t="s">
        <v>87</v>
      </c>
      <c r="G12" s="89" t="s">
        <v>88</v>
      </c>
      <c r="H12" s="89" t="s">
        <v>88</v>
      </c>
      <c r="I12" s="89" t="s">
        <v>86</v>
      </c>
      <c r="J12" s="42" t="s">
        <v>86</v>
      </c>
    </row>
    <row r="13" spans="1:10" x14ac:dyDescent="0.2">
      <c r="A13" s="65" t="s">
        <v>41</v>
      </c>
      <c r="B13" s="42" t="s">
        <v>90</v>
      </c>
      <c r="C13" s="89" t="s">
        <v>90</v>
      </c>
      <c r="D13" s="89" t="s">
        <v>88</v>
      </c>
      <c r="E13" s="89" t="s">
        <v>89</v>
      </c>
      <c r="F13" s="89" t="s">
        <v>90</v>
      </c>
      <c r="G13" s="89" t="s">
        <v>90</v>
      </c>
      <c r="H13" s="89" t="s">
        <v>103</v>
      </c>
      <c r="I13" s="89" t="s">
        <v>106</v>
      </c>
      <c r="J13" s="42" t="s">
        <v>105</v>
      </c>
    </row>
    <row r="14" spans="1:10" x14ac:dyDescent="0.2">
      <c r="A14" s="65" t="s">
        <v>42</v>
      </c>
      <c r="B14" s="42" t="s">
        <v>103</v>
      </c>
      <c r="C14" s="89" t="s">
        <v>89</v>
      </c>
      <c r="D14" s="89" t="s">
        <v>87</v>
      </c>
      <c r="E14" s="89" t="s">
        <v>87</v>
      </c>
      <c r="F14" s="89" t="s">
        <v>89</v>
      </c>
      <c r="G14" s="89" t="s">
        <v>87</v>
      </c>
      <c r="H14" s="89" t="s">
        <v>88</v>
      </c>
      <c r="I14" s="89" t="s">
        <v>90</v>
      </c>
      <c r="J14" s="42" t="s">
        <v>103</v>
      </c>
    </row>
    <row r="15" spans="1:10" x14ac:dyDescent="0.2">
      <c r="A15" s="65" t="s">
        <v>43</v>
      </c>
      <c r="B15" s="42" t="s">
        <v>88</v>
      </c>
      <c r="C15" s="89" t="s">
        <v>86</v>
      </c>
      <c r="D15" s="89" t="s">
        <v>88</v>
      </c>
      <c r="E15" s="89" t="s">
        <v>88</v>
      </c>
      <c r="F15" s="89" t="s">
        <v>103</v>
      </c>
      <c r="G15" s="89" t="s">
        <v>86</v>
      </c>
      <c r="H15" s="89" t="s">
        <v>105</v>
      </c>
      <c r="I15" s="89" t="s">
        <v>88</v>
      </c>
      <c r="J15" s="42" t="s">
        <v>90</v>
      </c>
    </row>
    <row r="16" spans="1:10" s="74" customFormat="1" ht="15" x14ac:dyDescent="0.25">
      <c r="A16" s="79" t="s">
        <v>44</v>
      </c>
      <c r="B16" s="6" t="s">
        <v>86</v>
      </c>
      <c r="C16" s="92" t="s">
        <v>86</v>
      </c>
      <c r="D16" s="92" t="s">
        <v>106</v>
      </c>
      <c r="E16" s="92" t="s">
        <v>88</v>
      </c>
      <c r="F16" s="92" t="s">
        <v>86</v>
      </c>
      <c r="G16" s="92" t="s">
        <v>103</v>
      </c>
      <c r="H16" s="92" t="s">
        <v>86</v>
      </c>
      <c r="I16" s="92" t="s">
        <v>88</v>
      </c>
      <c r="J16" s="80" t="s">
        <v>88</v>
      </c>
    </row>
    <row r="17" spans="1:10" x14ac:dyDescent="0.2">
      <c r="A17" s="65" t="s">
        <v>45</v>
      </c>
      <c r="B17" s="42" t="s">
        <v>86</v>
      </c>
      <c r="C17" s="89" t="s">
        <v>87</v>
      </c>
      <c r="D17" s="89" t="s">
        <v>87</v>
      </c>
      <c r="E17" s="89" t="s">
        <v>88</v>
      </c>
      <c r="F17" s="89" t="s">
        <v>88</v>
      </c>
      <c r="G17" s="89" t="s">
        <v>106</v>
      </c>
      <c r="H17" s="89" t="s">
        <v>90</v>
      </c>
      <c r="I17" s="89" t="s">
        <v>106</v>
      </c>
      <c r="J17" s="42" t="s">
        <v>88</v>
      </c>
    </row>
    <row r="18" spans="1:10" x14ac:dyDescent="0.2">
      <c r="A18" s="65" t="s">
        <v>46</v>
      </c>
      <c r="B18" s="42" t="s">
        <v>101</v>
      </c>
      <c r="C18" s="89" t="s">
        <v>88</v>
      </c>
      <c r="D18" s="89" t="s">
        <v>102</v>
      </c>
      <c r="E18" s="89" t="s">
        <v>101</v>
      </c>
      <c r="F18" s="89" t="s">
        <v>106</v>
      </c>
      <c r="G18" s="89" t="s">
        <v>88</v>
      </c>
      <c r="H18" s="89" t="s">
        <v>88</v>
      </c>
      <c r="I18" s="89" t="s">
        <v>88</v>
      </c>
      <c r="J18" s="42" t="s">
        <v>106</v>
      </c>
    </row>
    <row r="19" spans="1:10" x14ac:dyDescent="0.2">
      <c r="A19" s="65" t="s">
        <v>47</v>
      </c>
      <c r="B19" s="42" t="s">
        <v>87</v>
      </c>
      <c r="C19" s="89" t="s">
        <v>101</v>
      </c>
      <c r="D19" s="89" t="s">
        <v>89</v>
      </c>
      <c r="E19" s="89" t="s">
        <v>89</v>
      </c>
      <c r="F19" s="89" t="s">
        <v>86</v>
      </c>
      <c r="G19" s="89" t="s">
        <v>89</v>
      </c>
      <c r="H19" s="89" t="s">
        <v>106</v>
      </c>
      <c r="I19" s="89" t="s">
        <v>103</v>
      </c>
      <c r="J19" s="42" t="s">
        <v>90</v>
      </c>
    </row>
    <row r="20" spans="1:10" x14ac:dyDescent="0.2">
      <c r="A20" s="65" t="s">
        <v>48</v>
      </c>
      <c r="B20" s="42" t="s">
        <v>88</v>
      </c>
      <c r="C20" s="89" t="s">
        <v>87</v>
      </c>
      <c r="D20" s="89" t="s">
        <v>90</v>
      </c>
      <c r="E20" s="89" t="s">
        <v>89</v>
      </c>
      <c r="F20" s="89" t="s">
        <v>102</v>
      </c>
      <c r="G20" s="89" t="s">
        <v>88</v>
      </c>
      <c r="H20" s="89" t="s">
        <v>88</v>
      </c>
      <c r="I20" s="89" t="s">
        <v>106</v>
      </c>
      <c r="J20" s="42" t="s">
        <v>88</v>
      </c>
    </row>
    <row r="21" spans="1:10" x14ac:dyDescent="0.2">
      <c r="A21" s="65" t="s">
        <v>49</v>
      </c>
      <c r="B21" s="42" t="s">
        <v>88</v>
      </c>
      <c r="C21" s="89" t="s">
        <v>105</v>
      </c>
      <c r="D21" s="89" t="s">
        <v>87</v>
      </c>
      <c r="E21" s="89" t="s">
        <v>90</v>
      </c>
      <c r="F21" s="89" t="s">
        <v>89</v>
      </c>
      <c r="G21" s="89" t="s">
        <v>90</v>
      </c>
      <c r="H21" s="89" t="s">
        <v>104</v>
      </c>
      <c r="I21" s="89" t="s">
        <v>88</v>
      </c>
      <c r="J21" s="42" t="s">
        <v>103</v>
      </c>
    </row>
    <row r="22" spans="1:10" x14ac:dyDescent="0.2">
      <c r="A22" s="65" t="s">
        <v>50</v>
      </c>
      <c r="B22" s="42" t="s">
        <v>89</v>
      </c>
      <c r="C22" s="89" t="s">
        <v>89</v>
      </c>
      <c r="D22" s="89" t="s">
        <v>88</v>
      </c>
      <c r="E22" s="89" t="s">
        <v>106</v>
      </c>
      <c r="F22" s="89" t="s">
        <v>88</v>
      </c>
      <c r="G22" s="89" t="s">
        <v>87</v>
      </c>
      <c r="H22" s="89" t="s">
        <v>104</v>
      </c>
      <c r="I22" s="89" t="s">
        <v>106</v>
      </c>
      <c r="J22" s="42" t="s">
        <v>89</v>
      </c>
    </row>
    <row r="23" spans="1:10" x14ac:dyDescent="0.2">
      <c r="A23" s="65" t="s">
        <v>51</v>
      </c>
      <c r="B23" s="42" t="s">
        <v>88</v>
      </c>
      <c r="C23" s="89" t="s">
        <v>89</v>
      </c>
      <c r="D23" s="89" t="s">
        <v>103</v>
      </c>
      <c r="E23" s="89" t="s">
        <v>89</v>
      </c>
      <c r="F23" s="89" t="s">
        <v>87</v>
      </c>
      <c r="G23" s="89" t="s">
        <v>86</v>
      </c>
      <c r="H23" s="89" t="s">
        <v>89</v>
      </c>
      <c r="I23" s="89" t="s">
        <v>89</v>
      </c>
      <c r="J23" s="42" t="s">
        <v>102</v>
      </c>
    </row>
    <row r="24" spans="1:10" x14ac:dyDescent="0.2">
      <c r="A24" s="65" t="s">
        <v>52</v>
      </c>
      <c r="B24" s="42" t="s">
        <v>86</v>
      </c>
      <c r="C24" s="89" t="s">
        <v>102</v>
      </c>
      <c r="D24" s="89" t="s">
        <v>89</v>
      </c>
      <c r="E24" s="89" t="s">
        <v>103</v>
      </c>
      <c r="F24" s="89" t="s">
        <v>87</v>
      </c>
      <c r="G24" s="89" t="s">
        <v>88</v>
      </c>
      <c r="H24" s="89" t="s">
        <v>87</v>
      </c>
      <c r="I24" s="89" t="s">
        <v>90</v>
      </c>
      <c r="J24" s="42" t="s">
        <v>104</v>
      </c>
    </row>
    <row r="25" spans="1:10" x14ac:dyDescent="0.2">
      <c r="A25" s="65" t="s">
        <v>53</v>
      </c>
      <c r="B25" s="42" t="s">
        <v>103</v>
      </c>
      <c r="C25" s="89" t="s">
        <v>87</v>
      </c>
      <c r="D25" s="89" t="s">
        <v>86</v>
      </c>
      <c r="E25" s="89" t="s">
        <v>87</v>
      </c>
      <c r="F25" s="89" t="s">
        <v>88</v>
      </c>
      <c r="G25" s="89" t="s">
        <v>86</v>
      </c>
      <c r="H25" s="89" t="s">
        <v>90</v>
      </c>
      <c r="I25" s="89" t="s">
        <v>88</v>
      </c>
      <c r="J25" s="42" t="s">
        <v>88</v>
      </c>
    </row>
    <row r="26" spans="1:10" x14ac:dyDescent="0.2">
      <c r="A26" s="65" t="s">
        <v>54</v>
      </c>
      <c r="B26" s="42" t="s">
        <v>103</v>
      </c>
      <c r="C26" s="89" t="s">
        <v>106</v>
      </c>
      <c r="D26" s="89" t="s">
        <v>90</v>
      </c>
      <c r="E26" s="89" t="s">
        <v>88</v>
      </c>
      <c r="F26" s="89" t="s">
        <v>88</v>
      </c>
      <c r="G26" s="89" t="s">
        <v>90</v>
      </c>
      <c r="H26" s="89" t="s">
        <v>87</v>
      </c>
      <c r="I26" s="89" t="s">
        <v>86</v>
      </c>
      <c r="J26" s="42" t="s">
        <v>105</v>
      </c>
    </row>
    <row r="27" spans="1:10" x14ac:dyDescent="0.2">
      <c r="A27" s="65" t="s">
        <v>55</v>
      </c>
      <c r="B27" s="42" t="s">
        <v>88</v>
      </c>
      <c r="C27" s="89" t="s">
        <v>87</v>
      </c>
      <c r="D27" s="89" t="s">
        <v>88</v>
      </c>
      <c r="E27" s="89" t="s">
        <v>87</v>
      </c>
      <c r="F27" s="89" t="s">
        <v>88</v>
      </c>
      <c r="G27" s="89" t="s">
        <v>105</v>
      </c>
      <c r="H27" s="89" t="s">
        <v>86</v>
      </c>
      <c r="I27" s="89" t="s">
        <v>86</v>
      </c>
      <c r="J27" s="42" t="s">
        <v>87</v>
      </c>
    </row>
    <row r="28" spans="1:10" x14ac:dyDescent="0.2">
      <c r="A28" s="65" t="s">
        <v>56</v>
      </c>
      <c r="B28" s="42" t="s">
        <v>90</v>
      </c>
      <c r="C28" s="89" t="s">
        <v>106</v>
      </c>
      <c r="D28" s="89" t="s">
        <v>101</v>
      </c>
      <c r="E28" s="89" t="s">
        <v>106</v>
      </c>
      <c r="F28" s="89" t="s">
        <v>90</v>
      </c>
      <c r="G28" s="89" t="s">
        <v>105</v>
      </c>
      <c r="H28" s="89" t="s">
        <v>86</v>
      </c>
      <c r="I28" s="89" t="s">
        <v>88</v>
      </c>
      <c r="J28" s="42" t="s">
        <v>90</v>
      </c>
    </row>
    <row r="29" spans="1:10" x14ac:dyDescent="0.2">
      <c r="A29" s="65" t="s">
        <v>57</v>
      </c>
      <c r="B29" s="42" t="s">
        <v>106</v>
      </c>
      <c r="C29" s="89" t="s">
        <v>88</v>
      </c>
      <c r="D29" s="89" t="s">
        <v>101</v>
      </c>
      <c r="E29" s="89" t="s">
        <v>101</v>
      </c>
      <c r="F29" s="89" t="s">
        <v>106</v>
      </c>
      <c r="G29" s="89" t="s">
        <v>88</v>
      </c>
      <c r="H29" s="89" t="s">
        <v>106</v>
      </c>
      <c r="I29" s="89" t="s">
        <v>104</v>
      </c>
      <c r="J29" s="42" t="s">
        <v>87</v>
      </c>
    </row>
    <row r="30" spans="1:10" x14ac:dyDescent="0.2">
      <c r="A30" s="65" t="s">
        <v>58</v>
      </c>
      <c r="B30" s="42" t="s">
        <v>90</v>
      </c>
      <c r="C30" s="89" t="s">
        <v>89</v>
      </c>
      <c r="D30" s="89" t="s">
        <v>104</v>
      </c>
      <c r="E30" s="89" t="s">
        <v>86</v>
      </c>
      <c r="F30" s="89" t="s">
        <v>104</v>
      </c>
      <c r="G30" s="89" t="s">
        <v>106</v>
      </c>
      <c r="H30" s="89" t="s">
        <v>87</v>
      </c>
      <c r="I30" s="89" t="s">
        <v>89</v>
      </c>
      <c r="J30" s="42" t="s">
        <v>106</v>
      </c>
    </row>
    <row r="31" spans="1:10" x14ac:dyDescent="0.2">
      <c r="A31" s="65" t="s">
        <v>59</v>
      </c>
      <c r="B31" s="42" t="s">
        <v>87</v>
      </c>
      <c r="C31" s="89" t="s">
        <v>90</v>
      </c>
      <c r="D31" s="89" t="s">
        <v>86</v>
      </c>
      <c r="E31" s="89" t="s">
        <v>88</v>
      </c>
      <c r="F31" s="89" t="s">
        <v>103</v>
      </c>
      <c r="G31" s="89" t="s">
        <v>103</v>
      </c>
      <c r="H31" s="89" t="s">
        <v>106</v>
      </c>
      <c r="I31" s="89" t="s">
        <v>89</v>
      </c>
      <c r="J31" s="42" t="s">
        <v>89</v>
      </c>
    </row>
    <row r="32" spans="1:10" x14ac:dyDescent="0.2">
      <c r="A32" s="65" t="s">
        <v>60</v>
      </c>
      <c r="B32" s="42" t="s">
        <v>88</v>
      </c>
      <c r="C32" s="89" t="s">
        <v>103</v>
      </c>
      <c r="D32" s="89" t="s">
        <v>88</v>
      </c>
      <c r="E32" s="89" t="s">
        <v>106</v>
      </c>
      <c r="F32" s="89" t="s">
        <v>102</v>
      </c>
      <c r="G32" s="89" t="s">
        <v>87</v>
      </c>
      <c r="H32" s="89" t="s">
        <v>90</v>
      </c>
      <c r="I32" s="89" t="s">
        <v>105</v>
      </c>
      <c r="J32" s="42" t="s">
        <v>105</v>
      </c>
    </row>
    <row r="33" spans="1:10" x14ac:dyDescent="0.2">
      <c r="A33" s="65" t="s">
        <v>61</v>
      </c>
      <c r="B33" s="42" t="s">
        <v>105</v>
      </c>
      <c r="C33" s="89" t="s">
        <v>90</v>
      </c>
      <c r="D33" s="89" t="s">
        <v>90</v>
      </c>
      <c r="E33" s="89" t="s">
        <v>88</v>
      </c>
      <c r="F33" s="89" t="s">
        <v>90</v>
      </c>
      <c r="G33" s="89" t="s">
        <v>103</v>
      </c>
      <c r="H33" s="89" t="s">
        <v>106</v>
      </c>
      <c r="I33" s="89" t="s">
        <v>90</v>
      </c>
      <c r="J33" s="42" t="s">
        <v>89</v>
      </c>
    </row>
    <row r="34" spans="1:10" x14ac:dyDescent="0.2">
      <c r="A34" s="65" t="s">
        <v>62</v>
      </c>
      <c r="B34" s="42" t="s">
        <v>90</v>
      </c>
      <c r="C34" s="89" t="s">
        <v>88</v>
      </c>
      <c r="D34" s="89" t="s">
        <v>106</v>
      </c>
      <c r="E34" s="89" t="s">
        <v>104</v>
      </c>
      <c r="F34" s="89" t="s">
        <v>88</v>
      </c>
      <c r="G34" s="89" t="s">
        <v>88</v>
      </c>
      <c r="H34" s="89" t="s">
        <v>90</v>
      </c>
      <c r="I34" s="89" t="s">
        <v>102</v>
      </c>
      <c r="J34" s="42" t="s">
        <v>101</v>
      </c>
    </row>
    <row r="35" spans="1:10" x14ac:dyDescent="0.2">
      <c r="A35" s="65" t="s">
        <v>63</v>
      </c>
      <c r="B35" s="42" t="s">
        <v>102</v>
      </c>
      <c r="C35" s="89" t="s">
        <v>103</v>
      </c>
      <c r="D35" s="89" t="s">
        <v>88</v>
      </c>
      <c r="E35" s="89" t="s">
        <v>88</v>
      </c>
      <c r="F35" s="89" t="s">
        <v>87</v>
      </c>
      <c r="G35" s="89" t="s">
        <v>87</v>
      </c>
      <c r="H35" s="89" t="s">
        <v>89</v>
      </c>
      <c r="I35" s="89" t="s">
        <v>87</v>
      </c>
      <c r="J35" s="42" t="s">
        <v>86</v>
      </c>
    </row>
    <row r="36" spans="1:10" x14ac:dyDescent="0.2">
      <c r="A36" s="65" t="s">
        <v>64</v>
      </c>
      <c r="B36" s="42" t="s">
        <v>89</v>
      </c>
      <c r="C36" s="89" t="s">
        <v>103</v>
      </c>
      <c r="D36" s="89" t="s">
        <v>86</v>
      </c>
      <c r="E36" s="89" t="s">
        <v>103</v>
      </c>
      <c r="F36" s="89" t="s">
        <v>106</v>
      </c>
      <c r="G36" s="89" t="s">
        <v>89</v>
      </c>
      <c r="H36" s="89" t="s">
        <v>87</v>
      </c>
      <c r="I36" s="89" t="s">
        <v>106</v>
      </c>
      <c r="J36" s="42" t="s">
        <v>104</v>
      </c>
    </row>
    <row r="37" spans="1:10" x14ac:dyDescent="0.2">
      <c r="A37" s="65" t="s">
        <v>65</v>
      </c>
      <c r="B37" s="42" t="s">
        <v>101</v>
      </c>
      <c r="C37" s="89" t="s">
        <v>86</v>
      </c>
      <c r="D37" s="89" t="s">
        <v>88</v>
      </c>
      <c r="E37" s="89" t="s">
        <v>88</v>
      </c>
      <c r="F37" s="89" t="s">
        <v>86</v>
      </c>
      <c r="G37" s="89" t="s">
        <v>88</v>
      </c>
      <c r="H37" s="89" t="s">
        <v>88</v>
      </c>
      <c r="I37" s="89" t="s">
        <v>103</v>
      </c>
      <c r="J37" s="42" t="s">
        <v>88</v>
      </c>
    </row>
    <row r="38" spans="1:10" x14ac:dyDescent="0.2">
      <c r="A38" s="65" t="s">
        <v>66</v>
      </c>
      <c r="B38" s="42" t="s">
        <v>106</v>
      </c>
      <c r="C38" s="89" t="s">
        <v>88</v>
      </c>
      <c r="D38" s="89" t="s">
        <v>89</v>
      </c>
      <c r="E38" s="89" t="s">
        <v>87</v>
      </c>
      <c r="F38" s="89" t="s">
        <v>104</v>
      </c>
      <c r="G38" s="89" t="s">
        <v>104</v>
      </c>
      <c r="H38" s="89" t="s">
        <v>103</v>
      </c>
      <c r="I38" s="89" t="s">
        <v>88</v>
      </c>
      <c r="J38" s="42" t="s">
        <v>88</v>
      </c>
    </row>
    <row r="39" spans="1:10" x14ac:dyDescent="0.2">
      <c r="A39" s="65" t="s">
        <v>67</v>
      </c>
      <c r="B39" s="42" t="s">
        <v>86</v>
      </c>
      <c r="C39" s="89" t="s">
        <v>88</v>
      </c>
      <c r="D39" s="89" t="s">
        <v>88</v>
      </c>
      <c r="E39" s="89" t="s">
        <v>88</v>
      </c>
      <c r="F39" s="89" t="s">
        <v>105</v>
      </c>
      <c r="G39" s="89" t="s">
        <v>86</v>
      </c>
      <c r="H39" s="89" t="s">
        <v>88</v>
      </c>
      <c r="I39" s="89" t="s">
        <v>90</v>
      </c>
      <c r="J39" s="42" t="s">
        <v>87</v>
      </c>
    </row>
    <row r="40" spans="1:10" x14ac:dyDescent="0.2">
      <c r="A40" s="65" t="s">
        <v>68</v>
      </c>
      <c r="B40" s="42" t="s">
        <v>88</v>
      </c>
      <c r="C40" s="89" t="s">
        <v>86</v>
      </c>
      <c r="D40" s="89" t="s">
        <v>88</v>
      </c>
      <c r="E40" s="89" t="s">
        <v>89</v>
      </c>
      <c r="F40" s="89" t="s">
        <v>88</v>
      </c>
      <c r="G40" s="89" t="s">
        <v>88</v>
      </c>
      <c r="H40" s="89" t="s">
        <v>89</v>
      </c>
      <c r="I40" s="89" t="s">
        <v>101</v>
      </c>
      <c r="J40" s="42" t="s">
        <v>87</v>
      </c>
    </row>
    <row r="41" spans="1:10" x14ac:dyDescent="0.2">
      <c r="A41" s="65" t="s">
        <v>69</v>
      </c>
      <c r="B41" s="42" t="s">
        <v>89</v>
      </c>
      <c r="C41" s="89" t="s">
        <v>90</v>
      </c>
      <c r="D41" s="89" t="s">
        <v>106</v>
      </c>
      <c r="E41" s="89" t="s">
        <v>89</v>
      </c>
      <c r="F41" s="89" t="s">
        <v>90</v>
      </c>
      <c r="G41" s="89" t="s">
        <v>89</v>
      </c>
      <c r="H41" s="89" t="s">
        <v>90</v>
      </c>
      <c r="I41" s="89" t="s">
        <v>87</v>
      </c>
      <c r="J41" s="42" t="s">
        <v>89</v>
      </c>
    </row>
    <row r="42" spans="1:10" x14ac:dyDescent="0.2">
      <c r="A42" s="65" t="s">
        <v>70</v>
      </c>
      <c r="B42" s="42" t="s">
        <v>86</v>
      </c>
      <c r="C42" s="89" t="s">
        <v>106</v>
      </c>
      <c r="D42" s="89" t="s">
        <v>105</v>
      </c>
      <c r="E42" s="89" t="s">
        <v>88</v>
      </c>
      <c r="F42" s="89" t="s">
        <v>86</v>
      </c>
      <c r="G42" s="89" t="s">
        <v>106</v>
      </c>
      <c r="H42" s="92" t="s">
        <v>88</v>
      </c>
      <c r="I42" s="89" t="s">
        <v>87</v>
      </c>
      <c r="J42" s="42" t="s">
        <v>88</v>
      </c>
    </row>
    <row r="43" spans="1:10" x14ac:dyDescent="0.2">
      <c r="A43" s="65" t="s">
        <v>71</v>
      </c>
      <c r="B43" s="42" t="s">
        <v>106</v>
      </c>
      <c r="C43" s="89" t="s">
        <v>104</v>
      </c>
      <c r="D43" s="89" t="s">
        <v>87</v>
      </c>
      <c r="E43" s="89" t="s">
        <v>86</v>
      </c>
      <c r="F43" s="89" t="s">
        <v>90</v>
      </c>
      <c r="G43" s="89" t="s">
        <v>89</v>
      </c>
      <c r="H43" s="89" t="s">
        <v>87</v>
      </c>
      <c r="I43" s="89" t="s">
        <v>88</v>
      </c>
      <c r="J43" s="42" t="s">
        <v>87</v>
      </c>
    </row>
    <row r="44" spans="1:10" x14ac:dyDescent="0.2">
      <c r="A44" s="65" t="s">
        <v>72</v>
      </c>
      <c r="B44" s="42" t="s">
        <v>87</v>
      </c>
      <c r="C44" s="89" t="s">
        <v>101</v>
      </c>
      <c r="D44" s="89" t="s">
        <v>89</v>
      </c>
      <c r="E44" s="89" t="s">
        <v>102</v>
      </c>
      <c r="F44" s="89" t="s">
        <v>101</v>
      </c>
      <c r="G44" s="89" t="s">
        <v>106</v>
      </c>
      <c r="H44" s="89" t="s">
        <v>88</v>
      </c>
      <c r="I44" s="89" t="s">
        <v>87</v>
      </c>
      <c r="J44" s="42" t="s">
        <v>103</v>
      </c>
    </row>
    <row r="45" spans="1:10" x14ac:dyDescent="0.2">
      <c r="A45" s="65" t="s">
        <v>73</v>
      </c>
      <c r="B45" s="42" t="s">
        <v>88</v>
      </c>
      <c r="C45" s="89" t="s">
        <v>86</v>
      </c>
      <c r="D45" s="89" t="s">
        <v>104</v>
      </c>
      <c r="E45" s="89" t="s">
        <v>87</v>
      </c>
      <c r="F45" s="89" t="s">
        <v>87</v>
      </c>
      <c r="G45" s="89" t="s">
        <v>86</v>
      </c>
      <c r="H45" s="89" t="s">
        <v>88</v>
      </c>
      <c r="I45" s="89" t="s">
        <v>88</v>
      </c>
      <c r="J45" s="42" t="s">
        <v>87</v>
      </c>
    </row>
    <row r="46" spans="1:10" x14ac:dyDescent="0.2">
      <c r="A46" s="65" t="s">
        <v>74</v>
      </c>
      <c r="B46" s="42" t="s">
        <v>88</v>
      </c>
      <c r="C46" s="89" t="s">
        <v>106</v>
      </c>
      <c r="D46" s="89" t="s">
        <v>101</v>
      </c>
      <c r="E46" s="89" t="s">
        <v>86</v>
      </c>
      <c r="F46" s="89" t="s">
        <v>88</v>
      </c>
      <c r="G46" s="89" t="s">
        <v>86</v>
      </c>
      <c r="H46" s="89" t="s">
        <v>86</v>
      </c>
      <c r="I46" s="89" t="s">
        <v>102</v>
      </c>
      <c r="J46" s="42" t="s">
        <v>86</v>
      </c>
    </row>
    <row r="47" spans="1:10" x14ac:dyDescent="0.2">
      <c r="A47" s="65" t="s">
        <v>75</v>
      </c>
      <c r="B47" s="42" t="s">
        <v>87</v>
      </c>
      <c r="C47" s="89" t="s">
        <v>90</v>
      </c>
      <c r="D47" s="89" t="s">
        <v>87</v>
      </c>
      <c r="E47" s="89" t="s">
        <v>105</v>
      </c>
      <c r="F47" s="89" t="s">
        <v>88</v>
      </c>
      <c r="G47" s="89" t="s">
        <v>88</v>
      </c>
      <c r="H47" s="89" t="s">
        <v>89</v>
      </c>
      <c r="I47" s="89" t="s">
        <v>104</v>
      </c>
      <c r="J47" s="42" t="s">
        <v>88</v>
      </c>
    </row>
    <row r="48" spans="1:10" x14ac:dyDescent="0.2">
      <c r="A48" s="65" t="s">
        <v>76</v>
      </c>
      <c r="B48" s="42" t="s">
        <v>89</v>
      </c>
      <c r="C48" s="89" t="s">
        <v>88</v>
      </c>
      <c r="D48" s="89" t="s">
        <v>88</v>
      </c>
      <c r="E48" s="89" t="s">
        <v>104</v>
      </c>
      <c r="F48" s="89" t="s">
        <v>88</v>
      </c>
      <c r="G48" s="89" t="s">
        <v>87</v>
      </c>
      <c r="H48" s="89" t="s">
        <v>103</v>
      </c>
      <c r="I48" s="89" t="s">
        <v>86</v>
      </c>
      <c r="J48" s="42" t="s">
        <v>88</v>
      </c>
    </row>
    <row r="49" spans="1:10" x14ac:dyDescent="0.2">
      <c r="A49" s="65" t="s">
        <v>77</v>
      </c>
      <c r="B49" s="42" t="s">
        <v>88</v>
      </c>
      <c r="C49" s="89" t="s">
        <v>88</v>
      </c>
      <c r="D49" s="89" t="s">
        <v>86</v>
      </c>
      <c r="E49" s="89" t="s">
        <v>90</v>
      </c>
      <c r="F49" s="89" t="s">
        <v>88</v>
      </c>
      <c r="G49" s="89" t="s">
        <v>86</v>
      </c>
      <c r="H49" s="89" t="s">
        <v>88</v>
      </c>
      <c r="I49" s="89" t="s">
        <v>86</v>
      </c>
      <c r="J49" s="42" t="s">
        <v>86</v>
      </c>
    </row>
    <row r="50" spans="1:10" x14ac:dyDescent="0.2">
      <c r="A50" s="65" t="s">
        <v>78</v>
      </c>
      <c r="B50" s="42" t="s">
        <v>106</v>
      </c>
      <c r="C50" s="89" t="s">
        <v>88</v>
      </c>
      <c r="D50" s="89" t="s">
        <v>90</v>
      </c>
      <c r="E50" s="89" t="s">
        <v>90</v>
      </c>
      <c r="F50" s="89" t="s">
        <v>102</v>
      </c>
      <c r="G50" s="89" t="s">
        <v>89</v>
      </c>
      <c r="H50" s="89" t="s">
        <v>88</v>
      </c>
      <c r="I50" s="89" t="s">
        <v>88</v>
      </c>
      <c r="J50" s="42" t="s">
        <v>90</v>
      </c>
    </row>
    <row r="51" spans="1:10" x14ac:dyDescent="0.2">
      <c r="A51" s="65" t="s">
        <v>79</v>
      </c>
      <c r="B51" s="42" t="s">
        <v>101</v>
      </c>
      <c r="C51" s="89" t="s">
        <v>102</v>
      </c>
      <c r="D51" s="89" t="s">
        <v>86</v>
      </c>
      <c r="E51" s="89" t="s">
        <v>88</v>
      </c>
      <c r="F51" s="89" t="s">
        <v>88</v>
      </c>
      <c r="G51" s="89" t="s">
        <v>88</v>
      </c>
      <c r="H51" s="89" t="s">
        <v>89</v>
      </c>
      <c r="I51" s="89" t="s">
        <v>87</v>
      </c>
      <c r="J51" s="42" t="s">
        <v>86</v>
      </c>
    </row>
    <row r="52" spans="1:10" x14ac:dyDescent="0.2">
      <c r="A52" s="65" t="s">
        <v>80</v>
      </c>
      <c r="B52" s="42" t="s">
        <v>105</v>
      </c>
      <c r="C52" s="89" t="s">
        <v>88</v>
      </c>
      <c r="D52" s="89" t="s">
        <v>102</v>
      </c>
      <c r="E52" s="89" t="s">
        <v>106</v>
      </c>
      <c r="F52" s="89" t="s">
        <v>89</v>
      </c>
      <c r="G52" s="89" t="s">
        <v>104</v>
      </c>
      <c r="H52" s="89" t="s">
        <v>101</v>
      </c>
      <c r="I52" s="89" t="s">
        <v>89</v>
      </c>
      <c r="J52" s="42" t="s">
        <v>88</v>
      </c>
    </row>
  </sheetData>
  <pageMargins left="0.25" right="0.34" top="0.44" bottom="0.44" header="0.24" footer="0.2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140625" defaultRowHeight="12.75" x14ac:dyDescent="0.2"/>
  <cols>
    <col min="1" max="1" width="12" style="46" customWidth="1"/>
    <col min="2" max="2" width="6.42578125" style="46" customWidth="1"/>
    <col min="3" max="4" width="6.42578125" style="64" customWidth="1"/>
    <col min="5" max="5" width="1.28515625" style="64" customWidth="1"/>
    <col min="6" max="7" width="7.42578125" style="64" customWidth="1"/>
    <col min="8" max="8" width="6.42578125" style="64" customWidth="1"/>
    <col min="9" max="9" width="1.28515625" style="64" customWidth="1"/>
    <col min="10" max="12" width="7.5703125" style="85" customWidth="1"/>
    <col min="13" max="13" width="1.28515625" style="85" customWidth="1"/>
    <col min="14" max="16" width="7.42578125" style="86" customWidth="1"/>
    <col min="17" max="17" width="1.28515625" style="86" customWidth="1"/>
    <col min="18" max="20" width="8.28515625" style="63" customWidth="1"/>
    <col min="21" max="21" width="1.28515625" style="63" customWidth="1"/>
    <col min="22" max="24" width="7.5703125" style="64" customWidth="1"/>
    <col min="25" max="25" width="1.28515625" style="64" customWidth="1"/>
    <col min="26" max="28" width="8.85546875" style="64" customWidth="1"/>
    <col min="29" max="29" width="1.28515625" style="64" customWidth="1"/>
    <col min="30" max="32" width="8" style="64" customWidth="1"/>
    <col min="33" max="33" width="1.28515625" style="64" customWidth="1"/>
    <col min="34" max="16384" width="9.140625" style="68"/>
  </cols>
  <sheetData>
    <row r="1" spans="1:36" s="49" customFormat="1" ht="18.75" x14ac:dyDescent="0.3">
      <c r="A1" s="49" t="s">
        <v>177</v>
      </c>
      <c r="C1" s="51"/>
      <c r="D1" s="51"/>
      <c r="E1" s="51"/>
      <c r="F1" s="51"/>
      <c r="G1" s="51"/>
      <c r="H1" s="51"/>
      <c r="I1" s="51"/>
      <c r="J1" s="95"/>
      <c r="K1" s="95"/>
      <c r="L1" s="95"/>
      <c r="M1" s="95"/>
      <c r="N1" s="51"/>
      <c r="O1" s="51"/>
      <c r="P1" s="51"/>
      <c r="Q1" s="51"/>
      <c r="R1" s="55"/>
      <c r="S1" s="55"/>
      <c r="T1" s="55"/>
      <c r="U1" s="55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6" s="52" customFormat="1" ht="105" customHeight="1" x14ac:dyDescent="0.2">
      <c r="A2" s="96" t="s">
        <v>0</v>
      </c>
      <c r="B2" s="100" t="s">
        <v>148</v>
      </c>
      <c r="C2" s="100" t="s">
        <v>157</v>
      </c>
      <c r="D2" s="100" t="s">
        <v>173</v>
      </c>
      <c r="E2" s="58"/>
      <c r="F2" s="100" t="s">
        <v>149</v>
      </c>
      <c r="G2" s="100" t="s">
        <v>158</v>
      </c>
      <c r="H2" s="100" t="s">
        <v>174</v>
      </c>
      <c r="I2" s="58"/>
      <c r="J2" s="100" t="s">
        <v>150</v>
      </c>
      <c r="K2" s="100" t="s">
        <v>159</v>
      </c>
      <c r="L2" s="100" t="s">
        <v>175</v>
      </c>
      <c r="M2" s="58"/>
      <c r="N2" s="100" t="s">
        <v>146</v>
      </c>
      <c r="O2" s="100" t="s">
        <v>160</v>
      </c>
      <c r="P2" s="100" t="s">
        <v>167</v>
      </c>
      <c r="Q2" s="58"/>
      <c r="R2" s="100" t="s">
        <v>137</v>
      </c>
      <c r="S2" s="100" t="s">
        <v>161</v>
      </c>
      <c r="T2" s="100" t="s">
        <v>168</v>
      </c>
      <c r="U2" s="58"/>
      <c r="V2" s="100" t="s">
        <v>138</v>
      </c>
      <c r="W2" s="100" t="s">
        <v>162</v>
      </c>
      <c r="X2" s="100" t="s">
        <v>169</v>
      </c>
      <c r="Y2" s="58"/>
      <c r="Z2" s="101" t="s">
        <v>139</v>
      </c>
      <c r="AA2" s="101" t="s">
        <v>154</v>
      </c>
      <c r="AB2" s="101" t="s">
        <v>176</v>
      </c>
      <c r="AC2" s="97"/>
      <c r="AD2" s="101" t="s">
        <v>140</v>
      </c>
      <c r="AE2" s="101" t="s">
        <v>155</v>
      </c>
      <c r="AF2" s="101" t="s">
        <v>171</v>
      </c>
      <c r="AG2" s="97"/>
      <c r="AH2" s="102" t="s">
        <v>152</v>
      </c>
      <c r="AI2" s="102" t="s">
        <v>156</v>
      </c>
      <c r="AJ2" s="102" t="s">
        <v>172</v>
      </c>
    </row>
    <row r="3" spans="1:36" x14ac:dyDescent="0.2">
      <c r="A3" s="65" t="s">
        <v>31</v>
      </c>
      <c r="B3" s="89" t="s">
        <v>102</v>
      </c>
      <c r="C3" s="89" t="s">
        <v>102</v>
      </c>
      <c r="D3" s="89" t="s">
        <v>102</v>
      </c>
      <c r="E3" s="98"/>
      <c r="F3" s="89" t="s">
        <v>88</v>
      </c>
      <c r="G3" s="89" t="s">
        <v>88</v>
      </c>
      <c r="H3" s="89" t="s">
        <v>88</v>
      </c>
      <c r="I3" s="98"/>
      <c r="J3" s="89" t="s">
        <v>90</v>
      </c>
      <c r="K3" s="89" t="s">
        <v>90</v>
      </c>
      <c r="L3" s="89" t="s">
        <v>90</v>
      </c>
      <c r="M3" s="98"/>
      <c r="N3" s="89" t="s">
        <v>101</v>
      </c>
      <c r="O3" s="89" t="s">
        <v>86</v>
      </c>
      <c r="P3" s="89" t="s">
        <v>103</v>
      </c>
      <c r="Q3" s="98"/>
      <c r="R3" s="89" t="s">
        <v>87</v>
      </c>
      <c r="S3" s="89" t="s">
        <v>87</v>
      </c>
      <c r="T3" s="89" t="s">
        <v>87</v>
      </c>
      <c r="U3" s="98"/>
      <c r="V3" s="89" t="s">
        <v>89</v>
      </c>
      <c r="W3" s="89" t="s">
        <v>89</v>
      </c>
      <c r="X3" s="89" t="s">
        <v>106</v>
      </c>
      <c r="Y3" s="98"/>
      <c r="Z3" s="89" t="s">
        <v>87</v>
      </c>
      <c r="AA3" s="89" t="s">
        <v>87</v>
      </c>
      <c r="AB3" s="89" t="s">
        <v>102</v>
      </c>
      <c r="AC3" s="98"/>
      <c r="AD3" s="89" t="s">
        <v>86</v>
      </c>
      <c r="AE3" s="89" t="s">
        <v>87</v>
      </c>
      <c r="AF3" s="89" t="s">
        <v>87</v>
      </c>
      <c r="AG3" s="98"/>
      <c r="AH3" s="42" t="s">
        <v>88</v>
      </c>
      <c r="AI3" s="42" t="s">
        <v>88</v>
      </c>
      <c r="AJ3" s="42" t="s">
        <v>88</v>
      </c>
    </row>
    <row r="4" spans="1:36" s="74" customFormat="1" x14ac:dyDescent="0.2">
      <c r="A4" s="65" t="s">
        <v>32</v>
      </c>
      <c r="B4" s="42" t="s">
        <v>90</v>
      </c>
      <c r="C4" s="89" t="s">
        <v>90</v>
      </c>
      <c r="D4" s="89" t="s">
        <v>90</v>
      </c>
      <c r="E4" s="98"/>
      <c r="F4" s="89" t="s">
        <v>89</v>
      </c>
      <c r="G4" s="89" t="s">
        <v>89</v>
      </c>
      <c r="H4" s="89" t="s">
        <v>89</v>
      </c>
      <c r="I4" s="98"/>
      <c r="J4" s="89" t="s">
        <v>88</v>
      </c>
      <c r="K4" s="89" t="s">
        <v>88</v>
      </c>
      <c r="L4" s="89" t="s">
        <v>103</v>
      </c>
      <c r="M4" s="98"/>
      <c r="N4" s="89" t="s">
        <v>106</v>
      </c>
      <c r="O4" s="89" t="s">
        <v>106</v>
      </c>
      <c r="P4" s="89" t="s">
        <v>90</v>
      </c>
      <c r="Q4" s="98"/>
      <c r="R4" s="89" t="s">
        <v>89</v>
      </c>
      <c r="S4" s="89" t="s">
        <v>90</v>
      </c>
      <c r="T4" s="89" t="s">
        <v>89</v>
      </c>
      <c r="U4" s="98"/>
      <c r="V4" s="89" t="s">
        <v>104</v>
      </c>
      <c r="W4" s="89" t="s">
        <v>90</v>
      </c>
      <c r="X4" s="89" t="s">
        <v>90</v>
      </c>
      <c r="Y4" s="98"/>
      <c r="Z4" s="89" t="s">
        <v>101</v>
      </c>
      <c r="AA4" s="89" t="s">
        <v>101</v>
      </c>
      <c r="AB4" s="89" t="s">
        <v>101</v>
      </c>
      <c r="AC4" s="98"/>
      <c r="AD4" s="89" t="s">
        <v>90</v>
      </c>
      <c r="AE4" s="89" t="s">
        <v>90</v>
      </c>
      <c r="AF4" s="89" t="s">
        <v>90</v>
      </c>
      <c r="AG4" s="98"/>
      <c r="AH4" s="42" t="s">
        <v>104</v>
      </c>
      <c r="AI4" s="42" t="s">
        <v>89</v>
      </c>
      <c r="AJ4" s="42" t="s">
        <v>106</v>
      </c>
    </row>
    <row r="5" spans="1:36" x14ac:dyDescent="0.2">
      <c r="A5" s="65" t="s">
        <v>33</v>
      </c>
      <c r="B5" s="42" t="s">
        <v>88</v>
      </c>
      <c r="C5" s="89" t="s">
        <v>88</v>
      </c>
      <c r="D5" s="89" t="s">
        <v>88</v>
      </c>
      <c r="E5" s="98"/>
      <c r="F5" s="89" t="s">
        <v>88</v>
      </c>
      <c r="G5" s="89" t="s">
        <v>88</v>
      </c>
      <c r="H5" s="89" t="s">
        <v>106</v>
      </c>
      <c r="I5" s="98"/>
      <c r="J5" s="89" t="s">
        <v>89</v>
      </c>
      <c r="K5" s="89" t="s">
        <v>89</v>
      </c>
      <c r="L5" s="89" t="s">
        <v>89</v>
      </c>
      <c r="M5" s="98"/>
      <c r="N5" s="89" t="s">
        <v>87</v>
      </c>
      <c r="O5" s="89" t="s">
        <v>87</v>
      </c>
      <c r="P5" s="89" t="s">
        <v>102</v>
      </c>
      <c r="Q5" s="98"/>
      <c r="R5" s="89" t="s">
        <v>90</v>
      </c>
      <c r="S5" s="89" t="s">
        <v>105</v>
      </c>
      <c r="T5" s="89" t="s">
        <v>105</v>
      </c>
      <c r="U5" s="98"/>
      <c r="V5" s="89" t="s">
        <v>88</v>
      </c>
      <c r="W5" s="89" t="s">
        <v>88</v>
      </c>
      <c r="X5" s="89" t="s">
        <v>88</v>
      </c>
      <c r="Y5" s="98"/>
      <c r="Z5" s="89" t="s">
        <v>87</v>
      </c>
      <c r="AA5" s="89" t="s">
        <v>87</v>
      </c>
      <c r="AB5" s="89" t="s">
        <v>87</v>
      </c>
      <c r="AC5" s="98"/>
      <c r="AD5" s="89" t="s">
        <v>104</v>
      </c>
      <c r="AE5" s="89" t="s">
        <v>90</v>
      </c>
      <c r="AF5" s="89" t="s">
        <v>89</v>
      </c>
      <c r="AG5" s="98"/>
      <c r="AH5" s="42" t="s">
        <v>88</v>
      </c>
      <c r="AI5" s="42" t="s">
        <v>88</v>
      </c>
      <c r="AJ5" s="42" t="s">
        <v>104</v>
      </c>
    </row>
    <row r="6" spans="1:36" x14ac:dyDescent="0.2">
      <c r="A6" s="65" t="s">
        <v>34</v>
      </c>
      <c r="B6" s="42" t="s">
        <v>88</v>
      </c>
      <c r="C6" s="89" t="s">
        <v>88</v>
      </c>
      <c r="D6" s="89" t="s">
        <v>88</v>
      </c>
      <c r="E6" s="98"/>
      <c r="F6" s="89" t="s">
        <v>88</v>
      </c>
      <c r="G6" s="89" t="s">
        <v>88</v>
      </c>
      <c r="H6" s="89" t="s">
        <v>88</v>
      </c>
      <c r="I6" s="98"/>
      <c r="J6" s="89" t="s">
        <v>89</v>
      </c>
      <c r="K6" s="89" t="s">
        <v>90</v>
      </c>
      <c r="L6" s="89" t="s">
        <v>105</v>
      </c>
      <c r="M6" s="98"/>
      <c r="N6" s="89" t="s">
        <v>86</v>
      </c>
      <c r="O6" s="89" t="s">
        <v>86</v>
      </c>
      <c r="P6" s="89" t="s">
        <v>86</v>
      </c>
      <c r="Q6" s="98"/>
      <c r="R6" s="89" t="s">
        <v>88</v>
      </c>
      <c r="S6" s="89" t="s">
        <v>88</v>
      </c>
      <c r="T6" s="89" t="s">
        <v>106</v>
      </c>
      <c r="U6" s="98"/>
      <c r="V6" s="89" t="s">
        <v>90</v>
      </c>
      <c r="W6" s="89" t="s">
        <v>90</v>
      </c>
      <c r="X6" s="89" t="s">
        <v>90</v>
      </c>
      <c r="Y6" s="98"/>
      <c r="Z6" s="89" t="s">
        <v>88</v>
      </c>
      <c r="AA6" s="89" t="s">
        <v>106</v>
      </c>
      <c r="AB6" s="89" t="s">
        <v>106</v>
      </c>
      <c r="AC6" s="98"/>
      <c r="AD6" s="89" t="s">
        <v>88</v>
      </c>
      <c r="AE6" s="89" t="s">
        <v>103</v>
      </c>
      <c r="AF6" s="89" t="s">
        <v>103</v>
      </c>
      <c r="AG6" s="98"/>
      <c r="AH6" s="42" t="s">
        <v>88</v>
      </c>
      <c r="AI6" s="42" t="s">
        <v>88</v>
      </c>
      <c r="AJ6" s="42" t="s">
        <v>88</v>
      </c>
    </row>
    <row r="7" spans="1:36" s="74" customFormat="1" x14ac:dyDescent="0.2">
      <c r="A7" s="65" t="s">
        <v>35</v>
      </c>
      <c r="B7" s="42" t="s">
        <v>103</v>
      </c>
      <c r="C7" s="89" t="s">
        <v>103</v>
      </c>
      <c r="D7" s="89" t="s">
        <v>88</v>
      </c>
      <c r="E7" s="98"/>
      <c r="F7" s="89" t="s">
        <v>87</v>
      </c>
      <c r="G7" s="89" t="s">
        <v>87</v>
      </c>
      <c r="H7" s="89" t="s">
        <v>87</v>
      </c>
      <c r="I7" s="98"/>
      <c r="J7" s="89" t="s">
        <v>88</v>
      </c>
      <c r="K7" s="89" t="s">
        <v>88</v>
      </c>
      <c r="L7" s="89" t="s">
        <v>106</v>
      </c>
      <c r="M7" s="98"/>
      <c r="N7" s="89" t="s">
        <v>89</v>
      </c>
      <c r="O7" s="89" t="s">
        <v>90</v>
      </c>
      <c r="P7" s="89" t="s">
        <v>106</v>
      </c>
      <c r="Q7" s="98"/>
      <c r="R7" s="89" t="s">
        <v>88</v>
      </c>
      <c r="S7" s="89" t="s">
        <v>88</v>
      </c>
      <c r="T7" s="89" t="s">
        <v>88</v>
      </c>
      <c r="U7" s="98"/>
      <c r="V7" s="89" t="s">
        <v>86</v>
      </c>
      <c r="W7" s="89" t="s">
        <v>86</v>
      </c>
      <c r="X7" s="89" t="s">
        <v>86</v>
      </c>
      <c r="Y7" s="98"/>
      <c r="Z7" s="89" t="s">
        <v>89</v>
      </c>
      <c r="AA7" s="89" t="s">
        <v>89</v>
      </c>
      <c r="AB7" s="89" t="s">
        <v>89</v>
      </c>
      <c r="AC7" s="98"/>
      <c r="AD7" s="89" t="s">
        <v>89</v>
      </c>
      <c r="AE7" s="89" t="s">
        <v>89</v>
      </c>
      <c r="AF7" s="89" t="s">
        <v>105</v>
      </c>
      <c r="AG7" s="98"/>
      <c r="AH7" s="42" t="s">
        <v>88</v>
      </c>
      <c r="AI7" s="42" t="s">
        <v>89</v>
      </c>
      <c r="AJ7" s="42" t="s">
        <v>89</v>
      </c>
    </row>
    <row r="8" spans="1:36" x14ac:dyDescent="0.2">
      <c r="A8" s="65" t="s">
        <v>36</v>
      </c>
      <c r="B8" s="42" t="s">
        <v>104</v>
      </c>
      <c r="C8" s="89" t="s">
        <v>104</v>
      </c>
      <c r="D8" s="89" t="s">
        <v>104</v>
      </c>
      <c r="E8" s="98"/>
      <c r="F8" s="89" t="s">
        <v>106</v>
      </c>
      <c r="G8" s="89" t="s">
        <v>106</v>
      </c>
      <c r="H8" s="89" t="s">
        <v>104</v>
      </c>
      <c r="I8" s="98"/>
      <c r="J8" s="89" t="s">
        <v>88</v>
      </c>
      <c r="K8" s="89" t="s">
        <v>87</v>
      </c>
      <c r="L8" s="89" t="s">
        <v>103</v>
      </c>
      <c r="M8" s="98"/>
      <c r="N8" s="89" t="s">
        <v>103</v>
      </c>
      <c r="O8" s="89" t="s">
        <v>87</v>
      </c>
      <c r="P8" s="89" t="s">
        <v>87</v>
      </c>
      <c r="Q8" s="98"/>
      <c r="R8" s="89" t="s">
        <v>90</v>
      </c>
      <c r="S8" s="89" t="s">
        <v>89</v>
      </c>
      <c r="T8" s="89" t="s">
        <v>89</v>
      </c>
      <c r="U8" s="98"/>
      <c r="V8" s="89" t="s">
        <v>87</v>
      </c>
      <c r="W8" s="89" t="s">
        <v>87</v>
      </c>
      <c r="X8" s="89" t="s">
        <v>87</v>
      </c>
      <c r="Y8" s="98"/>
      <c r="Z8" s="89" t="s">
        <v>103</v>
      </c>
      <c r="AA8" s="89" t="s">
        <v>88</v>
      </c>
      <c r="AB8" s="89" t="s">
        <v>88</v>
      </c>
      <c r="AC8" s="98"/>
      <c r="AD8" s="89" t="s">
        <v>106</v>
      </c>
      <c r="AE8" s="89" t="s">
        <v>88</v>
      </c>
      <c r="AF8" s="89" t="s">
        <v>88</v>
      </c>
      <c r="AG8" s="98"/>
      <c r="AH8" s="42" t="s">
        <v>106</v>
      </c>
      <c r="AI8" s="42" t="s">
        <v>106</v>
      </c>
      <c r="AJ8" s="42" t="s">
        <v>88</v>
      </c>
    </row>
    <row r="9" spans="1:36" s="74" customFormat="1" x14ac:dyDescent="0.2">
      <c r="A9" s="65" t="s">
        <v>37</v>
      </c>
      <c r="B9" s="42" t="s">
        <v>103</v>
      </c>
      <c r="C9" s="89" t="s">
        <v>87</v>
      </c>
      <c r="D9" s="89" t="s">
        <v>87</v>
      </c>
      <c r="E9" s="98"/>
      <c r="F9" s="89" t="s">
        <v>89</v>
      </c>
      <c r="G9" s="89" t="s">
        <v>89</v>
      </c>
      <c r="H9" s="89" t="s">
        <v>89</v>
      </c>
      <c r="I9" s="98"/>
      <c r="J9" s="89" t="s">
        <v>102</v>
      </c>
      <c r="K9" s="89" t="s">
        <v>88</v>
      </c>
      <c r="L9" s="89" t="s">
        <v>88</v>
      </c>
      <c r="M9" s="98"/>
      <c r="N9" s="89" t="s">
        <v>88</v>
      </c>
      <c r="O9" s="89" t="s">
        <v>88</v>
      </c>
      <c r="P9" s="89" t="s">
        <v>105</v>
      </c>
      <c r="Q9" s="98"/>
      <c r="R9" s="89" t="s">
        <v>86</v>
      </c>
      <c r="S9" s="89" t="s">
        <v>86</v>
      </c>
      <c r="T9" s="89" t="s">
        <v>101</v>
      </c>
      <c r="U9" s="98"/>
      <c r="V9" s="89" t="s">
        <v>101</v>
      </c>
      <c r="W9" s="89" t="s">
        <v>103</v>
      </c>
      <c r="X9" s="89" t="s">
        <v>102</v>
      </c>
      <c r="Y9" s="98"/>
      <c r="Z9" s="89" t="s">
        <v>105</v>
      </c>
      <c r="AA9" s="89" t="s">
        <v>105</v>
      </c>
      <c r="AB9" s="89" t="s">
        <v>105</v>
      </c>
      <c r="AC9" s="98"/>
      <c r="AD9" s="89" t="s">
        <v>88</v>
      </c>
      <c r="AE9" s="89" t="s">
        <v>89</v>
      </c>
      <c r="AF9" s="89" t="s">
        <v>89</v>
      </c>
      <c r="AG9" s="98"/>
      <c r="AH9" s="42" t="s">
        <v>89</v>
      </c>
      <c r="AI9" s="42" t="s">
        <v>106</v>
      </c>
      <c r="AJ9" s="42" t="s">
        <v>106</v>
      </c>
    </row>
    <row r="10" spans="1:36" x14ac:dyDescent="0.2">
      <c r="A10" s="65" t="s">
        <v>38</v>
      </c>
      <c r="B10" s="42" t="s">
        <v>89</v>
      </c>
      <c r="C10" s="89" t="s">
        <v>89</v>
      </c>
      <c r="D10" s="89" t="s">
        <v>89</v>
      </c>
      <c r="E10" s="98"/>
      <c r="F10" s="89" t="s">
        <v>90</v>
      </c>
      <c r="G10" s="89" t="s">
        <v>90</v>
      </c>
      <c r="H10" s="89" t="s">
        <v>105</v>
      </c>
      <c r="I10" s="98"/>
      <c r="J10" s="89" t="s">
        <v>104</v>
      </c>
      <c r="K10" s="89" t="s">
        <v>106</v>
      </c>
      <c r="L10" s="89" t="s">
        <v>106</v>
      </c>
      <c r="M10" s="98"/>
      <c r="N10" s="89" t="s">
        <v>90</v>
      </c>
      <c r="O10" s="89" t="s">
        <v>90</v>
      </c>
      <c r="P10" s="89" t="s">
        <v>90</v>
      </c>
      <c r="Q10" s="98"/>
      <c r="R10" s="89" t="s">
        <v>101</v>
      </c>
      <c r="S10" s="89" t="s">
        <v>87</v>
      </c>
      <c r="T10" s="89" t="s">
        <v>86</v>
      </c>
      <c r="U10" s="98"/>
      <c r="V10" s="89" t="s">
        <v>88</v>
      </c>
      <c r="W10" s="89" t="s">
        <v>88</v>
      </c>
      <c r="X10" s="89" t="s">
        <v>88</v>
      </c>
      <c r="Y10" s="98"/>
      <c r="Z10" s="89" t="s">
        <v>87</v>
      </c>
      <c r="AA10" s="89" t="s">
        <v>87</v>
      </c>
      <c r="AB10" s="89" t="s">
        <v>87</v>
      </c>
      <c r="AC10" s="98"/>
      <c r="AD10" s="89" t="s">
        <v>88</v>
      </c>
      <c r="AE10" s="89" t="s">
        <v>88</v>
      </c>
      <c r="AF10" s="89" t="s">
        <v>88</v>
      </c>
      <c r="AG10" s="98"/>
      <c r="AH10" s="42" t="s">
        <v>86</v>
      </c>
      <c r="AI10" s="42" t="s">
        <v>86</v>
      </c>
      <c r="AJ10" s="42" t="s">
        <v>86</v>
      </c>
    </row>
    <row r="11" spans="1:36" x14ac:dyDescent="0.2">
      <c r="A11" s="65" t="s">
        <v>39</v>
      </c>
      <c r="B11" s="42" t="s">
        <v>89</v>
      </c>
      <c r="C11" s="89" t="s">
        <v>89</v>
      </c>
      <c r="D11" s="89" t="s">
        <v>89</v>
      </c>
      <c r="E11" s="98"/>
      <c r="F11" s="89" t="s">
        <v>103</v>
      </c>
      <c r="G11" s="89" t="s">
        <v>103</v>
      </c>
      <c r="H11" s="89" t="s">
        <v>88</v>
      </c>
      <c r="I11" s="98"/>
      <c r="J11" s="89" t="s">
        <v>106</v>
      </c>
      <c r="K11" s="89" t="s">
        <v>88</v>
      </c>
      <c r="L11" s="89" t="s">
        <v>88</v>
      </c>
      <c r="M11" s="98"/>
      <c r="N11" s="89" t="s">
        <v>103</v>
      </c>
      <c r="O11" s="89" t="s">
        <v>103</v>
      </c>
      <c r="P11" s="89" t="s">
        <v>88</v>
      </c>
      <c r="Q11" s="98"/>
      <c r="R11" s="89" t="s">
        <v>104</v>
      </c>
      <c r="S11" s="89" t="s">
        <v>106</v>
      </c>
      <c r="T11" s="89" t="s">
        <v>89</v>
      </c>
      <c r="U11" s="98"/>
      <c r="V11" s="89" t="s">
        <v>89</v>
      </c>
      <c r="W11" s="89" t="s">
        <v>104</v>
      </c>
      <c r="X11" s="89" t="s">
        <v>89</v>
      </c>
      <c r="Y11" s="98"/>
      <c r="Z11" s="89" t="s">
        <v>86</v>
      </c>
      <c r="AA11" s="89" t="s">
        <v>86</v>
      </c>
      <c r="AB11" s="89" t="s">
        <v>86</v>
      </c>
      <c r="AC11" s="98"/>
      <c r="AD11" s="89" t="s">
        <v>103</v>
      </c>
      <c r="AE11" s="89" t="s">
        <v>101</v>
      </c>
      <c r="AF11" s="89" t="s">
        <v>101</v>
      </c>
      <c r="AG11" s="98"/>
      <c r="AH11" s="42" t="s">
        <v>87</v>
      </c>
      <c r="AI11" s="42" t="s">
        <v>87</v>
      </c>
      <c r="AJ11" s="42" t="s">
        <v>102</v>
      </c>
    </row>
    <row r="12" spans="1:36" x14ac:dyDescent="0.2">
      <c r="A12" s="65" t="s">
        <v>40</v>
      </c>
      <c r="B12" s="42" t="s">
        <v>104</v>
      </c>
      <c r="C12" s="89" t="s">
        <v>104</v>
      </c>
      <c r="D12" s="89" t="s">
        <v>104</v>
      </c>
      <c r="E12" s="98"/>
      <c r="F12" s="89" t="s">
        <v>101</v>
      </c>
      <c r="G12" s="89" t="s">
        <v>87</v>
      </c>
      <c r="H12" s="89" t="s">
        <v>87</v>
      </c>
      <c r="I12" s="98"/>
      <c r="J12" s="89" t="s">
        <v>106</v>
      </c>
      <c r="K12" s="89" t="s">
        <v>89</v>
      </c>
      <c r="L12" s="89" t="s">
        <v>89</v>
      </c>
      <c r="M12" s="98"/>
      <c r="N12" s="89" t="s">
        <v>101</v>
      </c>
      <c r="O12" s="89" t="s">
        <v>87</v>
      </c>
      <c r="P12" s="89" t="s">
        <v>86</v>
      </c>
      <c r="Q12" s="98"/>
      <c r="R12" s="89" t="s">
        <v>87</v>
      </c>
      <c r="S12" s="89" t="s">
        <v>103</v>
      </c>
      <c r="T12" s="89" t="s">
        <v>87</v>
      </c>
      <c r="U12" s="98"/>
      <c r="V12" s="89" t="s">
        <v>88</v>
      </c>
      <c r="W12" s="89" t="s">
        <v>88</v>
      </c>
      <c r="X12" s="89" t="s">
        <v>88</v>
      </c>
      <c r="Y12" s="98"/>
      <c r="Z12" s="89" t="s">
        <v>88</v>
      </c>
      <c r="AA12" s="89" t="s">
        <v>88</v>
      </c>
      <c r="AB12" s="89" t="s">
        <v>88</v>
      </c>
      <c r="AC12" s="98"/>
      <c r="AD12" s="89" t="s">
        <v>87</v>
      </c>
      <c r="AE12" s="89" t="s">
        <v>86</v>
      </c>
      <c r="AF12" s="89" t="s">
        <v>86</v>
      </c>
      <c r="AG12" s="98"/>
      <c r="AH12" s="42" t="s">
        <v>86</v>
      </c>
      <c r="AI12" s="42" t="s">
        <v>86</v>
      </c>
      <c r="AJ12" s="42" t="s">
        <v>86</v>
      </c>
    </row>
    <row r="13" spans="1:36" x14ac:dyDescent="0.2">
      <c r="A13" s="65" t="s">
        <v>41</v>
      </c>
      <c r="B13" s="42" t="s">
        <v>90</v>
      </c>
      <c r="C13" s="89" t="s">
        <v>90</v>
      </c>
      <c r="D13" s="89" t="s">
        <v>90</v>
      </c>
      <c r="E13" s="98"/>
      <c r="F13" s="89" t="s">
        <v>90</v>
      </c>
      <c r="G13" s="89" t="s">
        <v>90</v>
      </c>
      <c r="H13" s="89" t="s">
        <v>90</v>
      </c>
      <c r="I13" s="98"/>
      <c r="J13" s="89" t="s">
        <v>88</v>
      </c>
      <c r="K13" s="89" t="s">
        <v>88</v>
      </c>
      <c r="L13" s="89" t="s">
        <v>88</v>
      </c>
      <c r="M13" s="98"/>
      <c r="N13" s="89" t="s">
        <v>87</v>
      </c>
      <c r="O13" s="89" t="s">
        <v>88</v>
      </c>
      <c r="P13" s="89" t="s">
        <v>89</v>
      </c>
      <c r="Q13" s="98"/>
      <c r="R13" s="89" t="s">
        <v>90</v>
      </c>
      <c r="S13" s="89" t="s">
        <v>90</v>
      </c>
      <c r="T13" s="89" t="s">
        <v>90</v>
      </c>
      <c r="U13" s="98"/>
      <c r="V13" s="89" t="s">
        <v>90</v>
      </c>
      <c r="W13" s="89" t="s">
        <v>90</v>
      </c>
      <c r="X13" s="89" t="s">
        <v>90</v>
      </c>
      <c r="Y13" s="98"/>
      <c r="Z13" s="89" t="s">
        <v>88</v>
      </c>
      <c r="AA13" s="89" t="s">
        <v>88</v>
      </c>
      <c r="AB13" s="89" t="s">
        <v>103</v>
      </c>
      <c r="AC13" s="98"/>
      <c r="AD13" s="89" t="s">
        <v>88</v>
      </c>
      <c r="AE13" s="89" t="s">
        <v>88</v>
      </c>
      <c r="AF13" s="89" t="s">
        <v>106</v>
      </c>
      <c r="AG13" s="98"/>
      <c r="AH13" s="42" t="s">
        <v>89</v>
      </c>
      <c r="AI13" s="42" t="s">
        <v>90</v>
      </c>
      <c r="AJ13" s="42" t="s">
        <v>105</v>
      </c>
    </row>
    <row r="14" spans="1:36" x14ac:dyDescent="0.2">
      <c r="A14" s="65" t="s">
        <v>42</v>
      </c>
      <c r="B14" s="42" t="s">
        <v>103</v>
      </c>
      <c r="C14" s="89" t="s">
        <v>88</v>
      </c>
      <c r="D14" s="89" t="s">
        <v>103</v>
      </c>
      <c r="E14" s="98"/>
      <c r="F14" s="89" t="s">
        <v>89</v>
      </c>
      <c r="G14" s="89" t="s">
        <v>89</v>
      </c>
      <c r="H14" s="89" t="s">
        <v>89</v>
      </c>
      <c r="I14" s="98"/>
      <c r="J14" s="89" t="s">
        <v>88</v>
      </c>
      <c r="K14" s="89" t="s">
        <v>88</v>
      </c>
      <c r="L14" s="89" t="s">
        <v>87</v>
      </c>
      <c r="M14" s="98"/>
      <c r="N14" s="89" t="s">
        <v>106</v>
      </c>
      <c r="O14" s="89" t="s">
        <v>88</v>
      </c>
      <c r="P14" s="89" t="s">
        <v>87</v>
      </c>
      <c r="Q14" s="98"/>
      <c r="R14" s="89" t="s">
        <v>105</v>
      </c>
      <c r="S14" s="89" t="s">
        <v>90</v>
      </c>
      <c r="T14" s="89" t="s">
        <v>89</v>
      </c>
      <c r="U14" s="98"/>
      <c r="V14" s="89" t="s">
        <v>88</v>
      </c>
      <c r="W14" s="89" t="s">
        <v>87</v>
      </c>
      <c r="X14" s="89" t="s">
        <v>87</v>
      </c>
      <c r="Y14" s="98"/>
      <c r="Z14" s="89" t="s">
        <v>88</v>
      </c>
      <c r="AA14" s="89" t="s">
        <v>103</v>
      </c>
      <c r="AB14" s="89" t="s">
        <v>88</v>
      </c>
      <c r="AC14" s="98"/>
      <c r="AD14" s="89" t="s">
        <v>90</v>
      </c>
      <c r="AE14" s="89" t="s">
        <v>90</v>
      </c>
      <c r="AF14" s="89" t="s">
        <v>90</v>
      </c>
      <c r="AG14" s="98"/>
      <c r="AH14" s="42" t="s">
        <v>88</v>
      </c>
      <c r="AI14" s="42" t="s">
        <v>88</v>
      </c>
      <c r="AJ14" s="42" t="s">
        <v>103</v>
      </c>
    </row>
    <row r="15" spans="1:36" x14ac:dyDescent="0.2">
      <c r="A15" s="65" t="s">
        <v>43</v>
      </c>
      <c r="B15" s="42" t="s">
        <v>88</v>
      </c>
      <c r="C15" s="89" t="s">
        <v>88</v>
      </c>
      <c r="D15" s="89" t="s">
        <v>88</v>
      </c>
      <c r="E15" s="98"/>
      <c r="F15" s="89" t="s">
        <v>86</v>
      </c>
      <c r="G15" s="89" t="s">
        <v>86</v>
      </c>
      <c r="H15" s="89" t="s">
        <v>86</v>
      </c>
      <c r="I15" s="98"/>
      <c r="J15" s="89" t="s">
        <v>88</v>
      </c>
      <c r="K15" s="89" t="s">
        <v>88</v>
      </c>
      <c r="L15" s="89" t="s">
        <v>88</v>
      </c>
      <c r="M15" s="98"/>
      <c r="N15" s="89" t="s">
        <v>90</v>
      </c>
      <c r="O15" s="89" t="s">
        <v>90</v>
      </c>
      <c r="P15" s="89" t="s">
        <v>88</v>
      </c>
      <c r="Q15" s="98"/>
      <c r="R15" s="89" t="s">
        <v>87</v>
      </c>
      <c r="S15" s="89" t="s">
        <v>87</v>
      </c>
      <c r="T15" s="89" t="s">
        <v>103</v>
      </c>
      <c r="U15" s="98"/>
      <c r="V15" s="89" t="s">
        <v>87</v>
      </c>
      <c r="W15" s="89" t="s">
        <v>101</v>
      </c>
      <c r="X15" s="89" t="s">
        <v>86</v>
      </c>
      <c r="Y15" s="98"/>
      <c r="Z15" s="89" t="s">
        <v>90</v>
      </c>
      <c r="AA15" s="89" t="s">
        <v>90</v>
      </c>
      <c r="AB15" s="89" t="s">
        <v>105</v>
      </c>
      <c r="AC15" s="98"/>
      <c r="AD15" s="89" t="s">
        <v>88</v>
      </c>
      <c r="AE15" s="89" t="s">
        <v>88</v>
      </c>
      <c r="AF15" s="89" t="s">
        <v>88</v>
      </c>
      <c r="AG15" s="98"/>
      <c r="AH15" s="42" t="s">
        <v>90</v>
      </c>
      <c r="AI15" s="42" t="s">
        <v>90</v>
      </c>
      <c r="AJ15" s="42" t="s">
        <v>90</v>
      </c>
    </row>
    <row r="16" spans="1:36" s="74" customFormat="1" ht="15" x14ac:dyDescent="0.25">
      <c r="A16" s="79" t="s">
        <v>44</v>
      </c>
      <c r="B16" s="6" t="s">
        <v>86</v>
      </c>
      <c r="C16" s="92" t="s">
        <v>86</v>
      </c>
      <c r="D16" s="92" t="s">
        <v>86</v>
      </c>
      <c r="E16" s="99"/>
      <c r="F16" s="92" t="s">
        <v>86</v>
      </c>
      <c r="G16" s="92" t="s">
        <v>86</v>
      </c>
      <c r="H16" s="92" t="s">
        <v>86</v>
      </c>
      <c r="I16" s="99"/>
      <c r="J16" s="92" t="s">
        <v>106</v>
      </c>
      <c r="K16" s="92" t="s">
        <v>89</v>
      </c>
      <c r="L16" s="92" t="s">
        <v>106</v>
      </c>
      <c r="M16" s="99"/>
      <c r="N16" s="92" t="s">
        <v>104</v>
      </c>
      <c r="O16" s="92" t="s">
        <v>106</v>
      </c>
      <c r="P16" s="92" t="s">
        <v>88</v>
      </c>
      <c r="Q16" s="99"/>
      <c r="R16" s="92" t="s">
        <v>86</v>
      </c>
      <c r="S16" s="92" t="s">
        <v>86</v>
      </c>
      <c r="T16" s="92" t="s">
        <v>86</v>
      </c>
      <c r="U16" s="99"/>
      <c r="V16" s="92" t="s">
        <v>101</v>
      </c>
      <c r="W16" s="92" t="s">
        <v>103</v>
      </c>
      <c r="X16" s="92" t="s">
        <v>103</v>
      </c>
      <c r="Y16" s="99"/>
      <c r="Z16" s="92" t="s">
        <v>86</v>
      </c>
      <c r="AA16" s="92" t="s">
        <v>86</v>
      </c>
      <c r="AB16" s="92" t="s">
        <v>86</v>
      </c>
      <c r="AC16" s="99"/>
      <c r="AD16" s="92" t="s">
        <v>103</v>
      </c>
      <c r="AE16" s="92" t="s">
        <v>88</v>
      </c>
      <c r="AF16" s="92" t="s">
        <v>88</v>
      </c>
      <c r="AG16" s="99"/>
      <c r="AH16" s="80" t="s">
        <v>87</v>
      </c>
      <c r="AI16" s="80" t="s">
        <v>103</v>
      </c>
      <c r="AJ16" s="80" t="s">
        <v>88</v>
      </c>
    </row>
    <row r="17" spans="1:36" x14ac:dyDescent="0.2">
      <c r="A17" s="65" t="s">
        <v>45</v>
      </c>
      <c r="B17" s="42" t="s">
        <v>86</v>
      </c>
      <c r="C17" s="89" t="s">
        <v>86</v>
      </c>
      <c r="D17" s="89" t="s">
        <v>86</v>
      </c>
      <c r="E17" s="98"/>
      <c r="F17" s="89" t="s">
        <v>87</v>
      </c>
      <c r="G17" s="89" t="s">
        <v>87</v>
      </c>
      <c r="H17" s="89" t="s">
        <v>87</v>
      </c>
      <c r="I17" s="98"/>
      <c r="J17" s="89" t="s">
        <v>86</v>
      </c>
      <c r="K17" s="89" t="s">
        <v>86</v>
      </c>
      <c r="L17" s="89" t="s">
        <v>87</v>
      </c>
      <c r="M17" s="98"/>
      <c r="N17" s="89" t="s">
        <v>88</v>
      </c>
      <c r="O17" s="89" t="s">
        <v>88</v>
      </c>
      <c r="P17" s="89" t="s">
        <v>88</v>
      </c>
      <c r="Q17" s="98"/>
      <c r="R17" s="89" t="s">
        <v>106</v>
      </c>
      <c r="S17" s="89" t="s">
        <v>106</v>
      </c>
      <c r="T17" s="89" t="s">
        <v>88</v>
      </c>
      <c r="U17" s="98"/>
      <c r="V17" s="89" t="s">
        <v>88</v>
      </c>
      <c r="W17" s="89" t="s">
        <v>88</v>
      </c>
      <c r="X17" s="89" t="s">
        <v>106</v>
      </c>
      <c r="Y17" s="98"/>
      <c r="Z17" s="89" t="s">
        <v>105</v>
      </c>
      <c r="AA17" s="89" t="s">
        <v>105</v>
      </c>
      <c r="AB17" s="89" t="s">
        <v>90</v>
      </c>
      <c r="AC17" s="98"/>
      <c r="AD17" s="89" t="s">
        <v>106</v>
      </c>
      <c r="AE17" s="89" t="s">
        <v>88</v>
      </c>
      <c r="AF17" s="89" t="s">
        <v>106</v>
      </c>
      <c r="AG17" s="98"/>
      <c r="AH17" s="42" t="s">
        <v>102</v>
      </c>
      <c r="AI17" s="42" t="s">
        <v>103</v>
      </c>
      <c r="AJ17" s="42" t="s">
        <v>88</v>
      </c>
    </row>
    <row r="18" spans="1:36" x14ac:dyDescent="0.2">
      <c r="A18" s="65" t="s">
        <v>46</v>
      </c>
      <c r="B18" s="42" t="s">
        <v>101</v>
      </c>
      <c r="C18" s="89" t="s">
        <v>86</v>
      </c>
      <c r="D18" s="89" t="s">
        <v>101</v>
      </c>
      <c r="E18" s="98"/>
      <c r="F18" s="89" t="s">
        <v>88</v>
      </c>
      <c r="G18" s="89" t="s">
        <v>88</v>
      </c>
      <c r="H18" s="89" t="s">
        <v>88</v>
      </c>
      <c r="I18" s="98"/>
      <c r="J18" s="89" t="s">
        <v>87</v>
      </c>
      <c r="K18" s="89" t="s">
        <v>103</v>
      </c>
      <c r="L18" s="89" t="s">
        <v>102</v>
      </c>
      <c r="M18" s="98"/>
      <c r="N18" s="89" t="s">
        <v>87</v>
      </c>
      <c r="O18" s="89" t="s">
        <v>87</v>
      </c>
      <c r="P18" s="89" t="s">
        <v>101</v>
      </c>
      <c r="Q18" s="98"/>
      <c r="R18" s="89" t="s">
        <v>104</v>
      </c>
      <c r="S18" s="89" t="s">
        <v>88</v>
      </c>
      <c r="T18" s="89" t="s">
        <v>106</v>
      </c>
      <c r="U18" s="98"/>
      <c r="V18" s="89" t="s">
        <v>88</v>
      </c>
      <c r="W18" s="89" t="s">
        <v>88</v>
      </c>
      <c r="X18" s="89" t="s">
        <v>88</v>
      </c>
      <c r="Y18" s="98"/>
      <c r="Z18" s="89" t="s">
        <v>88</v>
      </c>
      <c r="AA18" s="89" t="s">
        <v>88</v>
      </c>
      <c r="AB18" s="89" t="s">
        <v>88</v>
      </c>
      <c r="AC18" s="98"/>
      <c r="AD18" s="89" t="s">
        <v>86</v>
      </c>
      <c r="AE18" s="89" t="s">
        <v>106</v>
      </c>
      <c r="AF18" s="89" t="s">
        <v>88</v>
      </c>
      <c r="AG18" s="98"/>
      <c r="AH18" s="42" t="s">
        <v>106</v>
      </c>
      <c r="AI18" s="42" t="s">
        <v>106</v>
      </c>
      <c r="AJ18" s="42" t="s">
        <v>106</v>
      </c>
    </row>
    <row r="19" spans="1:36" x14ac:dyDescent="0.2">
      <c r="A19" s="65" t="s">
        <v>47</v>
      </c>
      <c r="B19" s="42" t="s">
        <v>87</v>
      </c>
      <c r="C19" s="89" t="s">
        <v>87</v>
      </c>
      <c r="D19" s="89" t="s">
        <v>87</v>
      </c>
      <c r="E19" s="98"/>
      <c r="F19" s="89" t="s">
        <v>87</v>
      </c>
      <c r="G19" s="89" t="s">
        <v>87</v>
      </c>
      <c r="H19" s="89" t="s">
        <v>101</v>
      </c>
      <c r="I19" s="98"/>
      <c r="J19" s="89" t="s">
        <v>89</v>
      </c>
      <c r="K19" s="89" t="s">
        <v>89</v>
      </c>
      <c r="L19" s="89" t="s">
        <v>89</v>
      </c>
      <c r="M19" s="98"/>
      <c r="N19" s="89" t="s">
        <v>88</v>
      </c>
      <c r="O19" s="89" t="s">
        <v>88</v>
      </c>
      <c r="P19" s="89" t="s">
        <v>89</v>
      </c>
      <c r="Q19" s="98"/>
      <c r="R19" s="89" t="s">
        <v>101</v>
      </c>
      <c r="S19" s="89" t="s">
        <v>86</v>
      </c>
      <c r="T19" s="89" t="s">
        <v>86</v>
      </c>
      <c r="U19" s="98"/>
      <c r="V19" s="89" t="s">
        <v>89</v>
      </c>
      <c r="W19" s="89" t="s">
        <v>89</v>
      </c>
      <c r="X19" s="89" t="s">
        <v>89</v>
      </c>
      <c r="Y19" s="98"/>
      <c r="Z19" s="89" t="s">
        <v>88</v>
      </c>
      <c r="AA19" s="89" t="s">
        <v>88</v>
      </c>
      <c r="AB19" s="89" t="s">
        <v>106</v>
      </c>
      <c r="AC19" s="98"/>
      <c r="AD19" s="89" t="s">
        <v>101</v>
      </c>
      <c r="AE19" s="89" t="s">
        <v>102</v>
      </c>
      <c r="AF19" s="89" t="s">
        <v>103</v>
      </c>
      <c r="AG19" s="98"/>
      <c r="AH19" s="42" t="s">
        <v>105</v>
      </c>
      <c r="AI19" s="42" t="s">
        <v>90</v>
      </c>
      <c r="AJ19" s="42" t="s">
        <v>90</v>
      </c>
    </row>
    <row r="20" spans="1:36" x14ac:dyDescent="0.2">
      <c r="A20" s="65" t="s">
        <v>48</v>
      </c>
      <c r="B20" s="42" t="s">
        <v>88</v>
      </c>
      <c r="C20" s="89" t="s">
        <v>88</v>
      </c>
      <c r="D20" s="89" t="s">
        <v>88</v>
      </c>
      <c r="E20" s="98"/>
      <c r="F20" s="89" t="s">
        <v>87</v>
      </c>
      <c r="G20" s="89" t="s">
        <v>101</v>
      </c>
      <c r="H20" s="89" t="s">
        <v>87</v>
      </c>
      <c r="I20" s="98"/>
      <c r="J20" s="89" t="s">
        <v>90</v>
      </c>
      <c r="K20" s="89" t="s">
        <v>90</v>
      </c>
      <c r="L20" s="89" t="s">
        <v>90</v>
      </c>
      <c r="M20" s="98"/>
      <c r="N20" s="89" t="s">
        <v>106</v>
      </c>
      <c r="O20" s="89" t="s">
        <v>102</v>
      </c>
      <c r="P20" s="89" t="s">
        <v>89</v>
      </c>
      <c r="Q20" s="98"/>
      <c r="R20" s="89" t="s">
        <v>102</v>
      </c>
      <c r="S20" s="89" t="s">
        <v>102</v>
      </c>
      <c r="T20" s="89" t="s">
        <v>102</v>
      </c>
      <c r="U20" s="98"/>
      <c r="V20" s="89" t="s">
        <v>104</v>
      </c>
      <c r="W20" s="89" t="s">
        <v>88</v>
      </c>
      <c r="X20" s="89" t="s">
        <v>88</v>
      </c>
      <c r="Y20" s="98"/>
      <c r="Z20" s="89" t="s">
        <v>88</v>
      </c>
      <c r="AA20" s="89" t="s">
        <v>88</v>
      </c>
      <c r="AB20" s="89" t="s">
        <v>88</v>
      </c>
      <c r="AC20" s="98"/>
      <c r="AD20" s="89" t="s">
        <v>106</v>
      </c>
      <c r="AE20" s="89" t="s">
        <v>106</v>
      </c>
      <c r="AF20" s="89" t="s">
        <v>106</v>
      </c>
      <c r="AG20" s="98"/>
      <c r="AH20" s="42" t="s">
        <v>106</v>
      </c>
      <c r="AI20" s="42" t="s">
        <v>106</v>
      </c>
      <c r="AJ20" s="42" t="s">
        <v>88</v>
      </c>
    </row>
    <row r="21" spans="1:36" x14ac:dyDescent="0.2">
      <c r="A21" s="65" t="s">
        <v>49</v>
      </c>
      <c r="B21" s="42" t="s">
        <v>88</v>
      </c>
      <c r="C21" s="89" t="s">
        <v>88</v>
      </c>
      <c r="D21" s="89" t="s">
        <v>88</v>
      </c>
      <c r="E21" s="98"/>
      <c r="F21" s="89" t="s">
        <v>105</v>
      </c>
      <c r="G21" s="89" t="s">
        <v>105</v>
      </c>
      <c r="H21" s="89" t="s">
        <v>105</v>
      </c>
      <c r="I21" s="98"/>
      <c r="J21" s="89" t="s">
        <v>87</v>
      </c>
      <c r="K21" s="89" t="s">
        <v>102</v>
      </c>
      <c r="L21" s="89" t="s">
        <v>87</v>
      </c>
      <c r="M21" s="98"/>
      <c r="N21" s="89" t="s">
        <v>90</v>
      </c>
      <c r="O21" s="89" t="s">
        <v>90</v>
      </c>
      <c r="P21" s="89" t="s">
        <v>90</v>
      </c>
      <c r="Q21" s="98"/>
      <c r="R21" s="89" t="s">
        <v>104</v>
      </c>
      <c r="S21" s="89" t="s">
        <v>89</v>
      </c>
      <c r="T21" s="89" t="s">
        <v>89</v>
      </c>
      <c r="U21" s="98"/>
      <c r="V21" s="89" t="s">
        <v>104</v>
      </c>
      <c r="W21" s="89" t="s">
        <v>105</v>
      </c>
      <c r="X21" s="89" t="s">
        <v>90</v>
      </c>
      <c r="Y21" s="98"/>
      <c r="Z21" s="89" t="s">
        <v>89</v>
      </c>
      <c r="AA21" s="89" t="s">
        <v>104</v>
      </c>
      <c r="AB21" s="89" t="s">
        <v>104</v>
      </c>
      <c r="AC21" s="98"/>
      <c r="AD21" s="89" t="s">
        <v>88</v>
      </c>
      <c r="AE21" s="89" t="s">
        <v>88</v>
      </c>
      <c r="AF21" s="89" t="s">
        <v>88</v>
      </c>
      <c r="AG21" s="98"/>
      <c r="AH21" s="42" t="s">
        <v>89</v>
      </c>
      <c r="AI21" s="42" t="s">
        <v>105</v>
      </c>
      <c r="AJ21" s="42" t="s">
        <v>103</v>
      </c>
    </row>
    <row r="22" spans="1:36" x14ac:dyDescent="0.2">
      <c r="A22" s="65" t="s">
        <v>50</v>
      </c>
      <c r="B22" s="42" t="s">
        <v>89</v>
      </c>
      <c r="C22" s="89" t="s">
        <v>89</v>
      </c>
      <c r="D22" s="89" t="s">
        <v>89</v>
      </c>
      <c r="E22" s="98"/>
      <c r="F22" s="89" t="s">
        <v>89</v>
      </c>
      <c r="G22" s="89" t="s">
        <v>89</v>
      </c>
      <c r="H22" s="89" t="s">
        <v>89</v>
      </c>
      <c r="I22" s="98"/>
      <c r="J22" s="89" t="s">
        <v>102</v>
      </c>
      <c r="K22" s="89" t="s">
        <v>103</v>
      </c>
      <c r="L22" s="89" t="s">
        <v>88</v>
      </c>
      <c r="M22" s="98"/>
      <c r="N22" s="89" t="s">
        <v>87</v>
      </c>
      <c r="O22" s="89" t="s">
        <v>103</v>
      </c>
      <c r="P22" s="89" t="s">
        <v>106</v>
      </c>
      <c r="Q22" s="98"/>
      <c r="R22" s="89" t="s">
        <v>89</v>
      </c>
      <c r="S22" s="89" t="s">
        <v>89</v>
      </c>
      <c r="T22" s="89" t="s">
        <v>88</v>
      </c>
      <c r="U22" s="98"/>
      <c r="V22" s="89" t="s">
        <v>87</v>
      </c>
      <c r="W22" s="89" t="s">
        <v>87</v>
      </c>
      <c r="X22" s="89" t="s">
        <v>87</v>
      </c>
      <c r="Y22" s="98"/>
      <c r="Z22" s="89" t="s">
        <v>104</v>
      </c>
      <c r="AA22" s="89" t="s">
        <v>89</v>
      </c>
      <c r="AB22" s="89" t="s">
        <v>104</v>
      </c>
      <c r="AC22" s="98"/>
      <c r="AD22" s="89" t="s">
        <v>106</v>
      </c>
      <c r="AE22" s="89" t="s">
        <v>106</v>
      </c>
      <c r="AF22" s="89" t="s">
        <v>106</v>
      </c>
      <c r="AG22" s="98"/>
      <c r="AH22" s="42" t="s">
        <v>88</v>
      </c>
      <c r="AI22" s="42" t="s">
        <v>88</v>
      </c>
      <c r="AJ22" s="42" t="s">
        <v>89</v>
      </c>
    </row>
    <row r="23" spans="1:36" x14ac:dyDescent="0.2">
      <c r="A23" s="65" t="s">
        <v>51</v>
      </c>
      <c r="B23" s="42" t="s">
        <v>88</v>
      </c>
      <c r="C23" s="89" t="s">
        <v>88</v>
      </c>
      <c r="D23" s="89" t="s">
        <v>88</v>
      </c>
      <c r="E23" s="98"/>
      <c r="F23" s="89" t="s">
        <v>89</v>
      </c>
      <c r="G23" s="89" t="s">
        <v>89</v>
      </c>
      <c r="H23" s="89" t="s">
        <v>89</v>
      </c>
      <c r="I23" s="98"/>
      <c r="J23" s="89" t="s">
        <v>102</v>
      </c>
      <c r="K23" s="89" t="s">
        <v>102</v>
      </c>
      <c r="L23" s="89" t="s">
        <v>103</v>
      </c>
      <c r="M23" s="98"/>
      <c r="N23" s="89" t="s">
        <v>102</v>
      </c>
      <c r="O23" s="89" t="s">
        <v>88</v>
      </c>
      <c r="P23" s="89" t="s">
        <v>89</v>
      </c>
      <c r="Q23" s="98"/>
      <c r="R23" s="89" t="s">
        <v>103</v>
      </c>
      <c r="S23" s="89" t="s">
        <v>103</v>
      </c>
      <c r="T23" s="89" t="s">
        <v>87</v>
      </c>
      <c r="U23" s="98"/>
      <c r="V23" s="89" t="s">
        <v>86</v>
      </c>
      <c r="W23" s="89" t="s">
        <v>86</v>
      </c>
      <c r="X23" s="89" t="s">
        <v>86</v>
      </c>
      <c r="Y23" s="98"/>
      <c r="Z23" s="89" t="s">
        <v>89</v>
      </c>
      <c r="AA23" s="89" t="s">
        <v>89</v>
      </c>
      <c r="AB23" s="89" t="s">
        <v>89</v>
      </c>
      <c r="AC23" s="98"/>
      <c r="AD23" s="89" t="s">
        <v>89</v>
      </c>
      <c r="AE23" s="89" t="s">
        <v>89</v>
      </c>
      <c r="AF23" s="89" t="s">
        <v>89</v>
      </c>
      <c r="AG23" s="98"/>
      <c r="AH23" s="42" t="s">
        <v>88</v>
      </c>
      <c r="AI23" s="42" t="s">
        <v>87</v>
      </c>
      <c r="AJ23" s="42" t="s">
        <v>102</v>
      </c>
    </row>
    <row r="24" spans="1:36" x14ac:dyDescent="0.2">
      <c r="A24" s="65" t="s">
        <v>52</v>
      </c>
      <c r="B24" s="42" t="s">
        <v>86</v>
      </c>
      <c r="C24" s="89" t="s">
        <v>86</v>
      </c>
      <c r="D24" s="89" t="s">
        <v>86</v>
      </c>
      <c r="E24" s="98"/>
      <c r="F24" s="89" t="s">
        <v>103</v>
      </c>
      <c r="G24" s="89" t="s">
        <v>102</v>
      </c>
      <c r="H24" s="89" t="s">
        <v>102</v>
      </c>
      <c r="I24" s="98"/>
      <c r="J24" s="89" t="s">
        <v>106</v>
      </c>
      <c r="K24" s="89" t="s">
        <v>106</v>
      </c>
      <c r="L24" s="89" t="s">
        <v>89</v>
      </c>
      <c r="M24" s="98"/>
      <c r="N24" s="89" t="s">
        <v>106</v>
      </c>
      <c r="O24" s="89" t="s">
        <v>88</v>
      </c>
      <c r="P24" s="89" t="s">
        <v>103</v>
      </c>
      <c r="Q24" s="98"/>
      <c r="R24" s="89" t="s">
        <v>101</v>
      </c>
      <c r="S24" s="89" t="s">
        <v>86</v>
      </c>
      <c r="T24" s="89" t="s">
        <v>87</v>
      </c>
      <c r="U24" s="98"/>
      <c r="V24" s="89" t="s">
        <v>86</v>
      </c>
      <c r="W24" s="89" t="s">
        <v>88</v>
      </c>
      <c r="X24" s="89" t="s">
        <v>88</v>
      </c>
      <c r="Y24" s="98"/>
      <c r="Z24" s="89" t="s">
        <v>106</v>
      </c>
      <c r="AA24" s="89" t="s">
        <v>102</v>
      </c>
      <c r="AB24" s="89" t="s">
        <v>87</v>
      </c>
      <c r="AC24" s="98"/>
      <c r="AD24" s="89" t="s">
        <v>105</v>
      </c>
      <c r="AE24" s="89" t="s">
        <v>105</v>
      </c>
      <c r="AF24" s="89" t="s">
        <v>90</v>
      </c>
      <c r="AG24" s="98"/>
      <c r="AH24" s="42" t="s">
        <v>106</v>
      </c>
      <c r="AI24" s="42" t="s">
        <v>89</v>
      </c>
      <c r="AJ24" s="42" t="s">
        <v>104</v>
      </c>
    </row>
    <row r="25" spans="1:36" x14ac:dyDescent="0.2">
      <c r="A25" s="65" t="s">
        <v>53</v>
      </c>
      <c r="B25" s="42" t="s">
        <v>102</v>
      </c>
      <c r="C25" s="89" t="s">
        <v>87</v>
      </c>
      <c r="D25" s="89" t="s">
        <v>103</v>
      </c>
      <c r="E25" s="98"/>
      <c r="F25" s="89" t="s">
        <v>87</v>
      </c>
      <c r="G25" s="89" t="s">
        <v>87</v>
      </c>
      <c r="H25" s="89" t="s">
        <v>87</v>
      </c>
      <c r="I25" s="98"/>
      <c r="J25" s="89" t="s">
        <v>86</v>
      </c>
      <c r="K25" s="89" t="s">
        <v>86</v>
      </c>
      <c r="L25" s="89" t="s">
        <v>86</v>
      </c>
      <c r="M25" s="98"/>
      <c r="N25" s="89" t="s">
        <v>88</v>
      </c>
      <c r="O25" s="89" t="s">
        <v>88</v>
      </c>
      <c r="P25" s="89" t="s">
        <v>87</v>
      </c>
      <c r="Q25" s="98"/>
      <c r="R25" s="89" t="s">
        <v>88</v>
      </c>
      <c r="S25" s="89" t="s">
        <v>106</v>
      </c>
      <c r="T25" s="89" t="s">
        <v>88</v>
      </c>
      <c r="U25" s="98"/>
      <c r="V25" s="89" t="s">
        <v>87</v>
      </c>
      <c r="W25" s="89" t="s">
        <v>86</v>
      </c>
      <c r="X25" s="89" t="s">
        <v>86</v>
      </c>
      <c r="Y25" s="98"/>
      <c r="Z25" s="89" t="s">
        <v>90</v>
      </c>
      <c r="AA25" s="89" t="s">
        <v>90</v>
      </c>
      <c r="AB25" s="89" t="s">
        <v>90</v>
      </c>
      <c r="AC25" s="98"/>
      <c r="AD25" s="89" t="s">
        <v>88</v>
      </c>
      <c r="AE25" s="89" t="s">
        <v>88</v>
      </c>
      <c r="AF25" s="89" t="s">
        <v>88</v>
      </c>
      <c r="AG25" s="98"/>
      <c r="AH25" s="42" t="s">
        <v>87</v>
      </c>
      <c r="AI25" s="42" t="s">
        <v>87</v>
      </c>
      <c r="AJ25" s="42" t="s">
        <v>88</v>
      </c>
    </row>
    <row r="26" spans="1:36" x14ac:dyDescent="0.2">
      <c r="A26" s="65" t="s">
        <v>54</v>
      </c>
      <c r="B26" s="42" t="s">
        <v>103</v>
      </c>
      <c r="C26" s="89" t="s">
        <v>103</v>
      </c>
      <c r="D26" s="89" t="s">
        <v>103</v>
      </c>
      <c r="E26" s="98"/>
      <c r="F26" s="89" t="s">
        <v>106</v>
      </c>
      <c r="G26" s="89" t="s">
        <v>106</v>
      </c>
      <c r="H26" s="89" t="s">
        <v>106</v>
      </c>
      <c r="I26" s="98"/>
      <c r="J26" s="89" t="s">
        <v>90</v>
      </c>
      <c r="K26" s="89" t="s">
        <v>90</v>
      </c>
      <c r="L26" s="89" t="s">
        <v>90</v>
      </c>
      <c r="M26" s="98"/>
      <c r="N26" s="89" t="s">
        <v>87</v>
      </c>
      <c r="O26" s="89" t="s">
        <v>87</v>
      </c>
      <c r="P26" s="89" t="s">
        <v>88</v>
      </c>
      <c r="Q26" s="98"/>
      <c r="R26" s="89" t="s">
        <v>88</v>
      </c>
      <c r="S26" s="89" t="s">
        <v>89</v>
      </c>
      <c r="T26" s="89" t="s">
        <v>88</v>
      </c>
      <c r="U26" s="98"/>
      <c r="V26" s="89" t="s">
        <v>105</v>
      </c>
      <c r="W26" s="89" t="s">
        <v>90</v>
      </c>
      <c r="X26" s="89" t="s">
        <v>90</v>
      </c>
      <c r="Y26" s="98"/>
      <c r="Z26" s="89" t="s">
        <v>87</v>
      </c>
      <c r="AA26" s="89" t="s">
        <v>87</v>
      </c>
      <c r="AB26" s="89" t="s">
        <v>87</v>
      </c>
      <c r="AC26" s="98"/>
      <c r="AD26" s="89" t="s">
        <v>86</v>
      </c>
      <c r="AE26" s="89" t="s">
        <v>86</v>
      </c>
      <c r="AF26" s="89" t="s">
        <v>86</v>
      </c>
      <c r="AG26" s="98"/>
      <c r="AH26" s="42" t="s">
        <v>89</v>
      </c>
      <c r="AI26" s="42" t="s">
        <v>89</v>
      </c>
      <c r="AJ26" s="42" t="s">
        <v>105</v>
      </c>
    </row>
    <row r="27" spans="1:36" x14ac:dyDescent="0.2">
      <c r="A27" s="65" t="s">
        <v>55</v>
      </c>
      <c r="B27" s="42" t="s">
        <v>88</v>
      </c>
      <c r="C27" s="89" t="s">
        <v>88</v>
      </c>
      <c r="D27" s="89" t="s">
        <v>88</v>
      </c>
      <c r="E27" s="98"/>
      <c r="F27" s="89" t="s">
        <v>87</v>
      </c>
      <c r="G27" s="89" t="s">
        <v>87</v>
      </c>
      <c r="H27" s="89" t="s">
        <v>87</v>
      </c>
      <c r="I27" s="98"/>
      <c r="J27" s="89" t="s">
        <v>88</v>
      </c>
      <c r="K27" s="89" t="s">
        <v>88</v>
      </c>
      <c r="L27" s="89" t="s">
        <v>88</v>
      </c>
      <c r="M27" s="98"/>
      <c r="N27" s="89" t="s">
        <v>86</v>
      </c>
      <c r="O27" s="89" t="s">
        <v>86</v>
      </c>
      <c r="P27" s="89" t="s">
        <v>87</v>
      </c>
      <c r="Q27" s="98"/>
      <c r="R27" s="89" t="s">
        <v>88</v>
      </c>
      <c r="S27" s="89" t="s">
        <v>102</v>
      </c>
      <c r="T27" s="89" t="s">
        <v>88</v>
      </c>
      <c r="U27" s="98"/>
      <c r="V27" s="89" t="s">
        <v>88</v>
      </c>
      <c r="W27" s="89" t="s">
        <v>104</v>
      </c>
      <c r="X27" s="89" t="s">
        <v>105</v>
      </c>
      <c r="Y27" s="98"/>
      <c r="Z27" s="89" t="s">
        <v>86</v>
      </c>
      <c r="AA27" s="89" t="s">
        <v>86</v>
      </c>
      <c r="AB27" s="89" t="s">
        <v>86</v>
      </c>
      <c r="AC27" s="98"/>
      <c r="AD27" s="89" t="s">
        <v>101</v>
      </c>
      <c r="AE27" s="89" t="s">
        <v>86</v>
      </c>
      <c r="AF27" s="89" t="s">
        <v>86</v>
      </c>
      <c r="AG27" s="98"/>
      <c r="AH27" s="42" t="s">
        <v>87</v>
      </c>
      <c r="AI27" s="42" t="s">
        <v>87</v>
      </c>
      <c r="AJ27" s="42" t="s">
        <v>87</v>
      </c>
    </row>
    <row r="28" spans="1:36" x14ac:dyDescent="0.2">
      <c r="A28" s="65" t="s">
        <v>56</v>
      </c>
      <c r="B28" s="42" t="s">
        <v>105</v>
      </c>
      <c r="C28" s="89" t="s">
        <v>105</v>
      </c>
      <c r="D28" s="89" t="s">
        <v>90</v>
      </c>
      <c r="E28" s="98"/>
      <c r="F28" s="89" t="s">
        <v>104</v>
      </c>
      <c r="G28" s="89" t="s">
        <v>104</v>
      </c>
      <c r="H28" s="89" t="s">
        <v>106</v>
      </c>
      <c r="I28" s="98"/>
      <c r="J28" s="89" t="s">
        <v>88</v>
      </c>
      <c r="K28" s="89" t="s">
        <v>87</v>
      </c>
      <c r="L28" s="89" t="s">
        <v>101</v>
      </c>
      <c r="M28" s="98"/>
      <c r="N28" s="89" t="s">
        <v>88</v>
      </c>
      <c r="O28" s="89" t="s">
        <v>89</v>
      </c>
      <c r="P28" s="89" t="s">
        <v>106</v>
      </c>
      <c r="Q28" s="98"/>
      <c r="R28" s="89" t="s">
        <v>90</v>
      </c>
      <c r="S28" s="89" t="s">
        <v>90</v>
      </c>
      <c r="T28" s="89" t="s">
        <v>90</v>
      </c>
      <c r="U28" s="98"/>
      <c r="V28" s="89" t="s">
        <v>90</v>
      </c>
      <c r="W28" s="89" t="s">
        <v>90</v>
      </c>
      <c r="X28" s="89" t="s">
        <v>105</v>
      </c>
      <c r="Y28" s="98"/>
      <c r="Z28" s="89" t="s">
        <v>86</v>
      </c>
      <c r="AA28" s="89" t="s">
        <v>86</v>
      </c>
      <c r="AB28" s="89" t="s">
        <v>86</v>
      </c>
      <c r="AC28" s="98"/>
      <c r="AD28" s="89" t="s">
        <v>88</v>
      </c>
      <c r="AE28" s="89" t="s">
        <v>88</v>
      </c>
      <c r="AF28" s="89" t="s">
        <v>88</v>
      </c>
      <c r="AG28" s="98"/>
      <c r="AH28" s="42" t="s">
        <v>105</v>
      </c>
      <c r="AI28" s="42" t="s">
        <v>90</v>
      </c>
      <c r="AJ28" s="42" t="s">
        <v>90</v>
      </c>
    </row>
    <row r="29" spans="1:36" x14ac:dyDescent="0.2">
      <c r="A29" s="65" t="s">
        <v>57</v>
      </c>
      <c r="B29" s="42" t="s">
        <v>106</v>
      </c>
      <c r="C29" s="89" t="s">
        <v>106</v>
      </c>
      <c r="D29" s="89" t="s">
        <v>106</v>
      </c>
      <c r="E29" s="98"/>
      <c r="F29" s="89" t="s">
        <v>103</v>
      </c>
      <c r="G29" s="89" t="s">
        <v>103</v>
      </c>
      <c r="H29" s="89" t="s">
        <v>88</v>
      </c>
      <c r="I29" s="98"/>
      <c r="J29" s="89" t="s">
        <v>101</v>
      </c>
      <c r="K29" s="89" t="s">
        <v>101</v>
      </c>
      <c r="L29" s="89" t="s">
        <v>101</v>
      </c>
      <c r="M29" s="98"/>
      <c r="N29" s="89" t="s">
        <v>88</v>
      </c>
      <c r="O29" s="89" t="s">
        <v>103</v>
      </c>
      <c r="P29" s="89" t="s">
        <v>101</v>
      </c>
      <c r="Q29" s="98"/>
      <c r="R29" s="89" t="s">
        <v>106</v>
      </c>
      <c r="S29" s="89" t="s">
        <v>104</v>
      </c>
      <c r="T29" s="89" t="s">
        <v>106</v>
      </c>
      <c r="U29" s="98"/>
      <c r="V29" s="89" t="s">
        <v>106</v>
      </c>
      <c r="W29" s="89" t="s">
        <v>106</v>
      </c>
      <c r="X29" s="89" t="s">
        <v>88</v>
      </c>
      <c r="Y29" s="98"/>
      <c r="Z29" s="89" t="s">
        <v>106</v>
      </c>
      <c r="AA29" s="89" t="s">
        <v>106</v>
      </c>
      <c r="AB29" s="89" t="s">
        <v>106</v>
      </c>
      <c r="AC29" s="98"/>
      <c r="AD29" s="89" t="s">
        <v>89</v>
      </c>
      <c r="AE29" s="89" t="s">
        <v>89</v>
      </c>
      <c r="AF29" s="89" t="s">
        <v>104</v>
      </c>
      <c r="AG29" s="98"/>
      <c r="AH29" s="42" t="s">
        <v>87</v>
      </c>
      <c r="AI29" s="42" t="s">
        <v>87</v>
      </c>
      <c r="AJ29" s="42" t="s">
        <v>87</v>
      </c>
    </row>
    <row r="30" spans="1:36" x14ac:dyDescent="0.2">
      <c r="A30" s="65" t="s">
        <v>58</v>
      </c>
      <c r="B30" s="42" t="s">
        <v>90</v>
      </c>
      <c r="C30" s="89" t="s">
        <v>90</v>
      </c>
      <c r="D30" s="89" t="s">
        <v>90</v>
      </c>
      <c r="E30" s="98"/>
      <c r="F30" s="89" t="s">
        <v>89</v>
      </c>
      <c r="G30" s="89" t="s">
        <v>89</v>
      </c>
      <c r="H30" s="89" t="s">
        <v>89</v>
      </c>
      <c r="I30" s="98"/>
      <c r="J30" s="89" t="s">
        <v>105</v>
      </c>
      <c r="K30" s="89" t="s">
        <v>89</v>
      </c>
      <c r="L30" s="89" t="s">
        <v>104</v>
      </c>
      <c r="M30" s="98"/>
      <c r="N30" s="89" t="s">
        <v>88</v>
      </c>
      <c r="O30" s="89" t="s">
        <v>87</v>
      </c>
      <c r="P30" s="89" t="s">
        <v>86</v>
      </c>
      <c r="Q30" s="98"/>
      <c r="R30" s="89" t="s">
        <v>88</v>
      </c>
      <c r="S30" s="89" t="s">
        <v>88</v>
      </c>
      <c r="T30" s="89" t="s">
        <v>104</v>
      </c>
      <c r="U30" s="98"/>
      <c r="V30" s="89" t="s">
        <v>88</v>
      </c>
      <c r="W30" s="89" t="s">
        <v>106</v>
      </c>
      <c r="X30" s="89" t="s">
        <v>106</v>
      </c>
      <c r="Y30" s="98"/>
      <c r="Z30" s="89" t="s">
        <v>102</v>
      </c>
      <c r="AA30" s="89" t="s">
        <v>102</v>
      </c>
      <c r="AB30" s="89" t="s">
        <v>87</v>
      </c>
      <c r="AC30" s="98"/>
      <c r="AD30" s="89" t="s">
        <v>104</v>
      </c>
      <c r="AE30" s="89" t="s">
        <v>104</v>
      </c>
      <c r="AF30" s="89" t="s">
        <v>89</v>
      </c>
      <c r="AG30" s="98"/>
      <c r="AH30" s="42" t="s">
        <v>88</v>
      </c>
      <c r="AI30" s="42" t="s">
        <v>88</v>
      </c>
      <c r="AJ30" s="42" t="s">
        <v>106</v>
      </c>
    </row>
    <row r="31" spans="1:36" x14ac:dyDescent="0.2">
      <c r="A31" s="65" t="s">
        <v>59</v>
      </c>
      <c r="B31" s="42" t="s">
        <v>101</v>
      </c>
      <c r="C31" s="89" t="s">
        <v>87</v>
      </c>
      <c r="D31" s="89" t="s">
        <v>87</v>
      </c>
      <c r="E31" s="98"/>
      <c r="F31" s="89" t="s">
        <v>90</v>
      </c>
      <c r="G31" s="89" t="s">
        <v>90</v>
      </c>
      <c r="H31" s="89" t="s">
        <v>90</v>
      </c>
      <c r="I31" s="98"/>
      <c r="J31" s="89" t="s">
        <v>86</v>
      </c>
      <c r="K31" s="89" t="s">
        <v>86</v>
      </c>
      <c r="L31" s="89" t="s">
        <v>86</v>
      </c>
      <c r="M31" s="98"/>
      <c r="N31" s="89" t="s">
        <v>89</v>
      </c>
      <c r="O31" s="89" t="s">
        <v>89</v>
      </c>
      <c r="P31" s="89" t="s">
        <v>88</v>
      </c>
      <c r="Q31" s="98"/>
      <c r="R31" s="89" t="s">
        <v>103</v>
      </c>
      <c r="S31" s="89" t="s">
        <v>88</v>
      </c>
      <c r="T31" s="89" t="s">
        <v>103</v>
      </c>
      <c r="U31" s="98"/>
      <c r="V31" s="89" t="s">
        <v>103</v>
      </c>
      <c r="W31" s="89" t="s">
        <v>102</v>
      </c>
      <c r="X31" s="89" t="s">
        <v>103</v>
      </c>
      <c r="Y31" s="98"/>
      <c r="Z31" s="89" t="s">
        <v>88</v>
      </c>
      <c r="AA31" s="89" t="s">
        <v>106</v>
      </c>
      <c r="AB31" s="89" t="s">
        <v>106</v>
      </c>
      <c r="AC31" s="98"/>
      <c r="AD31" s="89" t="s">
        <v>89</v>
      </c>
      <c r="AE31" s="89" t="s">
        <v>89</v>
      </c>
      <c r="AF31" s="89" t="s">
        <v>89</v>
      </c>
      <c r="AG31" s="98"/>
      <c r="AH31" s="42" t="s">
        <v>88</v>
      </c>
      <c r="AI31" s="42" t="s">
        <v>88</v>
      </c>
      <c r="AJ31" s="42" t="s">
        <v>89</v>
      </c>
    </row>
    <row r="32" spans="1:36" x14ac:dyDescent="0.2">
      <c r="A32" s="65" t="s">
        <v>60</v>
      </c>
      <c r="B32" s="42" t="s">
        <v>106</v>
      </c>
      <c r="C32" s="89" t="s">
        <v>106</v>
      </c>
      <c r="D32" s="89" t="s">
        <v>88</v>
      </c>
      <c r="E32" s="98"/>
      <c r="F32" s="89" t="s">
        <v>102</v>
      </c>
      <c r="G32" s="89" t="s">
        <v>103</v>
      </c>
      <c r="H32" s="89" t="s">
        <v>103</v>
      </c>
      <c r="I32" s="98"/>
      <c r="J32" s="89" t="s">
        <v>103</v>
      </c>
      <c r="K32" s="89" t="s">
        <v>103</v>
      </c>
      <c r="L32" s="89" t="s">
        <v>88</v>
      </c>
      <c r="M32" s="98"/>
      <c r="N32" s="89" t="s">
        <v>89</v>
      </c>
      <c r="O32" s="89" t="s">
        <v>89</v>
      </c>
      <c r="P32" s="89" t="s">
        <v>106</v>
      </c>
      <c r="Q32" s="98"/>
      <c r="R32" s="89" t="s">
        <v>87</v>
      </c>
      <c r="S32" s="89" t="s">
        <v>87</v>
      </c>
      <c r="T32" s="89" t="s">
        <v>102</v>
      </c>
      <c r="U32" s="98"/>
      <c r="V32" s="89" t="s">
        <v>87</v>
      </c>
      <c r="W32" s="89" t="s">
        <v>102</v>
      </c>
      <c r="X32" s="89" t="s">
        <v>87</v>
      </c>
      <c r="Y32" s="98"/>
      <c r="Z32" s="89" t="s">
        <v>90</v>
      </c>
      <c r="AA32" s="89" t="s">
        <v>90</v>
      </c>
      <c r="AB32" s="89" t="s">
        <v>90</v>
      </c>
      <c r="AC32" s="98"/>
      <c r="AD32" s="89" t="s">
        <v>90</v>
      </c>
      <c r="AE32" s="89" t="s">
        <v>105</v>
      </c>
      <c r="AF32" s="89" t="s">
        <v>105</v>
      </c>
      <c r="AG32" s="98"/>
      <c r="AH32" s="42" t="s">
        <v>88</v>
      </c>
      <c r="AI32" s="42" t="s">
        <v>89</v>
      </c>
      <c r="AJ32" s="42" t="s">
        <v>105</v>
      </c>
    </row>
    <row r="33" spans="1:36" x14ac:dyDescent="0.2">
      <c r="A33" s="65" t="s">
        <v>61</v>
      </c>
      <c r="B33" s="42" t="s">
        <v>90</v>
      </c>
      <c r="C33" s="89" t="s">
        <v>90</v>
      </c>
      <c r="D33" s="89" t="s">
        <v>105</v>
      </c>
      <c r="E33" s="98"/>
      <c r="F33" s="89" t="s">
        <v>105</v>
      </c>
      <c r="G33" s="89" t="s">
        <v>105</v>
      </c>
      <c r="H33" s="89" t="s">
        <v>90</v>
      </c>
      <c r="I33" s="98"/>
      <c r="J33" s="89" t="s">
        <v>90</v>
      </c>
      <c r="K33" s="89" t="s">
        <v>105</v>
      </c>
      <c r="L33" s="89" t="s">
        <v>90</v>
      </c>
      <c r="M33" s="98"/>
      <c r="N33" s="89" t="s">
        <v>87</v>
      </c>
      <c r="O33" s="89" t="s">
        <v>103</v>
      </c>
      <c r="P33" s="89" t="s">
        <v>88</v>
      </c>
      <c r="Q33" s="98"/>
      <c r="R33" s="89" t="s">
        <v>90</v>
      </c>
      <c r="S33" s="89" t="s">
        <v>105</v>
      </c>
      <c r="T33" s="89" t="s">
        <v>90</v>
      </c>
      <c r="U33" s="98"/>
      <c r="V33" s="89" t="s">
        <v>103</v>
      </c>
      <c r="W33" s="89" t="s">
        <v>102</v>
      </c>
      <c r="X33" s="89" t="s">
        <v>103</v>
      </c>
      <c r="Y33" s="98"/>
      <c r="Z33" s="89" t="s">
        <v>88</v>
      </c>
      <c r="AA33" s="89" t="s">
        <v>106</v>
      </c>
      <c r="AB33" s="89" t="s">
        <v>106</v>
      </c>
      <c r="AC33" s="98"/>
      <c r="AD33" s="89" t="s">
        <v>89</v>
      </c>
      <c r="AE33" s="89" t="s">
        <v>90</v>
      </c>
      <c r="AF33" s="89" t="s">
        <v>90</v>
      </c>
      <c r="AG33" s="98"/>
      <c r="AH33" s="42" t="s">
        <v>89</v>
      </c>
      <c r="AI33" s="42" t="s">
        <v>104</v>
      </c>
      <c r="AJ33" s="42" t="s">
        <v>89</v>
      </c>
    </row>
    <row r="34" spans="1:36" x14ac:dyDescent="0.2">
      <c r="A34" s="65" t="s">
        <v>62</v>
      </c>
      <c r="B34" s="42" t="s">
        <v>90</v>
      </c>
      <c r="C34" s="89" t="s">
        <v>90</v>
      </c>
      <c r="D34" s="89" t="s">
        <v>90</v>
      </c>
      <c r="E34" s="98"/>
      <c r="F34" s="89" t="s">
        <v>88</v>
      </c>
      <c r="G34" s="89" t="s">
        <v>88</v>
      </c>
      <c r="H34" s="89" t="s">
        <v>88</v>
      </c>
      <c r="I34" s="98"/>
      <c r="J34" s="89" t="s">
        <v>106</v>
      </c>
      <c r="K34" s="89" t="s">
        <v>106</v>
      </c>
      <c r="L34" s="89" t="s">
        <v>106</v>
      </c>
      <c r="M34" s="98"/>
      <c r="N34" s="89" t="s">
        <v>88</v>
      </c>
      <c r="O34" s="89" t="s">
        <v>106</v>
      </c>
      <c r="P34" s="89" t="s">
        <v>104</v>
      </c>
      <c r="Q34" s="98"/>
      <c r="R34" s="89" t="s">
        <v>88</v>
      </c>
      <c r="S34" s="89" t="s">
        <v>104</v>
      </c>
      <c r="T34" s="89" t="s">
        <v>88</v>
      </c>
      <c r="U34" s="98"/>
      <c r="V34" s="89" t="s">
        <v>103</v>
      </c>
      <c r="W34" s="89" t="s">
        <v>103</v>
      </c>
      <c r="X34" s="89" t="s">
        <v>88</v>
      </c>
      <c r="Y34" s="98"/>
      <c r="Z34" s="89" t="s">
        <v>90</v>
      </c>
      <c r="AA34" s="89" t="s">
        <v>90</v>
      </c>
      <c r="AB34" s="89" t="s">
        <v>90</v>
      </c>
      <c r="AC34" s="98"/>
      <c r="AD34" s="89" t="s">
        <v>102</v>
      </c>
      <c r="AE34" s="89" t="s">
        <v>102</v>
      </c>
      <c r="AF34" s="89" t="s">
        <v>102</v>
      </c>
      <c r="AG34" s="98"/>
      <c r="AH34" s="42" t="s">
        <v>101</v>
      </c>
      <c r="AI34" s="42" t="s">
        <v>101</v>
      </c>
      <c r="AJ34" s="42" t="s">
        <v>101</v>
      </c>
    </row>
    <row r="35" spans="1:36" x14ac:dyDescent="0.2">
      <c r="A35" s="65" t="s">
        <v>63</v>
      </c>
      <c r="B35" s="42" t="s">
        <v>87</v>
      </c>
      <c r="C35" s="89" t="s">
        <v>103</v>
      </c>
      <c r="D35" s="89" t="s">
        <v>102</v>
      </c>
      <c r="E35" s="98"/>
      <c r="F35" s="89" t="s">
        <v>88</v>
      </c>
      <c r="G35" s="89" t="s">
        <v>88</v>
      </c>
      <c r="H35" s="89" t="s">
        <v>103</v>
      </c>
      <c r="I35" s="98"/>
      <c r="J35" s="89" t="s">
        <v>88</v>
      </c>
      <c r="K35" s="89" t="s">
        <v>88</v>
      </c>
      <c r="L35" s="89" t="s">
        <v>88</v>
      </c>
      <c r="M35" s="98"/>
      <c r="N35" s="89" t="s">
        <v>88</v>
      </c>
      <c r="O35" s="89" t="s">
        <v>88</v>
      </c>
      <c r="P35" s="89" t="s">
        <v>88</v>
      </c>
      <c r="Q35" s="98"/>
      <c r="R35" s="89" t="s">
        <v>103</v>
      </c>
      <c r="S35" s="89" t="s">
        <v>88</v>
      </c>
      <c r="T35" s="89" t="s">
        <v>87</v>
      </c>
      <c r="U35" s="98"/>
      <c r="V35" s="89" t="s">
        <v>88</v>
      </c>
      <c r="W35" s="89" t="s">
        <v>87</v>
      </c>
      <c r="X35" s="89" t="s">
        <v>87</v>
      </c>
      <c r="Y35" s="98"/>
      <c r="Z35" s="89" t="s">
        <v>89</v>
      </c>
      <c r="AA35" s="89" t="s">
        <v>89</v>
      </c>
      <c r="AB35" s="89" t="s">
        <v>89</v>
      </c>
      <c r="AC35" s="98"/>
      <c r="AD35" s="89" t="s">
        <v>87</v>
      </c>
      <c r="AE35" s="89" t="s">
        <v>87</v>
      </c>
      <c r="AF35" s="89" t="s">
        <v>87</v>
      </c>
      <c r="AG35" s="98"/>
      <c r="AH35" s="42" t="s">
        <v>86</v>
      </c>
      <c r="AI35" s="42" t="s">
        <v>86</v>
      </c>
      <c r="AJ35" s="42" t="s">
        <v>86</v>
      </c>
    </row>
    <row r="36" spans="1:36" x14ac:dyDescent="0.2">
      <c r="A36" s="65" t="s">
        <v>64</v>
      </c>
      <c r="B36" s="42" t="s">
        <v>89</v>
      </c>
      <c r="C36" s="89" t="s">
        <v>105</v>
      </c>
      <c r="D36" s="89" t="s">
        <v>89</v>
      </c>
      <c r="E36" s="98"/>
      <c r="F36" s="89" t="s">
        <v>88</v>
      </c>
      <c r="G36" s="89" t="s">
        <v>88</v>
      </c>
      <c r="H36" s="89" t="s">
        <v>103</v>
      </c>
      <c r="I36" s="98"/>
      <c r="J36" s="89" t="s">
        <v>86</v>
      </c>
      <c r="K36" s="89" t="s">
        <v>101</v>
      </c>
      <c r="L36" s="89" t="s">
        <v>86</v>
      </c>
      <c r="M36" s="98"/>
      <c r="N36" s="89" t="s">
        <v>86</v>
      </c>
      <c r="O36" s="89" t="s">
        <v>101</v>
      </c>
      <c r="P36" s="89" t="s">
        <v>103</v>
      </c>
      <c r="Q36" s="98"/>
      <c r="R36" s="89" t="s">
        <v>88</v>
      </c>
      <c r="S36" s="89" t="s">
        <v>88</v>
      </c>
      <c r="T36" s="89" t="s">
        <v>106</v>
      </c>
      <c r="U36" s="98"/>
      <c r="V36" s="89" t="s">
        <v>89</v>
      </c>
      <c r="W36" s="89" t="s">
        <v>89</v>
      </c>
      <c r="X36" s="89" t="s">
        <v>89</v>
      </c>
      <c r="Y36" s="98"/>
      <c r="Z36" s="89" t="s">
        <v>102</v>
      </c>
      <c r="AA36" s="89" t="s">
        <v>87</v>
      </c>
      <c r="AB36" s="89" t="s">
        <v>87</v>
      </c>
      <c r="AC36" s="98"/>
      <c r="AD36" s="89" t="s">
        <v>105</v>
      </c>
      <c r="AE36" s="89" t="s">
        <v>106</v>
      </c>
      <c r="AF36" s="89" t="s">
        <v>106</v>
      </c>
      <c r="AG36" s="98"/>
      <c r="AH36" s="42" t="s">
        <v>90</v>
      </c>
      <c r="AI36" s="42" t="s">
        <v>88</v>
      </c>
      <c r="AJ36" s="42" t="s">
        <v>104</v>
      </c>
    </row>
    <row r="37" spans="1:36" x14ac:dyDescent="0.2">
      <c r="A37" s="65" t="s">
        <v>65</v>
      </c>
      <c r="B37" s="42" t="s">
        <v>86</v>
      </c>
      <c r="C37" s="89" t="s">
        <v>86</v>
      </c>
      <c r="D37" s="89" t="s">
        <v>101</v>
      </c>
      <c r="E37" s="98"/>
      <c r="F37" s="89" t="s">
        <v>86</v>
      </c>
      <c r="G37" s="89" t="s">
        <v>86</v>
      </c>
      <c r="H37" s="89" t="s">
        <v>86</v>
      </c>
      <c r="I37" s="98"/>
      <c r="J37" s="89" t="s">
        <v>88</v>
      </c>
      <c r="K37" s="89" t="s">
        <v>106</v>
      </c>
      <c r="L37" s="89" t="s">
        <v>88</v>
      </c>
      <c r="M37" s="98"/>
      <c r="N37" s="89" t="s">
        <v>89</v>
      </c>
      <c r="O37" s="89" t="s">
        <v>89</v>
      </c>
      <c r="P37" s="89" t="s">
        <v>88</v>
      </c>
      <c r="Q37" s="98"/>
      <c r="R37" s="89" t="s">
        <v>86</v>
      </c>
      <c r="S37" s="89" t="s">
        <v>86</v>
      </c>
      <c r="T37" s="89" t="s">
        <v>86</v>
      </c>
      <c r="U37" s="98"/>
      <c r="V37" s="89" t="s">
        <v>88</v>
      </c>
      <c r="W37" s="89" t="s">
        <v>88</v>
      </c>
      <c r="X37" s="89" t="s">
        <v>88</v>
      </c>
      <c r="Y37" s="98"/>
      <c r="Z37" s="89" t="s">
        <v>88</v>
      </c>
      <c r="AA37" s="89" t="s">
        <v>106</v>
      </c>
      <c r="AB37" s="89" t="s">
        <v>88</v>
      </c>
      <c r="AC37" s="98"/>
      <c r="AD37" s="89" t="s">
        <v>102</v>
      </c>
      <c r="AE37" s="89" t="s">
        <v>103</v>
      </c>
      <c r="AF37" s="89" t="s">
        <v>103</v>
      </c>
      <c r="AG37" s="98"/>
      <c r="AH37" s="42" t="s">
        <v>104</v>
      </c>
      <c r="AI37" s="42" t="s">
        <v>88</v>
      </c>
      <c r="AJ37" s="42" t="s">
        <v>88</v>
      </c>
    </row>
    <row r="38" spans="1:36" x14ac:dyDescent="0.2">
      <c r="A38" s="65" t="s">
        <v>66</v>
      </c>
      <c r="B38" s="42" t="s">
        <v>106</v>
      </c>
      <c r="C38" s="89" t="s">
        <v>106</v>
      </c>
      <c r="D38" s="89" t="s">
        <v>106</v>
      </c>
      <c r="E38" s="98"/>
      <c r="F38" s="89" t="s">
        <v>88</v>
      </c>
      <c r="G38" s="89" t="s">
        <v>88</v>
      </c>
      <c r="H38" s="89" t="s">
        <v>88</v>
      </c>
      <c r="I38" s="98"/>
      <c r="J38" s="89" t="s">
        <v>89</v>
      </c>
      <c r="K38" s="89" t="s">
        <v>104</v>
      </c>
      <c r="L38" s="89" t="s">
        <v>89</v>
      </c>
      <c r="M38" s="98"/>
      <c r="N38" s="89" t="s">
        <v>88</v>
      </c>
      <c r="O38" s="89" t="s">
        <v>88</v>
      </c>
      <c r="P38" s="89" t="s">
        <v>87</v>
      </c>
      <c r="Q38" s="98"/>
      <c r="R38" s="89" t="s">
        <v>106</v>
      </c>
      <c r="S38" s="89" t="s">
        <v>106</v>
      </c>
      <c r="T38" s="89" t="s">
        <v>104</v>
      </c>
      <c r="U38" s="98"/>
      <c r="V38" s="89" t="s">
        <v>106</v>
      </c>
      <c r="W38" s="89" t="s">
        <v>106</v>
      </c>
      <c r="X38" s="89" t="s">
        <v>104</v>
      </c>
      <c r="Y38" s="98"/>
      <c r="Z38" s="89" t="s">
        <v>87</v>
      </c>
      <c r="AA38" s="89" t="s">
        <v>102</v>
      </c>
      <c r="AB38" s="89" t="s">
        <v>103</v>
      </c>
      <c r="AC38" s="98"/>
      <c r="AD38" s="89" t="s">
        <v>88</v>
      </c>
      <c r="AE38" s="89" t="s">
        <v>88</v>
      </c>
      <c r="AF38" s="89" t="s">
        <v>88</v>
      </c>
      <c r="AG38" s="98"/>
      <c r="AH38" s="42" t="s">
        <v>89</v>
      </c>
      <c r="AI38" s="42" t="s">
        <v>89</v>
      </c>
      <c r="AJ38" s="42" t="s">
        <v>88</v>
      </c>
    </row>
    <row r="39" spans="1:36" x14ac:dyDescent="0.2">
      <c r="A39" s="65" t="s">
        <v>67</v>
      </c>
      <c r="B39" s="42" t="s">
        <v>87</v>
      </c>
      <c r="C39" s="89" t="s">
        <v>86</v>
      </c>
      <c r="D39" s="89" t="s">
        <v>86</v>
      </c>
      <c r="E39" s="98"/>
      <c r="F39" s="89" t="s">
        <v>88</v>
      </c>
      <c r="G39" s="89" t="s">
        <v>88</v>
      </c>
      <c r="H39" s="89" t="s">
        <v>88</v>
      </c>
      <c r="I39" s="98"/>
      <c r="J39" s="89" t="s">
        <v>102</v>
      </c>
      <c r="K39" s="89" t="s">
        <v>88</v>
      </c>
      <c r="L39" s="89" t="s">
        <v>88</v>
      </c>
      <c r="M39" s="98"/>
      <c r="N39" s="89" t="s">
        <v>90</v>
      </c>
      <c r="O39" s="89" t="s">
        <v>106</v>
      </c>
      <c r="P39" s="89" t="s">
        <v>88</v>
      </c>
      <c r="Q39" s="98"/>
      <c r="R39" s="89" t="s">
        <v>89</v>
      </c>
      <c r="S39" s="89" t="s">
        <v>89</v>
      </c>
      <c r="T39" s="89" t="s">
        <v>105</v>
      </c>
      <c r="U39" s="98"/>
      <c r="V39" s="89" t="s">
        <v>102</v>
      </c>
      <c r="W39" s="89" t="s">
        <v>101</v>
      </c>
      <c r="X39" s="89" t="s">
        <v>86</v>
      </c>
      <c r="Y39" s="98"/>
      <c r="Z39" s="89" t="s">
        <v>103</v>
      </c>
      <c r="AA39" s="89" t="s">
        <v>103</v>
      </c>
      <c r="AB39" s="89" t="s">
        <v>88</v>
      </c>
      <c r="AC39" s="98"/>
      <c r="AD39" s="89" t="s">
        <v>90</v>
      </c>
      <c r="AE39" s="89" t="s">
        <v>90</v>
      </c>
      <c r="AF39" s="89" t="s">
        <v>90</v>
      </c>
      <c r="AG39" s="98"/>
      <c r="AH39" s="42" t="s">
        <v>103</v>
      </c>
      <c r="AI39" s="42" t="s">
        <v>87</v>
      </c>
      <c r="AJ39" s="42" t="s">
        <v>87</v>
      </c>
    </row>
    <row r="40" spans="1:36" x14ac:dyDescent="0.2">
      <c r="A40" s="65" t="s">
        <v>68</v>
      </c>
      <c r="B40" s="42" t="s">
        <v>88</v>
      </c>
      <c r="C40" s="89" t="s">
        <v>88</v>
      </c>
      <c r="D40" s="89" t="s">
        <v>88</v>
      </c>
      <c r="E40" s="98"/>
      <c r="F40" s="89" t="s">
        <v>86</v>
      </c>
      <c r="G40" s="89" t="s">
        <v>86</v>
      </c>
      <c r="H40" s="89" t="s">
        <v>86</v>
      </c>
      <c r="I40" s="98"/>
      <c r="J40" s="89" t="s">
        <v>88</v>
      </c>
      <c r="K40" s="89" t="s">
        <v>88</v>
      </c>
      <c r="L40" s="89" t="s">
        <v>88</v>
      </c>
      <c r="M40" s="98"/>
      <c r="N40" s="89" t="s">
        <v>89</v>
      </c>
      <c r="O40" s="89" t="s">
        <v>104</v>
      </c>
      <c r="P40" s="89" t="s">
        <v>89</v>
      </c>
      <c r="Q40" s="98"/>
      <c r="R40" s="89" t="s">
        <v>102</v>
      </c>
      <c r="S40" s="89" t="s">
        <v>88</v>
      </c>
      <c r="T40" s="89" t="s">
        <v>88</v>
      </c>
      <c r="U40" s="98"/>
      <c r="V40" s="89" t="s">
        <v>88</v>
      </c>
      <c r="W40" s="89" t="s">
        <v>88</v>
      </c>
      <c r="X40" s="89" t="s">
        <v>88</v>
      </c>
      <c r="Y40" s="98"/>
      <c r="Z40" s="89" t="s">
        <v>89</v>
      </c>
      <c r="AA40" s="89" t="s">
        <v>89</v>
      </c>
      <c r="AB40" s="89" t="s">
        <v>89</v>
      </c>
      <c r="AC40" s="98"/>
      <c r="AD40" s="89" t="s">
        <v>87</v>
      </c>
      <c r="AE40" s="89" t="s">
        <v>87</v>
      </c>
      <c r="AF40" s="89" t="s">
        <v>101</v>
      </c>
      <c r="AG40" s="98"/>
      <c r="AH40" s="42" t="s">
        <v>102</v>
      </c>
      <c r="AI40" s="42" t="s">
        <v>88</v>
      </c>
      <c r="AJ40" s="42" t="s">
        <v>87</v>
      </c>
    </row>
    <row r="41" spans="1:36" x14ac:dyDescent="0.2">
      <c r="A41" s="65" t="s">
        <v>69</v>
      </c>
      <c r="B41" s="42" t="s">
        <v>89</v>
      </c>
      <c r="C41" s="89" t="s">
        <v>89</v>
      </c>
      <c r="D41" s="89" t="s">
        <v>89</v>
      </c>
      <c r="E41" s="98"/>
      <c r="F41" s="89" t="s">
        <v>90</v>
      </c>
      <c r="G41" s="89" t="s">
        <v>90</v>
      </c>
      <c r="H41" s="89" t="s">
        <v>90</v>
      </c>
      <c r="I41" s="98"/>
      <c r="J41" s="89" t="s">
        <v>106</v>
      </c>
      <c r="K41" s="89" t="s">
        <v>106</v>
      </c>
      <c r="L41" s="89" t="s">
        <v>106</v>
      </c>
      <c r="M41" s="98"/>
      <c r="N41" s="89" t="s">
        <v>88</v>
      </c>
      <c r="O41" s="89" t="s">
        <v>106</v>
      </c>
      <c r="P41" s="89" t="s">
        <v>89</v>
      </c>
      <c r="Q41" s="98"/>
      <c r="R41" s="89" t="s">
        <v>105</v>
      </c>
      <c r="S41" s="89" t="s">
        <v>89</v>
      </c>
      <c r="T41" s="89" t="s">
        <v>90</v>
      </c>
      <c r="U41" s="98"/>
      <c r="V41" s="89" t="s">
        <v>90</v>
      </c>
      <c r="W41" s="89" t="s">
        <v>89</v>
      </c>
      <c r="X41" s="89" t="s">
        <v>89</v>
      </c>
      <c r="Y41" s="98"/>
      <c r="Z41" s="89" t="s">
        <v>90</v>
      </c>
      <c r="AA41" s="89" t="s">
        <v>90</v>
      </c>
      <c r="AB41" s="89" t="s">
        <v>90</v>
      </c>
      <c r="AC41" s="98"/>
      <c r="AD41" s="89" t="s">
        <v>103</v>
      </c>
      <c r="AE41" s="89" t="s">
        <v>101</v>
      </c>
      <c r="AF41" s="89" t="s">
        <v>87</v>
      </c>
      <c r="AG41" s="98"/>
      <c r="AH41" s="42" t="s">
        <v>90</v>
      </c>
      <c r="AI41" s="42" t="s">
        <v>105</v>
      </c>
      <c r="AJ41" s="42" t="s">
        <v>89</v>
      </c>
    </row>
    <row r="42" spans="1:36" x14ac:dyDescent="0.2">
      <c r="A42" s="65" t="s">
        <v>70</v>
      </c>
      <c r="B42" s="42" t="s">
        <v>101</v>
      </c>
      <c r="C42" s="89" t="s">
        <v>86</v>
      </c>
      <c r="D42" s="89" t="s">
        <v>86</v>
      </c>
      <c r="E42" s="98"/>
      <c r="F42" s="89" t="s">
        <v>104</v>
      </c>
      <c r="G42" s="89" t="s">
        <v>104</v>
      </c>
      <c r="H42" s="89" t="s">
        <v>106</v>
      </c>
      <c r="I42" s="98"/>
      <c r="J42" s="89" t="s">
        <v>89</v>
      </c>
      <c r="K42" s="89" t="s">
        <v>89</v>
      </c>
      <c r="L42" s="89" t="s">
        <v>105</v>
      </c>
      <c r="M42" s="98"/>
      <c r="N42" s="89" t="s">
        <v>104</v>
      </c>
      <c r="O42" s="89" t="s">
        <v>89</v>
      </c>
      <c r="P42" s="89" t="s">
        <v>88</v>
      </c>
      <c r="Q42" s="98"/>
      <c r="R42" s="89" t="s">
        <v>86</v>
      </c>
      <c r="S42" s="89" t="s">
        <v>86</v>
      </c>
      <c r="T42" s="89" t="s">
        <v>86</v>
      </c>
      <c r="U42" s="98"/>
      <c r="V42" s="89" t="s">
        <v>106</v>
      </c>
      <c r="W42" s="89" t="s">
        <v>106</v>
      </c>
      <c r="X42" s="89" t="s">
        <v>106</v>
      </c>
      <c r="Y42" s="98"/>
      <c r="Z42" s="89" t="s">
        <v>88</v>
      </c>
      <c r="AA42" s="89" t="s">
        <v>88</v>
      </c>
      <c r="AB42" s="89" t="s">
        <v>88</v>
      </c>
      <c r="AC42" s="98"/>
      <c r="AD42" s="89" t="s">
        <v>87</v>
      </c>
      <c r="AE42" s="89" t="s">
        <v>87</v>
      </c>
      <c r="AF42" s="89" t="s">
        <v>87</v>
      </c>
      <c r="AG42" s="98"/>
      <c r="AH42" s="42" t="s">
        <v>88</v>
      </c>
      <c r="AI42" s="42" t="s">
        <v>104</v>
      </c>
      <c r="AJ42" s="42" t="s">
        <v>88</v>
      </c>
    </row>
    <row r="43" spans="1:36" x14ac:dyDescent="0.2">
      <c r="A43" s="65" t="s">
        <v>71</v>
      </c>
      <c r="B43" s="42" t="s">
        <v>106</v>
      </c>
      <c r="C43" s="89" t="s">
        <v>106</v>
      </c>
      <c r="D43" s="89" t="s">
        <v>106</v>
      </c>
      <c r="E43" s="98"/>
      <c r="F43" s="89" t="s">
        <v>106</v>
      </c>
      <c r="G43" s="89" t="s">
        <v>106</v>
      </c>
      <c r="H43" s="89" t="s">
        <v>104</v>
      </c>
      <c r="I43" s="98"/>
      <c r="J43" s="89" t="s">
        <v>87</v>
      </c>
      <c r="K43" s="89" t="s">
        <v>87</v>
      </c>
      <c r="L43" s="89" t="s">
        <v>87</v>
      </c>
      <c r="M43" s="98"/>
      <c r="N43" s="89" t="s">
        <v>86</v>
      </c>
      <c r="O43" s="89" t="s">
        <v>86</v>
      </c>
      <c r="P43" s="89" t="s">
        <v>86</v>
      </c>
      <c r="Q43" s="98"/>
      <c r="R43" s="89" t="s">
        <v>89</v>
      </c>
      <c r="S43" s="89" t="s">
        <v>90</v>
      </c>
      <c r="T43" s="89" t="s">
        <v>90</v>
      </c>
      <c r="U43" s="98"/>
      <c r="V43" s="89" t="s">
        <v>90</v>
      </c>
      <c r="W43" s="89" t="s">
        <v>105</v>
      </c>
      <c r="X43" s="89" t="s">
        <v>89</v>
      </c>
      <c r="Y43" s="98"/>
      <c r="Z43" s="89" t="s">
        <v>87</v>
      </c>
      <c r="AA43" s="89" t="s">
        <v>87</v>
      </c>
      <c r="AB43" s="89" t="s">
        <v>87</v>
      </c>
      <c r="AC43" s="98"/>
      <c r="AD43" s="89" t="s">
        <v>90</v>
      </c>
      <c r="AE43" s="89" t="s">
        <v>88</v>
      </c>
      <c r="AF43" s="89" t="s">
        <v>88</v>
      </c>
      <c r="AG43" s="98"/>
      <c r="AH43" s="42" t="s">
        <v>88</v>
      </c>
      <c r="AI43" s="42" t="s">
        <v>103</v>
      </c>
      <c r="AJ43" s="42" t="s">
        <v>87</v>
      </c>
    </row>
    <row r="44" spans="1:36" x14ac:dyDescent="0.2">
      <c r="A44" s="65" t="s">
        <v>72</v>
      </c>
      <c r="B44" s="42" t="s">
        <v>87</v>
      </c>
      <c r="C44" s="89" t="s">
        <v>87</v>
      </c>
      <c r="D44" s="89" t="s">
        <v>87</v>
      </c>
      <c r="E44" s="98"/>
      <c r="F44" s="89" t="s">
        <v>101</v>
      </c>
      <c r="G44" s="89" t="s">
        <v>101</v>
      </c>
      <c r="H44" s="89" t="s">
        <v>101</v>
      </c>
      <c r="I44" s="98"/>
      <c r="J44" s="89" t="s">
        <v>105</v>
      </c>
      <c r="K44" s="89" t="s">
        <v>105</v>
      </c>
      <c r="L44" s="89" t="s">
        <v>89</v>
      </c>
      <c r="M44" s="98"/>
      <c r="N44" s="89" t="s">
        <v>88</v>
      </c>
      <c r="O44" s="89" t="s">
        <v>101</v>
      </c>
      <c r="P44" s="89" t="s">
        <v>102</v>
      </c>
      <c r="Q44" s="98"/>
      <c r="R44" s="89" t="s">
        <v>87</v>
      </c>
      <c r="S44" s="89" t="s">
        <v>87</v>
      </c>
      <c r="T44" s="89" t="s">
        <v>101</v>
      </c>
      <c r="U44" s="98"/>
      <c r="V44" s="89" t="s">
        <v>106</v>
      </c>
      <c r="W44" s="89" t="s">
        <v>106</v>
      </c>
      <c r="X44" s="89" t="s">
        <v>106</v>
      </c>
      <c r="Y44" s="98"/>
      <c r="Z44" s="89" t="s">
        <v>106</v>
      </c>
      <c r="AA44" s="89" t="s">
        <v>88</v>
      </c>
      <c r="AB44" s="89" t="s">
        <v>88</v>
      </c>
      <c r="AC44" s="98"/>
      <c r="AD44" s="89" t="s">
        <v>87</v>
      </c>
      <c r="AE44" s="89" t="s">
        <v>87</v>
      </c>
      <c r="AF44" s="89" t="s">
        <v>87</v>
      </c>
      <c r="AG44" s="98"/>
      <c r="AH44" s="42" t="s">
        <v>105</v>
      </c>
      <c r="AI44" s="42" t="s">
        <v>87</v>
      </c>
      <c r="AJ44" s="42" t="s">
        <v>103</v>
      </c>
    </row>
    <row r="45" spans="1:36" x14ac:dyDescent="0.2">
      <c r="A45" s="65" t="s">
        <v>73</v>
      </c>
      <c r="B45" s="42" t="s">
        <v>88</v>
      </c>
      <c r="C45" s="89" t="s">
        <v>88</v>
      </c>
      <c r="D45" s="89" t="s">
        <v>88</v>
      </c>
      <c r="E45" s="98"/>
      <c r="F45" s="89" t="s">
        <v>86</v>
      </c>
      <c r="G45" s="89" t="s">
        <v>86</v>
      </c>
      <c r="H45" s="89" t="s">
        <v>86</v>
      </c>
      <c r="I45" s="98"/>
      <c r="J45" s="89" t="s">
        <v>89</v>
      </c>
      <c r="K45" s="89" t="s">
        <v>106</v>
      </c>
      <c r="L45" s="89" t="s">
        <v>104</v>
      </c>
      <c r="M45" s="98"/>
      <c r="N45" s="89" t="s">
        <v>102</v>
      </c>
      <c r="O45" s="89" t="s">
        <v>87</v>
      </c>
      <c r="P45" s="89" t="s">
        <v>87</v>
      </c>
      <c r="Q45" s="98"/>
      <c r="R45" s="89" t="s">
        <v>86</v>
      </c>
      <c r="S45" s="89" t="s">
        <v>101</v>
      </c>
      <c r="T45" s="89" t="s">
        <v>87</v>
      </c>
      <c r="U45" s="98"/>
      <c r="V45" s="89" t="s">
        <v>86</v>
      </c>
      <c r="W45" s="89" t="s">
        <v>86</v>
      </c>
      <c r="X45" s="89" t="s">
        <v>86</v>
      </c>
      <c r="Y45" s="98"/>
      <c r="Z45" s="89" t="s">
        <v>88</v>
      </c>
      <c r="AA45" s="89" t="s">
        <v>88</v>
      </c>
      <c r="AB45" s="89" t="s">
        <v>88</v>
      </c>
      <c r="AC45" s="98"/>
      <c r="AD45" s="89" t="s">
        <v>88</v>
      </c>
      <c r="AE45" s="89" t="s">
        <v>88</v>
      </c>
      <c r="AF45" s="89" t="s">
        <v>88</v>
      </c>
      <c r="AG45" s="98"/>
      <c r="AH45" s="42" t="s">
        <v>86</v>
      </c>
      <c r="AI45" s="42" t="s">
        <v>87</v>
      </c>
      <c r="AJ45" s="42" t="s">
        <v>87</v>
      </c>
    </row>
    <row r="46" spans="1:36" x14ac:dyDescent="0.2">
      <c r="A46" s="65" t="s">
        <v>74</v>
      </c>
      <c r="B46" s="42" t="s">
        <v>88</v>
      </c>
      <c r="C46" s="89" t="s">
        <v>88</v>
      </c>
      <c r="D46" s="89" t="s">
        <v>88</v>
      </c>
      <c r="E46" s="98"/>
      <c r="F46" s="89" t="s">
        <v>106</v>
      </c>
      <c r="G46" s="89" t="s">
        <v>106</v>
      </c>
      <c r="H46" s="89" t="s">
        <v>106</v>
      </c>
      <c r="I46" s="98"/>
      <c r="J46" s="89" t="s">
        <v>101</v>
      </c>
      <c r="K46" s="89" t="s">
        <v>86</v>
      </c>
      <c r="L46" s="89" t="s">
        <v>101</v>
      </c>
      <c r="M46" s="98"/>
      <c r="N46" s="89" t="s">
        <v>86</v>
      </c>
      <c r="O46" s="89" t="s">
        <v>86</v>
      </c>
      <c r="P46" s="89" t="s">
        <v>86</v>
      </c>
      <c r="Q46" s="98"/>
      <c r="R46" s="89" t="s">
        <v>88</v>
      </c>
      <c r="S46" s="89" t="s">
        <v>88</v>
      </c>
      <c r="T46" s="89" t="s">
        <v>88</v>
      </c>
      <c r="U46" s="98"/>
      <c r="V46" s="89" t="s">
        <v>102</v>
      </c>
      <c r="W46" s="89" t="s">
        <v>101</v>
      </c>
      <c r="X46" s="89" t="s">
        <v>86</v>
      </c>
      <c r="Y46" s="98"/>
      <c r="Z46" s="89" t="s">
        <v>86</v>
      </c>
      <c r="AA46" s="89" t="s">
        <v>86</v>
      </c>
      <c r="AB46" s="89" t="s">
        <v>86</v>
      </c>
      <c r="AC46" s="98"/>
      <c r="AD46" s="89" t="s">
        <v>87</v>
      </c>
      <c r="AE46" s="89" t="s">
        <v>87</v>
      </c>
      <c r="AF46" s="89" t="s">
        <v>102</v>
      </c>
      <c r="AG46" s="98"/>
      <c r="AH46" s="42" t="s">
        <v>87</v>
      </c>
      <c r="AI46" s="42" t="s">
        <v>86</v>
      </c>
      <c r="AJ46" s="42" t="s">
        <v>86</v>
      </c>
    </row>
    <row r="47" spans="1:36" x14ac:dyDescent="0.2">
      <c r="A47" s="65" t="s">
        <v>75</v>
      </c>
      <c r="B47" s="42" t="s">
        <v>87</v>
      </c>
      <c r="C47" s="89" t="s">
        <v>87</v>
      </c>
      <c r="D47" s="89" t="s">
        <v>87</v>
      </c>
      <c r="E47" s="98"/>
      <c r="F47" s="89" t="s">
        <v>90</v>
      </c>
      <c r="G47" s="89" t="s">
        <v>90</v>
      </c>
      <c r="H47" s="89" t="s">
        <v>90</v>
      </c>
      <c r="I47" s="98"/>
      <c r="J47" s="89" t="s">
        <v>87</v>
      </c>
      <c r="K47" s="89" t="s">
        <v>87</v>
      </c>
      <c r="L47" s="89" t="s">
        <v>87</v>
      </c>
      <c r="M47" s="98"/>
      <c r="N47" s="89" t="s">
        <v>106</v>
      </c>
      <c r="O47" s="89" t="s">
        <v>104</v>
      </c>
      <c r="P47" s="89" t="s">
        <v>105</v>
      </c>
      <c r="Q47" s="98"/>
      <c r="R47" s="89" t="s">
        <v>106</v>
      </c>
      <c r="S47" s="89" t="s">
        <v>88</v>
      </c>
      <c r="T47" s="89" t="s">
        <v>88</v>
      </c>
      <c r="U47" s="98"/>
      <c r="V47" s="89" t="s">
        <v>106</v>
      </c>
      <c r="W47" s="89" t="s">
        <v>88</v>
      </c>
      <c r="X47" s="89" t="s">
        <v>88</v>
      </c>
      <c r="Y47" s="98"/>
      <c r="Z47" s="89" t="s">
        <v>89</v>
      </c>
      <c r="AA47" s="89" t="s">
        <v>89</v>
      </c>
      <c r="AB47" s="89" t="s">
        <v>89</v>
      </c>
      <c r="AC47" s="98"/>
      <c r="AD47" s="89" t="s">
        <v>106</v>
      </c>
      <c r="AE47" s="89" t="s">
        <v>104</v>
      </c>
      <c r="AF47" s="89" t="s">
        <v>104</v>
      </c>
      <c r="AG47" s="98"/>
      <c r="AH47" s="42" t="s">
        <v>88</v>
      </c>
      <c r="AI47" s="42" t="s">
        <v>88</v>
      </c>
      <c r="AJ47" s="42" t="s">
        <v>88</v>
      </c>
    </row>
    <row r="48" spans="1:36" x14ac:dyDescent="0.2">
      <c r="A48" s="65" t="s">
        <v>76</v>
      </c>
      <c r="B48" s="42" t="s">
        <v>89</v>
      </c>
      <c r="C48" s="89" t="s">
        <v>89</v>
      </c>
      <c r="D48" s="89" t="s">
        <v>89</v>
      </c>
      <c r="E48" s="98"/>
      <c r="F48" s="89" t="s">
        <v>106</v>
      </c>
      <c r="G48" s="89" t="s">
        <v>106</v>
      </c>
      <c r="H48" s="89" t="s">
        <v>88</v>
      </c>
      <c r="I48" s="98"/>
      <c r="J48" s="89" t="s">
        <v>88</v>
      </c>
      <c r="K48" s="89" t="s">
        <v>88</v>
      </c>
      <c r="L48" s="89" t="s">
        <v>88</v>
      </c>
      <c r="M48" s="98"/>
      <c r="N48" s="89" t="s">
        <v>103</v>
      </c>
      <c r="O48" s="89" t="s">
        <v>88</v>
      </c>
      <c r="P48" s="89" t="s">
        <v>104</v>
      </c>
      <c r="Q48" s="98"/>
      <c r="R48" s="89" t="s">
        <v>89</v>
      </c>
      <c r="S48" s="89" t="s">
        <v>88</v>
      </c>
      <c r="T48" s="89" t="s">
        <v>88</v>
      </c>
      <c r="U48" s="98"/>
      <c r="V48" s="89" t="s">
        <v>87</v>
      </c>
      <c r="W48" s="89" t="s">
        <v>87</v>
      </c>
      <c r="X48" s="89" t="s">
        <v>87</v>
      </c>
      <c r="Y48" s="98"/>
      <c r="Z48" s="89" t="s">
        <v>103</v>
      </c>
      <c r="AA48" s="89" t="s">
        <v>88</v>
      </c>
      <c r="AB48" s="89" t="s">
        <v>103</v>
      </c>
      <c r="AC48" s="98"/>
      <c r="AD48" s="89" t="s">
        <v>86</v>
      </c>
      <c r="AE48" s="89" t="s">
        <v>86</v>
      </c>
      <c r="AF48" s="89" t="s">
        <v>86</v>
      </c>
      <c r="AG48" s="98"/>
      <c r="AH48" s="42" t="s">
        <v>103</v>
      </c>
      <c r="AI48" s="42" t="s">
        <v>88</v>
      </c>
      <c r="AJ48" s="42" t="s">
        <v>88</v>
      </c>
    </row>
    <row r="49" spans="1:36" x14ac:dyDescent="0.2">
      <c r="A49" s="65" t="s">
        <v>77</v>
      </c>
      <c r="B49" s="42" t="s">
        <v>88</v>
      </c>
      <c r="C49" s="89" t="s">
        <v>88</v>
      </c>
      <c r="D49" s="89" t="s">
        <v>88</v>
      </c>
      <c r="E49" s="98"/>
      <c r="F49" s="89" t="s">
        <v>88</v>
      </c>
      <c r="G49" s="89" t="s">
        <v>88</v>
      </c>
      <c r="H49" s="89" t="s">
        <v>88</v>
      </c>
      <c r="I49" s="98"/>
      <c r="J49" s="89" t="s">
        <v>86</v>
      </c>
      <c r="K49" s="89" t="s">
        <v>86</v>
      </c>
      <c r="L49" s="89" t="s">
        <v>86</v>
      </c>
      <c r="M49" s="98"/>
      <c r="N49" s="89" t="s">
        <v>90</v>
      </c>
      <c r="O49" s="89" t="s">
        <v>90</v>
      </c>
      <c r="P49" s="89" t="s">
        <v>90</v>
      </c>
      <c r="Q49" s="98"/>
      <c r="R49" s="89" t="s">
        <v>88</v>
      </c>
      <c r="S49" s="89" t="s">
        <v>103</v>
      </c>
      <c r="T49" s="89" t="s">
        <v>88</v>
      </c>
      <c r="U49" s="98"/>
      <c r="V49" s="89" t="s">
        <v>86</v>
      </c>
      <c r="W49" s="89" t="s">
        <v>86</v>
      </c>
      <c r="X49" s="89" t="s">
        <v>86</v>
      </c>
      <c r="Y49" s="98"/>
      <c r="Z49" s="89" t="s">
        <v>88</v>
      </c>
      <c r="AA49" s="89" t="s">
        <v>88</v>
      </c>
      <c r="AB49" s="89" t="s">
        <v>88</v>
      </c>
      <c r="AC49" s="98"/>
      <c r="AD49" s="89" t="s">
        <v>86</v>
      </c>
      <c r="AE49" s="89" t="s">
        <v>86</v>
      </c>
      <c r="AF49" s="89" t="s">
        <v>86</v>
      </c>
      <c r="AG49" s="98"/>
      <c r="AH49" s="42" t="s">
        <v>101</v>
      </c>
      <c r="AI49" s="42" t="s">
        <v>101</v>
      </c>
      <c r="AJ49" s="42" t="s">
        <v>86</v>
      </c>
    </row>
    <row r="50" spans="1:36" x14ac:dyDescent="0.2">
      <c r="A50" s="65" t="s">
        <v>78</v>
      </c>
      <c r="B50" s="42" t="s">
        <v>106</v>
      </c>
      <c r="C50" s="89" t="s">
        <v>106</v>
      </c>
      <c r="D50" s="89" t="s">
        <v>106</v>
      </c>
      <c r="E50" s="98"/>
      <c r="F50" s="89" t="s">
        <v>88</v>
      </c>
      <c r="G50" s="89" t="s">
        <v>88</v>
      </c>
      <c r="H50" s="89" t="s">
        <v>88</v>
      </c>
      <c r="I50" s="98"/>
      <c r="J50" s="89" t="s">
        <v>90</v>
      </c>
      <c r="K50" s="89" t="s">
        <v>90</v>
      </c>
      <c r="L50" s="89" t="s">
        <v>90</v>
      </c>
      <c r="M50" s="98"/>
      <c r="N50" s="89" t="s">
        <v>105</v>
      </c>
      <c r="O50" s="89" t="s">
        <v>105</v>
      </c>
      <c r="P50" s="89" t="s">
        <v>90</v>
      </c>
      <c r="Q50" s="98"/>
      <c r="R50" s="89" t="s">
        <v>103</v>
      </c>
      <c r="S50" s="89" t="s">
        <v>87</v>
      </c>
      <c r="T50" s="89" t="s">
        <v>102</v>
      </c>
      <c r="U50" s="98"/>
      <c r="V50" s="89" t="s">
        <v>105</v>
      </c>
      <c r="W50" s="89" t="s">
        <v>89</v>
      </c>
      <c r="X50" s="89" t="s">
        <v>89</v>
      </c>
      <c r="Y50" s="98"/>
      <c r="Z50" s="89" t="s">
        <v>88</v>
      </c>
      <c r="AA50" s="89" t="s">
        <v>88</v>
      </c>
      <c r="AB50" s="89" t="s">
        <v>88</v>
      </c>
      <c r="AC50" s="98"/>
      <c r="AD50" s="89" t="s">
        <v>88</v>
      </c>
      <c r="AE50" s="89" t="s">
        <v>106</v>
      </c>
      <c r="AF50" s="89" t="s">
        <v>88</v>
      </c>
      <c r="AG50" s="98"/>
      <c r="AH50" s="42" t="s">
        <v>90</v>
      </c>
      <c r="AI50" s="42" t="s">
        <v>90</v>
      </c>
      <c r="AJ50" s="42" t="s">
        <v>90</v>
      </c>
    </row>
    <row r="51" spans="1:36" x14ac:dyDescent="0.2">
      <c r="A51" s="65" t="s">
        <v>79</v>
      </c>
      <c r="B51" s="42" t="s">
        <v>86</v>
      </c>
      <c r="C51" s="89" t="s">
        <v>86</v>
      </c>
      <c r="D51" s="89" t="s">
        <v>101</v>
      </c>
      <c r="E51" s="98"/>
      <c r="F51" s="89" t="s">
        <v>102</v>
      </c>
      <c r="G51" s="89" t="s">
        <v>102</v>
      </c>
      <c r="H51" s="89" t="s">
        <v>102</v>
      </c>
      <c r="I51" s="98"/>
      <c r="J51" s="89" t="s">
        <v>87</v>
      </c>
      <c r="K51" s="89" t="s">
        <v>87</v>
      </c>
      <c r="L51" s="89" t="s">
        <v>86</v>
      </c>
      <c r="M51" s="98"/>
      <c r="N51" s="89" t="s">
        <v>105</v>
      </c>
      <c r="O51" s="89" t="s">
        <v>105</v>
      </c>
      <c r="P51" s="89" t="s">
        <v>88</v>
      </c>
      <c r="Q51" s="98"/>
      <c r="R51" s="89" t="s">
        <v>88</v>
      </c>
      <c r="S51" s="89" t="s">
        <v>88</v>
      </c>
      <c r="T51" s="89" t="s">
        <v>88</v>
      </c>
      <c r="U51" s="98"/>
      <c r="V51" s="89" t="s">
        <v>88</v>
      </c>
      <c r="W51" s="89" t="s">
        <v>88</v>
      </c>
      <c r="X51" s="89" t="s">
        <v>88</v>
      </c>
      <c r="Y51" s="98"/>
      <c r="Z51" s="89" t="s">
        <v>104</v>
      </c>
      <c r="AA51" s="89" t="s">
        <v>104</v>
      </c>
      <c r="AB51" s="89" t="s">
        <v>89</v>
      </c>
      <c r="AC51" s="98"/>
      <c r="AD51" s="89" t="s">
        <v>88</v>
      </c>
      <c r="AE51" s="89" t="s">
        <v>103</v>
      </c>
      <c r="AF51" s="89" t="s">
        <v>87</v>
      </c>
      <c r="AG51" s="98"/>
      <c r="AH51" s="42" t="s">
        <v>86</v>
      </c>
      <c r="AI51" s="42" t="s">
        <v>86</v>
      </c>
      <c r="AJ51" s="42" t="s">
        <v>86</v>
      </c>
    </row>
    <row r="52" spans="1:36" x14ac:dyDescent="0.2">
      <c r="A52" s="65" t="s">
        <v>80</v>
      </c>
      <c r="B52" s="42" t="s">
        <v>105</v>
      </c>
      <c r="C52" s="89" t="s">
        <v>89</v>
      </c>
      <c r="D52" s="89" t="s">
        <v>105</v>
      </c>
      <c r="E52" s="98"/>
      <c r="F52" s="89" t="s">
        <v>88</v>
      </c>
      <c r="G52" s="89" t="s">
        <v>88</v>
      </c>
      <c r="H52" s="89" t="s">
        <v>88</v>
      </c>
      <c r="I52" s="98"/>
      <c r="J52" s="89" t="s">
        <v>87</v>
      </c>
      <c r="K52" s="89" t="s">
        <v>87</v>
      </c>
      <c r="L52" s="89" t="s">
        <v>102</v>
      </c>
      <c r="M52" s="98"/>
      <c r="N52" s="89" t="s">
        <v>89</v>
      </c>
      <c r="O52" s="89" t="s">
        <v>89</v>
      </c>
      <c r="P52" s="89" t="s">
        <v>106</v>
      </c>
      <c r="Q52" s="98"/>
      <c r="R52" s="89" t="s">
        <v>88</v>
      </c>
      <c r="S52" s="89" t="s">
        <v>106</v>
      </c>
      <c r="T52" s="89" t="s">
        <v>89</v>
      </c>
      <c r="U52" s="98"/>
      <c r="V52" s="89" t="s">
        <v>89</v>
      </c>
      <c r="W52" s="89" t="s">
        <v>89</v>
      </c>
      <c r="X52" s="89" t="s">
        <v>104</v>
      </c>
      <c r="Y52" s="98"/>
      <c r="Z52" s="89" t="s">
        <v>101</v>
      </c>
      <c r="AA52" s="89" t="s">
        <v>101</v>
      </c>
      <c r="AB52" s="89" t="s">
        <v>101</v>
      </c>
      <c r="AC52" s="98"/>
      <c r="AD52" s="89" t="s">
        <v>89</v>
      </c>
      <c r="AE52" s="89" t="s">
        <v>89</v>
      </c>
      <c r="AF52" s="89" t="s">
        <v>89</v>
      </c>
      <c r="AG52" s="98"/>
      <c r="AH52" s="42" t="s">
        <v>103</v>
      </c>
      <c r="AI52" s="42" t="s">
        <v>88</v>
      </c>
      <c r="AJ52" s="42" t="s">
        <v>88</v>
      </c>
    </row>
  </sheetData>
  <pageMargins left="0.25" right="0.6" top="0.32" bottom="0.33" header="0.24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2"/>
  <sheetViews>
    <sheetView tabSelected="1" zoomScaleNormal="100" workbookViewId="0"/>
  </sheetViews>
  <sheetFormatPr defaultRowHeight="12.75" x14ac:dyDescent="0.2"/>
  <cols>
    <col min="1" max="1" width="9.140625" style="35"/>
    <col min="2" max="2" width="14.140625" style="46" bestFit="1" customWidth="1"/>
    <col min="3" max="4" width="9.140625" style="35"/>
    <col min="5" max="5" width="9.140625" style="47"/>
    <col min="6" max="6" width="2.5703125" style="35" customWidth="1"/>
    <col min="7" max="16384" width="9.140625" style="35"/>
  </cols>
  <sheetData>
    <row r="1" spans="1:9" ht="18.75" x14ac:dyDescent="0.3">
      <c r="A1" s="32"/>
      <c r="B1" s="33" t="s">
        <v>164</v>
      </c>
      <c r="C1" s="32"/>
      <c r="D1" s="32"/>
      <c r="E1" s="34"/>
      <c r="F1" s="32"/>
      <c r="G1" s="32"/>
      <c r="H1" s="32"/>
    </row>
    <row r="2" spans="1:9" ht="84" x14ac:dyDescent="0.2">
      <c r="A2" s="36" t="s">
        <v>108</v>
      </c>
      <c r="B2" s="37" t="s">
        <v>109</v>
      </c>
      <c r="C2" s="36" t="s">
        <v>92</v>
      </c>
      <c r="D2" s="36" t="s">
        <v>170</v>
      </c>
      <c r="E2" s="38" t="s">
        <v>110</v>
      </c>
      <c r="F2" s="39" t="s">
        <v>3</v>
      </c>
      <c r="G2" s="40" t="s">
        <v>111</v>
      </c>
      <c r="H2" s="40" t="s">
        <v>112</v>
      </c>
      <c r="I2" s="41" t="s">
        <v>113</v>
      </c>
    </row>
    <row r="3" spans="1:9" x14ac:dyDescent="0.2">
      <c r="A3" s="42">
        <v>1000</v>
      </c>
      <c r="B3" s="43" t="s">
        <v>31</v>
      </c>
      <c r="C3" s="42" t="s">
        <v>102</v>
      </c>
      <c r="D3" s="42">
        <f t="shared" ref="D3:D52" si="0">RANK(E3,$E$3:$E$52,1)</f>
        <v>14</v>
      </c>
      <c r="E3" s="44">
        <f t="shared" ref="E3:E52" si="1">AVERAGE(G3:I3)</f>
        <v>16.666666666666668</v>
      </c>
      <c r="F3" s="45"/>
      <c r="G3" s="42">
        <v>12</v>
      </c>
      <c r="H3" s="42">
        <v>31</v>
      </c>
      <c r="I3" s="42">
        <v>7</v>
      </c>
    </row>
    <row r="4" spans="1:9" x14ac:dyDescent="0.2">
      <c r="A4" s="42">
        <v>2000</v>
      </c>
      <c r="B4" s="43" t="s">
        <v>32</v>
      </c>
      <c r="C4" s="42" t="s">
        <v>90</v>
      </c>
      <c r="D4" s="42">
        <f t="shared" si="0"/>
        <v>49</v>
      </c>
      <c r="E4" s="44">
        <f t="shared" si="1"/>
        <v>47.333333333333336</v>
      </c>
      <c r="F4" s="45"/>
      <c r="G4" s="42">
        <v>49</v>
      </c>
      <c r="H4" s="42">
        <v>50</v>
      </c>
      <c r="I4" s="42">
        <v>43</v>
      </c>
    </row>
    <row r="5" spans="1:9" x14ac:dyDescent="0.2">
      <c r="A5" s="42">
        <v>4000</v>
      </c>
      <c r="B5" s="43" t="s">
        <v>33</v>
      </c>
      <c r="C5" s="42" t="s">
        <v>88</v>
      </c>
      <c r="D5" s="42">
        <f t="shared" si="0"/>
        <v>29</v>
      </c>
      <c r="E5" s="44">
        <f t="shared" si="1"/>
        <v>25.666666666666668</v>
      </c>
      <c r="F5" s="45"/>
      <c r="G5" s="42">
        <v>37</v>
      </c>
      <c r="H5" s="42">
        <v>2</v>
      </c>
      <c r="I5" s="42">
        <v>38</v>
      </c>
    </row>
    <row r="6" spans="1:9" x14ac:dyDescent="0.2">
      <c r="A6" s="42">
        <v>5000</v>
      </c>
      <c r="B6" s="43" t="s">
        <v>34</v>
      </c>
      <c r="C6" s="42" t="s">
        <v>88</v>
      </c>
      <c r="D6" s="42">
        <f t="shared" si="0"/>
        <v>19</v>
      </c>
      <c r="E6" s="44">
        <f t="shared" si="1"/>
        <v>20.333333333333332</v>
      </c>
      <c r="F6" s="45"/>
      <c r="G6" s="42">
        <v>14</v>
      </c>
      <c r="H6" s="42">
        <v>41</v>
      </c>
      <c r="I6" s="42">
        <v>6</v>
      </c>
    </row>
    <row r="7" spans="1:9" x14ac:dyDescent="0.2">
      <c r="A7" s="42">
        <v>6000</v>
      </c>
      <c r="B7" s="43" t="s">
        <v>35</v>
      </c>
      <c r="C7" s="42" t="s">
        <v>88</v>
      </c>
      <c r="D7" s="42">
        <f t="shared" si="0"/>
        <v>19</v>
      </c>
      <c r="E7" s="44">
        <f t="shared" si="1"/>
        <v>20.333333333333332</v>
      </c>
      <c r="F7" s="45"/>
      <c r="G7" s="42">
        <v>24</v>
      </c>
      <c r="H7" s="42">
        <v>6</v>
      </c>
      <c r="I7" s="42">
        <v>31</v>
      </c>
    </row>
    <row r="8" spans="1:9" x14ac:dyDescent="0.2">
      <c r="A8" s="42">
        <v>8000</v>
      </c>
      <c r="B8" s="43" t="s">
        <v>36</v>
      </c>
      <c r="C8" s="42" t="s">
        <v>104</v>
      </c>
      <c r="D8" s="42">
        <f t="shared" si="0"/>
        <v>37</v>
      </c>
      <c r="E8" s="44">
        <f t="shared" si="1"/>
        <v>35</v>
      </c>
      <c r="F8" s="45"/>
      <c r="G8" s="42">
        <v>40</v>
      </c>
      <c r="H8" s="42">
        <v>24</v>
      </c>
      <c r="I8" s="42">
        <v>41</v>
      </c>
    </row>
    <row r="9" spans="1:9" x14ac:dyDescent="0.2">
      <c r="A9" s="42">
        <v>9000</v>
      </c>
      <c r="B9" s="43" t="s">
        <v>37</v>
      </c>
      <c r="C9" s="42" t="s">
        <v>87</v>
      </c>
      <c r="D9" s="42">
        <f t="shared" si="0"/>
        <v>13</v>
      </c>
      <c r="E9" s="44">
        <f t="shared" si="1"/>
        <v>16.333333333333332</v>
      </c>
      <c r="F9" s="45"/>
      <c r="G9" s="42">
        <v>18</v>
      </c>
      <c r="H9" s="42">
        <v>10</v>
      </c>
      <c r="I9" s="42">
        <v>21</v>
      </c>
    </row>
    <row r="10" spans="1:9" x14ac:dyDescent="0.2">
      <c r="A10" s="42">
        <v>10000</v>
      </c>
      <c r="B10" s="43" t="s">
        <v>38</v>
      </c>
      <c r="C10" s="42" t="s">
        <v>89</v>
      </c>
      <c r="D10" s="42">
        <f t="shared" si="0"/>
        <v>39</v>
      </c>
      <c r="E10" s="44">
        <f t="shared" si="1"/>
        <v>38</v>
      </c>
      <c r="F10" s="45"/>
      <c r="G10" s="42">
        <v>34</v>
      </c>
      <c r="H10" s="42">
        <v>43</v>
      </c>
      <c r="I10" s="42">
        <v>37</v>
      </c>
    </row>
    <row r="11" spans="1:9" x14ac:dyDescent="0.2">
      <c r="A11" s="42">
        <v>12000</v>
      </c>
      <c r="B11" s="43" t="s">
        <v>39</v>
      </c>
      <c r="C11" s="42" t="s">
        <v>89</v>
      </c>
      <c r="D11" s="42">
        <f t="shared" si="0"/>
        <v>40</v>
      </c>
      <c r="E11" s="44">
        <f t="shared" si="1"/>
        <v>38.333333333333336</v>
      </c>
      <c r="F11" s="45"/>
      <c r="G11" s="42">
        <v>44</v>
      </c>
      <c r="H11" s="42">
        <v>25</v>
      </c>
      <c r="I11" s="42">
        <v>46</v>
      </c>
    </row>
    <row r="12" spans="1:9" x14ac:dyDescent="0.2">
      <c r="A12" s="42">
        <v>13000</v>
      </c>
      <c r="B12" s="43" t="s">
        <v>40</v>
      </c>
      <c r="C12" s="42" t="s">
        <v>104</v>
      </c>
      <c r="D12" s="42">
        <f t="shared" si="0"/>
        <v>36</v>
      </c>
      <c r="E12" s="44">
        <f t="shared" si="1"/>
        <v>32.666666666666664</v>
      </c>
      <c r="F12" s="45"/>
      <c r="G12" s="42">
        <v>32</v>
      </c>
      <c r="H12" s="42">
        <v>37</v>
      </c>
      <c r="I12" s="42">
        <v>29</v>
      </c>
    </row>
    <row r="13" spans="1:9" x14ac:dyDescent="0.2">
      <c r="A13" s="42">
        <v>15000</v>
      </c>
      <c r="B13" s="43" t="s">
        <v>41</v>
      </c>
      <c r="C13" s="42" t="s">
        <v>90</v>
      </c>
      <c r="D13" s="42">
        <f t="shared" si="0"/>
        <v>50</v>
      </c>
      <c r="E13" s="44">
        <f t="shared" si="1"/>
        <v>49.666666666666664</v>
      </c>
      <c r="F13" s="45"/>
      <c r="G13" s="42">
        <v>50</v>
      </c>
      <c r="H13" s="42">
        <v>49</v>
      </c>
      <c r="I13" s="42">
        <v>50</v>
      </c>
    </row>
    <row r="14" spans="1:9" x14ac:dyDescent="0.2">
      <c r="A14" s="42">
        <v>16000</v>
      </c>
      <c r="B14" s="43" t="s">
        <v>42</v>
      </c>
      <c r="C14" s="42" t="s">
        <v>103</v>
      </c>
      <c r="D14" s="42">
        <f t="shared" si="0"/>
        <v>18</v>
      </c>
      <c r="E14" s="44">
        <f t="shared" si="1"/>
        <v>19.333333333333332</v>
      </c>
      <c r="F14" s="45"/>
      <c r="G14" s="42">
        <v>28</v>
      </c>
      <c r="H14" s="42">
        <v>3</v>
      </c>
      <c r="I14" s="42">
        <v>27</v>
      </c>
    </row>
    <row r="15" spans="1:9" x14ac:dyDescent="0.2">
      <c r="A15" s="42">
        <v>17000</v>
      </c>
      <c r="B15" s="43" t="s">
        <v>43</v>
      </c>
      <c r="C15" s="42" t="s">
        <v>88</v>
      </c>
      <c r="D15" s="42">
        <f t="shared" si="0"/>
        <v>24</v>
      </c>
      <c r="E15" s="44">
        <f t="shared" si="1"/>
        <v>23</v>
      </c>
      <c r="F15" s="45"/>
      <c r="G15" s="42">
        <v>20</v>
      </c>
      <c r="H15" s="42">
        <v>30</v>
      </c>
      <c r="I15" s="42">
        <v>19</v>
      </c>
    </row>
    <row r="16" spans="1:9" ht="15" x14ac:dyDescent="0.25">
      <c r="A16" s="6">
        <v>18000</v>
      </c>
      <c r="B16" s="7" t="s">
        <v>44</v>
      </c>
      <c r="C16" s="6" t="s">
        <v>86</v>
      </c>
      <c r="D16" s="42">
        <f t="shared" si="0"/>
        <v>1</v>
      </c>
      <c r="E16" s="18">
        <f t="shared" si="1"/>
        <v>3</v>
      </c>
      <c r="F16" s="8"/>
      <c r="G16" s="6">
        <v>1</v>
      </c>
      <c r="H16" s="6">
        <v>7</v>
      </c>
      <c r="I16" s="6">
        <v>1</v>
      </c>
    </row>
    <row r="17" spans="1:9" x14ac:dyDescent="0.2">
      <c r="A17" s="42">
        <v>19000</v>
      </c>
      <c r="B17" s="43" t="s">
        <v>45</v>
      </c>
      <c r="C17" s="42" t="s">
        <v>86</v>
      </c>
      <c r="D17" s="42">
        <f t="shared" si="0"/>
        <v>2</v>
      </c>
      <c r="E17" s="44">
        <f t="shared" si="1"/>
        <v>5.666666666666667</v>
      </c>
      <c r="F17" s="45"/>
      <c r="G17" s="42">
        <v>3</v>
      </c>
      <c r="H17" s="42">
        <v>11</v>
      </c>
      <c r="I17" s="42">
        <v>3</v>
      </c>
    </row>
    <row r="18" spans="1:9" x14ac:dyDescent="0.2">
      <c r="A18" s="42">
        <v>20000</v>
      </c>
      <c r="B18" s="43" t="s">
        <v>46</v>
      </c>
      <c r="C18" s="42" t="s">
        <v>101</v>
      </c>
      <c r="D18" s="42">
        <f t="shared" si="0"/>
        <v>6</v>
      </c>
      <c r="E18" s="44">
        <f t="shared" si="1"/>
        <v>12</v>
      </c>
      <c r="F18" s="45"/>
      <c r="G18" s="42">
        <v>6</v>
      </c>
      <c r="H18" s="42">
        <v>19</v>
      </c>
      <c r="I18" s="42">
        <v>11</v>
      </c>
    </row>
    <row r="19" spans="1:9" x14ac:dyDescent="0.2">
      <c r="A19" s="42">
        <v>21000</v>
      </c>
      <c r="B19" s="43" t="s">
        <v>47</v>
      </c>
      <c r="C19" s="42" t="s">
        <v>87</v>
      </c>
      <c r="D19" s="42">
        <f t="shared" si="0"/>
        <v>11</v>
      </c>
      <c r="E19" s="44">
        <f t="shared" si="1"/>
        <v>13.666666666666666</v>
      </c>
      <c r="F19" s="45"/>
      <c r="G19" s="42">
        <v>15</v>
      </c>
      <c r="H19" s="42">
        <v>18</v>
      </c>
      <c r="I19" s="42">
        <v>8</v>
      </c>
    </row>
    <row r="20" spans="1:9" x14ac:dyDescent="0.2">
      <c r="A20" s="42">
        <v>22000</v>
      </c>
      <c r="B20" s="43" t="s">
        <v>48</v>
      </c>
      <c r="C20" s="42" t="s">
        <v>88</v>
      </c>
      <c r="D20" s="42">
        <f t="shared" si="0"/>
        <v>22</v>
      </c>
      <c r="E20" s="44">
        <f t="shared" si="1"/>
        <v>21.666666666666668</v>
      </c>
      <c r="F20" s="45"/>
      <c r="G20" s="42">
        <v>30</v>
      </c>
      <c r="H20" s="42">
        <v>1</v>
      </c>
      <c r="I20" s="42">
        <v>34</v>
      </c>
    </row>
    <row r="21" spans="1:9" x14ac:dyDescent="0.2">
      <c r="A21" s="42">
        <v>23000</v>
      </c>
      <c r="B21" s="43" t="s">
        <v>49</v>
      </c>
      <c r="C21" s="42" t="s">
        <v>88</v>
      </c>
      <c r="D21" s="42">
        <f t="shared" si="0"/>
        <v>25</v>
      </c>
      <c r="E21" s="44">
        <f t="shared" si="1"/>
        <v>23.666666666666668</v>
      </c>
      <c r="F21" s="45"/>
      <c r="G21" s="42">
        <v>23</v>
      </c>
      <c r="H21" s="42">
        <v>20</v>
      </c>
      <c r="I21" s="42">
        <v>28</v>
      </c>
    </row>
    <row r="22" spans="1:9" x14ac:dyDescent="0.2">
      <c r="A22" s="42">
        <v>24000</v>
      </c>
      <c r="B22" s="43" t="s">
        <v>50</v>
      </c>
      <c r="C22" s="42" t="s">
        <v>89</v>
      </c>
      <c r="D22" s="42">
        <f t="shared" si="0"/>
        <v>41</v>
      </c>
      <c r="E22" s="44">
        <f t="shared" si="1"/>
        <v>40</v>
      </c>
      <c r="F22" s="45"/>
      <c r="G22" s="42">
        <v>43</v>
      </c>
      <c r="H22" s="42">
        <v>33</v>
      </c>
      <c r="I22" s="42">
        <v>44</v>
      </c>
    </row>
    <row r="23" spans="1:9" x14ac:dyDescent="0.2">
      <c r="A23" s="42">
        <v>25000</v>
      </c>
      <c r="B23" s="43" t="s">
        <v>51</v>
      </c>
      <c r="C23" s="42" t="s">
        <v>88</v>
      </c>
      <c r="D23" s="42">
        <f t="shared" si="0"/>
        <v>27</v>
      </c>
      <c r="E23" s="44">
        <f t="shared" si="1"/>
        <v>24.666666666666668</v>
      </c>
      <c r="F23" s="45"/>
      <c r="G23" s="42">
        <v>25</v>
      </c>
      <c r="H23" s="42">
        <v>17</v>
      </c>
      <c r="I23" s="42">
        <v>32</v>
      </c>
    </row>
    <row r="24" spans="1:9" x14ac:dyDescent="0.2">
      <c r="A24" s="42">
        <v>26000</v>
      </c>
      <c r="B24" s="43" t="s">
        <v>52</v>
      </c>
      <c r="C24" s="42" t="s">
        <v>86</v>
      </c>
      <c r="D24" s="42">
        <f t="shared" si="0"/>
        <v>2</v>
      </c>
      <c r="E24" s="44">
        <f t="shared" si="1"/>
        <v>5.666666666666667</v>
      </c>
      <c r="F24" s="45"/>
      <c r="G24" s="42">
        <v>5</v>
      </c>
      <c r="H24" s="42">
        <v>8</v>
      </c>
      <c r="I24" s="42">
        <v>4</v>
      </c>
    </row>
    <row r="25" spans="1:9" x14ac:dyDescent="0.2">
      <c r="A25" s="42">
        <v>27000</v>
      </c>
      <c r="B25" s="43" t="s">
        <v>53</v>
      </c>
      <c r="C25" s="42" t="s">
        <v>103</v>
      </c>
      <c r="D25" s="42">
        <f t="shared" si="0"/>
        <v>17</v>
      </c>
      <c r="E25" s="44">
        <f t="shared" si="1"/>
        <v>17.666666666666668</v>
      </c>
      <c r="F25" s="45"/>
      <c r="G25" s="42">
        <v>7</v>
      </c>
      <c r="H25" s="42">
        <v>34</v>
      </c>
      <c r="I25" s="42">
        <v>12</v>
      </c>
    </row>
    <row r="26" spans="1:9" x14ac:dyDescent="0.2">
      <c r="A26" s="42">
        <v>28000</v>
      </c>
      <c r="B26" s="43" t="s">
        <v>54</v>
      </c>
      <c r="C26" s="42" t="s">
        <v>103</v>
      </c>
      <c r="D26" s="42">
        <f t="shared" si="0"/>
        <v>16</v>
      </c>
      <c r="E26" s="44">
        <f t="shared" si="1"/>
        <v>17</v>
      </c>
      <c r="F26" s="45"/>
      <c r="G26" s="42">
        <v>19</v>
      </c>
      <c r="H26" s="42">
        <v>22</v>
      </c>
      <c r="I26" s="42">
        <v>10</v>
      </c>
    </row>
    <row r="27" spans="1:9" x14ac:dyDescent="0.2">
      <c r="A27" s="42">
        <v>29000</v>
      </c>
      <c r="B27" s="43" t="s">
        <v>55</v>
      </c>
      <c r="C27" s="42" t="s">
        <v>88</v>
      </c>
      <c r="D27" s="42">
        <f t="shared" si="0"/>
        <v>27</v>
      </c>
      <c r="E27" s="44">
        <f t="shared" si="1"/>
        <v>24.666666666666668</v>
      </c>
      <c r="F27" s="45"/>
      <c r="G27" s="42">
        <v>21</v>
      </c>
      <c r="H27" s="42">
        <v>29</v>
      </c>
      <c r="I27" s="42">
        <v>24</v>
      </c>
    </row>
    <row r="28" spans="1:9" x14ac:dyDescent="0.2">
      <c r="A28" s="42">
        <v>30000</v>
      </c>
      <c r="B28" s="43" t="s">
        <v>56</v>
      </c>
      <c r="C28" s="42" t="s">
        <v>90</v>
      </c>
      <c r="D28" s="42">
        <f t="shared" si="0"/>
        <v>47</v>
      </c>
      <c r="E28" s="44">
        <f t="shared" si="1"/>
        <v>44.333333333333336</v>
      </c>
      <c r="F28" s="45"/>
      <c r="G28" s="42">
        <v>46</v>
      </c>
      <c r="H28" s="42">
        <v>42</v>
      </c>
      <c r="I28" s="42">
        <v>45</v>
      </c>
    </row>
    <row r="29" spans="1:9" x14ac:dyDescent="0.2">
      <c r="A29" s="42">
        <v>31000</v>
      </c>
      <c r="B29" s="43" t="s">
        <v>57</v>
      </c>
      <c r="C29" s="42" t="s">
        <v>106</v>
      </c>
      <c r="D29" s="42">
        <f t="shared" si="0"/>
        <v>35</v>
      </c>
      <c r="E29" s="44">
        <f t="shared" si="1"/>
        <v>30.666666666666668</v>
      </c>
      <c r="F29" s="45"/>
      <c r="G29" s="42">
        <v>27</v>
      </c>
      <c r="H29" s="42">
        <v>45</v>
      </c>
      <c r="I29" s="42">
        <v>20</v>
      </c>
    </row>
    <row r="30" spans="1:9" x14ac:dyDescent="0.2">
      <c r="A30" s="42">
        <v>32000</v>
      </c>
      <c r="B30" s="43" t="s">
        <v>58</v>
      </c>
      <c r="C30" s="42" t="s">
        <v>90</v>
      </c>
      <c r="D30" s="42">
        <f t="shared" si="0"/>
        <v>48</v>
      </c>
      <c r="E30" s="44">
        <f t="shared" si="1"/>
        <v>45</v>
      </c>
      <c r="F30" s="45"/>
      <c r="G30" s="42">
        <v>48</v>
      </c>
      <c r="H30" s="42">
        <v>38</v>
      </c>
      <c r="I30" s="42">
        <v>49</v>
      </c>
    </row>
    <row r="31" spans="1:9" x14ac:dyDescent="0.2">
      <c r="A31" s="42">
        <v>33000</v>
      </c>
      <c r="B31" s="43" t="s">
        <v>59</v>
      </c>
      <c r="C31" s="42" t="s">
        <v>87</v>
      </c>
      <c r="D31" s="42">
        <f t="shared" si="0"/>
        <v>9</v>
      </c>
      <c r="E31" s="44">
        <f t="shared" si="1"/>
        <v>12.333333333333334</v>
      </c>
      <c r="F31" s="45"/>
      <c r="G31" s="42">
        <v>10</v>
      </c>
      <c r="H31" s="42">
        <v>12</v>
      </c>
      <c r="I31" s="42">
        <v>15</v>
      </c>
    </row>
    <row r="32" spans="1:9" x14ac:dyDescent="0.2">
      <c r="A32" s="42">
        <v>34000</v>
      </c>
      <c r="B32" s="43" t="s">
        <v>60</v>
      </c>
      <c r="C32" s="42" t="s">
        <v>88</v>
      </c>
      <c r="D32" s="42">
        <f t="shared" si="0"/>
        <v>30</v>
      </c>
      <c r="E32" s="44">
        <f t="shared" si="1"/>
        <v>26.666666666666668</v>
      </c>
      <c r="F32" s="45"/>
      <c r="G32" s="42">
        <v>35</v>
      </c>
      <c r="H32" s="42">
        <v>9</v>
      </c>
      <c r="I32" s="42">
        <v>36</v>
      </c>
    </row>
    <row r="33" spans="1:9" x14ac:dyDescent="0.2">
      <c r="A33" s="42">
        <v>35000</v>
      </c>
      <c r="B33" s="43" t="s">
        <v>61</v>
      </c>
      <c r="C33" s="42" t="s">
        <v>105</v>
      </c>
      <c r="D33" s="42">
        <f t="shared" si="0"/>
        <v>44</v>
      </c>
      <c r="E33" s="44">
        <f t="shared" si="1"/>
        <v>43.666666666666664</v>
      </c>
      <c r="F33" s="45"/>
      <c r="G33" s="42">
        <v>45</v>
      </c>
      <c r="H33" s="42">
        <v>39</v>
      </c>
      <c r="I33" s="42">
        <v>47</v>
      </c>
    </row>
    <row r="34" spans="1:9" x14ac:dyDescent="0.2">
      <c r="A34" s="42">
        <v>36000</v>
      </c>
      <c r="B34" s="43" t="s">
        <v>62</v>
      </c>
      <c r="C34" s="42" t="s">
        <v>90</v>
      </c>
      <c r="D34" s="42">
        <f t="shared" si="0"/>
        <v>46</v>
      </c>
      <c r="E34" s="44">
        <f t="shared" si="1"/>
        <v>44</v>
      </c>
      <c r="F34" s="45"/>
      <c r="G34" s="42">
        <v>42</v>
      </c>
      <c r="H34" s="42">
        <v>48</v>
      </c>
      <c r="I34" s="42">
        <v>42</v>
      </c>
    </row>
    <row r="35" spans="1:9" x14ac:dyDescent="0.2">
      <c r="A35" s="42">
        <v>37000</v>
      </c>
      <c r="B35" s="43" t="s">
        <v>63</v>
      </c>
      <c r="C35" s="42" t="s">
        <v>102</v>
      </c>
      <c r="D35" s="42">
        <f t="shared" si="0"/>
        <v>14</v>
      </c>
      <c r="E35" s="44">
        <f t="shared" si="1"/>
        <v>16.666666666666668</v>
      </c>
      <c r="F35" s="45"/>
      <c r="G35" s="42">
        <v>8</v>
      </c>
      <c r="H35" s="42">
        <v>28</v>
      </c>
      <c r="I35" s="42">
        <v>14</v>
      </c>
    </row>
    <row r="36" spans="1:9" x14ac:dyDescent="0.2">
      <c r="A36" s="42">
        <v>38000</v>
      </c>
      <c r="B36" s="43" t="s">
        <v>64</v>
      </c>
      <c r="C36" s="42" t="s">
        <v>89</v>
      </c>
      <c r="D36" s="42">
        <f t="shared" si="0"/>
        <v>42</v>
      </c>
      <c r="E36" s="44">
        <f t="shared" si="1"/>
        <v>42</v>
      </c>
      <c r="F36" s="45"/>
      <c r="G36" s="42">
        <v>39</v>
      </c>
      <c r="H36" s="42">
        <v>47</v>
      </c>
      <c r="I36" s="42">
        <v>40</v>
      </c>
    </row>
    <row r="37" spans="1:9" x14ac:dyDescent="0.2">
      <c r="A37" s="42">
        <v>39000</v>
      </c>
      <c r="B37" s="43" t="s">
        <v>65</v>
      </c>
      <c r="C37" s="42" t="s">
        <v>101</v>
      </c>
      <c r="D37" s="42">
        <f t="shared" si="0"/>
        <v>6</v>
      </c>
      <c r="E37" s="44">
        <f t="shared" si="1"/>
        <v>12</v>
      </c>
      <c r="F37" s="45"/>
      <c r="G37" s="42">
        <v>4</v>
      </c>
      <c r="H37" s="42">
        <v>27</v>
      </c>
      <c r="I37" s="42">
        <v>5</v>
      </c>
    </row>
    <row r="38" spans="1:9" x14ac:dyDescent="0.2">
      <c r="A38" s="42">
        <v>40000</v>
      </c>
      <c r="B38" s="43" t="s">
        <v>66</v>
      </c>
      <c r="C38" s="42" t="s">
        <v>106</v>
      </c>
      <c r="D38" s="42">
        <f t="shared" si="0"/>
        <v>32</v>
      </c>
      <c r="E38" s="44">
        <f t="shared" si="1"/>
        <v>28</v>
      </c>
      <c r="F38" s="45"/>
      <c r="G38" s="42">
        <v>31</v>
      </c>
      <c r="H38" s="42">
        <v>23</v>
      </c>
      <c r="I38" s="42">
        <v>30</v>
      </c>
    </row>
    <row r="39" spans="1:9" x14ac:dyDescent="0.2">
      <c r="A39" s="42">
        <v>41000</v>
      </c>
      <c r="B39" s="43" t="s">
        <v>67</v>
      </c>
      <c r="C39" s="42" t="s">
        <v>86</v>
      </c>
      <c r="D39" s="42">
        <f t="shared" si="0"/>
        <v>5</v>
      </c>
      <c r="E39" s="44">
        <f t="shared" si="1"/>
        <v>11.666666666666666</v>
      </c>
      <c r="F39" s="45"/>
      <c r="G39" s="42">
        <v>13</v>
      </c>
      <c r="H39" s="42">
        <v>5</v>
      </c>
      <c r="I39" s="42">
        <v>17</v>
      </c>
    </row>
    <row r="40" spans="1:9" x14ac:dyDescent="0.2">
      <c r="A40" s="42">
        <v>42000</v>
      </c>
      <c r="B40" s="43" t="s">
        <v>68</v>
      </c>
      <c r="C40" s="42" t="s">
        <v>88</v>
      </c>
      <c r="D40" s="42">
        <f t="shared" si="0"/>
        <v>30</v>
      </c>
      <c r="E40" s="44">
        <f t="shared" si="1"/>
        <v>26.666666666666668</v>
      </c>
      <c r="F40" s="45"/>
      <c r="G40" s="42">
        <v>22</v>
      </c>
      <c r="H40" s="42">
        <v>40</v>
      </c>
      <c r="I40" s="42">
        <v>18</v>
      </c>
    </row>
    <row r="41" spans="1:9" x14ac:dyDescent="0.2">
      <c r="A41" s="42">
        <v>44000</v>
      </c>
      <c r="B41" s="43" t="s">
        <v>69</v>
      </c>
      <c r="C41" s="42" t="s">
        <v>89</v>
      </c>
      <c r="D41" s="42">
        <f t="shared" si="0"/>
        <v>38</v>
      </c>
      <c r="E41" s="44">
        <f t="shared" si="1"/>
        <v>35.333333333333336</v>
      </c>
      <c r="F41" s="45"/>
      <c r="G41" s="42">
        <v>36</v>
      </c>
      <c r="H41" s="42">
        <v>44</v>
      </c>
      <c r="I41" s="42">
        <v>26</v>
      </c>
    </row>
    <row r="42" spans="1:9" x14ac:dyDescent="0.2">
      <c r="A42" s="42">
        <v>45000</v>
      </c>
      <c r="B42" s="43" t="s">
        <v>70</v>
      </c>
      <c r="C42" s="42" t="s">
        <v>86</v>
      </c>
      <c r="D42" s="42">
        <f t="shared" si="0"/>
        <v>4</v>
      </c>
      <c r="E42" s="44">
        <f t="shared" si="1"/>
        <v>10.333333333333334</v>
      </c>
      <c r="F42" s="45"/>
      <c r="G42" s="42">
        <v>9</v>
      </c>
      <c r="H42" s="42">
        <v>13</v>
      </c>
      <c r="I42" s="42">
        <v>9</v>
      </c>
    </row>
    <row r="43" spans="1:9" x14ac:dyDescent="0.2">
      <c r="A43" s="42">
        <v>46000</v>
      </c>
      <c r="B43" s="43" t="s">
        <v>71</v>
      </c>
      <c r="C43" s="42" t="s">
        <v>106</v>
      </c>
      <c r="D43" s="42">
        <f t="shared" si="0"/>
        <v>34</v>
      </c>
      <c r="E43" s="44">
        <f t="shared" si="1"/>
        <v>30.333333333333332</v>
      </c>
      <c r="F43" s="45"/>
      <c r="G43" s="42">
        <v>33</v>
      </c>
      <c r="H43" s="42">
        <v>35</v>
      </c>
      <c r="I43" s="42">
        <v>23</v>
      </c>
    </row>
    <row r="44" spans="1:9" x14ac:dyDescent="0.2">
      <c r="A44" s="42">
        <v>47000</v>
      </c>
      <c r="B44" s="43" t="s">
        <v>72</v>
      </c>
      <c r="C44" s="42" t="s">
        <v>87</v>
      </c>
      <c r="D44" s="42">
        <f t="shared" si="0"/>
        <v>10</v>
      </c>
      <c r="E44" s="44">
        <f t="shared" si="1"/>
        <v>13.333333333333334</v>
      </c>
      <c r="F44" s="45"/>
      <c r="G44" s="42">
        <v>11</v>
      </c>
      <c r="H44" s="42">
        <v>16</v>
      </c>
      <c r="I44" s="42">
        <v>13</v>
      </c>
    </row>
    <row r="45" spans="1:9" x14ac:dyDescent="0.2">
      <c r="A45" s="42">
        <v>48000</v>
      </c>
      <c r="B45" s="43" t="s">
        <v>73</v>
      </c>
      <c r="C45" s="42" t="s">
        <v>88</v>
      </c>
      <c r="D45" s="42">
        <f t="shared" si="0"/>
        <v>21</v>
      </c>
      <c r="E45" s="44">
        <f t="shared" si="1"/>
        <v>21</v>
      </c>
      <c r="F45" s="45"/>
      <c r="G45" s="42">
        <v>26</v>
      </c>
      <c r="H45" s="42">
        <v>4</v>
      </c>
      <c r="I45" s="42">
        <v>33</v>
      </c>
    </row>
    <row r="46" spans="1:9" x14ac:dyDescent="0.2">
      <c r="A46" s="42">
        <v>49000</v>
      </c>
      <c r="B46" s="43" t="s">
        <v>74</v>
      </c>
      <c r="C46" s="42" t="s">
        <v>88</v>
      </c>
      <c r="D46" s="42">
        <f t="shared" si="0"/>
        <v>23</v>
      </c>
      <c r="E46" s="44">
        <f t="shared" si="1"/>
        <v>22.666666666666668</v>
      </c>
      <c r="F46" s="45"/>
      <c r="G46" s="42">
        <v>17</v>
      </c>
      <c r="H46" s="42">
        <v>26</v>
      </c>
      <c r="I46" s="42">
        <v>25</v>
      </c>
    </row>
    <row r="47" spans="1:9" x14ac:dyDescent="0.2">
      <c r="A47" s="42">
        <v>50000</v>
      </c>
      <c r="B47" s="43" t="s">
        <v>75</v>
      </c>
      <c r="C47" s="42" t="s">
        <v>87</v>
      </c>
      <c r="D47" s="42">
        <f t="shared" si="0"/>
        <v>12</v>
      </c>
      <c r="E47" s="44">
        <f t="shared" si="1"/>
        <v>15.666666666666666</v>
      </c>
      <c r="F47" s="45"/>
      <c r="G47" s="42">
        <v>16</v>
      </c>
      <c r="H47" s="42">
        <v>15</v>
      </c>
      <c r="I47" s="42">
        <v>16</v>
      </c>
    </row>
    <row r="48" spans="1:9" x14ac:dyDescent="0.2">
      <c r="A48" s="42">
        <v>51000</v>
      </c>
      <c r="B48" s="43" t="s">
        <v>76</v>
      </c>
      <c r="C48" s="42" t="s">
        <v>89</v>
      </c>
      <c r="D48" s="42">
        <f t="shared" si="0"/>
        <v>42</v>
      </c>
      <c r="E48" s="44">
        <f t="shared" si="1"/>
        <v>42</v>
      </c>
      <c r="F48" s="45"/>
      <c r="G48" s="42">
        <v>41</v>
      </c>
      <c r="H48" s="42">
        <v>46</v>
      </c>
      <c r="I48" s="42">
        <v>39</v>
      </c>
    </row>
    <row r="49" spans="1:9" x14ac:dyDescent="0.2">
      <c r="A49" s="42">
        <v>53000</v>
      </c>
      <c r="B49" s="43" t="s">
        <v>77</v>
      </c>
      <c r="C49" s="42" t="s">
        <v>88</v>
      </c>
      <c r="D49" s="42">
        <f t="shared" si="0"/>
        <v>26</v>
      </c>
      <c r="E49" s="44">
        <f t="shared" si="1"/>
        <v>24</v>
      </c>
      <c r="F49" s="45"/>
      <c r="G49" s="42">
        <v>29</v>
      </c>
      <c r="H49" s="42">
        <v>21</v>
      </c>
      <c r="I49" s="42">
        <v>22</v>
      </c>
    </row>
    <row r="50" spans="1:9" x14ac:dyDescent="0.2">
      <c r="A50" s="42">
        <v>54000</v>
      </c>
      <c r="B50" s="43" t="s">
        <v>78</v>
      </c>
      <c r="C50" s="42" t="s">
        <v>106</v>
      </c>
      <c r="D50" s="42">
        <f t="shared" si="0"/>
        <v>33</v>
      </c>
      <c r="E50" s="44">
        <f t="shared" si="1"/>
        <v>29</v>
      </c>
      <c r="F50" s="45"/>
      <c r="G50" s="42">
        <v>38</v>
      </c>
      <c r="H50" s="42">
        <v>14</v>
      </c>
      <c r="I50" s="42">
        <v>35</v>
      </c>
    </row>
    <row r="51" spans="1:9" x14ac:dyDescent="0.2">
      <c r="A51" s="42">
        <v>55000</v>
      </c>
      <c r="B51" s="43" t="s">
        <v>79</v>
      </c>
      <c r="C51" s="42" t="s">
        <v>101</v>
      </c>
      <c r="D51" s="42">
        <f t="shared" si="0"/>
        <v>6</v>
      </c>
      <c r="E51" s="44">
        <f t="shared" si="1"/>
        <v>12</v>
      </c>
      <c r="F51" s="45"/>
      <c r="G51" s="42">
        <v>2</v>
      </c>
      <c r="H51" s="42">
        <v>32</v>
      </c>
      <c r="I51" s="42">
        <v>2</v>
      </c>
    </row>
    <row r="52" spans="1:9" x14ac:dyDescent="0.2">
      <c r="A52" s="42">
        <v>56000</v>
      </c>
      <c r="B52" s="43" t="s">
        <v>80</v>
      </c>
      <c r="C52" s="42" t="s">
        <v>105</v>
      </c>
      <c r="D52" s="42">
        <f t="shared" si="0"/>
        <v>44</v>
      </c>
      <c r="E52" s="44">
        <f t="shared" si="1"/>
        <v>43.666666666666664</v>
      </c>
      <c r="F52" s="45"/>
      <c r="G52" s="42">
        <v>47</v>
      </c>
      <c r="H52" s="42">
        <v>36</v>
      </c>
      <c r="I52" s="42">
        <v>48</v>
      </c>
    </row>
  </sheetData>
  <pageMargins left="0.24" right="0.23" top="0.37" bottom="0.4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2"/>
  <sheetViews>
    <sheetView workbookViewId="0">
      <selection activeCell="G52" sqref="G3:P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0.85546875" style="64" customWidth="1"/>
    <col min="7" max="7" width="6.28515625" style="64" customWidth="1"/>
    <col min="8" max="10" width="5" style="64" customWidth="1"/>
    <col min="11" max="11" width="4" style="64" customWidth="1"/>
    <col min="12" max="12" width="4.28515625" style="85" customWidth="1"/>
    <col min="13" max="13" width="5.85546875" style="64" customWidth="1"/>
    <col min="14" max="14" width="4.28515625" style="64" customWidth="1"/>
    <col min="15" max="15" width="4.7109375" style="63" customWidth="1"/>
    <col min="16" max="16" width="4.140625" style="64" customWidth="1"/>
    <col min="17" max="17" width="4.85546875" style="86" customWidth="1"/>
    <col min="18" max="19" width="4.42578125" style="63" customWidth="1"/>
    <col min="20" max="20" width="4.85546875" style="64" customWidth="1"/>
    <col min="21" max="21" width="1" style="64" customWidth="1"/>
    <col min="22" max="22" width="5.7109375" style="64" customWidth="1"/>
    <col min="23" max="23" width="6.42578125" style="63" customWidth="1"/>
    <col min="24" max="24" width="9.140625" style="64"/>
    <col min="25" max="25" width="5.7109375" style="64" customWidth="1"/>
    <col min="26" max="26" width="1.28515625" style="64" customWidth="1"/>
    <col min="27" max="16384" width="9.140625" style="68"/>
  </cols>
  <sheetData>
    <row r="1" spans="1:26" s="49" customFormat="1" ht="18.75" x14ac:dyDescent="0.3">
      <c r="A1" s="48"/>
      <c r="B1" s="49" t="s">
        <v>166</v>
      </c>
      <c r="C1" s="50"/>
      <c r="D1" s="35"/>
      <c r="E1" s="51"/>
      <c r="F1" s="51"/>
      <c r="G1" s="50"/>
      <c r="H1" s="50"/>
      <c r="I1" s="50"/>
      <c r="J1" s="50"/>
      <c r="K1" s="52"/>
      <c r="L1" s="53"/>
      <c r="M1" s="50"/>
      <c r="N1" s="50"/>
      <c r="O1" s="54"/>
      <c r="P1" s="50"/>
      <c r="Q1" s="51"/>
      <c r="R1" s="55"/>
      <c r="S1" s="55"/>
      <c r="T1" s="51"/>
      <c r="U1" s="51"/>
      <c r="V1" s="51"/>
      <c r="W1" s="55"/>
      <c r="X1" s="51"/>
      <c r="Y1" s="51"/>
      <c r="Z1" s="51"/>
    </row>
    <row r="2" spans="1:26" s="64" customFormat="1" ht="181.5" x14ac:dyDescent="0.2">
      <c r="A2" s="36" t="s">
        <v>108</v>
      </c>
      <c r="B2" s="56" t="s">
        <v>0</v>
      </c>
      <c r="C2" s="57" t="s">
        <v>85</v>
      </c>
      <c r="D2" s="57" t="s">
        <v>170</v>
      </c>
      <c r="E2" s="57" t="s">
        <v>114</v>
      </c>
      <c r="F2" s="58" t="s">
        <v>6</v>
      </c>
      <c r="G2" s="57" t="s">
        <v>23</v>
      </c>
      <c r="H2" s="57" t="s">
        <v>83</v>
      </c>
      <c r="I2" s="57" t="s">
        <v>84</v>
      </c>
      <c r="J2" s="57" t="s">
        <v>81</v>
      </c>
      <c r="K2" s="57" t="s">
        <v>24</v>
      </c>
      <c r="L2" s="57" t="s">
        <v>117</v>
      </c>
      <c r="M2" s="57" t="s">
        <v>118</v>
      </c>
      <c r="N2" s="57" t="s">
        <v>119</v>
      </c>
      <c r="O2" s="57" t="s">
        <v>120</v>
      </c>
      <c r="P2" s="57" t="s">
        <v>121</v>
      </c>
      <c r="Q2" s="59"/>
      <c r="R2" s="60"/>
      <c r="S2" s="60"/>
      <c r="T2" s="61"/>
      <c r="U2" s="62"/>
      <c r="V2" s="61"/>
      <c r="W2" s="60"/>
      <c r="X2" s="63"/>
      <c r="Y2" s="61"/>
      <c r="Z2" s="62"/>
    </row>
    <row r="3" spans="1:26" x14ac:dyDescent="0.2">
      <c r="A3" s="42">
        <v>1000</v>
      </c>
      <c r="B3" s="65" t="s">
        <v>31</v>
      </c>
      <c r="C3" s="42" t="s">
        <v>88</v>
      </c>
      <c r="D3" s="42">
        <f>RANK(E3,$E$3:$E$52,1)</f>
        <v>20</v>
      </c>
      <c r="E3" s="66">
        <f>AVERAGE(G3:P3)</f>
        <v>21.5</v>
      </c>
      <c r="F3" s="67"/>
      <c r="G3" s="68">
        <v>32</v>
      </c>
      <c r="H3" s="64">
        <v>11</v>
      </c>
      <c r="I3" s="64">
        <v>15</v>
      </c>
      <c r="J3" s="64">
        <v>35</v>
      </c>
      <c r="K3" s="68">
        <v>25</v>
      </c>
      <c r="L3" s="63">
        <v>22</v>
      </c>
      <c r="M3" s="69">
        <v>17</v>
      </c>
      <c r="N3" s="63">
        <v>23</v>
      </c>
      <c r="O3" s="70">
        <v>19</v>
      </c>
      <c r="P3" s="63">
        <v>16</v>
      </c>
      <c r="Q3" s="63"/>
      <c r="R3" s="71"/>
      <c r="S3" s="71"/>
      <c r="T3" s="63"/>
      <c r="U3" s="63"/>
      <c r="V3" s="72"/>
      <c r="Y3" s="73"/>
      <c r="Z3" s="63"/>
    </row>
    <row r="4" spans="1:26" x14ac:dyDescent="0.2">
      <c r="A4" s="42">
        <v>2000</v>
      </c>
      <c r="B4" s="65" t="s">
        <v>32</v>
      </c>
      <c r="C4" s="42" t="s">
        <v>89</v>
      </c>
      <c r="D4" s="42">
        <f t="shared" ref="D4:D52" si="0">RANK(E4,$E$3:$E$52,1)</f>
        <v>38</v>
      </c>
      <c r="E4" s="66">
        <f t="shared" ref="E4:E52" si="1">AVERAGE(G4:P4)</f>
        <v>33.200000000000003</v>
      </c>
      <c r="F4" s="67"/>
      <c r="G4" s="68">
        <v>18</v>
      </c>
      <c r="H4" s="64">
        <v>45</v>
      </c>
      <c r="I4" s="64">
        <v>48</v>
      </c>
      <c r="J4" s="64">
        <v>21</v>
      </c>
      <c r="K4" s="68">
        <v>1</v>
      </c>
      <c r="L4" s="63">
        <v>49</v>
      </c>
      <c r="M4" s="69">
        <v>47</v>
      </c>
      <c r="N4" s="63">
        <v>41</v>
      </c>
      <c r="O4" s="70">
        <v>33</v>
      </c>
      <c r="P4" s="63">
        <v>29</v>
      </c>
      <c r="Q4" s="63"/>
      <c r="R4" s="71"/>
      <c r="S4" s="71"/>
      <c r="T4" s="63"/>
      <c r="U4" s="63"/>
      <c r="V4" s="72"/>
      <c r="Y4" s="73"/>
      <c r="Z4" s="63"/>
    </row>
    <row r="5" spans="1:26" x14ac:dyDescent="0.2">
      <c r="A5" s="42">
        <v>4000</v>
      </c>
      <c r="B5" s="65" t="s">
        <v>33</v>
      </c>
      <c r="C5" s="42" t="s">
        <v>106</v>
      </c>
      <c r="D5" s="42">
        <f t="shared" si="0"/>
        <v>31</v>
      </c>
      <c r="E5" s="66">
        <f t="shared" si="1"/>
        <v>28.5</v>
      </c>
      <c r="F5" s="67"/>
      <c r="G5" s="68">
        <v>31</v>
      </c>
      <c r="H5" s="64">
        <v>36</v>
      </c>
      <c r="I5" s="64">
        <v>38</v>
      </c>
      <c r="J5" s="64">
        <v>23</v>
      </c>
      <c r="K5" s="68">
        <v>33</v>
      </c>
      <c r="L5" s="63">
        <v>23</v>
      </c>
      <c r="M5" s="69">
        <v>28</v>
      </c>
      <c r="N5" s="63">
        <v>36</v>
      </c>
      <c r="O5" s="70">
        <v>20</v>
      </c>
      <c r="P5" s="63">
        <v>17</v>
      </c>
      <c r="Q5" s="63"/>
      <c r="R5" s="71"/>
      <c r="S5" s="71"/>
      <c r="T5" s="63"/>
      <c r="U5" s="63"/>
      <c r="V5" s="72"/>
      <c r="Y5" s="73"/>
      <c r="Z5" s="63"/>
    </row>
    <row r="6" spans="1:26" x14ac:dyDescent="0.2">
      <c r="A6" s="42">
        <v>5000</v>
      </c>
      <c r="B6" s="65" t="s">
        <v>34</v>
      </c>
      <c r="C6" s="42" t="s">
        <v>88</v>
      </c>
      <c r="D6" s="42">
        <f t="shared" si="0"/>
        <v>22</v>
      </c>
      <c r="E6" s="66">
        <f t="shared" si="1"/>
        <v>22.5</v>
      </c>
      <c r="F6" s="67"/>
      <c r="G6" s="68">
        <v>9</v>
      </c>
      <c r="H6" s="64">
        <v>20</v>
      </c>
      <c r="I6" s="64">
        <v>17</v>
      </c>
      <c r="J6" s="64">
        <v>11</v>
      </c>
      <c r="K6" s="68">
        <v>19</v>
      </c>
      <c r="L6" s="63">
        <v>33</v>
      </c>
      <c r="M6" s="69">
        <v>32</v>
      </c>
      <c r="N6" s="63">
        <v>31</v>
      </c>
      <c r="O6" s="70">
        <v>27</v>
      </c>
      <c r="P6" s="63">
        <v>26</v>
      </c>
      <c r="Q6" s="63"/>
      <c r="R6" s="71"/>
      <c r="S6" s="71"/>
      <c r="T6" s="63"/>
      <c r="U6" s="63"/>
      <c r="V6" s="72"/>
      <c r="Y6" s="73"/>
      <c r="Z6" s="63"/>
    </row>
    <row r="7" spans="1:26" s="74" customFormat="1" x14ac:dyDescent="0.2">
      <c r="A7" s="42">
        <v>6000</v>
      </c>
      <c r="B7" s="65" t="s">
        <v>35</v>
      </c>
      <c r="C7" s="42" t="s">
        <v>87</v>
      </c>
      <c r="D7" s="42">
        <f t="shared" si="0"/>
        <v>10</v>
      </c>
      <c r="E7" s="66">
        <f t="shared" si="1"/>
        <v>16.399999999999999</v>
      </c>
      <c r="F7" s="67"/>
      <c r="G7" s="68">
        <v>21</v>
      </c>
      <c r="H7" s="64">
        <v>34</v>
      </c>
      <c r="I7" s="64">
        <v>27</v>
      </c>
      <c r="J7" s="64">
        <v>33</v>
      </c>
      <c r="K7" s="68">
        <v>41</v>
      </c>
      <c r="L7" s="63">
        <v>1</v>
      </c>
      <c r="M7" s="69">
        <v>2</v>
      </c>
      <c r="N7" s="63">
        <v>3</v>
      </c>
      <c r="O7" s="70">
        <v>1</v>
      </c>
      <c r="P7" s="63">
        <v>1</v>
      </c>
      <c r="Q7" s="63"/>
      <c r="R7" s="71"/>
      <c r="S7" s="71"/>
      <c r="T7" s="63"/>
      <c r="U7" s="63"/>
      <c r="V7" s="72"/>
      <c r="W7" s="63"/>
      <c r="X7" s="52"/>
      <c r="Y7" s="73"/>
      <c r="Z7" s="63"/>
    </row>
    <row r="8" spans="1:26" x14ac:dyDescent="0.2">
      <c r="A8" s="42">
        <v>8000</v>
      </c>
      <c r="B8" s="65" t="s">
        <v>36</v>
      </c>
      <c r="C8" s="42" t="s">
        <v>104</v>
      </c>
      <c r="D8" s="42">
        <f t="shared" si="0"/>
        <v>36</v>
      </c>
      <c r="E8" s="66">
        <f t="shared" si="1"/>
        <v>30.6</v>
      </c>
      <c r="F8" s="67"/>
      <c r="G8" s="68">
        <v>37</v>
      </c>
      <c r="H8" s="64">
        <v>28</v>
      </c>
      <c r="I8" s="64">
        <v>43</v>
      </c>
      <c r="J8" s="64">
        <v>24</v>
      </c>
      <c r="K8" s="68">
        <v>46</v>
      </c>
      <c r="L8" s="63">
        <v>30</v>
      </c>
      <c r="M8" s="69">
        <v>30</v>
      </c>
      <c r="N8" s="63">
        <v>12</v>
      </c>
      <c r="O8" s="70">
        <v>29</v>
      </c>
      <c r="P8" s="63">
        <v>27</v>
      </c>
      <c r="Q8" s="75"/>
      <c r="R8" s="76"/>
      <c r="S8" s="76"/>
      <c r="T8" s="75"/>
      <c r="U8" s="75"/>
      <c r="V8" s="77"/>
      <c r="W8" s="75"/>
      <c r="Y8" s="78"/>
      <c r="Z8" s="75"/>
    </row>
    <row r="9" spans="1:26" s="74" customFormat="1" x14ac:dyDescent="0.2">
      <c r="A9" s="42">
        <v>9000</v>
      </c>
      <c r="B9" s="65" t="s">
        <v>37</v>
      </c>
      <c r="C9" s="42" t="s">
        <v>89</v>
      </c>
      <c r="D9" s="42">
        <f t="shared" si="0"/>
        <v>42</v>
      </c>
      <c r="E9" s="66">
        <f t="shared" si="1"/>
        <v>36.1</v>
      </c>
      <c r="F9" s="67"/>
      <c r="G9" s="68">
        <v>41</v>
      </c>
      <c r="H9" s="64">
        <v>39</v>
      </c>
      <c r="I9" s="64">
        <v>16</v>
      </c>
      <c r="J9" s="64">
        <v>43</v>
      </c>
      <c r="K9" s="68">
        <v>49</v>
      </c>
      <c r="L9" s="63">
        <v>28</v>
      </c>
      <c r="M9" s="69">
        <v>39</v>
      </c>
      <c r="N9" s="63">
        <v>42</v>
      </c>
      <c r="O9" s="70">
        <v>32</v>
      </c>
      <c r="P9" s="63">
        <v>32</v>
      </c>
      <c r="Q9" s="63"/>
      <c r="R9" s="71"/>
      <c r="S9" s="71"/>
      <c r="T9" s="63"/>
      <c r="U9" s="63"/>
      <c r="V9" s="72"/>
      <c r="W9" s="63"/>
      <c r="X9" s="52"/>
      <c r="Y9" s="73"/>
      <c r="Z9" s="63"/>
    </row>
    <row r="10" spans="1:26" x14ac:dyDescent="0.2">
      <c r="A10" s="42">
        <v>10000</v>
      </c>
      <c r="B10" s="65" t="s">
        <v>38</v>
      </c>
      <c r="C10" s="42" t="s">
        <v>105</v>
      </c>
      <c r="D10" s="42">
        <f t="shared" si="0"/>
        <v>44</v>
      </c>
      <c r="E10" s="66">
        <f t="shared" si="1"/>
        <v>39.5</v>
      </c>
      <c r="F10" s="67"/>
      <c r="G10" s="68">
        <v>48</v>
      </c>
      <c r="H10" s="64">
        <v>45</v>
      </c>
      <c r="I10" s="64">
        <v>24</v>
      </c>
      <c r="J10" s="64">
        <v>37</v>
      </c>
      <c r="K10" s="68">
        <v>10</v>
      </c>
      <c r="L10" s="63">
        <v>40</v>
      </c>
      <c r="M10" s="69">
        <v>48</v>
      </c>
      <c r="N10" s="63">
        <v>46</v>
      </c>
      <c r="O10" s="70">
        <v>48</v>
      </c>
      <c r="P10" s="63">
        <v>49</v>
      </c>
      <c r="Q10" s="63"/>
      <c r="R10" s="71"/>
      <c r="S10" s="71"/>
      <c r="T10" s="63"/>
      <c r="U10" s="63"/>
      <c r="V10" s="72"/>
      <c r="Y10" s="73"/>
      <c r="Z10" s="63"/>
    </row>
    <row r="11" spans="1:26" x14ac:dyDescent="0.2">
      <c r="A11" s="42">
        <v>12000</v>
      </c>
      <c r="B11" s="65" t="s">
        <v>39</v>
      </c>
      <c r="C11" s="42" t="s">
        <v>88</v>
      </c>
      <c r="D11" s="42">
        <f t="shared" si="0"/>
        <v>19</v>
      </c>
      <c r="E11" s="66">
        <f t="shared" si="1"/>
        <v>21.3</v>
      </c>
      <c r="F11" s="67"/>
      <c r="G11" s="68">
        <v>22</v>
      </c>
      <c r="H11" s="64">
        <v>37</v>
      </c>
      <c r="I11" s="64">
        <v>45</v>
      </c>
      <c r="J11" s="64">
        <v>34</v>
      </c>
      <c r="K11" s="68">
        <v>40</v>
      </c>
      <c r="L11" s="63">
        <v>10</v>
      </c>
      <c r="M11" s="69">
        <v>5</v>
      </c>
      <c r="N11" s="63">
        <v>14</v>
      </c>
      <c r="O11" s="70">
        <v>3</v>
      </c>
      <c r="P11" s="63">
        <v>3</v>
      </c>
      <c r="Q11" s="63"/>
      <c r="R11" s="71"/>
      <c r="S11" s="71"/>
      <c r="T11" s="63"/>
      <c r="U11" s="63"/>
      <c r="V11" s="72"/>
      <c r="Y11" s="73"/>
      <c r="Z11" s="63"/>
    </row>
    <row r="12" spans="1:26" x14ac:dyDescent="0.2">
      <c r="A12" s="42">
        <v>13000</v>
      </c>
      <c r="B12" s="65" t="s">
        <v>40</v>
      </c>
      <c r="C12" s="42" t="s">
        <v>87</v>
      </c>
      <c r="D12" s="42">
        <f t="shared" si="0"/>
        <v>8</v>
      </c>
      <c r="E12" s="66">
        <f t="shared" si="1"/>
        <v>15.5</v>
      </c>
      <c r="F12" s="67"/>
      <c r="G12" s="68">
        <v>6</v>
      </c>
      <c r="H12" s="64">
        <v>32</v>
      </c>
      <c r="I12" s="64">
        <v>11</v>
      </c>
      <c r="J12" s="64">
        <v>4</v>
      </c>
      <c r="K12" s="68">
        <v>48</v>
      </c>
      <c r="L12" s="63">
        <v>11</v>
      </c>
      <c r="M12" s="69">
        <v>11</v>
      </c>
      <c r="N12" s="63">
        <v>17</v>
      </c>
      <c r="O12" s="70">
        <v>8</v>
      </c>
      <c r="P12" s="63">
        <v>7</v>
      </c>
      <c r="Q12" s="63"/>
      <c r="R12" s="71"/>
      <c r="S12" s="71"/>
      <c r="T12" s="63"/>
      <c r="U12" s="63"/>
      <c r="V12" s="72"/>
      <c r="Y12" s="73"/>
      <c r="Z12" s="63"/>
    </row>
    <row r="13" spans="1:26" x14ac:dyDescent="0.2">
      <c r="A13" s="42">
        <v>15000</v>
      </c>
      <c r="B13" s="65" t="s">
        <v>41</v>
      </c>
      <c r="C13" s="42" t="s">
        <v>90</v>
      </c>
      <c r="D13" s="42">
        <f t="shared" si="0"/>
        <v>50</v>
      </c>
      <c r="E13" s="66">
        <f t="shared" si="1"/>
        <v>45.9</v>
      </c>
      <c r="F13" s="67"/>
      <c r="G13" s="68">
        <v>36</v>
      </c>
      <c r="H13" s="64">
        <v>45</v>
      </c>
      <c r="I13" s="64">
        <v>50</v>
      </c>
      <c r="J13" s="64">
        <v>44</v>
      </c>
      <c r="K13" s="68">
        <v>42</v>
      </c>
      <c r="L13" s="63">
        <v>47</v>
      </c>
      <c r="M13" s="69">
        <v>45</v>
      </c>
      <c r="N13" s="63">
        <v>50</v>
      </c>
      <c r="O13" s="70">
        <v>50</v>
      </c>
      <c r="P13" s="63">
        <v>50</v>
      </c>
      <c r="Q13" s="63"/>
      <c r="R13" s="71"/>
      <c r="S13" s="71"/>
      <c r="T13" s="63"/>
      <c r="U13" s="63"/>
      <c r="V13" s="72"/>
      <c r="Y13" s="73"/>
      <c r="Z13" s="63"/>
    </row>
    <row r="14" spans="1:26" x14ac:dyDescent="0.2">
      <c r="A14" s="42">
        <v>16000</v>
      </c>
      <c r="B14" s="65" t="s">
        <v>42</v>
      </c>
      <c r="C14" s="42" t="s">
        <v>89</v>
      </c>
      <c r="D14" s="42">
        <f t="shared" si="0"/>
        <v>40</v>
      </c>
      <c r="E14" s="66">
        <f t="shared" si="1"/>
        <v>34.5</v>
      </c>
      <c r="F14" s="67"/>
      <c r="G14" s="68">
        <v>27</v>
      </c>
      <c r="H14" s="64">
        <v>19</v>
      </c>
      <c r="I14" s="64">
        <v>44</v>
      </c>
      <c r="J14" s="64">
        <v>32</v>
      </c>
      <c r="K14" s="68">
        <v>15</v>
      </c>
      <c r="L14" s="63">
        <v>39</v>
      </c>
      <c r="M14" s="69">
        <v>43</v>
      </c>
      <c r="N14" s="63">
        <v>38</v>
      </c>
      <c r="O14" s="70">
        <v>44</v>
      </c>
      <c r="P14" s="63">
        <v>44</v>
      </c>
      <c r="Q14" s="63"/>
      <c r="R14" s="71"/>
      <c r="S14" s="71"/>
      <c r="T14" s="63"/>
      <c r="U14" s="63"/>
      <c r="V14" s="72"/>
      <c r="Y14" s="73"/>
      <c r="Z14" s="63"/>
    </row>
    <row r="15" spans="1:26" x14ac:dyDescent="0.2">
      <c r="A15" s="42">
        <v>17000</v>
      </c>
      <c r="B15" s="65" t="s">
        <v>43</v>
      </c>
      <c r="C15" s="42" t="s">
        <v>86</v>
      </c>
      <c r="D15" s="42">
        <f t="shared" si="0"/>
        <v>1</v>
      </c>
      <c r="E15" s="66">
        <f t="shared" si="1"/>
        <v>8.6999999999999993</v>
      </c>
      <c r="F15" s="67"/>
      <c r="G15" s="68">
        <v>4</v>
      </c>
      <c r="H15" s="64">
        <v>16</v>
      </c>
      <c r="I15" s="64">
        <v>10</v>
      </c>
      <c r="J15" s="64">
        <v>5</v>
      </c>
      <c r="K15" s="68">
        <v>30</v>
      </c>
      <c r="L15" s="63">
        <v>3</v>
      </c>
      <c r="M15" s="69">
        <v>3</v>
      </c>
      <c r="N15" s="63">
        <v>4</v>
      </c>
      <c r="O15" s="70">
        <v>6</v>
      </c>
      <c r="P15" s="63">
        <v>6</v>
      </c>
      <c r="Q15" s="63"/>
      <c r="R15" s="71"/>
      <c r="S15" s="71"/>
      <c r="T15" s="63"/>
      <c r="U15" s="63"/>
      <c r="V15" s="72"/>
      <c r="Y15" s="73"/>
      <c r="Z15" s="63"/>
    </row>
    <row r="16" spans="1:26" s="74" customFormat="1" ht="15" x14ac:dyDescent="0.25">
      <c r="A16" s="6">
        <v>18000</v>
      </c>
      <c r="B16" s="79" t="s">
        <v>44</v>
      </c>
      <c r="C16" s="80" t="s">
        <v>86</v>
      </c>
      <c r="D16" s="80">
        <f t="shared" si="0"/>
        <v>4</v>
      </c>
      <c r="E16" s="81">
        <f t="shared" si="1"/>
        <v>11.5</v>
      </c>
      <c r="F16" s="82"/>
      <c r="G16" s="74">
        <v>10</v>
      </c>
      <c r="H16" s="52">
        <v>10</v>
      </c>
      <c r="I16" s="52">
        <v>2</v>
      </c>
      <c r="J16" s="52">
        <v>18</v>
      </c>
      <c r="K16" s="74">
        <v>17</v>
      </c>
      <c r="L16" s="75">
        <v>13</v>
      </c>
      <c r="M16" s="83">
        <v>10</v>
      </c>
      <c r="N16" s="75">
        <v>13</v>
      </c>
      <c r="O16" s="84">
        <v>11</v>
      </c>
      <c r="P16" s="75">
        <v>11</v>
      </c>
      <c r="Q16" s="75"/>
      <c r="R16" s="76"/>
      <c r="S16" s="76"/>
      <c r="T16" s="75"/>
      <c r="U16" s="75"/>
      <c r="V16" s="77"/>
      <c r="W16" s="75"/>
      <c r="X16" s="52"/>
      <c r="Y16" s="78"/>
      <c r="Z16" s="75"/>
    </row>
    <row r="17" spans="1:26" s="74" customFormat="1" x14ac:dyDescent="0.2">
      <c r="A17" s="42">
        <v>19000</v>
      </c>
      <c r="B17" s="65" t="s">
        <v>45</v>
      </c>
      <c r="C17" s="42" t="s">
        <v>87</v>
      </c>
      <c r="D17" s="42">
        <f t="shared" si="0"/>
        <v>12</v>
      </c>
      <c r="E17" s="66">
        <f t="shared" si="1"/>
        <v>17.100000000000001</v>
      </c>
      <c r="F17" s="67"/>
      <c r="G17" s="68">
        <v>11</v>
      </c>
      <c r="H17" s="64">
        <v>6</v>
      </c>
      <c r="I17" s="64">
        <v>3</v>
      </c>
      <c r="J17" s="64">
        <v>16</v>
      </c>
      <c r="K17" s="68">
        <v>14</v>
      </c>
      <c r="L17" s="63">
        <v>24</v>
      </c>
      <c r="M17" s="69">
        <v>21</v>
      </c>
      <c r="N17" s="63">
        <v>16</v>
      </c>
      <c r="O17" s="70">
        <v>30</v>
      </c>
      <c r="P17" s="63">
        <v>30</v>
      </c>
      <c r="Q17" s="75"/>
      <c r="R17" s="76"/>
      <c r="S17" s="76"/>
      <c r="T17" s="75"/>
      <c r="U17" s="75"/>
      <c r="V17" s="77"/>
      <c r="W17" s="75"/>
      <c r="X17" s="52"/>
      <c r="Y17" s="78"/>
      <c r="Z17" s="75"/>
    </row>
    <row r="18" spans="1:26" x14ac:dyDescent="0.2">
      <c r="A18" s="42">
        <v>20000</v>
      </c>
      <c r="B18" s="65" t="s">
        <v>46</v>
      </c>
      <c r="C18" s="42" t="s">
        <v>88</v>
      </c>
      <c r="D18" s="42">
        <f t="shared" si="0"/>
        <v>24</v>
      </c>
      <c r="E18" s="66">
        <f t="shared" si="1"/>
        <v>22.8</v>
      </c>
      <c r="F18" s="67"/>
      <c r="G18" s="68">
        <v>19</v>
      </c>
      <c r="H18" s="64">
        <v>12</v>
      </c>
      <c r="I18" s="64">
        <v>7</v>
      </c>
      <c r="J18" s="64">
        <v>15</v>
      </c>
      <c r="K18" s="68">
        <v>20</v>
      </c>
      <c r="L18" s="63">
        <v>26</v>
      </c>
      <c r="M18" s="69">
        <v>27</v>
      </c>
      <c r="N18" s="63">
        <v>28</v>
      </c>
      <c r="O18" s="70">
        <v>37</v>
      </c>
      <c r="P18" s="63">
        <v>37</v>
      </c>
      <c r="Q18" s="63"/>
      <c r="R18" s="71"/>
      <c r="S18" s="71"/>
      <c r="T18" s="63"/>
      <c r="U18" s="63"/>
      <c r="V18" s="72"/>
      <c r="Y18" s="73"/>
      <c r="Z18" s="63"/>
    </row>
    <row r="19" spans="1:26" x14ac:dyDescent="0.2">
      <c r="A19" s="42">
        <v>21000</v>
      </c>
      <c r="B19" s="65" t="s">
        <v>47</v>
      </c>
      <c r="C19" s="42" t="s">
        <v>101</v>
      </c>
      <c r="D19" s="42">
        <f t="shared" si="0"/>
        <v>7</v>
      </c>
      <c r="E19" s="66">
        <f t="shared" si="1"/>
        <v>15.3</v>
      </c>
      <c r="F19" s="67"/>
      <c r="G19" s="68">
        <v>7</v>
      </c>
      <c r="H19" s="64">
        <v>45</v>
      </c>
      <c r="I19" s="64">
        <v>4</v>
      </c>
      <c r="J19" s="64">
        <v>8</v>
      </c>
      <c r="K19" s="68">
        <v>11</v>
      </c>
      <c r="L19" s="63">
        <v>16</v>
      </c>
      <c r="M19" s="69">
        <v>9</v>
      </c>
      <c r="N19" s="63">
        <v>6</v>
      </c>
      <c r="O19" s="70">
        <v>23</v>
      </c>
      <c r="P19" s="63">
        <v>24</v>
      </c>
      <c r="Q19" s="63"/>
      <c r="R19" s="71"/>
      <c r="S19" s="71"/>
      <c r="T19" s="63"/>
      <c r="U19" s="63"/>
      <c r="V19" s="72"/>
      <c r="Y19" s="73"/>
      <c r="Z19" s="63"/>
    </row>
    <row r="20" spans="1:26" x14ac:dyDescent="0.2">
      <c r="A20" s="42">
        <v>22000</v>
      </c>
      <c r="B20" s="65" t="s">
        <v>48</v>
      </c>
      <c r="C20" s="42" t="s">
        <v>87</v>
      </c>
      <c r="D20" s="42">
        <f t="shared" si="0"/>
        <v>9</v>
      </c>
      <c r="E20" s="66">
        <f t="shared" si="1"/>
        <v>16</v>
      </c>
      <c r="F20" s="67"/>
      <c r="G20" s="68">
        <v>17</v>
      </c>
      <c r="H20" s="64">
        <v>3</v>
      </c>
      <c r="I20" s="64">
        <v>33</v>
      </c>
      <c r="J20" s="64">
        <v>17</v>
      </c>
      <c r="K20" s="68">
        <v>21</v>
      </c>
      <c r="L20" s="63">
        <v>14</v>
      </c>
      <c r="M20" s="69">
        <v>8</v>
      </c>
      <c r="N20" s="63">
        <v>7</v>
      </c>
      <c r="O20" s="70">
        <v>17</v>
      </c>
      <c r="P20" s="63">
        <v>23</v>
      </c>
      <c r="Q20" s="63"/>
      <c r="R20" s="71"/>
      <c r="S20" s="71"/>
      <c r="T20" s="63"/>
      <c r="U20" s="63"/>
      <c r="V20" s="72"/>
      <c r="Y20" s="73"/>
      <c r="Z20" s="63"/>
    </row>
    <row r="21" spans="1:26" x14ac:dyDescent="0.2">
      <c r="A21" s="42">
        <v>23000</v>
      </c>
      <c r="B21" s="65" t="s">
        <v>49</v>
      </c>
      <c r="C21" s="42" t="s">
        <v>105</v>
      </c>
      <c r="D21" s="42">
        <f t="shared" si="0"/>
        <v>45</v>
      </c>
      <c r="E21" s="66">
        <f t="shared" si="1"/>
        <v>39.6</v>
      </c>
      <c r="F21" s="67"/>
      <c r="G21" s="68">
        <v>46</v>
      </c>
      <c r="H21" s="64">
        <v>25</v>
      </c>
      <c r="I21" s="64">
        <v>39</v>
      </c>
      <c r="J21" s="64">
        <v>45</v>
      </c>
      <c r="K21" s="68">
        <v>18</v>
      </c>
      <c r="L21" s="63">
        <v>42</v>
      </c>
      <c r="M21" s="69">
        <v>44</v>
      </c>
      <c r="N21" s="63">
        <v>43</v>
      </c>
      <c r="O21" s="70">
        <v>47</v>
      </c>
      <c r="P21" s="63">
        <v>47</v>
      </c>
      <c r="Q21" s="63"/>
      <c r="R21" s="71"/>
      <c r="S21" s="71"/>
      <c r="T21" s="63"/>
      <c r="U21" s="63"/>
      <c r="V21" s="72"/>
      <c r="Y21" s="73"/>
      <c r="Z21" s="63"/>
    </row>
    <row r="22" spans="1:26" x14ac:dyDescent="0.2">
      <c r="A22" s="42">
        <v>24000</v>
      </c>
      <c r="B22" s="65" t="s">
        <v>50</v>
      </c>
      <c r="C22" s="42" t="s">
        <v>89</v>
      </c>
      <c r="D22" s="42">
        <f t="shared" si="0"/>
        <v>39</v>
      </c>
      <c r="E22" s="66">
        <f t="shared" si="1"/>
        <v>33.5</v>
      </c>
      <c r="F22" s="67"/>
      <c r="G22" s="68">
        <v>42</v>
      </c>
      <c r="H22" s="64">
        <v>38</v>
      </c>
      <c r="I22" s="64">
        <v>40</v>
      </c>
      <c r="J22" s="64">
        <v>48</v>
      </c>
      <c r="K22" s="68">
        <v>12</v>
      </c>
      <c r="L22" s="63">
        <v>29</v>
      </c>
      <c r="M22" s="69">
        <v>34</v>
      </c>
      <c r="N22" s="63">
        <v>39</v>
      </c>
      <c r="O22" s="70">
        <v>25</v>
      </c>
      <c r="P22" s="63">
        <v>28</v>
      </c>
      <c r="Q22" s="63"/>
      <c r="R22" s="71"/>
      <c r="S22" s="71"/>
      <c r="T22" s="63"/>
      <c r="U22" s="63"/>
      <c r="V22" s="72"/>
      <c r="Y22" s="73"/>
      <c r="Z22" s="63"/>
    </row>
    <row r="23" spans="1:26" x14ac:dyDescent="0.2">
      <c r="A23" s="42">
        <v>25000</v>
      </c>
      <c r="B23" s="65" t="s">
        <v>51</v>
      </c>
      <c r="C23" s="42" t="s">
        <v>89</v>
      </c>
      <c r="D23" s="42">
        <f t="shared" si="0"/>
        <v>41</v>
      </c>
      <c r="E23" s="66">
        <f t="shared" si="1"/>
        <v>34.700000000000003</v>
      </c>
      <c r="F23" s="67"/>
      <c r="G23" s="68">
        <v>44</v>
      </c>
      <c r="H23" s="64">
        <v>42</v>
      </c>
      <c r="I23" s="64">
        <v>32</v>
      </c>
      <c r="J23" s="64">
        <v>40</v>
      </c>
      <c r="K23" s="68">
        <v>47</v>
      </c>
      <c r="L23" s="63">
        <v>20</v>
      </c>
      <c r="M23" s="69">
        <v>33</v>
      </c>
      <c r="N23" s="63">
        <v>40</v>
      </c>
      <c r="O23" s="70">
        <v>24</v>
      </c>
      <c r="P23" s="63">
        <v>25</v>
      </c>
      <c r="Q23" s="63"/>
      <c r="R23" s="71"/>
      <c r="S23" s="71"/>
      <c r="T23" s="63"/>
      <c r="U23" s="63"/>
      <c r="V23" s="72"/>
      <c r="Y23" s="73"/>
      <c r="Z23" s="63"/>
    </row>
    <row r="24" spans="1:26" x14ac:dyDescent="0.2">
      <c r="A24" s="42">
        <v>26000</v>
      </c>
      <c r="B24" s="65" t="s">
        <v>52</v>
      </c>
      <c r="C24" s="42" t="s">
        <v>102</v>
      </c>
      <c r="D24" s="42">
        <f t="shared" si="0"/>
        <v>14</v>
      </c>
      <c r="E24" s="66">
        <f t="shared" si="1"/>
        <v>18.5</v>
      </c>
      <c r="F24" s="67"/>
      <c r="G24" s="68">
        <v>33</v>
      </c>
      <c r="H24" s="64">
        <v>8</v>
      </c>
      <c r="I24" s="64">
        <v>13</v>
      </c>
      <c r="J24" s="64">
        <v>26</v>
      </c>
      <c r="K24" s="68">
        <v>43</v>
      </c>
      <c r="L24" s="63">
        <v>9</v>
      </c>
      <c r="M24" s="69">
        <v>16</v>
      </c>
      <c r="N24" s="63">
        <v>19</v>
      </c>
      <c r="O24" s="70">
        <v>9</v>
      </c>
      <c r="P24" s="63">
        <v>9</v>
      </c>
      <c r="Q24" s="63"/>
      <c r="R24" s="71"/>
      <c r="S24" s="71"/>
      <c r="T24" s="63"/>
      <c r="U24" s="63"/>
      <c r="V24" s="72"/>
      <c r="Y24" s="73"/>
      <c r="Z24" s="63"/>
    </row>
    <row r="25" spans="1:26" x14ac:dyDescent="0.2">
      <c r="A25" s="42">
        <v>27000</v>
      </c>
      <c r="B25" s="65" t="s">
        <v>53</v>
      </c>
      <c r="C25" s="42" t="s">
        <v>87</v>
      </c>
      <c r="D25" s="42">
        <f t="shared" si="0"/>
        <v>11</v>
      </c>
      <c r="E25" s="66">
        <f t="shared" si="1"/>
        <v>16.7</v>
      </c>
      <c r="F25" s="67"/>
      <c r="G25" s="68">
        <v>14</v>
      </c>
      <c r="H25" s="64">
        <v>15</v>
      </c>
      <c r="I25" s="64">
        <v>20</v>
      </c>
      <c r="J25" s="64">
        <v>7</v>
      </c>
      <c r="K25" s="68">
        <v>31</v>
      </c>
      <c r="L25" s="63">
        <v>17</v>
      </c>
      <c r="M25" s="69">
        <v>15</v>
      </c>
      <c r="N25" s="63">
        <v>5</v>
      </c>
      <c r="O25" s="70">
        <v>21</v>
      </c>
      <c r="P25" s="63">
        <v>22</v>
      </c>
      <c r="Q25" s="63"/>
      <c r="R25" s="71"/>
      <c r="S25" s="71"/>
      <c r="T25" s="63"/>
      <c r="U25" s="63"/>
      <c r="V25" s="72"/>
      <c r="Y25" s="73"/>
      <c r="Z25" s="63"/>
    </row>
    <row r="26" spans="1:26" x14ac:dyDescent="0.2">
      <c r="A26" s="42">
        <v>28000</v>
      </c>
      <c r="B26" s="65" t="s">
        <v>54</v>
      </c>
      <c r="C26" s="42" t="s">
        <v>106</v>
      </c>
      <c r="D26" s="42">
        <f t="shared" si="0"/>
        <v>34</v>
      </c>
      <c r="E26" s="66">
        <f t="shared" si="1"/>
        <v>29.6</v>
      </c>
      <c r="F26" s="67"/>
      <c r="G26" s="68">
        <v>34</v>
      </c>
      <c r="H26" s="64">
        <v>22</v>
      </c>
      <c r="I26" s="64">
        <v>30</v>
      </c>
      <c r="J26" s="64">
        <v>38</v>
      </c>
      <c r="K26" s="68">
        <v>9</v>
      </c>
      <c r="L26" s="63">
        <v>34</v>
      </c>
      <c r="M26" s="69">
        <v>35</v>
      </c>
      <c r="N26" s="63">
        <v>33</v>
      </c>
      <c r="O26" s="70">
        <v>28</v>
      </c>
      <c r="P26" s="63">
        <v>33</v>
      </c>
      <c r="Q26" s="63"/>
      <c r="R26" s="71"/>
      <c r="S26" s="71"/>
      <c r="T26" s="63"/>
      <c r="U26" s="63"/>
      <c r="V26" s="72"/>
      <c r="Y26" s="73"/>
      <c r="Z26" s="63"/>
    </row>
    <row r="27" spans="1:26" x14ac:dyDescent="0.2">
      <c r="A27" s="42">
        <v>29000</v>
      </c>
      <c r="B27" s="65" t="s">
        <v>55</v>
      </c>
      <c r="C27" s="42" t="s">
        <v>87</v>
      </c>
      <c r="D27" s="42">
        <f t="shared" si="0"/>
        <v>13</v>
      </c>
      <c r="E27" s="66">
        <f t="shared" si="1"/>
        <v>17.899999999999999</v>
      </c>
      <c r="F27" s="67"/>
      <c r="G27" s="68">
        <v>15</v>
      </c>
      <c r="H27" s="64">
        <v>23</v>
      </c>
      <c r="I27" s="64">
        <v>22</v>
      </c>
      <c r="J27" s="64">
        <v>13</v>
      </c>
      <c r="K27" s="68">
        <v>36</v>
      </c>
      <c r="L27" s="63">
        <v>18</v>
      </c>
      <c r="M27" s="69">
        <v>14</v>
      </c>
      <c r="N27" s="63">
        <v>11</v>
      </c>
      <c r="O27" s="70">
        <v>13</v>
      </c>
      <c r="P27" s="63">
        <v>14</v>
      </c>
      <c r="Q27" s="63"/>
      <c r="R27" s="71"/>
      <c r="S27" s="71"/>
      <c r="T27" s="63"/>
      <c r="U27" s="63"/>
      <c r="V27" s="72"/>
      <c r="Y27" s="73"/>
      <c r="Z27" s="63"/>
    </row>
    <row r="28" spans="1:26" x14ac:dyDescent="0.2">
      <c r="A28" s="42">
        <v>30000</v>
      </c>
      <c r="B28" s="65" t="s">
        <v>56</v>
      </c>
      <c r="C28" s="42" t="s">
        <v>106</v>
      </c>
      <c r="D28" s="42">
        <f t="shared" si="0"/>
        <v>34</v>
      </c>
      <c r="E28" s="66">
        <f t="shared" si="1"/>
        <v>29.6</v>
      </c>
      <c r="F28" s="67"/>
      <c r="G28" s="68">
        <v>35</v>
      </c>
      <c r="H28" s="64">
        <v>7</v>
      </c>
      <c r="I28" s="64">
        <v>47</v>
      </c>
      <c r="J28" s="64">
        <v>27</v>
      </c>
      <c r="K28" s="68">
        <v>3</v>
      </c>
      <c r="L28" s="63">
        <v>48</v>
      </c>
      <c r="M28" s="69">
        <v>38</v>
      </c>
      <c r="N28" s="63">
        <v>22</v>
      </c>
      <c r="O28" s="70">
        <v>34</v>
      </c>
      <c r="P28" s="63">
        <v>35</v>
      </c>
      <c r="Q28" s="63"/>
      <c r="R28" s="71"/>
      <c r="S28" s="71"/>
      <c r="T28" s="63"/>
      <c r="U28" s="63"/>
      <c r="V28" s="72"/>
      <c r="Y28" s="73"/>
      <c r="Z28" s="63"/>
    </row>
    <row r="29" spans="1:26" x14ac:dyDescent="0.2">
      <c r="A29" s="42">
        <v>31000</v>
      </c>
      <c r="B29" s="65" t="s">
        <v>57</v>
      </c>
      <c r="C29" s="42" t="s">
        <v>88</v>
      </c>
      <c r="D29" s="42">
        <f t="shared" si="0"/>
        <v>23</v>
      </c>
      <c r="E29" s="66">
        <f t="shared" si="1"/>
        <v>22.7</v>
      </c>
      <c r="F29" s="67"/>
      <c r="G29" s="68">
        <v>2</v>
      </c>
      <c r="H29" s="64">
        <v>5</v>
      </c>
      <c r="I29" s="64">
        <v>12</v>
      </c>
      <c r="J29" s="64">
        <v>2</v>
      </c>
      <c r="K29" s="68">
        <v>32</v>
      </c>
      <c r="L29" s="63">
        <v>35</v>
      </c>
      <c r="M29" s="69">
        <v>29</v>
      </c>
      <c r="N29" s="63">
        <v>25</v>
      </c>
      <c r="O29" s="70">
        <v>43</v>
      </c>
      <c r="P29" s="63">
        <v>42</v>
      </c>
      <c r="Q29" s="63"/>
      <c r="R29" s="71"/>
      <c r="S29" s="71"/>
      <c r="T29" s="63"/>
      <c r="U29" s="63"/>
      <c r="V29" s="72"/>
      <c r="Y29" s="73"/>
      <c r="Z29" s="63"/>
    </row>
    <row r="30" spans="1:26" x14ac:dyDescent="0.2">
      <c r="A30" s="42">
        <v>32000</v>
      </c>
      <c r="B30" s="65" t="s">
        <v>58</v>
      </c>
      <c r="C30" s="42" t="s">
        <v>89</v>
      </c>
      <c r="D30" s="42">
        <f t="shared" si="0"/>
        <v>43</v>
      </c>
      <c r="E30" s="66">
        <f t="shared" si="1"/>
        <v>37.4</v>
      </c>
      <c r="F30" s="67"/>
      <c r="G30" s="68">
        <v>30</v>
      </c>
      <c r="H30" s="64">
        <v>43</v>
      </c>
      <c r="I30" s="64">
        <v>46</v>
      </c>
      <c r="J30" s="64">
        <v>29</v>
      </c>
      <c r="K30" s="68">
        <v>29</v>
      </c>
      <c r="L30" s="63">
        <v>36</v>
      </c>
      <c r="M30" s="69">
        <v>40</v>
      </c>
      <c r="N30" s="63">
        <v>44</v>
      </c>
      <c r="O30" s="70">
        <v>38</v>
      </c>
      <c r="P30" s="63">
        <v>39</v>
      </c>
      <c r="Q30" s="63"/>
      <c r="R30" s="71"/>
      <c r="S30" s="71"/>
      <c r="T30" s="63"/>
      <c r="U30" s="63"/>
      <c r="V30" s="72"/>
      <c r="Y30" s="73"/>
      <c r="Z30" s="63"/>
    </row>
    <row r="31" spans="1:26" x14ac:dyDescent="0.2">
      <c r="A31" s="42">
        <v>33000</v>
      </c>
      <c r="B31" s="65" t="s">
        <v>59</v>
      </c>
      <c r="C31" s="42" t="s">
        <v>90</v>
      </c>
      <c r="D31" s="42">
        <f t="shared" si="0"/>
        <v>48</v>
      </c>
      <c r="E31" s="66">
        <f t="shared" si="1"/>
        <v>42.4</v>
      </c>
      <c r="F31" s="67"/>
      <c r="G31" s="68">
        <v>40</v>
      </c>
      <c r="H31" s="64">
        <v>44</v>
      </c>
      <c r="I31" s="64">
        <v>41</v>
      </c>
      <c r="J31" s="64">
        <v>36</v>
      </c>
      <c r="K31" s="68">
        <v>34</v>
      </c>
      <c r="L31" s="63">
        <v>38</v>
      </c>
      <c r="M31" s="69">
        <v>46</v>
      </c>
      <c r="N31" s="63">
        <v>48</v>
      </c>
      <c r="O31" s="70">
        <v>49</v>
      </c>
      <c r="P31" s="63">
        <v>48</v>
      </c>
      <c r="Q31" s="63"/>
      <c r="R31" s="71"/>
      <c r="S31" s="71"/>
      <c r="T31" s="63"/>
      <c r="U31" s="63"/>
      <c r="V31" s="72"/>
      <c r="Y31" s="73"/>
      <c r="Z31" s="63"/>
    </row>
    <row r="32" spans="1:26" x14ac:dyDescent="0.2">
      <c r="A32" s="42">
        <v>34000</v>
      </c>
      <c r="B32" s="65" t="s">
        <v>60</v>
      </c>
      <c r="C32" s="42" t="s">
        <v>103</v>
      </c>
      <c r="D32" s="42">
        <f t="shared" si="0"/>
        <v>16</v>
      </c>
      <c r="E32" s="66">
        <f t="shared" si="1"/>
        <v>19.2</v>
      </c>
      <c r="F32" s="67"/>
      <c r="G32" s="68">
        <v>3</v>
      </c>
      <c r="H32" s="64">
        <v>35</v>
      </c>
      <c r="I32" s="64">
        <v>8</v>
      </c>
      <c r="J32" s="64">
        <v>9</v>
      </c>
      <c r="K32" s="68">
        <v>45</v>
      </c>
      <c r="L32" s="63">
        <v>8</v>
      </c>
      <c r="M32" s="69">
        <v>22</v>
      </c>
      <c r="N32" s="63">
        <v>32</v>
      </c>
      <c r="O32" s="70">
        <v>15</v>
      </c>
      <c r="P32" s="63">
        <v>15</v>
      </c>
      <c r="Q32" s="63"/>
      <c r="R32" s="71"/>
      <c r="S32" s="71"/>
      <c r="T32" s="63"/>
      <c r="U32" s="63"/>
      <c r="V32" s="72"/>
      <c r="Y32" s="73"/>
      <c r="Z32" s="63"/>
    </row>
    <row r="33" spans="1:26" x14ac:dyDescent="0.2">
      <c r="A33" s="42">
        <v>35000</v>
      </c>
      <c r="B33" s="65" t="s">
        <v>61</v>
      </c>
      <c r="C33" s="42" t="s">
        <v>90</v>
      </c>
      <c r="D33" s="42">
        <f t="shared" si="0"/>
        <v>46</v>
      </c>
      <c r="E33" s="66">
        <f t="shared" si="1"/>
        <v>40.6</v>
      </c>
      <c r="F33" s="67"/>
      <c r="G33" s="68">
        <v>49</v>
      </c>
      <c r="H33" s="64">
        <v>29</v>
      </c>
      <c r="I33" s="64">
        <v>49</v>
      </c>
      <c r="J33" s="64">
        <v>49</v>
      </c>
      <c r="K33" s="68">
        <v>26</v>
      </c>
      <c r="L33" s="63">
        <v>41</v>
      </c>
      <c r="M33" s="69">
        <v>41</v>
      </c>
      <c r="N33" s="63">
        <v>45</v>
      </c>
      <c r="O33" s="70">
        <v>39</v>
      </c>
      <c r="P33" s="63">
        <v>38</v>
      </c>
      <c r="Q33" s="63"/>
      <c r="R33" s="71"/>
      <c r="S33" s="71"/>
      <c r="T33" s="63"/>
      <c r="U33" s="63"/>
      <c r="V33" s="72"/>
      <c r="Y33" s="73"/>
      <c r="Z33" s="63"/>
    </row>
    <row r="34" spans="1:26" x14ac:dyDescent="0.2">
      <c r="A34" s="42">
        <v>36000</v>
      </c>
      <c r="B34" s="65" t="s">
        <v>62</v>
      </c>
      <c r="C34" s="42" t="s">
        <v>88</v>
      </c>
      <c r="D34" s="42">
        <f t="shared" si="0"/>
        <v>26</v>
      </c>
      <c r="E34" s="66">
        <f t="shared" si="1"/>
        <v>23.4</v>
      </c>
      <c r="F34" s="67"/>
      <c r="G34" s="68">
        <v>28</v>
      </c>
      <c r="H34" s="64">
        <v>41</v>
      </c>
      <c r="I34" s="64">
        <v>35</v>
      </c>
      <c r="J34" s="64">
        <v>39</v>
      </c>
      <c r="K34" s="68">
        <v>50</v>
      </c>
      <c r="L34" s="63">
        <v>5</v>
      </c>
      <c r="M34" s="69">
        <v>12</v>
      </c>
      <c r="N34" s="63">
        <v>15</v>
      </c>
      <c r="O34" s="70">
        <v>5</v>
      </c>
      <c r="P34" s="63">
        <v>4</v>
      </c>
      <c r="Q34" s="63"/>
      <c r="R34" s="71"/>
      <c r="S34" s="71"/>
      <c r="T34" s="63"/>
      <c r="U34" s="63"/>
      <c r="V34" s="72"/>
      <c r="Y34" s="73"/>
      <c r="Z34" s="63"/>
    </row>
    <row r="35" spans="1:26" x14ac:dyDescent="0.2">
      <c r="A35" s="42">
        <v>37000</v>
      </c>
      <c r="B35" s="65" t="s">
        <v>63</v>
      </c>
      <c r="C35" s="42" t="s">
        <v>103</v>
      </c>
      <c r="D35" s="42">
        <f t="shared" si="0"/>
        <v>17</v>
      </c>
      <c r="E35" s="66">
        <f t="shared" si="1"/>
        <v>20.2</v>
      </c>
      <c r="F35" s="67"/>
      <c r="G35" s="68">
        <v>29</v>
      </c>
      <c r="H35" s="64">
        <v>33</v>
      </c>
      <c r="I35" s="64">
        <v>9</v>
      </c>
      <c r="J35" s="64">
        <v>30</v>
      </c>
      <c r="K35" s="68">
        <v>27</v>
      </c>
      <c r="L35" s="63">
        <v>12</v>
      </c>
      <c r="M35" s="69">
        <v>18</v>
      </c>
      <c r="N35" s="63">
        <v>24</v>
      </c>
      <c r="O35" s="70">
        <v>10</v>
      </c>
      <c r="P35" s="63">
        <v>10</v>
      </c>
      <c r="Q35" s="63"/>
      <c r="R35" s="71"/>
      <c r="S35" s="71"/>
      <c r="T35" s="63"/>
      <c r="U35" s="63"/>
      <c r="V35" s="72"/>
      <c r="Y35" s="73"/>
      <c r="Z35" s="63"/>
    </row>
    <row r="36" spans="1:26" x14ac:dyDescent="0.2">
      <c r="A36" s="42">
        <v>38000</v>
      </c>
      <c r="B36" s="65" t="s">
        <v>64</v>
      </c>
      <c r="C36" s="42" t="s">
        <v>103</v>
      </c>
      <c r="D36" s="42">
        <f t="shared" si="0"/>
        <v>18</v>
      </c>
      <c r="E36" s="66">
        <f t="shared" si="1"/>
        <v>21.2</v>
      </c>
      <c r="F36" s="67"/>
      <c r="G36" s="68">
        <v>1</v>
      </c>
      <c r="H36" s="64">
        <v>2</v>
      </c>
      <c r="I36" s="64">
        <v>19</v>
      </c>
      <c r="J36" s="64">
        <v>1</v>
      </c>
      <c r="K36" s="68">
        <v>2</v>
      </c>
      <c r="L36" s="63">
        <v>44</v>
      </c>
      <c r="M36" s="69">
        <v>37</v>
      </c>
      <c r="N36" s="63">
        <v>34</v>
      </c>
      <c r="O36" s="70">
        <v>31</v>
      </c>
      <c r="P36" s="63">
        <v>41</v>
      </c>
      <c r="Q36" s="63"/>
      <c r="R36" s="71"/>
      <c r="S36" s="71"/>
      <c r="T36" s="63"/>
      <c r="U36" s="63"/>
      <c r="V36" s="72"/>
      <c r="Y36" s="73"/>
      <c r="Z36" s="63"/>
    </row>
    <row r="37" spans="1:26" x14ac:dyDescent="0.2">
      <c r="A37" s="42">
        <v>39000</v>
      </c>
      <c r="B37" s="65" t="s">
        <v>65</v>
      </c>
      <c r="C37" s="42" t="s">
        <v>86</v>
      </c>
      <c r="D37" s="42">
        <f t="shared" si="0"/>
        <v>4</v>
      </c>
      <c r="E37" s="66">
        <f t="shared" si="1"/>
        <v>11.5</v>
      </c>
      <c r="F37" s="67"/>
      <c r="G37" s="68">
        <v>12</v>
      </c>
      <c r="H37" s="64">
        <v>14</v>
      </c>
      <c r="I37" s="64">
        <v>6</v>
      </c>
      <c r="J37" s="64">
        <v>14</v>
      </c>
      <c r="K37" s="68">
        <v>35</v>
      </c>
      <c r="L37" s="63">
        <v>4</v>
      </c>
      <c r="M37" s="69">
        <v>7</v>
      </c>
      <c r="N37" s="63">
        <v>8</v>
      </c>
      <c r="O37" s="70">
        <v>7</v>
      </c>
      <c r="P37" s="63">
        <v>8</v>
      </c>
      <c r="Q37" s="63"/>
      <c r="R37" s="71"/>
      <c r="S37" s="71"/>
      <c r="T37" s="63"/>
      <c r="U37" s="63"/>
      <c r="V37" s="72"/>
      <c r="Y37" s="73"/>
      <c r="Z37" s="63"/>
    </row>
    <row r="38" spans="1:26" x14ac:dyDescent="0.2">
      <c r="A38" s="42">
        <v>40000</v>
      </c>
      <c r="B38" s="65" t="s">
        <v>66</v>
      </c>
      <c r="C38" s="42" t="s">
        <v>88</v>
      </c>
      <c r="D38" s="42">
        <f t="shared" si="0"/>
        <v>28</v>
      </c>
      <c r="E38" s="66">
        <f t="shared" si="1"/>
        <v>25.4</v>
      </c>
      <c r="F38" s="67"/>
      <c r="G38" s="68">
        <v>39</v>
      </c>
      <c r="H38" s="64">
        <v>17</v>
      </c>
      <c r="I38" s="64">
        <v>25</v>
      </c>
      <c r="J38" s="64">
        <v>31</v>
      </c>
      <c r="K38" s="68">
        <v>16</v>
      </c>
      <c r="L38" s="63">
        <v>31</v>
      </c>
      <c r="M38" s="69">
        <v>26</v>
      </c>
      <c r="N38" s="63">
        <v>29</v>
      </c>
      <c r="O38" s="70">
        <v>22</v>
      </c>
      <c r="P38" s="63">
        <v>18</v>
      </c>
      <c r="Q38" s="63"/>
      <c r="R38" s="71"/>
      <c r="S38" s="71"/>
      <c r="T38" s="63"/>
      <c r="U38" s="63"/>
      <c r="V38" s="72"/>
      <c r="Y38" s="73"/>
      <c r="Z38" s="63"/>
    </row>
    <row r="39" spans="1:26" x14ac:dyDescent="0.2">
      <c r="A39" s="42">
        <v>41000</v>
      </c>
      <c r="B39" s="65" t="s">
        <v>67</v>
      </c>
      <c r="C39" s="42" t="s">
        <v>88</v>
      </c>
      <c r="D39" s="42">
        <f t="shared" si="0"/>
        <v>27</v>
      </c>
      <c r="E39" s="66">
        <f t="shared" si="1"/>
        <v>25.1</v>
      </c>
      <c r="F39" s="67"/>
      <c r="G39" s="68">
        <v>20</v>
      </c>
      <c r="H39" s="64">
        <v>24</v>
      </c>
      <c r="I39" s="64">
        <v>23</v>
      </c>
      <c r="J39" s="64">
        <v>10</v>
      </c>
      <c r="K39" s="68">
        <v>28</v>
      </c>
      <c r="L39" s="63">
        <v>27</v>
      </c>
      <c r="M39" s="69">
        <v>25</v>
      </c>
      <c r="N39" s="63">
        <v>27</v>
      </c>
      <c r="O39" s="70">
        <v>36</v>
      </c>
      <c r="P39" s="63">
        <v>31</v>
      </c>
      <c r="Q39" s="63"/>
      <c r="R39" s="71"/>
      <c r="S39" s="71"/>
      <c r="T39" s="63"/>
      <c r="U39" s="63"/>
      <c r="V39" s="72"/>
      <c r="Y39" s="73"/>
      <c r="Z39" s="63"/>
    </row>
    <row r="40" spans="1:26" x14ac:dyDescent="0.2">
      <c r="A40" s="42">
        <v>42000</v>
      </c>
      <c r="B40" s="65" t="s">
        <v>68</v>
      </c>
      <c r="C40" s="42" t="s">
        <v>86</v>
      </c>
      <c r="D40" s="42">
        <f t="shared" si="0"/>
        <v>3</v>
      </c>
      <c r="E40" s="66">
        <f t="shared" si="1"/>
        <v>11</v>
      </c>
      <c r="F40" s="67"/>
      <c r="G40" s="68">
        <v>13</v>
      </c>
      <c r="H40" s="64">
        <v>18</v>
      </c>
      <c r="I40" s="64">
        <v>14</v>
      </c>
      <c r="J40" s="64">
        <v>22</v>
      </c>
      <c r="K40" s="68">
        <v>13</v>
      </c>
      <c r="L40" s="63">
        <v>6</v>
      </c>
      <c r="M40" s="69">
        <v>6</v>
      </c>
      <c r="N40" s="63">
        <v>9</v>
      </c>
      <c r="O40" s="70">
        <v>4</v>
      </c>
      <c r="P40" s="63">
        <v>5</v>
      </c>
      <c r="Q40" s="63"/>
      <c r="R40" s="71"/>
      <c r="S40" s="71"/>
      <c r="T40" s="63"/>
      <c r="U40" s="63"/>
      <c r="V40" s="72"/>
      <c r="Y40" s="73"/>
      <c r="Z40" s="63"/>
    </row>
    <row r="41" spans="1:26" x14ac:dyDescent="0.2">
      <c r="A41" s="42">
        <v>44000</v>
      </c>
      <c r="B41" s="65" t="s">
        <v>69</v>
      </c>
      <c r="C41" s="42" t="s">
        <v>90</v>
      </c>
      <c r="D41" s="42">
        <f t="shared" si="0"/>
        <v>49</v>
      </c>
      <c r="E41" s="66">
        <f t="shared" si="1"/>
        <v>44.3</v>
      </c>
      <c r="F41" s="67"/>
      <c r="G41" s="68">
        <v>47</v>
      </c>
      <c r="H41" s="64">
        <v>45</v>
      </c>
      <c r="I41" s="64">
        <v>34</v>
      </c>
      <c r="J41" s="64">
        <v>47</v>
      </c>
      <c r="K41" s="68">
        <v>39</v>
      </c>
      <c r="L41" s="63">
        <v>43</v>
      </c>
      <c r="M41" s="69">
        <v>50</v>
      </c>
      <c r="N41" s="63">
        <v>49</v>
      </c>
      <c r="O41" s="70">
        <v>46</v>
      </c>
      <c r="P41" s="63">
        <v>43</v>
      </c>
      <c r="Q41" s="63"/>
      <c r="R41" s="71"/>
      <c r="S41" s="71"/>
      <c r="T41" s="63"/>
      <c r="U41" s="63"/>
      <c r="V41" s="72"/>
      <c r="Y41" s="73"/>
      <c r="Z41" s="63"/>
    </row>
    <row r="42" spans="1:26" x14ac:dyDescent="0.2">
      <c r="A42" s="42">
        <v>45000</v>
      </c>
      <c r="B42" s="65" t="s">
        <v>70</v>
      </c>
      <c r="C42" s="42" t="s">
        <v>106</v>
      </c>
      <c r="D42" s="42">
        <f t="shared" si="0"/>
        <v>33</v>
      </c>
      <c r="E42" s="66">
        <f t="shared" si="1"/>
        <v>29.4</v>
      </c>
      <c r="F42" s="67"/>
      <c r="G42" s="68">
        <v>38</v>
      </c>
      <c r="H42" s="64">
        <v>21</v>
      </c>
      <c r="I42" s="64">
        <v>18</v>
      </c>
      <c r="J42" s="64">
        <v>41</v>
      </c>
      <c r="K42" s="68">
        <v>38</v>
      </c>
      <c r="L42" s="63">
        <v>25</v>
      </c>
      <c r="M42" s="69">
        <v>31</v>
      </c>
      <c r="N42" s="63">
        <v>35</v>
      </c>
      <c r="O42" s="70">
        <v>26</v>
      </c>
      <c r="P42" s="63">
        <v>21</v>
      </c>
      <c r="Q42" s="63"/>
      <c r="R42" s="71"/>
      <c r="S42" s="71"/>
      <c r="T42" s="63"/>
      <c r="U42" s="63"/>
      <c r="V42" s="72"/>
      <c r="Y42" s="73"/>
      <c r="Z42" s="63"/>
    </row>
    <row r="43" spans="1:26" x14ac:dyDescent="0.2">
      <c r="A43" s="42">
        <v>46000</v>
      </c>
      <c r="B43" s="65" t="s">
        <v>71</v>
      </c>
      <c r="C43" s="42" t="s">
        <v>104</v>
      </c>
      <c r="D43" s="42">
        <f t="shared" si="0"/>
        <v>36</v>
      </c>
      <c r="E43" s="66">
        <f t="shared" si="1"/>
        <v>30.6</v>
      </c>
      <c r="F43" s="67"/>
      <c r="G43" s="68">
        <v>26</v>
      </c>
      <c r="H43" s="64">
        <v>13</v>
      </c>
      <c r="I43" s="64">
        <v>26</v>
      </c>
      <c r="J43" s="64">
        <v>28</v>
      </c>
      <c r="K43" s="68">
        <v>7</v>
      </c>
      <c r="L43" s="63">
        <v>45</v>
      </c>
      <c r="M43" s="69">
        <v>42</v>
      </c>
      <c r="N43" s="63">
        <v>37</v>
      </c>
      <c r="O43" s="70">
        <v>42</v>
      </c>
      <c r="P43" s="63">
        <v>40</v>
      </c>
      <c r="Q43" s="63"/>
      <c r="R43" s="71"/>
      <c r="S43" s="71"/>
      <c r="T43" s="63"/>
      <c r="U43" s="63"/>
      <c r="V43" s="72"/>
      <c r="Y43" s="73"/>
      <c r="Z43" s="63"/>
    </row>
    <row r="44" spans="1:26" x14ac:dyDescent="0.2">
      <c r="A44" s="42">
        <v>47000</v>
      </c>
      <c r="B44" s="65" t="s">
        <v>72</v>
      </c>
      <c r="C44" s="42" t="s">
        <v>101</v>
      </c>
      <c r="D44" s="42">
        <f t="shared" si="0"/>
        <v>6</v>
      </c>
      <c r="E44" s="66">
        <f t="shared" si="1"/>
        <v>14.1</v>
      </c>
      <c r="F44" s="67"/>
      <c r="G44" s="68">
        <v>5</v>
      </c>
      <c r="H44" s="64">
        <v>27</v>
      </c>
      <c r="I44" s="64">
        <v>1</v>
      </c>
      <c r="J44" s="64">
        <v>6</v>
      </c>
      <c r="K44" s="68">
        <v>37</v>
      </c>
      <c r="L44" s="63">
        <v>7</v>
      </c>
      <c r="M44" s="69">
        <v>13</v>
      </c>
      <c r="N44" s="63">
        <v>18</v>
      </c>
      <c r="O44" s="70">
        <v>14</v>
      </c>
      <c r="P44" s="63">
        <v>13</v>
      </c>
      <c r="Q44" s="63"/>
      <c r="R44" s="71"/>
      <c r="S44" s="71"/>
      <c r="T44" s="63"/>
      <c r="U44" s="63"/>
      <c r="V44" s="72"/>
      <c r="Y44" s="73"/>
      <c r="Z44" s="63"/>
    </row>
    <row r="45" spans="1:26" x14ac:dyDescent="0.2">
      <c r="A45" s="42">
        <v>48000</v>
      </c>
      <c r="B45" s="65" t="s">
        <v>73</v>
      </c>
      <c r="C45" s="42" t="s">
        <v>86</v>
      </c>
      <c r="D45" s="42">
        <f t="shared" si="0"/>
        <v>2</v>
      </c>
      <c r="E45" s="66">
        <f t="shared" si="1"/>
        <v>9.4</v>
      </c>
      <c r="F45" s="67"/>
      <c r="G45" s="68">
        <v>8</v>
      </c>
      <c r="H45" s="64">
        <v>9</v>
      </c>
      <c r="I45" s="64">
        <v>21</v>
      </c>
      <c r="J45" s="64">
        <v>3</v>
      </c>
      <c r="K45" s="68">
        <v>44</v>
      </c>
      <c r="L45" s="63">
        <v>2</v>
      </c>
      <c r="M45" s="69">
        <v>1</v>
      </c>
      <c r="N45" s="63">
        <v>2</v>
      </c>
      <c r="O45" s="70">
        <v>2</v>
      </c>
      <c r="P45" s="63">
        <v>2</v>
      </c>
      <c r="Q45" s="63"/>
      <c r="R45" s="71"/>
      <c r="S45" s="71"/>
      <c r="T45" s="63"/>
      <c r="U45" s="63"/>
      <c r="V45" s="72"/>
      <c r="Y45" s="73"/>
      <c r="Z45" s="63"/>
    </row>
    <row r="46" spans="1:26" x14ac:dyDescent="0.2">
      <c r="A46" s="42">
        <v>49000</v>
      </c>
      <c r="B46" s="65" t="s">
        <v>74</v>
      </c>
      <c r="C46" s="42" t="s">
        <v>106</v>
      </c>
      <c r="D46" s="42">
        <f t="shared" si="0"/>
        <v>32</v>
      </c>
      <c r="E46" s="66">
        <f t="shared" si="1"/>
        <v>29.3</v>
      </c>
      <c r="F46" s="67"/>
      <c r="G46" s="68">
        <v>24</v>
      </c>
      <c r="H46" s="64">
        <v>45</v>
      </c>
      <c r="I46" s="64">
        <v>29</v>
      </c>
      <c r="J46" s="64">
        <v>12</v>
      </c>
      <c r="K46" s="68">
        <v>8</v>
      </c>
      <c r="L46" s="63">
        <v>32</v>
      </c>
      <c r="M46" s="69">
        <v>36</v>
      </c>
      <c r="N46" s="63">
        <v>30</v>
      </c>
      <c r="O46" s="70">
        <v>41</v>
      </c>
      <c r="P46" s="63">
        <v>36</v>
      </c>
      <c r="Q46" s="63"/>
      <c r="R46" s="71"/>
      <c r="S46" s="71"/>
      <c r="T46" s="63"/>
      <c r="U46" s="63"/>
      <c r="V46" s="72"/>
      <c r="Y46" s="73"/>
      <c r="Z46" s="63"/>
    </row>
    <row r="47" spans="1:26" x14ac:dyDescent="0.2">
      <c r="A47" s="42">
        <v>50000</v>
      </c>
      <c r="B47" s="65" t="s">
        <v>75</v>
      </c>
      <c r="C47" s="42" t="s">
        <v>90</v>
      </c>
      <c r="D47" s="42">
        <f t="shared" si="0"/>
        <v>47</v>
      </c>
      <c r="E47" s="66">
        <f t="shared" si="1"/>
        <v>40.700000000000003</v>
      </c>
      <c r="F47" s="67"/>
      <c r="G47" s="68">
        <v>50</v>
      </c>
      <c r="H47" s="64">
        <v>40</v>
      </c>
      <c r="I47" s="64">
        <v>31</v>
      </c>
      <c r="J47" s="64">
        <v>50</v>
      </c>
      <c r="K47" s="68">
        <v>4</v>
      </c>
      <c r="L47" s="63">
        <v>50</v>
      </c>
      <c r="M47" s="69">
        <v>49</v>
      </c>
      <c r="N47" s="63">
        <v>47</v>
      </c>
      <c r="O47" s="70">
        <v>40</v>
      </c>
      <c r="P47" s="63">
        <v>46</v>
      </c>
      <c r="Q47" s="63"/>
      <c r="R47" s="71"/>
      <c r="S47" s="71"/>
      <c r="T47" s="63"/>
      <c r="U47" s="63"/>
      <c r="V47" s="72"/>
      <c r="Y47" s="73"/>
      <c r="Z47" s="63"/>
    </row>
    <row r="48" spans="1:26" x14ac:dyDescent="0.2">
      <c r="A48" s="42">
        <v>51000</v>
      </c>
      <c r="B48" s="65" t="s">
        <v>76</v>
      </c>
      <c r="C48" s="42" t="s">
        <v>88</v>
      </c>
      <c r="D48" s="42">
        <f t="shared" si="0"/>
        <v>29</v>
      </c>
      <c r="E48" s="66">
        <f t="shared" si="1"/>
        <v>27.1</v>
      </c>
      <c r="F48" s="67"/>
      <c r="G48" s="68">
        <v>45</v>
      </c>
      <c r="H48" s="64">
        <v>31</v>
      </c>
      <c r="I48" s="64">
        <v>36</v>
      </c>
      <c r="J48" s="64">
        <v>46</v>
      </c>
      <c r="K48" s="68">
        <v>23</v>
      </c>
      <c r="L48" s="63">
        <v>21</v>
      </c>
      <c r="M48" s="69">
        <v>19</v>
      </c>
      <c r="N48" s="63">
        <v>26</v>
      </c>
      <c r="O48" s="70">
        <v>12</v>
      </c>
      <c r="P48" s="63">
        <v>12</v>
      </c>
      <c r="Q48" s="63"/>
      <c r="R48" s="71"/>
      <c r="S48" s="71"/>
      <c r="T48" s="63"/>
      <c r="U48" s="63"/>
      <c r="V48" s="72"/>
      <c r="Y48" s="73"/>
      <c r="Z48" s="63"/>
    </row>
    <row r="49" spans="1:26" x14ac:dyDescent="0.2">
      <c r="A49" s="42">
        <v>53000</v>
      </c>
      <c r="B49" s="65" t="s">
        <v>77</v>
      </c>
      <c r="C49" s="42" t="s">
        <v>88</v>
      </c>
      <c r="D49" s="42">
        <f t="shared" si="0"/>
        <v>25</v>
      </c>
      <c r="E49" s="66">
        <f t="shared" si="1"/>
        <v>23</v>
      </c>
      <c r="F49" s="67"/>
      <c r="G49" s="68">
        <v>23</v>
      </c>
      <c r="H49" s="64">
        <v>26</v>
      </c>
      <c r="I49" s="64">
        <v>37</v>
      </c>
      <c r="J49" s="64">
        <v>25</v>
      </c>
      <c r="K49" s="68">
        <v>22</v>
      </c>
      <c r="L49" s="63">
        <v>19</v>
      </c>
      <c r="M49" s="69">
        <v>20</v>
      </c>
      <c r="N49" s="63">
        <v>21</v>
      </c>
      <c r="O49" s="70">
        <v>18</v>
      </c>
      <c r="P49" s="63">
        <v>19</v>
      </c>
      <c r="Q49" s="63"/>
      <c r="R49" s="71"/>
      <c r="S49" s="71"/>
      <c r="T49" s="63"/>
      <c r="U49" s="63"/>
      <c r="V49" s="72"/>
      <c r="Y49" s="73"/>
      <c r="Z49" s="63"/>
    </row>
    <row r="50" spans="1:26" x14ac:dyDescent="0.2">
      <c r="A50" s="42">
        <v>54000</v>
      </c>
      <c r="B50" s="65" t="s">
        <v>78</v>
      </c>
      <c r="C50" s="42" t="s">
        <v>88</v>
      </c>
      <c r="D50" s="42">
        <f t="shared" si="0"/>
        <v>30</v>
      </c>
      <c r="E50" s="66">
        <f t="shared" si="1"/>
        <v>27.6</v>
      </c>
      <c r="F50" s="67"/>
      <c r="G50" s="68">
        <v>43</v>
      </c>
      <c r="H50" s="64">
        <v>4</v>
      </c>
      <c r="I50" s="64">
        <v>42</v>
      </c>
      <c r="J50" s="64">
        <v>42</v>
      </c>
      <c r="K50" s="68">
        <v>6</v>
      </c>
      <c r="L50" s="63">
        <v>37</v>
      </c>
      <c r="M50" s="69">
        <v>23</v>
      </c>
      <c r="N50" s="63">
        <v>10</v>
      </c>
      <c r="O50" s="70">
        <v>35</v>
      </c>
      <c r="P50" s="63">
        <v>34</v>
      </c>
      <c r="Q50" s="63"/>
      <c r="R50" s="71"/>
      <c r="S50" s="71"/>
      <c r="T50" s="63"/>
      <c r="U50" s="63"/>
      <c r="V50" s="72"/>
      <c r="Y50" s="73"/>
      <c r="Z50" s="63"/>
    </row>
    <row r="51" spans="1:26" x14ac:dyDescent="0.2">
      <c r="A51" s="42">
        <v>55000</v>
      </c>
      <c r="B51" s="65" t="s">
        <v>79</v>
      </c>
      <c r="C51" s="42" t="s">
        <v>102</v>
      </c>
      <c r="D51" s="42">
        <f t="shared" si="0"/>
        <v>15</v>
      </c>
      <c r="E51" s="66">
        <f t="shared" si="1"/>
        <v>18.899999999999999</v>
      </c>
      <c r="F51" s="67"/>
      <c r="G51" s="68">
        <v>16</v>
      </c>
      <c r="H51" s="64">
        <v>30</v>
      </c>
      <c r="I51" s="64">
        <v>5</v>
      </c>
      <c r="J51" s="64">
        <v>19</v>
      </c>
      <c r="K51" s="68">
        <v>24</v>
      </c>
      <c r="L51" s="63">
        <v>15</v>
      </c>
      <c r="M51" s="69">
        <v>24</v>
      </c>
      <c r="N51" s="63">
        <v>20</v>
      </c>
      <c r="O51" s="70">
        <v>16</v>
      </c>
      <c r="P51" s="63">
        <v>20</v>
      </c>
      <c r="Q51" s="63"/>
      <c r="R51" s="71"/>
      <c r="S51" s="71"/>
      <c r="T51" s="63"/>
      <c r="U51" s="63"/>
      <c r="V51" s="72"/>
      <c r="Y51" s="73"/>
      <c r="Z51" s="63"/>
    </row>
    <row r="52" spans="1:26" x14ac:dyDescent="0.2">
      <c r="A52" s="42">
        <v>56000</v>
      </c>
      <c r="B52" s="65" t="s">
        <v>80</v>
      </c>
      <c r="C52" s="42" t="s">
        <v>88</v>
      </c>
      <c r="D52" s="42">
        <f t="shared" si="0"/>
        <v>21</v>
      </c>
      <c r="E52" s="66">
        <f t="shared" si="1"/>
        <v>22</v>
      </c>
      <c r="F52" s="67"/>
      <c r="G52" s="68">
        <v>25</v>
      </c>
      <c r="H52" s="64">
        <v>1</v>
      </c>
      <c r="I52" s="64">
        <v>28</v>
      </c>
      <c r="J52" s="64">
        <v>20</v>
      </c>
      <c r="K52" s="68">
        <v>5</v>
      </c>
      <c r="L52" s="63">
        <v>46</v>
      </c>
      <c r="M52" s="69">
        <v>4</v>
      </c>
      <c r="N52" s="63">
        <v>1</v>
      </c>
      <c r="O52" s="70">
        <v>45</v>
      </c>
      <c r="P52" s="63">
        <v>45</v>
      </c>
      <c r="Q52" s="63"/>
      <c r="R52" s="71"/>
      <c r="S52" s="71"/>
      <c r="T52" s="63"/>
      <c r="U52" s="63"/>
      <c r="V52" s="72"/>
      <c r="Y52" s="73"/>
      <c r="Z52" s="63"/>
    </row>
  </sheetData>
  <autoFilter ref="D1:D52"/>
  <pageMargins left="0.24" right="0.25" top="0.67" bottom="1" header="0.5" footer="0.5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"/>
  <sheetViews>
    <sheetView zoomScale="90" zoomScaleNormal="90" workbookViewId="0">
      <selection activeCell="S16" sqref="S16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1.28515625" style="85" customWidth="1"/>
    <col min="7" max="7" width="5.85546875" style="64" customWidth="1"/>
    <col min="8" max="8" width="5.7109375" style="64" customWidth="1"/>
    <col min="9" max="9" width="4.28515625" style="64" customWidth="1"/>
    <col min="10" max="10" width="4.7109375" style="63" customWidth="1"/>
    <col min="11" max="11" width="4.140625" style="64" customWidth="1"/>
    <col min="12" max="14" width="5.7109375" style="64" customWidth="1"/>
    <col min="15" max="15" width="5.85546875" style="64" customWidth="1"/>
    <col min="16" max="16" width="3.7109375" style="68" customWidth="1"/>
    <col min="17" max="16384" width="9.140625" style="68"/>
  </cols>
  <sheetData>
    <row r="1" spans="1:15" s="49" customFormat="1" ht="18.75" x14ac:dyDescent="0.3">
      <c r="A1" s="48"/>
      <c r="B1" s="49" t="s">
        <v>165</v>
      </c>
      <c r="C1" s="50"/>
      <c r="D1" s="35"/>
      <c r="E1" s="50"/>
      <c r="F1" s="53"/>
      <c r="G1" s="50"/>
      <c r="H1" s="50"/>
      <c r="I1" s="50"/>
      <c r="J1" s="54"/>
      <c r="K1" s="50"/>
      <c r="L1" s="50"/>
      <c r="M1" s="50"/>
      <c r="N1" s="50"/>
      <c r="O1" s="50"/>
    </row>
    <row r="2" spans="1:15" s="64" customFormat="1" ht="135.75" x14ac:dyDescent="0.2">
      <c r="A2" s="36" t="s">
        <v>108</v>
      </c>
      <c r="B2" s="56" t="s">
        <v>0</v>
      </c>
      <c r="C2" s="57" t="s">
        <v>92</v>
      </c>
      <c r="D2" s="57" t="s">
        <v>170</v>
      </c>
      <c r="E2" s="57" t="s">
        <v>115</v>
      </c>
      <c r="F2" s="58" t="s">
        <v>7</v>
      </c>
      <c r="G2" s="57" t="s">
        <v>8</v>
      </c>
      <c r="H2" s="57" t="s">
        <v>9</v>
      </c>
      <c r="I2" s="57" t="s">
        <v>10</v>
      </c>
      <c r="J2" s="57" t="s">
        <v>11</v>
      </c>
      <c r="K2" s="196" t="s">
        <v>12</v>
      </c>
      <c r="L2" s="57" t="s">
        <v>122</v>
      </c>
      <c r="M2" s="57" t="s">
        <v>128</v>
      </c>
      <c r="N2" s="57" t="s">
        <v>131</v>
      </c>
    </row>
    <row r="3" spans="1:15" x14ac:dyDescent="0.2">
      <c r="A3" s="42">
        <v>1000</v>
      </c>
      <c r="B3" s="65" t="s">
        <v>31</v>
      </c>
      <c r="C3" s="89" t="s">
        <v>90</v>
      </c>
      <c r="D3" s="42">
        <f t="shared" ref="D3:D52" si="0">RANK(E3,$E$3:$E$52,1)</f>
        <v>50</v>
      </c>
      <c r="E3" s="66">
        <f>AVERAGE(G3:N3)</f>
        <v>41.125</v>
      </c>
      <c r="F3" s="67"/>
      <c r="G3" s="127">
        <v>45</v>
      </c>
      <c r="H3" s="127">
        <v>46</v>
      </c>
      <c r="I3" s="63">
        <v>35</v>
      </c>
      <c r="J3" s="186">
        <v>38</v>
      </c>
      <c r="K3" s="63">
        <v>37</v>
      </c>
      <c r="L3" s="72">
        <v>35</v>
      </c>
      <c r="M3" s="72">
        <v>50</v>
      </c>
      <c r="N3" s="72">
        <v>43</v>
      </c>
    </row>
    <row r="4" spans="1:15" x14ac:dyDescent="0.2">
      <c r="A4" s="42">
        <v>2000</v>
      </c>
      <c r="B4" s="65" t="s">
        <v>32</v>
      </c>
      <c r="C4" s="89" t="s">
        <v>103</v>
      </c>
      <c r="D4" s="42">
        <f t="shared" si="0"/>
        <v>16</v>
      </c>
      <c r="E4" s="66">
        <f t="shared" ref="E4:E52" si="1">AVERAGE(G4:N4)</f>
        <v>19.75</v>
      </c>
      <c r="F4" s="67"/>
      <c r="G4" s="127">
        <v>20</v>
      </c>
      <c r="H4" s="127">
        <v>32</v>
      </c>
      <c r="I4" s="63">
        <v>18</v>
      </c>
      <c r="J4" s="186">
        <v>1</v>
      </c>
      <c r="K4" s="63">
        <v>16</v>
      </c>
      <c r="L4" s="72">
        <v>1</v>
      </c>
      <c r="M4" s="72">
        <v>33</v>
      </c>
      <c r="N4" s="72">
        <v>37</v>
      </c>
    </row>
    <row r="5" spans="1:15" x14ac:dyDescent="0.2">
      <c r="A5" s="42">
        <v>4000</v>
      </c>
      <c r="B5" s="65" t="s">
        <v>33</v>
      </c>
      <c r="C5" s="89" t="s">
        <v>89</v>
      </c>
      <c r="D5" s="42">
        <f t="shared" si="0"/>
        <v>42</v>
      </c>
      <c r="E5" s="66">
        <f t="shared" si="1"/>
        <v>35</v>
      </c>
      <c r="F5" s="67"/>
      <c r="G5" s="127">
        <v>37</v>
      </c>
      <c r="H5" s="127">
        <v>34</v>
      </c>
      <c r="I5" s="63">
        <v>50</v>
      </c>
      <c r="J5" s="186">
        <v>11</v>
      </c>
      <c r="K5" s="63">
        <v>50</v>
      </c>
      <c r="L5" s="72">
        <v>17</v>
      </c>
      <c r="M5" s="72">
        <v>39</v>
      </c>
      <c r="N5" s="72">
        <v>42</v>
      </c>
    </row>
    <row r="6" spans="1:15" x14ac:dyDescent="0.2">
      <c r="A6" s="42">
        <v>5000</v>
      </c>
      <c r="B6" s="65" t="s">
        <v>34</v>
      </c>
      <c r="C6" s="89" t="s">
        <v>105</v>
      </c>
      <c r="D6" s="42">
        <f t="shared" si="0"/>
        <v>45</v>
      </c>
      <c r="E6" s="66">
        <f t="shared" si="1"/>
        <v>36.875</v>
      </c>
      <c r="F6" s="67"/>
      <c r="G6" s="127">
        <v>39</v>
      </c>
      <c r="H6" s="127">
        <v>47</v>
      </c>
      <c r="I6" s="63">
        <v>40</v>
      </c>
      <c r="J6" s="186">
        <v>31</v>
      </c>
      <c r="K6" s="63">
        <v>13</v>
      </c>
      <c r="L6" s="72">
        <v>42</v>
      </c>
      <c r="M6" s="72">
        <v>42</v>
      </c>
      <c r="N6" s="72">
        <v>41</v>
      </c>
    </row>
    <row r="7" spans="1:15" s="74" customFormat="1" x14ac:dyDescent="0.2">
      <c r="A7" s="42">
        <v>6000</v>
      </c>
      <c r="B7" s="65" t="s">
        <v>35</v>
      </c>
      <c r="C7" s="89" t="s">
        <v>106</v>
      </c>
      <c r="D7" s="42">
        <f t="shared" si="0"/>
        <v>31</v>
      </c>
      <c r="E7" s="66">
        <f t="shared" si="1"/>
        <v>26.75</v>
      </c>
      <c r="F7" s="67"/>
      <c r="G7" s="127">
        <v>49</v>
      </c>
      <c r="H7" s="127">
        <v>20</v>
      </c>
      <c r="I7" s="63">
        <v>23</v>
      </c>
      <c r="J7" s="186">
        <v>8</v>
      </c>
      <c r="K7" s="63">
        <v>11</v>
      </c>
      <c r="L7" s="72">
        <v>30</v>
      </c>
      <c r="M7" s="72">
        <v>44</v>
      </c>
      <c r="N7" s="72">
        <v>29</v>
      </c>
      <c r="O7" s="52"/>
    </row>
    <row r="8" spans="1:15" x14ac:dyDescent="0.2">
      <c r="A8" s="42">
        <v>8000</v>
      </c>
      <c r="B8" s="65" t="s">
        <v>36</v>
      </c>
      <c r="C8" s="89" t="s">
        <v>103</v>
      </c>
      <c r="D8" s="42">
        <f t="shared" si="0"/>
        <v>17</v>
      </c>
      <c r="E8" s="66">
        <f t="shared" si="1"/>
        <v>20.25</v>
      </c>
      <c r="F8" s="67"/>
      <c r="G8" s="127">
        <v>25</v>
      </c>
      <c r="H8" s="127">
        <v>2</v>
      </c>
      <c r="I8" s="63">
        <v>33</v>
      </c>
      <c r="J8" s="186">
        <v>7</v>
      </c>
      <c r="K8" s="63">
        <v>44</v>
      </c>
      <c r="L8" s="72">
        <v>19</v>
      </c>
      <c r="M8" s="72">
        <v>8</v>
      </c>
      <c r="N8" s="72">
        <v>24</v>
      </c>
    </row>
    <row r="9" spans="1:15" s="74" customFormat="1" x14ac:dyDescent="0.2">
      <c r="A9" s="42">
        <v>9000</v>
      </c>
      <c r="B9" s="65" t="s">
        <v>37</v>
      </c>
      <c r="C9" s="89" t="s">
        <v>88</v>
      </c>
      <c r="D9" s="42">
        <f t="shared" si="0"/>
        <v>25</v>
      </c>
      <c r="E9" s="66">
        <f t="shared" si="1"/>
        <v>24.375</v>
      </c>
      <c r="F9" s="67"/>
      <c r="G9" s="127">
        <v>13</v>
      </c>
      <c r="H9" s="127">
        <v>8</v>
      </c>
      <c r="I9" s="63">
        <v>10</v>
      </c>
      <c r="J9" s="186">
        <v>49</v>
      </c>
      <c r="K9" s="63">
        <v>8</v>
      </c>
      <c r="L9" s="72">
        <v>44</v>
      </c>
      <c r="M9" s="72">
        <v>23</v>
      </c>
      <c r="N9" s="72">
        <v>40</v>
      </c>
      <c r="O9" s="52"/>
    </row>
    <row r="10" spans="1:15" x14ac:dyDescent="0.2">
      <c r="A10" s="42">
        <v>10000</v>
      </c>
      <c r="B10" s="65" t="s">
        <v>38</v>
      </c>
      <c r="C10" s="89" t="s">
        <v>106</v>
      </c>
      <c r="D10" s="42">
        <f t="shared" si="0"/>
        <v>35</v>
      </c>
      <c r="E10" s="66">
        <f t="shared" si="1"/>
        <v>30.75</v>
      </c>
      <c r="F10" s="67"/>
      <c r="G10" s="127">
        <v>30</v>
      </c>
      <c r="H10" s="127">
        <v>30</v>
      </c>
      <c r="I10" s="63">
        <v>11</v>
      </c>
      <c r="J10" s="186">
        <v>48</v>
      </c>
      <c r="K10" s="63">
        <v>21</v>
      </c>
      <c r="L10" s="72">
        <v>38</v>
      </c>
      <c r="M10" s="72">
        <v>31</v>
      </c>
      <c r="N10" s="72">
        <v>37</v>
      </c>
    </row>
    <row r="11" spans="1:15" x14ac:dyDescent="0.2">
      <c r="A11" s="42">
        <v>12000</v>
      </c>
      <c r="B11" s="65" t="s">
        <v>39</v>
      </c>
      <c r="C11" s="89" t="s">
        <v>88</v>
      </c>
      <c r="D11" s="42">
        <f t="shared" si="0"/>
        <v>23</v>
      </c>
      <c r="E11" s="66">
        <f t="shared" si="1"/>
        <v>24</v>
      </c>
      <c r="F11" s="67"/>
      <c r="G11" s="127">
        <v>36</v>
      </c>
      <c r="H11" s="127">
        <v>33</v>
      </c>
      <c r="I11" s="63">
        <v>5</v>
      </c>
      <c r="J11" s="186">
        <v>2</v>
      </c>
      <c r="K11" s="63">
        <v>3</v>
      </c>
      <c r="L11" s="72">
        <v>34</v>
      </c>
      <c r="M11" s="72">
        <v>35</v>
      </c>
      <c r="N11" s="72">
        <v>44</v>
      </c>
    </row>
    <row r="12" spans="1:15" x14ac:dyDescent="0.2">
      <c r="A12" s="42">
        <v>13000</v>
      </c>
      <c r="B12" s="65" t="s">
        <v>40</v>
      </c>
      <c r="C12" s="89" t="s">
        <v>89</v>
      </c>
      <c r="D12" s="42">
        <f t="shared" si="0"/>
        <v>38</v>
      </c>
      <c r="E12" s="66">
        <f t="shared" si="1"/>
        <v>32.5</v>
      </c>
      <c r="F12" s="67"/>
      <c r="G12" s="127">
        <v>43</v>
      </c>
      <c r="H12" s="127">
        <v>28</v>
      </c>
      <c r="I12" s="63">
        <v>34</v>
      </c>
      <c r="J12" s="186">
        <v>15</v>
      </c>
      <c r="K12" s="63">
        <v>22</v>
      </c>
      <c r="L12" s="72">
        <v>33</v>
      </c>
      <c r="M12" s="72">
        <v>40</v>
      </c>
      <c r="N12" s="72">
        <v>45</v>
      </c>
    </row>
    <row r="13" spans="1:15" x14ac:dyDescent="0.2">
      <c r="A13" s="42">
        <v>15000</v>
      </c>
      <c r="B13" s="65" t="s">
        <v>41</v>
      </c>
      <c r="C13" s="89" t="s">
        <v>88</v>
      </c>
      <c r="D13" s="42">
        <f t="shared" si="0"/>
        <v>26</v>
      </c>
      <c r="E13" s="66">
        <f t="shared" si="1"/>
        <v>25</v>
      </c>
      <c r="F13" s="67"/>
      <c r="G13" s="127">
        <v>11</v>
      </c>
      <c r="H13" s="127">
        <v>16</v>
      </c>
      <c r="I13" s="63">
        <v>39</v>
      </c>
      <c r="J13" s="186">
        <v>44</v>
      </c>
      <c r="K13" s="63">
        <v>6</v>
      </c>
      <c r="L13" s="72">
        <v>11</v>
      </c>
      <c r="M13" s="72">
        <v>34</v>
      </c>
      <c r="N13" s="72">
        <v>39</v>
      </c>
    </row>
    <row r="14" spans="1:15" x14ac:dyDescent="0.2">
      <c r="A14" s="42">
        <v>16000</v>
      </c>
      <c r="B14" s="65" t="s">
        <v>42</v>
      </c>
      <c r="C14" s="89" t="s">
        <v>87</v>
      </c>
      <c r="D14" s="42">
        <f t="shared" si="0"/>
        <v>10</v>
      </c>
      <c r="E14" s="66">
        <f t="shared" si="1"/>
        <v>17.75</v>
      </c>
      <c r="F14" s="67"/>
      <c r="G14" s="127">
        <v>1</v>
      </c>
      <c r="H14" s="127">
        <v>1</v>
      </c>
      <c r="I14" s="63">
        <v>45</v>
      </c>
      <c r="J14" s="186">
        <v>30</v>
      </c>
      <c r="K14" s="63">
        <v>26</v>
      </c>
      <c r="L14" s="72">
        <v>8</v>
      </c>
      <c r="M14" s="72">
        <v>21</v>
      </c>
      <c r="N14" s="72">
        <v>10</v>
      </c>
    </row>
    <row r="15" spans="1:15" x14ac:dyDescent="0.2">
      <c r="A15" s="42">
        <v>17000</v>
      </c>
      <c r="B15" s="65" t="s">
        <v>43</v>
      </c>
      <c r="C15" s="89" t="s">
        <v>88</v>
      </c>
      <c r="D15" s="42">
        <f t="shared" si="0"/>
        <v>21</v>
      </c>
      <c r="E15" s="66">
        <f t="shared" si="1"/>
        <v>22.5</v>
      </c>
      <c r="F15" s="67"/>
      <c r="G15" s="127">
        <v>27</v>
      </c>
      <c r="H15" s="127">
        <v>12</v>
      </c>
      <c r="I15" s="63">
        <v>28</v>
      </c>
      <c r="J15" s="186">
        <v>32</v>
      </c>
      <c r="K15" s="63">
        <v>12</v>
      </c>
      <c r="L15" s="72">
        <v>27</v>
      </c>
      <c r="M15" s="72">
        <v>26</v>
      </c>
      <c r="N15" s="72">
        <v>16</v>
      </c>
    </row>
    <row r="16" spans="1:15" s="74" customFormat="1" ht="15" x14ac:dyDescent="0.25">
      <c r="A16" s="6">
        <v>18000</v>
      </c>
      <c r="B16" s="79" t="s">
        <v>44</v>
      </c>
      <c r="C16" s="92" t="s">
        <v>106</v>
      </c>
      <c r="D16" s="80">
        <f t="shared" si="0"/>
        <v>34</v>
      </c>
      <c r="E16" s="66">
        <f t="shared" si="1"/>
        <v>29.625</v>
      </c>
      <c r="F16" s="82"/>
      <c r="G16" s="187">
        <v>29</v>
      </c>
      <c r="H16" s="187">
        <v>42</v>
      </c>
      <c r="I16" s="75">
        <v>19</v>
      </c>
      <c r="J16" s="188">
        <v>41</v>
      </c>
      <c r="K16" s="75">
        <v>32</v>
      </c>
      <c r="L16" s="77">
        <v>26</v>
      </c>
      <c r="M16" s="77">
        <v>18</v>
      </c>
      <c r="N16" s="77">
        <v>30</v>
      </c>
      <c r="O16" s="52"/>
    </row>
    <row r="17" spans="1:14" s="64" customFormat="1" x14ac:dyDescent="0.2">
      <c r="A17" s="42">
        <v>19000</v>
      </c>
      <c r="B17" s="65" t="s">
        <v>45</v>
      </c>
      <c r="C17" s="89" t="s">
        <v>87</v>
      </c>
      <c r="D17" s="42">
        <f t="shared" si="0"/>
        <v>9</v>
      </c>
      <c r="E17" s="66">
        <f t="shared" si="1"/>
        <v>17.125</v>
      </c>
      <c r="F17" s="67"/>
      <c r="G17" s="127">
        <v>7</v>
      </c>
      <c r="H17" s="127">
        <v>25</v>
      </c>
      <c r="I17" s="63">
        <v>24</v>
      </c>
      <c r="J17" s="186">
        <v>18</v>
      </c>
      <c r="K17" s="63">
        <v>27</v>
      </c>
      <c r="L17" s="72">
        <v>7</v>
      </c>
      <c r="M17" s="72">
        <v>24</v>
      </c>
      <c r="N17" s="72">
        <v>5</v>
      </c>
    </row>
    <row r="18" spans="1:14" s="64" customFormat="1" x14ac:dyDescent="0.2">
      <c r="A18" s="42">
        <v>20000</v>
      </c>
      <c r="B18" s="65" t="s">
        <v>46</v>
      </c>
      <c r="C18" s="89" t="s">
        <v>102</v>
      </c>
      <c r="D18" s="42">
        <f t="shared" si="0"/>
        <v>15</v>
      </c>
      <c r="E18" s="66">
        <f t="shared" si="1"/>
        <v>19.625</v>
      </c>
      <c r="F18" s="67"/>
      <c r="G18" s="127">
        <v>12</v>
      </c>
      <c r="H18" s="127">
        <v>13</v>
      </c>
      <c r="I18" s="63">
        <v>44</v>
      </c>
      <c r="J18" s="186">
        <v>13</v>
      </c>
      <c r="K18" s="63">
        <v>43</v>
      </c>
      <c r="L18" s="72">
        <v>13</v>
      </c>
      <c r="M18" s="72">
        <v>11</v>
      </c>
      <c r="N18" s="72">
        <v>8</v>
      </c>
    </row>
    <row r="19" spans="1:14" s="64" customFormat="1" x14ac:dyDescent="0.2">
      <c r="A19" s="42">
        <v>21000</v>
      </c>
      <c r="B19" s="65" t="s">
        <v>47</v>
      </c>
      <c r="C19" s="89" t="s">
        <v>89</v>
      </c>
      <c r="D19" s="42">
        <f t="shared" si="0"/>
        <v>41</v>
      </c>
      <c r="E19" s="66">
        <f t="shared" si="1"/>
        <v>33.875</v>
      </c>
      <c r="F19" s="67"/>
      <c r="G19" s="127">
        <v>42</v>
      </c>
      <c r="H19" s="127">
        <v>49</v>
      </c>
      <c r="I19" s="63">
        <v>38</v>
      </c>
      <c r="J19" s="186">
        <v>26</v>
      </c>
      <c r="K19" s="63">
        <v>14</v>
      </c>
      <c r="L19" s="72">
        <v>43</v>
      </c>
      <c r="M19" s="72">
        <v>36</v>
      </c>
      <c r="N19" s="72">
        <v>23</v>
      </c>
    </row>
    <row r="20" spans="1:14" s="64" customFormat="1" x14ac:dyDescent="0.2">
      <c r="A20" s="42">
        <v>22000</v>
      </c>
      <c r="B20" s="65" t="s">
        <v>48</v>
      </c>
      <c r="C20" s="89" t="s">
        <v>90</v>
      </c>
      <c r="D20" s="42">
        <f t="shared" si="0"/>
        <v>47</v>
      </c>
      <c r="E20" s="66">
        <f t="shared" si="1"/>
        <v>39.875</v>
      </c>
      <c r="F20" s="67"/>
      <c r="G20" s="127">
        <v>48</v>
      </c>
      <c r="H20" s="127">
        <v>45</v>
      </c>
      <c r="I20" s="63">
        <v>32</v>
      </c>
      <c r="J20" s="186">
        <v>24</v>
      </c>
      <c r="K20" s="63">
        <v>31</v>
      </c>
      <c r="L20" s="72">
        <v>45</v>
      </c>
      <c r="M20" s="72">
        <v>48</v>
      </c>
      <c r="N20" s="72">
        <v>46</v>
      </c>
    </row>
    <row r="21" spans="1:14" s="64" customFormat="1" x14ac:dyDescent="0.2">
      <c r="A21" s="42">
        <v>23000</v>
      </c>
      <c r="B21" s="65" t="s">
        <v>49</v>
      </c>
      <c r="C21" s="89" t="s">
        <v>87</v>
      </c>
      <c r="D21" s="42">
        <f t="shared" si="0"/>
        <v>12</v>
      </c>
      <c r="E21" s="66">
        <f t="shared" si="1"/>
        <v>17.875</v>
      </c>
      <c r="F21" s="67"/>
      <c r="G21" s="127">
        <v>6</v>
      </c>
      <c r="H21" s="127">
        <v>23</v>
      </c>
      <c r="I21" s="63">
        <v>16</v>
      </c>
      <c r="J21" s="186">
        <v>27</v>
      </c>
      <c r="K21" s="63">
        <v>15</v>
      </c>
      <c r="L21" s="72">
        <v>29</v>
      </c>
      <c r="M21" s="72">
        <v>14</v>
      </c>
      <c r="N21" s="72">
        <v>13</v>
      </c>
    </row>
    <row r="22" spans="1:14" s="64" customFormat="1" x14ac:dyDescent="0.2">
      <c r="A22" s="42">
        <v>24000</v>
      </c>
      <c r="B22" s="65" t="s">
        <v>50</v>
      </c>
      <c r="C22" s="89" t="s">
        <v>88</v>
      </c>
      <c r="D22" s="42">
        <f t="shared" si="0"/>
        <v>22</v>
      </c>
      <c r="E22" s="66">
        <f t="shared" si="1"/>
        <v>23</v>
      </c>
      <c r="F22" s="67"/>
      <c r="G22" s="127">
        <v>26</v>
      </c>
      <c r="H22" s="127">
        <v>9</v>
      </c>
      <c r="I22" s="63">
        <v>26</v>
      </c>
      <c r="J22" s="186">
        <v>35</v>
      </c>
      <c r="K22" s="63">
        <v>17</v>
      </c>
      <c r="L22" s="72">
        <v>36</v>
      </c>
      <c r="M22" s="72">
        <v>20</v>
      </c>
      <c r="N22" s="72">
        <v>15</v>
      </c>
    </row>
    <row r="23" spans="1:14" s="64" customFormat="1" x14ac:dyDescent="0.2">
      <c r="A23" s="42">
        <v>25000</v>
      </c>
      <c r="B23" s="65" t="s">
        <v>51</v>
      </c>
      <c r="C23" s="89" t="s">
        <v>103</v>
      </c>
      <c r="D23" s="42">
        <f t="shared" si="0"/>
        <v>18</v>
      </c>
      <c r="E23" s="66">
        <f t="shared" si="1"/>
        <v>20.625</v>
      </c>
      <c r="F23" s="67"/>
      <c r="G23" s="127">
        <v>16</v>
      </c>
      <c r="H23" s="127">
        <v>3</v>
      </c>
      <c r="I23" s="63">
        <v>2</v>
      </c>
      <c r="J23" s="186">
        <v>43</v>
      </c>
      <c r="K23" s="63">
        <v>39</v>
      </c>
      <c r="L23" s="72">
        <v>47</v>
      </c>
      <c r="M23" s="72">
        <v>1</v>
      </c>
      <c r="N23" s="72">
        <v>14</v>
      </c>
    </row>
    <row r="24" spans="1:14" s="64" customFormat="1" x14ac:dyDescent="0.2">
      <c r="A24" s="42">
        <v>26000</v>
      </c>
      <c r="B24" s="65" t="s">
        <v>52</v>
      </c>
      <c r="C24" s="89" t="s">
        <v>89</v>
      </c>
      <c r="D24" s="42">
        <f t="shared" si="0"/>
        <v>39</v>
      </c>
      <c r="E24" s="66">
        <f t="shared" si="1"/>
        <v>33</v>
      </c>
      <c r="F24" s="67"/>
      <c r="G24" s="127">
        <v>14</v>
      </c>
      <c r="H24" s="127">
        <v>37</v>
      </c>
      <c r="I24" s="63">
        <v>31</v>
      </c>
      <c r="J24" s="186">
        <v>45</v>
      </c>
      <c r="K24" s="63">
        <v>46</v>
      </c>
      <c r="L24" s="72">
        <v>18</v>
      </c>
      <c r="M24" s="72">
        <v>37</v>
      </c>
      <c r="N24" s="72">
        <v>36</v>
      </c>
    </row>
    <row r="25" spans="1:14" s="64" customFormat="1" x14ac:dyDescent="0.2">
      <c r="A25" s="42">
        <v>27000</v>
      </c>
      <c r="B25" s="65" t="s">
        <v>53</v>
      </c>
      <c r="C25" s="89" t="s">
        <v>86</v>
      </c>
      <c r="D25" s="42">
        <f t="shared" si="0"/>
        <v>1</v>
      </c>
      <c r="E25" s="66">
        <f t="shared" si="1"/>
        <v>9.625</v>
      </c>
      <c r="F25" s="67"/>
      <c r="G25" s="127">
        <v>5</v>
      </c>
      <c r="H25" s="127">
        <v>5</v>
      </c>
      <c r="I25" s="63">
        <v>25</v>
      </c>
      <c r="J25" s="186">
        <v>25</v>
      </c>
      <c r="K25" s="63">
        <v>2</v>
      </c>
      <c r="L25" s="72">
        <v>6</v>
      </c>
      <c r="M25" s="72">
        <v>5</v>
      </c>
      <c r="N25" s="72">
        <v>4</v>
      </c>
    </row>
    <row r="26" spans="1:14" s="64" customFormat="1" x14ac:dyDescent="0.2">
      <c r="A26" s="42">
        <v>28000</v>
      </c>
      <c r="B26" s="65" t="s">
        <v>54</v>
      </c>
      <c r="C26" s="89" t="s">
        <v>90</v>
      </c>
      <c r="D26" s="42">
        <f t="shared" si="0"/>
        <v>48</v>
      </c>
      <c r="E26" s="66">
        <f t="shared" si="1"/>
        <v>40</v>
      </c>
      <c r="F26" s="67"/>
      <c r="G26" s="127">
        <v>47</v>
      </c>
      <c r="H26" s="127">
        <v>48</v>
      </c>
      <c r="I26" s="63">
        <v>43</v>
      </c>
      <c r="J26" s="186">
        <v>29</v>
      </c>
      <c r="K26" s="63">
        <v>33</v>
      </c>
      <c r="L26" s="72">
        <v>22</v>
      </c>
      <c r="M26" s="72">
        <v>49</v>
      </c>
      <c r="N26" s="72">
        <v>49</v>
      </c>
    </row>
    <row r="27" spans="1:14" s="64" customFormat="1" x14ac:dyDescent="0.2">
      <c r="A27" s="42">
        <v>29000</v>
      </c>
      <c r="B27" s="65" t="s">
        <v>55</v>
      </c>
      <c r="C27" s="89" t="s">
        <v>88</v>
      </c>
      <c r="D27" s="42">
        <f t="shared" si="0"/>
        <v>26</v>
      </c>
      <c r="E27" s="66">
        <f t="shared" si="1"/>
        <v>25</v>
      </c>
      <c r="F27" s="67"/>
      <c r="G27" s="127">
        <v>28</v>
      </c>
      <c r="H27" s="127">
        <v>35</v>
      </c>
      <c r="I27" s="63">
        <v>30</v>
      </c>
      <c r="J27" s="186">
        <v>17</v>
      </c>
      <c r="K27" s="63">
        <v>24</v>
      </c>
      <c r="L27" s="72">
        <v>24</v>
      </c>
      <c r="M27" s="72">
        <v>30</v>
      </c>
      <c r="N27" s="72">
        <v>12</v>
      </c>
    </row>
    <row r="28" spans="1:14" s="64" customFormat="1" x14ac:dyDescent="0.2">
      <c r="A28" s="42">
        <v>30000</v>
      </c>
      <c r="B28" s="65" t="s">
        <v>56</v>
      </c>
      <c r="C28" s="89" t="s">
        <v>101</v>
      </c>
      <c r="D28" s="42">
        <f t="shared" si="0"/>
        <v>7</v>
      </c>
      <c r="E28" s="66">
        <f t="shared" si="1"/>
        <v>16.75</v>
      </c>
      <c r="F28" s="67"/>
      <c r="G28" s="127">
        <v>3</v>
      </c>
      <c r="H28" s="127">
        <v>14</v>
      </c>
      <c r="I28" s="63">
        <v>29</v>
      </c>
      <c r="J28" s="186">
        <v>19</v>
      </c>
      <c r="K28" s="63">
        <v>25</v>
      </c>
      <c r="L28" s="72">
        <v>16</v>
      </c>
      <c r="M28" s="72">
        <v>12</v>
      </c>
      <c r="N28" s="72">
        <v>16</v>
      </c>
    </row>
    <row r="29" spans="1:14" s="64" customFormat="1" x14ac:dyDescent="0.2">
      <c r="A29" s="42">
        <v>31000</v>
      </c>
      <c r="B29" s="65" t="s">
        <v>57</v>
      </c>
      <c r="C29" s="89" t="s">
        <v>101</v>
      </c>
      <c r="D29" s="42">
        <f t="shared" si="0"/>
        <v>6</v>
      </c>
      <c r="E29" s="66">
        <f t="shared" si="1"/>
        <v>15.125</v>
      </c>
      <c r="F29" s="67"/>
      <c r="G29" s="127">
        <v>10</v>
      </c>
      <c r="H29" s="127">
        <v>17</v>
      </c>
      <c r="I29" s="63">
        <v>14</v>
      </c>
      <c r="J29" s="186">
        <v>21</v>
      </c>
      <c r="K29" s="63">
        <v>18</v>
      </c>
      <c r="L29" s="72">
        <v>5</v>
      </c>
      <c r="M29" s="72">
        <v>25</v>
      </c>
      <c r="N29" s="72">
        <v>11</v>
      </c>
    </row>
    <row r="30" spans="1:14" s="64" customFormat="1" x14ac:dyDescent="0.2">
      <c r="A30" s="42">
        <v>32000</v>
      </c>
      <c r="B30" s="65" t="s">
        <v>58</v>
      </c>
      <c r="C30" s="89" t="s">
        <v>104</v>
      </c>
      <c r="D30" s="42">
        <f t="shared" si="0"/>
        <v>36</v>
      </c>
      <c r="E30" s="66">
        <f t="shared" si="1"/>
        <v>31.75</v>
      </c>
      <c r="F30" s="67"/>
      <c r="G30" s="127">
        <v>44</v>
      </c>
      <c r="H30" s="127">
        <v>43</v>
      </c>
      <c r="I30" s="63">
        <v>13</v>
      </c>
      <c r="J30" s="186">
        <v>3</v>
      </c>
      <c r="K30" s="63">
        <v>48</v>
      </c>
      <c r="L30" s="72">
        <v>12</v>
      </c>
      <c r="M30" s="72">
        <v>41</v>
      </c>
      <c r="N30" s="72">
        <v>50</v>
      </c>
    </row>
    <row r="31" spans="1:14" s="64" customFormat="1" x14ac:dyDescent="0.2">
      <c r="A31" s="42">
        <v>33000</v>
      </c>
      <c r="B31" s="65" t="s">
        <v>59</v>
      </c>
      <c r="C31" s="89" t="s">
        <v>86</v>
      </c>
      <c r="D31" s="42">
        <f t="shared" si="0"/>
        <v>3</v>
      </c>
      <c r="E31" s="66">
        <f t="shared" si="1"/>
        <v>12.375</v>
      </c>
      <c r="F31" s="67"/>
      <c r="G31" s="127">
        <v>4</v>
      </c>
      <c r="H31" s="127">
        <v>6</v>
      </c>
      <c r="I31" s="63">
        <v>6</v>
      </c>
      <c r="J31" s="186">
        <v>33</v>
      </c>
      <c r="K31" s="63">
        <v>19</v>
      </c>
      <c r="L31" s="72">
        <v>21</v>
      </c>
      <c r="M31" s="72">
        <v>3</v>
      </c>
      <c r="N31" s="72">
        <v>7</v>
      </c>
    </row>
    <row r="32" spans="1:14" s="64" customFormat="1" x14ac:dyDescent="0.2">
      <c r="A32" s="42">
        <v>34000</v>
      </c>
      <c r="B32" s="65" t="s">
        <v>60</v>
      </c>
      <c r="C32" s="89" t="s">
        <v>88</v>
      </c>
      <c r="D32" s="42">
        <f t="shared" si="0"/>
        <v>19</v>
      </c>
      <c r="E32" s="66">
        <f t="shared" si="1"/>
        <v>22.375</v>
      </c>
      <c r="F32" s="67"/>
      <c r="G32" s="127">
        <v>24</v>
      </c>
      <c r="H32" s="127">
        <v>4</v>
      </c>
      <c r="I32" s="63">
        <v>17</v>
      </c>
      <c r="J32" s="186">
        <v>42</v>
      </c>
      <c r="K32" s="63">
        <v>36</v>
      </c>
      <c r="L32" s="72">
        <v>48</v>
      </c>
      <c r="M32" s="72">
        <v>2</v>
      </c>
      <c r="N32" s="72">
        <v>6</v>
      </c>
    </row>
    <row r="33" spans="1:15" x14ac:dyDescent="0.2">
      <c r="A33" s="42">
        <v>35000</v>
      </c>
      <c r="B33" s="65" t="s">
        <v>61</v>
      </c>
      <c r="C33" s="89" t="s">
        <v>90</v>
      </c>
      <c r="D33" s="42">
        <f t="shared" si="0"/>
        <v>46</v>
      </c>
      <c r="E33" s="66">
        <f t="shared" si="1"/>
        <v>38.5</v>
      </c>
      <c r="F33" s="67"/>
      <c r="G33" s="127">
        <v>46</v>
      </c>
      <c r="H33" s="127">
        <v>44</v>
      </c>
      <c r="I33" s="63">
        <v>49</v>
      </c>
      <c r="J33" s="186">
        <v>37</v>
      </c>
      <c r="K33" s="63">
        <v>9</v>
      </c>
      <c r="L33" s="72">
        <v>28</v>
      </c>
      <c r="M33" s="72">
        <v>47</v>
      </c>
      <c r="N33" s="72">
        <v>48</v>
      </c>
    </row>
    <row r="34" spans="1:15" x14ac:dyDescent="0.2">
      <c r="A34" s="42">
        <v>36000</v>
      </c>
      <c r="B34" s="65" t="s">
        <v>62</v>
      </c>
      <c r="C34" s="89" t="s">
        <v>106</v>
      </c>
      <c r="D34" s="42">
        <f t="shared" si="0"/>
        <v>32</v>
      </c>
      <c r="E34" s="66">
        <f t="shared" si="1"/>
        <v>28.625</v>
      </c>
      <c r="F34" s="67"/>
      <c r="G34" s="127">
        <v>34</v>
      </c>
      <c r="H34" s="127">
        <v>15</v>
      </c>
      <c r="I34" s="63">
        <v>8</v>
      </c>
      <c r="J34" s="186">
        <v>36</v>
      </c>
      <c r="K34" s="63">
        <v>23</v>
      </c>
      <c r="L34" s="72">
        <v>46</v>
      </c>
      <c r="M34" s="72">
        <v>32</v>
      </c>
      <c r="N34" s="72">
        <v>35</v>
      </c>
    </row>
    <row r="35" spans="1:15" x14ac:dyDescent="0.2">
      <c r="A35" s="42">
        <v>37000</v>
      </c>
      <c r="B35" s="65" t="s">
        <v>63</v>
      </c>
      <c r="C35" s="89" t="s">
        <v>88</v>
      </c>
      <c r="D35" s="42">
        <f t="shared" si="0"/>
        <v>29</v>
      </c>
      <c r="E35" s="66">
        <f t="shared" si="1"/>
        <v>25.75</v>
      </c>
      <c r="F35" s="67"/>
      <c r="G35" s="127">
        <v>40</v>
      </c>
      <c r="H35" s="127">
        <v>27</v>
      </c>
      <c r="I35" s="63">
        <v>21</v>
      </c>
      <c r="J35" s="186">
        <v>39</v>
      </c>
      <c r="K35" s="63">
        <v>5</v>
      </c>
      <c r="L35" s="72">
        <v>20</v>
      </c>
      <c r="M35" s="72">
        <v>22</v>
      </c>
      <c r="N35" s="72">
        <v>32</v>
      </c>
    </row>
    <row r="36" spans="1:15" x14ac:dyDescent="0.2">
      <c r="A36" s="42">
        <v>38000</v>
      </c>
      <c r="B36" s="65" t="s">
        <v>64</v>
      </c>
      <c r="C36" s="89" t="s">
        <v>86</v>
      </c>
      <c r="D36" s="42">
        <f t="shared" si="0"/>
        <v>4</v>
      </c>
      <c r="E36" s="66">
        <f t="shared" si="1"/>
        <v>13.5</v>
      </c>
      <c r="F36" s="67"/>
      <c r="G36" s="127">
        <v>15</v>
      </c>
      <c r="H36" s="127">
        <v>19</v>
      </c>
      <c r="I36" s="63">
        <v>12</v>
      </c>
      <c r="J36" s="186">
        <v>6</v>
      </c>
      <c r="K36" s="63">
        <v>45</v>
      </c>
      <c r="L36" s="72">
        <v>2</v>
      </c>
      <c r="M36" s="72">
        <v>6</v>
      </c>
      <c r="N36" s="72">
        <v>3</v>
      </c>
    </row>
    <row r="37" spans="1:15" x14ac:dyDescent="0.2">
      <c r="A37" s="42">
        <v>39000</v>
      </c>
      <c r="B37" s="65" t="s">
        <v>65</v>
      </c>
      <c r="C37" s="89" t="s">
        <v>88</v>
      </c>
      <c r="D37" s="42">
        <f t="shared" si="0"/>
        <v>28</v>
      </c>
      <c r="E37" s="66">
        <f t="shared" si="1"/>
        <v>25.625</v>
      </c>
      <c r="F37" s="67"/>
      <c r="G37" s="127">
        <v>19</v>
      </c>
      <c r="H37" s="127">
        <v>36</v>
      </c>
      <c r="I37" s="63">
        <v>27</v>
      </c>
      <c r="J37" s="186">
        <v>28</v>
      </c>
      <c r="K37" s="63">
        <v>35</v>
      </c>
      <c r="L37" s="72">
        <v>31</v>
      </c>
      <c r="M37" s="72">
        <v>10</v>
      </c>
      <c r="N37" s="72">
        <v>19</v>
      </c>
    </row>
    <row r="38" spans="1:15" x14ac:dyDescent="0.2">
      <c r="A38" s="42">
        <v>40000</v>
      </c>
      <c r="B38" s="65" t="s">
        <v>66</v>
      </c>
      <c r="C38" s="89" t="s">
        <v>89</v>
      </c>
      <c r="D38" s="42">
        <f t="shared" si="0"/>
        <v>40</v>
      </c>
      <c r="E38" s="66">
        <f t="shared" si="1"/>
        <v>33.375</v>
      </c>
      <c r="F38" s="67"/>
      <c r="G38" s="127">
        <v>33</v>
      </c>
      <c r="H38" s="127">
        <v>40</v>
      </c>
      <c r="I38" s="63">
        <v>47</v>
      </c>
      <c r="J38" s="186">
        <v>22</v>
      </c>
      <c r="K38" s="63">
        <v>30</v>
      </c>
      <c r="L38" s="72">
        <v>23</v>
      </c>
      <c r="M38" s="72">
        <v>45</v>
      </c>
      <c r="N38" s="72">
        <v>27</v>
      </c>
    </row>
    <row r="39" spans="1:15" s="74" customFormat="1" x14ac:dyDescent="0.2">
      <c r="A39" s="42">
        <v>41000</v>
      </c>
      <c r="B39" s="65" t="s">
        <v>67</v>
      </c>
      <c r="C39" s="89" t="s">
        <v>88</v>
      </c>
      <c r="D39" s="42">
        <f t="shared" si="0"/>
        <v>30</v>
      </c>
      <c r="E39" s="66">
        <f t="shared" si="1"/>
        <v>26.5</v>
      </c>
      <c r="F39" s="67"/>
      <c r="G39" s="127">
        <v>22</v>
      </c>
      <c r="H39" s="127">
        <v>22</v>
      </c>
      <c r="I39" s="63">
        <v>37</v>
      </c>
      <c r="J39" s="186">
        <v>34</v>
      </c>
      <c r="K39" s="63">
        <v>20</v>
      </c>
      <c r="L39" s="72">
        <v>14</v>
      </c>
      <c r="M39" s="72">
        <v>29</v>
      </c>
      <c r="N39" s="72">
        <v>34</v>
      </c>
      <c r="O39" s="52"/>
    </row>
    <row r="40" spans="1:15" x14ac:dyDescent="0.2">
      <c r="A40" s="42">
        <v>42000</v>
      </c>
      <c r="B40" s="65" t="s">
        <v>68</v>
      </c>
      <c r="C40" s="89" t="s">
        <v>88</v>
      </c>
      <c r="D40" s="42">
        <f t="shared" si="0"/>
        <v>19</v>
      </c>
      <c r="E40" s="66">
        <f t="shared" si="1"/>
        <v>22.375</v>
      </c>
      <c r="F40" s="67"/>
      <c r="G40" s="127">
        <v>17</v>
      </c>
      <c r="H40" s="127">
        <v>29</v>
      </c>
      <c r="I40" s="63">
        <v>7</v>
      </c>
      <c r="J40" s="186">
        <v>10</v>
      </c>
      <c r="K40" s="63">
        <v>49</v>
      </c>
      <c r="L40" s="72">
        <v>49</v>
      </c>
      <c r="M40" s="72">
        <v>9</v>
      </c>
      <c r="N40" s="72">
        <v>9</v>
      </c>
    </row>
    <row r="41" spans="1:15" x14ac:dyDescent="0.2">
      <c r="A41" s="42">
        <v>44000</v>
      </c>
      <c r="B41" s="65" t="s">
        <v>69</v>
      </c>
      <c r="C41" s="89" t="s">
        <v>106</v>
      </c>
      <c r="D41" s="42">
        <f t="shared" si="0"/>
        <v>33</v>
      </c>
      <c r="E41" s="66">
        <f t="shared" si="1"/>
        <v>28.75</v>
      </c>
      <c r="F41" s="67"/>
      <c r="G41" s="127">
        <v>31</v>
      </c>
      <c r="H41" s="127">
        <v>18</v>
      </c>
      <c r="I41" s="63">
        <v>3</v>
      </c>
      <c r="J41" s="186">
        <v>50</v>
      </c>
      <c r="K41" s="63">
        <v>28</v>
      </c>
      <c r="L41" s="72">
        <v>39</v>
      </c>
      <c r="M41" s="72">
        <v>28</v>
      </c>
      <c r="N41" s="72">
        <v>33</v>
      </c>
    </row>
    <row r="42" spans="1:15" x14ac:dyDescent="0.2">
      <c r="A42" s="42">
        <v>45000</v>
      </c>
      <c r="B42" s="65" t="s">
        <v>70</v>
      </c>
      <c r="C42" s="89" t="s">
        <v>105</v>
      </c>
      <c r="D42" s="42">
        <f t="shared" si="0"/>
        <v>44</v>
      </c>
      <c r="E42" s="66">
        <f t="shared" si="1"/>
        <v>36.625</v>
      </c>
      <c r="F42" s="67"/>
      <c r="G42" s="127">
        <v>41</v>
      </c>
      <c r="H42" s="127">
        <v>39</v>
      </c>
      <c r="I42" s="63">
        <v>42</v>
      </c>
      <c r="J42" s="186">
        <v>47</v>
      </c>
      <c r="K42" s="63">
        <v>7</v>
      </c>
      <c r="L42" s="72">
        <v>32</v>
      </c>
      <c r="M42" s="72">
        <v>38</v>
      </c>
      <c r="N42" s="72">
        <v>47</v>
      </c>
    </row>
    <row r="43" spans="1:15" x14ac:dyDescent="0.2">
      <c r="A43" s="42">
        <v>46000</v>
      </c>
      <c r="B43" s="65" t="s">
        <v>71</v>
      </c>
      <c r="C43" s="89" t="s">
        <v>87</v>
      </c>
      <c r="D43" s="42">
        <f t="shared" si="0"/>
        <v>13</v>
      </c>
      <c r="E43" s="66">
        <f t="shared" si="1"/>
        <v>18.75</v>
      </c>
      <c r="F43" s="67"/>
      <c r="G43" s="127">
        <v>18</v>
      </c>
      <c r="H43" s="127">
        <v>24</v>
      </c>
      <c r="I43" s="63">
        <v>20</v>
      </c>
      <c r="J43" s="186">
        <v>4</v>
      </c>
      <c r="K43" s="63">
        <v>38</v>
      </c>
      <c r="L43" s="72">
        <v>9</v>
      </c>
      <c r="M43" s="72">
        <v>19</v>
      </c>
      <c r="N43" s="72">
        <v>18</v>
      </c>
    </row>
    <row r="44" spans="1:15" x14ac:dyDescent="0.2">
      <c r="A44" s="42">
        <v>47000</v>
      </c>
      <c r="B44" s="65" t="s">
        <v>72</v>
      </c>
      <c r="C44" s="89" t="s">
        <v>89</v>
      </c>
      <c r="D44" s="42">
        <f t="shared" si="0"/>
        <v>43</v>
      </c>
      <c r="E44" s="66">
        <f t="shared" si="1"/>
        <v>35.375</v>
      </c>
      <c r="F44" s="67"/>
      <c r="G44" s="127">
        <v>38</v>
      </c>
      <c r="H44" s="127">
        <v>41</v>
      </c>
      <c r="I44" s="63">
        <v>36</v>
      </c>
      <c r="J44" s="186">
        <v>23</v>
      </c>
      <c r="K44" s="63">
        <v>41</v>
      </c>
      <c r="L44" s="72">
        <v>40</v>
      </c>
      <c r="M44" s="72">
        <v>43</v>
      </c>
      <c r="N44" s="72">
        <v>21</v>
      </c>
    </row>
    <row r="45" spans="1:15" x14ac:dyDescent="0.2">
      <c r="A45" s="42">
        <v>48000</v>
      </c>
      <c r="B45" s="65" t="s">
        <v>73</v>
      </c>
      <c r="C45" s="89" t="s">
        <v>104</v>
      </c>
      <c r="D45" s="42">
        <f t="shared" si="0"/>
        <v>37</v>
      </c>
      <c r="E45" s="66">
        <f t="shared" si="1"/>
        <v>31.875</v>
      </c>
      <c r="F45" s="67"/>
      <c r="G45" s="127">
        <v>50</v>
      </c>
      <c r="H45" s="127">
        <v>31</v>
      </c>
      <c r="I45" s="63">
        <v>46</v>
      </c>
      <c r="J45" s="186">
        <v>16</v>
      </c>
      <c r="K45" s="63">
        <v>47</v>
      </c>
      <c r="L45" s="72">
        <v>25</v>
      </c>
      <c r="M45" s="72">
        <v>15</v>
      </c>
      <c r="N45" s="72">
        <v>25</v>
      </c>
    </row>
    <row r="46" spans="1:15" x14ac:dyDescent="0.2">
      <c r="A46" s="42">
        <v>49000</v>
      </c>
      <c r="B46" s="65" t="s">
        <v>74</v>
      </c>
      <c r="C46" s="89" t="s">
        <v>101</v>
      </c>
      <c r="D46" s="42">
        <f t="shared" si="0"/>
        <v>7</v>
      </c>
      <c r="E46" s="66">
        <f t="shared" si="1"/>
        <v>16.75</v>
      </c>
      <c r="F46" s="67"/>
      <c r="G46" s="127">
        <v>21</v>
      </c>
      <c r="H46" s="127">
        <v>21</v>
      </c>
      <c r="I46" s="63">
        <v>22</v>
      </c>
      <c r="J46" s="186">
        <v>12</v>
      </c>
      <c r="K46" s="63">
        <v>1</v>
      </c>
      <c r="L46" s="72">
        <v>4</v>
      </c>
      <c r="M46" s="72">
        <v>27</v>
      </c>
      <c r="N46" s="72">
        <v>26</v>
      </c>
    </row>
    <row r="47" spans="1:15" x14ac:dyDescent="0.2">
      <c r="A47" s="42">
        <v>50000</v>
      </c>
      <c r="B47" s="65" t="s">
        <v>75</v>
      </c>
      <c r="C47" s="89" t="s">
        <v>87</v>
      </c>
      <c r="D47" s="42">
        <f t="shared" si="0"/>
        <v>10</v>
      </c>
      <c r="E47" s="66">
        <f t="shared" si="1"/>
        <v>17.75</v>
      </c>
      <c r="F47" s="67"/>
      <c r="G47" s="127">
        <v>2</v>
      </c>
      <c r="H47" s="127">
        <v>7</v>
      </c>
      <c r="I47" s="63">
        <v>1</v>
      </c>
      <c r="J47" s="186">
        <v>46</v>
      </c>
      <c r="K47" s="63">
        <v>40</v>
      </c>
      <c r="L47" s="72">
        <v>41</v>
      </c>
      <c r="M47" s="72">
        <v>4</v>
      </c>
      <c r="N47" s="72">
        <v>1</v>
      </c>
    </row>
    <row r="48" spans="1:15" x14ac:dyDescent="0.2">
      <c r="A48" s="42">
        <v>51000</v>
      </c>
      <c r="B48" s="65" t="s">
        <v>76</v>
      </c>
      <c r="C48" s="89" t="s">
        <v>88</v>
      </c>
      <c r="D48" s="42">
        <f t="shared" si="0"/>
        <v>23</v>
      </c>
      <c r="E48" s="66">
        <f t="shared" si="1"/>
        <v>24</v>
      </c>
      <c r="F48" s="67"/>
      <c r="G48" s="127">
        <v>32</v>
      </c>
      <c r="H48" s="127">
        <v>10</v>
      </c>
      <c r="I48" s="63">
        <v>15</v>
      </c>
      <c r="J48" s="186">
        <v>20</v>
      </c>
      <c r="K48" s="63">
        <v>42</v>
      </c>
      <c r="L48" s="72">
        <v>37</v>
      </c>
      <c r="M48" s="72">
        <v>16</v>
      </c>
      <c r="N48" s="72">
        <v>20</v>
      </c>
    </row>
    <row r="49" spans="1:14" s="64" customFormat="1" x14ac:dyDescent="0.2">
      <c r="A49" s="42">
        <v>53000</v>
      </c>
      <c r="B49" s="65" t="s">
        <v>77</v>
      </c>
      <c r="C49" s="89" t="s">
        <v>86</v>
      </c>
      <c r="D49" s="42">
        <f t="shared" si="0"/>
        <v>2</v>
      </c>
      <c r="E49" s="66">
        <f t="shared" si="1"/>
        <v>12.25</v>
      </c>
      <c r="F49" s="67"/>
      <c r="G49" s="127">
        <v>23</v>
      </c>
      <c r="H49" s="127">
        <v>11</v>
      </c>
      <c r="I49" s="63">
        <v>4</v>
      </c>
      <c r="J49" s="186">
        <v>9</v>
      </c>
      <c r="K49" s="63">
        <v>4</v>
      </c>
      <c r="L49" s="72">
        <v>10</v>
      </c>
      <c r="M49" s="72">
        <v>7</v>
      </c>
      <c r="N49" s="72">
        <v>30</v>
      </c>
    </row>
    <row r="50" spans="1:14" s="64" customFormat="1" x14ac:dyDescent="0.2">
      <c r="A50" s="42">
        <v>54000</v>
      </c>
      <c r="B50" s="65" t="s">
        <v>78</v>
      </c>
      <c r="C50" s="89" t="s">
        <v>90</v>
      </c>
      <c r="D50" s="42">
        <f t="shared" si="0"/>
        <v>49</v>
      </c>
      <c r="E50" s="66">
        <f t="shared" si="1"/>
        <v>40.5</v>
      </c>
      <c r="F50" s="67"/>
      <c r="G50" s="127">
        <v>35</v>
      </c>
      <c r="H50" s="127">
        <v>50</v>
      </c>
      <c r="I50" s="63">
        <v>41</v>
      </c>
      <c r="J50" s="186">
        <v>40</v>
      </c>
      <c r="K50" s="63">
        <v>34</v>
      </c>
      <c r="L50" s="72">
        <v>50</v>
      </c>
      <c r="M50" s="72">
        <v>46</v>
      </c>
      <c r="N50" s="72">
        <v>28</v>
      </c>
    </row>
    <row r="51" spans="1:14" s="64" customFormat="1" x14ac:dyDescent="0.2">
      <c r="A51" s="42">
        <v>55000</v>
      </c>
      <c r="B51" s="65" t="s">
        <v>79</v>
      </c>
      <c r="C51" s="89" t="s">
        <v>86</v>
      </c>
      <c r="D51" s="42">
        <f t="shared" si="0"/>
        <v>5</v>
      </c>
      <c r="E51" s="66">
        <f t="shared" si="1"/>
        <v>14.625</v>
      </c>
      <c r="F51" s="67"/>
      <c r="G51" s="127">
        <v>9</v>
      </c>
      <c r="H51" s="127">
        <v>26</v>
      </c>
      <c r="I51" s="63">
        <v>9</v>
      </c>
      <c r="J51" s="186">
        <v>14</v>
      </c>
      <c r="K51" s="63">
        <v>29</v>
      </c>
      <c r="L51" s="72">
        <v>15</v>
      </c>
      <c r="M51" s="72">
        <v>13</v>
      </c>
      <c r="N51" s="72">
        <v>2</v>
      </c>
    </row>
    <row r="52" spans="1:14" s="64" customFormat="1" ht="15.75" x14ac:dyDescent="0.25">
      <c r="A52" s="42">
        <v>56000</v>
      </c>
      <c r="B52" s="65" t="s">
        <v>80</v>
      </c>
      <c r="C52" s="89" t="s">
        <v>102</v>
      </c>
      <c r="D52" s="42">
        <f t="shared" si="0"/>
        <v>14</v>
      </c>
      <c r="E52" s="66">
        <f t="shared" si="1"/>
        <v>18.875</v>
      </c>
      <c r="F52" s="67"/>
      <c r="G52" s="147">
        <v>8</v>
      </c>
      <c r="H52" s="127">
        <v>38</v>
      </c>
      <c r="I52" s="63">
        <v>48</v>
      </c>
      <c r="J52" s="186">
        <v>5</v>
      </c>
      <c r="K52" s="63">
        <v>10</v>
      </c>
      <c r="L52" s="72">
        <v>3</v>
      </c>
      <c r="M52" s="72">
        <v>17</v>
      </c>
      <c r="N52" s="64">
        <v>22</v>
      </c>
    </row>
  </sheetData>
  <pageMargins left="0.25" right="0.25" top="1" bottom="1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2"/>
  <sheetViews>
    <sheetView workbookViewId="0">
      <selection activeCell="G3" sqref="G3:K52"/>
    </sheetView>
  </sheetViews>
  <sheetFormatPr defaultColWidth="9.140625" defaultRowHeight="12.75" x14ac:dyDescent="0.2"/>
  <cols>
    <col min="1" max="1" width="9.140625" style="169"/>
    <col min="2" max="2" width="13.7109375" style="180" customWidth="1"/>
    <col min="3" max="3" width="8.140625" style="160" customWidth="1"/>
    <col min="4" max="4" width="9.140625" style="154"/>
    <col min="5" max="5" width="8.5703125" style="160" customWidth="1"/>
    <col min="6" max="6" width="1.28515625" style="181" customWidth="1"/>
    <col min="7" max="7" width="6.85546875" style="160" customWidth="1"/>
    <col min="8" max="11" width="5.7109375" style="160" customWidth="1"/>
    <col min="12" max="13" width="9.140625" style="160"/>
    <col min="14" max="16384" width="9.140625" style="169"/>
  </cols>
  <sheetData>
    <row r="1" spans="1:13" s="152" customFormat="1" ht="18.75" x14ac:dyDescent="0.3">
      <c r="A1" s="151"/>
      <c r="B1" s="152" t="s">
        <v>167</v>
      </c>
      <c r="C1" s="153"/>
      <c r="D1" s="154"/>
      <c r="E1" s="155"/>
      <c r="F1" s="155"/>
      <c r="G1" s="155"/>
      <c r="H1" s="155"/>
      <c r="I1" s="155"/>
      <c r="J1" s="155"/>
      <c r="K1" s="155"/>
      <c r="L1" s="155"/>
      <c r="M1" s="155"/>
    </row>
    <row r="2" spans="1:13" s="160" customFormat="1" ht="120" customHeight="1" x14ac:dyDescent="0.2">
      <c r="A2" s="156" t="s">
        <v>108</v>
      </c>
      <c r="B2" s="157" t="s">
        <v>0</v>
      </c>
      <c r="C2" s="158" t="s">
        <v>85</v>
      </c>
      <c r="D2" s="57" t="s">
        <v>170</v>
      </c>
      <c r="E2" s="158" t="s">
        <v>116</v>
      </c>
      <c r="F2" s="159" t="s">
        <v>147</v>
      </c>
      <c r="G2" s="158" t="s">
        <v>14</v>
      </c>
      <c r="H2" s="158" t="s">
        <v>15</v>
      </c>
      <c r="I2" s="158" t="s">
        <v>16</v>
      </c>
      <c r="J2" s="158" t="s">
        <v>17</v>
      </c>
      <c r="K2" s="158" t="s">
        <v>123</v>
      </c>
    </row>
    <row r="3" spans="1:13" x14ac:dyDescent="0.2">
      <c r="A3" s="161">
        <v>1000</v>
      </c>
      <c r="B3" s="162" t="s">
        <v>31</v>
      </c>
      <c r="C3" s="163" t="s">
        <v>103</v>
      </c>
      <c r="D3" s="161">
        <f t="shared" ref="D3:D52" si="0">RANK(E3,$E$3:$E$52,1)</f>
        <v>16</v>
      </c>
      <c r="E3" s="164">
        <f t="shared" ref="E3:E52" si="1">AVERAGE(G3:K3)</f>
        <v>20.2</v>
      </c>
      <c r="F3" s="165"/>
      <c r="G3" s="166">
        <v>3.5</v>
      </c>
      <c r="H3" s="164">
        <v>7.5</v>
      </c>
      <c r="I3" s="167">
        <v>23</v>
      </c>
      <c r="J3" s="166">
        <v>25</v>
      </c>
      <c r="K3" s="168">
        <v>42</v>
      </c>
    </row>
    <row r="4" spans="1:13" x14ac:dyDescent="0.2">
      <c r="A4" s="161">
        <v>2000</v>
      </c>
      <c r="B4" s="162" t="s">
        <v>32</v>
      </c>
      <c r="C4" s="163" t="s">
        <v>90</v>
      </c>
      <c r="D4" s="161">
        <f t="shared" si="0"/>
        <v>46</v>
      </c>
      <c r="E4" s="164">
        <f t="shared" si="1"/>
        <v>36.700000000000003</v>
      </c>
      <c r="F4" s="165"/>
      <c r="G4" s="166">
        <v>50</v>
      </c>
      <c r="H4" s="164">
        <v>49.5</v>
      </c>
      <c r="I4" s="167">
        <v>47</v>
      </c>
      <c r="J4" s="166">
        <v>1</v>
      </c>
      <c r="K4" s="168">
        <v>36</v>
      </c>
    </row>
    <row r="5" spans="1:13" x14ac:dyDescent="0.2">
      <c r="A5" s="161">
        <v>4000</v>
      </c>
      <c r="B5" s="162" t="s">
        <v>33</v>
      </c>
      <c r="C5" s="163" t="s">
        <v>102</v>
      </c>
      <c r="D5" s="161">
        <f t="shared" si="0"/>
        <v>15</v>
      </c>
      <c r="E5" s="164">
        <f t="shared" si="1"/>
        <v>20</v>
      </c>
      <c r="F5" s="165"/>
      <c r="G5" s="166">
        <v>22</v>
      </c>
      <c r="H5" s="164">
        <v>18</v>
      </c>
      <c r="I5" s="167">
        <v>8</v>
      </c>
      <c r="J5" s="166">
        <v>21</v>
      </c>
      <c r="K5" s="168">
        <v>31</v>
      </c>
    </row>
    <row r="6" spans="1:13" x14ac:dyDescent="0.2">
      <c r="A6" s="161">
        <v>5000</v>
      </c>
      <c r="B6" s="162" t="s">
        <v>34</v>
      </c>
      <c r="C6" s="163" t="s">
        <v>86</v>
      </c>
      <c r="D6" s="161">
        <f t="shared" si="0"/>
        <v>1</v>
      </c>
      <c r="E6" s="164">
        <f t="shared" si="1"/>
        <v>7.8</v>
      </c>
      <c r="F6" s="165"/>
      <c r="G6" s="166">
        <v>2.5</v>
      </c>
      <c r="H6" s="164">
        <v>3.5</v>
      </c>
      <c r="I6" s="167">
        <v>2</v>
      </c>
      <c r="J6" s="166">
        <v>10</v>
      </c>
      <c r="K6" s="168">
        <v>21</v>
      </c>
    </row>
    <row r="7" spans="1:13" s="171" customFormat="1" x14ac:dyDescent="0.2">
      <c r="A7" s="161">
        <v>6000</v>
      </c>
      <c r="B7" s="162" t="s">
        <v>35</v>
      </c>
      <c r="C7" s="163" t="s">
        <v>106</v>
      </c>
      <c r="D7" s="161">
        <f t="shared" si="0"/>
        <v>31</v>
      </c>
      <c r="E7" s="164">
        <f t="shared" si="1"/>
        <v>29.6</v>
      </c>
      <c r="F7" s="165"/>
      <c r="G7" s="166">
        <v>36.5</v>
      </c>
      <c r="H7" s="164">
        <v>35.5</v>
      </c>
      <c r="I7" s="167">
        <v>43</v>
      </c>
      <c r="J7" s="166">
        <v>19</v>
      </c>
      <c r="K7" s="168">
        <v>14</v>
      </c>
      <c r="L7" s="170"/>
      <c r="M7" s="170"/>
    </row>
    <row r="8" spans="1:13" x14ac:dyDescent="0.2">
      <c r="A8" s="161">
        <v>8000</v>
      </c>
      <c r="B8" s="162" t="s">
        <v>36</v>
      </c>
      <c r="C8" s="163" t="s">
        <v>87</v>
      </c>
      <c r="D8" s="161">
        <f t="shared" si="0"/>
        <v>9</v>
      </c>
      <c r="E8" s="164">
        <f t="shared" si="1"/>
        <v>16.7</v>
      </c>
      <c r="F8" s="165"/>
      <c r="G8" s="166">
        <v>31</v>
      </c>
      <c r="H8" s="164">
        <v>26.5</v>
      </c>
      <c r="I8" s="167">
        <v>9</v>
      </c>
      <c r="J8" s="166">
        <v>4</v>
      </c>
      <c r="K8" s="168">
        <v>13</v>
      </c>
    </row>
    <row r="9" spans="1:13" s="171" customFormat="1" x14ac:dyDescent="0.2">
      <c r="A9" s="161">
        <v>9000</v>
      </c>
      <c r="B9" s="162" t="s">
        <v>37</v>
      </c>
      <c r="C9" s="163" t="s">
        <v>105</v>
      </c>
      <c r="D9" s="161">
        <f t="shared" si="0"/>
        <v>44</v>
      </c>
      <c r="E9" s="164">
        <f t="shared" si="1"/>
        <v>35.299999999999997</v>
      </c>
      <c r="F9" s="165"/>
      <c r="G9" s="166">
        <v>46.5</v>
      </c>
      <c r="H9" s="164">
        <v>48</v>
      </c>
      <c r="I9" s="167">
        <v>22</v>
      </c>
      <c r="J9" s="166">
        <v>16</v>
      </c>
      <c r="K9" s="168">
        <v>44</v>
      </c>
      <c r="L9" s="170"/>
      <c r="M9" s="170"/>
    </row>
    <row r="10" spans="1:13" x14ac:dyDescent="0.2">
      <c r="A10" s="161">
        <v>10000</v>
      </c>
      <c r="B10" s="162" t="s">
        <v>38</v>
      </c>
      <c r="C10" s="163" t="s">
        <v>90</v>
      </c>
      <c r="D10" s="161">
        <f t="shared" si="0"/>
        <v>47</v>
      </c>
      <c r="E10" s="164">
        <f t="shared" si="1"/>
        <v>38.200000000000003</v>
      </c>
      <c r="F10" s="165"/>
      <c r="G10" s="166">
        <v>35</v>
      </c>
      <c r="H10" s="164">
        <v>46</v>
      </c>
      <c r="I10" s="167">
        <v>35</v>
      </c>
      <c r="J10" s="166">
        <v>42</v>
      </c>
      <c r="K10" s="168">
        <v>33</v>
      </c>
    </row>
    <row r="11" spans="1:13" x14ac:dyDescent="0.2">
      <c r="A11" s="161">
        <v>12000</v>
      </c>
      <c r="B11" s="162" t="s">
        <v>39</v>
      </c>
      <c r="C11" s="163" t="s">
        <v>88</v>
      </c>
      <c r="D11" s="161">
        <f t="shared" si="0"/>
        <v>24</v>
      </c>
      <c r="E11" s="164">
        <f t="shared" si="1"/>
        <v>25.4</v>
      </c>
      <c r="F11" s="165"/>
      <c r="G11" s="166">
        <v>24.5</v>
      </c>
      <c r="H11" s="164">
        <v>18.5</v>
      </c>
      <c r="I11" s="167">
        <v>25</v>
      </c>
      <c r="J11" s="166">
        <v>9</v>
      </c>
      <c r="K11" s="168">
        <v>50</v>
      </c>
    </row>
    <row r="12" spans="1:13" x14ac:dyDescent="0.2">
      <c r="A12" s="161">
        <v>13000</v>
      </c>
      <c r="B12" s="162" t="s">
        <v>40</v>
      </c>
      <c r="C12" s="163" t="s">
        <v>86</v>
      </c>
      <c r="D12" s="161">
        <f t="shared" si="0"/>
        <v>4</v>
      </c>
      <c r="E12" s="164">
        <f t="shared" si="1"/>
        <v>12.3</v>
      </c>
      <c r="F12" s="165"/>
      <c r="G12" s="166">
        <v>16</v>
      </c>
      <c r="H12" s="164">
        <v>4.5</v>
      </c>
      <c r="I12" s="167">
        <v>20</v>
      </c>
      <c r="J12" s="166">
        <v>13</v>
      </c>
      <c r="K12" s="168">
        <v>8</v>
      </c>
    </row>
    <row r="13" spans="1:13" x14ac:dyDescent="0.2">
      <c r="A13" s="161">
        <v>15000</v>
      </c>
      <c r="B13" s="162" t="s">
        <v>41</v>
      </c>
      <c r="C13" s="163" t="s">
        <v>89</v>
      </c>
      <c r="D13" s="161">
        <f t="shared" si="0"/>
        <v>43</v>
      </c>
      <c r="E13" s="164">
        <f t="shared" si="1"/>
        <v>35</v>
      </c>
      <c r="F13" s="165"/>
      <c r="G13" s="166">
        <v>13.5</v>
      </c>
      <c r="H13" s="164">
        <v>45.5</v>
      </c>
      <c r="I13" s="167">
        <v>34</v>
      </c>
      <c r="J13" s="166">
        <v>45</v>
      </c>
      <c r="K13" s="168">
        <v>37</v>
      </c>
    </row>
    <row r="14" spans="1:13" x14ac:dyDescent="0.2">
      <c r="A14" s="161">
        <v>16000</v>
      </c>
      <c r="B14" s="162" t="s">
        <v>42</v>
      </c>
      <c r="C14" s="163" t="s">
        <v>87</v>
      </c>
      <c r="D14" s="161">
        <f t="shared" si="0"/>
        <v>12</v>
      </c>
      <c r="E14" s="164">
        <f t="shared" si="1"/>
        <v>18.7</v>
      </c>
      <c r="F14" s="165"/>
      <c r="G14" s="166">
        <v>3.5</v>
      </c>
      <c r="H14" s="164">
        <v>21</v>
      </c>
      <c r="I14" s="167">
        <v>40</v>
      </c>
      <c r="J14" s="166">
        <v>5</v>
      </c>
      <c r="K14" s="168">
        <v>24</v>
      </c>
    </row>
    <row r="15" spans="1:13" x14ac:dyDescent="0.2">
      <c r="A15" s="161">
        <v>17000</v>
      </c>
      <c r="B15" s="162" t="s">
        <v>43</v>
      </c>
      <c r="C15" s="163" t="s">
        <v>88</v>
      </c>
      <c r="D15" s="161">
        <f t="shared" si="0"/>
        <v>26</v>
      </c>
      <c r="E15" s="164">
        <f t="shared" si="1"/>
        <v>26</v>
      </c>
      <c r="F15" s="165"/>
      <c r="G15" s="166">
        <v>34</v>
      </c>
      <c r="H15" s="164">
        <v>25</v>
      </c>
      <c r="I15" s="167">
        <v>36</v>
      </c>
      <c r="J15" s="166">
        <v>32</v>
      </c>
      <c r="K15" s="168">
        <v>3</v>
      </c>
    </row>
    <row r="16" spans="1:13" ht="15" x14ac:dyDescent="0.25">
      <c r="A16" s="182">
        <v>18000</v>
      </c>
      <c r="B16" s="172" t="s">
        <v>44</v>
      </c>
      <c r="C16" s="173" t="s">
        <v>88</v>
      </c>
      <c r="D16" s="161">
        <f t="shared" si="0"/>
        <v>23</v>
      </c>
      <c r="E16" s="174">
        <f t="shared" si="1"/>
        <v>25</v>
      </c>
      <c r="F16" s="175"/>
      <c r="G16" s="176">
        <v>32</v>
      </c>
      <c r="H16" s="174">
        <v>28</v>
      </c>
      <c r="I16" s="177">
        <v>6</v>
      </c>
      <c r="J16" s="176">
        <v>47</v>
      </c>
      <c r="K16" s="178">
        <v>12</v>
      </c>
    </row>
    <row r="17" spans="1:13" x14ac:dyDescent="0.2">
      <c r="A17" s="161">
        <v>19000</v>
      </c>
      <c r="B17" s="162" t="s">
        <v>45</v>
      </c>
      <c r="C17" s="163" t="s">
        <v>88</v>
      </c>
      <c r="D17" s="161">
        <f t="shared" si="0"/>
        <v>22</v>
      </c>
      <c r="E17" s="164">
        <f t="shared" si="1"/>
        <v>24.5</v>
      </c>
      <c r="F17" s="165"/>
      <c r="G17" s="166">
        <v>12</v>
      </c>
      <c r="H17" s="164">
        <v>16.5</v>
      </c>
      <c r="I17" s="167">
        <v>37</v>
      </c>
      <c r="J17" s="166">
        <v>41</v>
      </c>
      <c r="K17" s="168">
        <v>16</v>
      </c>
    </row>
    <row r="18" spans="1:13" x14ac:dyDescent="0.2">
      <c r="A18" s="161">
        <v>20000</v>
      </c>
      <c r="B18" s="162" t="s">
        <v>46</v>
      </c>
      <c r="C18" s="163" t="s">
        <v>101</v>
      </c>
      <c r="D18" s="161">
        <f t="shared" si="0"/>
        <v>6</v>
      </c>
      <c r="E18" s="164">
        <f t="shared" si="1"/>
        <v>14.8</v>
      </c>
      <c r="F18" s="165"/>
      <c r="G18" s="166">
        <v>6</v>
      </c>
      <c r="H18" s="164">
        <v>19</v>
      </c>
      <c r="I18" s="167">
        <v>20</v>
      </c>
      <c r="J18" s="166">
        <v>27</v>
      </c>
      <c r="K18" s="168">
        <v>2</v>
      </c>
    </row>
    <row r="19" spans="1:13" x14ac:dyDescent="0.2">
      <c r="A19" s="161">
        <v>21000</v>
      </c>
      <c r="B19" s="162" t="s">
        <v>47</v>
      </c>
      <c r="C19" s="163" t="s">
        <v>89</v>
      </c>
      <c r="D19" s="161">
        <f t="shared" si="0"/>
        <v>38</v>
      </c>
      <c r="E19" s="164">
        <f t="shared" si="1"/>
        <v>31</v>
      </c>
      <c r="F19" s="165"/>
      <c r="G19" s="166">
        <v>33</v>
      </c>
      <c r="H19" s="164">
        <v>18</v>
      </c>
      <c r="I19" s="167">
        <v>28</v>
      </c>
      <c r="J19" s="166">
        <v>46</v>
      </c>
      <c r="K19" s="168">
        <v>30</v>
      </c>
    </row>
    <row r="20" spans="1:13" x14ac:dyDescent="0.2">
      <c r="A20" s="161">
        <v>22000</v>
      </c>
      <c r="B20" s="162" t="s">
        <v>48</v>
      </c>
      <c r="C20" s="163" t="s">
        <v>89</v>
      </c>
      <c r="D20" s="161">
        <f t="shared" si="0"/>
        <v>40</v>
      </c>
      <c r="E20" s="164">
        <f t="shared" si="1"/>
        <v>31.6</v>
      </c>
      <c r="F20" s="165"/>
      <c r="G20" s="166">
        <v>24.5</v>
      </c>
      <c r="H20" s="179">
        <v>8.5</v>
      </c>
      <c r="I20" s="167">
        <v>38</v>
      </c>
      <c r="J20" s="166">
        <v>38</v>
      </c>
      <c r="K20" s="168">
        <v>49</v>
      </c>
    </row>
    <row r="21" spans="1:13" x14ac:dyDescent="0.2">
      <c r="A21" s="161">
        <v>23000</v>
      </c>
      <c r="B21" s="162" t="s">
        <v>49</v>
      </c>
      <c r="C21" s="163" t="s">
        <v>90</v>
      </c>
      <c r="D21" s="161">
        <f t="shared" si="0"/>
        <v>50</v>
      </c>
      <c r="E21" s="164">
        <f t="shared" si="1"/>
        <v>42.4</v>
      </c>
      <c r="F21" s="165"/>
      <c r="G21" s="166">
        <v>41.5</v>
      </c>
      <c r="H21" s="164">
        <v>42.5</v>
      </c>
      <c r="I21" s="167">
        <v>41</v>
      </c>
      <c r="J21" s="166">
        <v>44</v>
      </c>
      <c r="K21" s="168">
        <v>43</v>
      </c>
    </row>
    <row r="22" spans="1:13" x14ac:dyDescent="0.2">
      <c r="A22" s="161">
        <v>24000</v>
      </c>
      <c r="B22" s="162" t="s">
        <v>50</v>
      </c>
      <c r="C22" s="163" t="s">
        <v>106</v>
      </c>
      <c r="D22" s="161">
        <f t="shared" si="0"/>
        <v>32</v>
      </c>
      <c r="E22" s="164">
        <f t="shared" si="1"/>
        <v>29.9</v>
      </c>
      <c r="F22" s="165"/>
      <c r="G22" s="166">
        <v>22.5</v>
      </c>
      <c r="H22" s="164">
        <v>31</v>
      </c>
      <c r="I22" s="167">
        <v>18</v>
      </c>
      <c r="J22" s="166">
        <v>31</v>
      </c>
      <c r="K22" s="168">
        <v>47</v>
      </c>
    </row>
    <row r="23" spans="1:13" x14ac:dyDescent="0.2">
      <c r="A23" s="161">
        <v>25000</v>
      </c>
      <c r="B23" s="162" t="s">
        <v>51</v>
      </c>
      <c r="C23" s="163" t="s">
        <v>89</v>
      </c>
      <c r="D23" s="161">
        <f t="shared" si="0"/>
        <v>39</v>
      </c>
      <c r="E23" s="164">
        <f t="shared" si="1"/>
        <v>31.5</v>
      </c>
      <c r="F23" s="165"/>
      <c r="G23" s="166">
        <v>49</v>
      </c>
      <c r="H23" s="164">
        <v>46.5</v>
      </c>
      <c r="I23" s="167">
        <v>3</v>
      </c>
      <c r="J23" s="166">
        <v>18</v>
      </c>
      <c r="K23" s="168">
        <v>41</v>
      </c>
    </row>
    <row r="24" spans="1:13" x14ac:dyDescent="0.2">
      <c r="A24" s="161">
        <v>26000</v>
      </c>
      <c r="B24" s="162" t="s">
        <v>52</v>
      </c>
      <c r="C24" s="163" t="s">
        <v>103</v>
      </c>
      <c r="D24" s="161">
        <f t="shared" si="0"/>
        <v>17</v>
      </c>
      <c r="E24" s="164">
        <f t="shared" si="1"/>
        <v>21</v>
      </c>
      <c r="F24" s="165"/>
      <c r="G24" s="166">
        <v>18</v>
      </c>
      <c r="H24" s="164">
        <v>24</v>
      </c>
      <c r="I24" s="167">
        <v>11</v>
      </c>
      <c r="J24" s="166">
        <v>35</v>
      </c>
      <c r="K24" s="168">
        <v>17</v>
      </c>
    </row>
    <row r="25" spans="1:13" x14ac:dyDescent="0.2">
      <c r="A25" s="161">
        <v>27000</v>
      </c>
      <c r="B25" s="162" t="s">
        <v>53</v>
      </c>
      <c r="C25" s="163" t="s">
        <v>87</v>
      </c>
      <c r="D25" s="161">
        <f t="shared" si="0"/>
        <v>8</v>
      </c>
      <c r="E25" s="164">
        <f t="shared" si="1"/>
        <v>16.5</v>
      </c>
      <c r="F25" s="165"/>
      <c r="G25" s="166">
        <v>25.5</v>
      </c>
      <c r="H25" s="164">
        <v>26</v>
      </c>
      <c r="I25" s="167">
        <v>15</v>
      </c>
      <c r="J25" s="166">
        <v>7</v>
      </c>
      <c r="K25" s="168">
        <v>9</v>
      </c>
    </row>
    <row r="26" spans="1:13" x14ac:dyDescent="0.2">
      <c r="A26" s="161">
        <v>28000</v>
      </c>
      <c r="B26" s="162" t="s">
        <v>54</v>
      </c>
      <c r="C26" s="163" t="s">
        <v>88</v>
      </c>
      <c r="D26" s="161">
        <f t="shared" si="0"/>
        <v>19</v>
      </c>
      <c r="E26" s="164">
        <f t="shared" si="1"/>
        <v>22.2</v>
      </c>
      <c r="F26" s="165"/>
      <c r="G26" s="166">
        <v>5</v>
      </c>
      <c r="H26" s="164">
        <v>11</v>
      </c>
      <c r="I26" s="167">
        <v>27</v>
      </c>
      <c r="J26" s="166">
        <v>28</v>
      </c>
      <c r="K26" s="168">
        <v>40</v>
      </c>
    </row>
    <row r="27" spans="1:13" s="171" customFormat="1" x14ac:dyDescent="0.2">
      <c r="A27" s="161">
        <v>29000</v>
      </c>
      <c r="B27" s="162" t="s">
        <v>55</v>
      </c>
      <c r="C27" s="163" t="s">
        <v>87</v>
      </c>
      <c r="D27" s="161">
        <f t="shared" si="0"/>
        <v>13</v>
      </c>
      <c r="E27" s="164">
        <f t="shared" si="1"/>
        <v>18.899999999999999</v>
      </c>
      <c r="F27" s="165"/>
      <c r="G27" s="166">
        <v>17.5</v>
      </c>
      <c r="H27" s="164">
        <v>2</v>
      </c>
      <c r="I27" s="167">
        <v>14</v>
      </c>
      <c r="J27" s="166">
        <v>29</v>
      </c>
      <c r="K27" s="168">
        <v>32</v>
      </c>
      <c r="L27" s="170"/>
      <c r="M27" s="170"/>
    </row>
    <row r="28" spans="1:13" x14ac:dyDescent="0.2">
      <c r="A28" s="161">
        <v>30000</v>
      </c>
      <c r="B28" s="162" t="s">
        <v>56</v>
      </c>
      <c r="C28" s="163" t="s">
        <v>106</v>
      </c>
      <c r="D28" s="161">
        <f t="shared" si="0"/>
        <v>33</v>
      </c>
      <c r="E28" s="164">
        <f t="shared" si="1"/>
        <v>30.1</v>
      </c>
      <c r="F28" s="165"/>
      <c r="G28" s="166">
        <v>27</v>
      </c>
      <c r="H28" s="164">
        <v>19.5</v>
      </c>
      <c r="I28" s="167">
        <v>49</v>
      </c>
      <c r="J28" s="166">
        <v>36</v>
      </c>
      <c r="K28" s="168">
        <v>19</v>
      </c>
    </row>
    <row r="29" spans="1:13" x14ac:dyDescent="0.2">
      <c r="A29" s="161">
        <v>31000</v>
      </c>
      <c r="B29" s="162" t="s">
        <v>57</v>
      </c>
      <c r="C29" s="163" t="s">
        <v>101</v>
      </c>
      <c r="D29" s="161">
        <f t="shared" si="0"/>
        <v>7</v>
      </c>
      <c r="E29" s="164">
        <f t="shared" si="1"/>
        <v>15.2</v>
      </c>
      <c r="F29" s="165"/>
      <c r="G29" s="166">
        <v>12.5</v>
      </c>
      <c r="H29" s="164">
        <v>17.5</v>
      </c>
      <c r="I29" s="167">
        <v>25</v>
      </c>
      <c r="J29" s="166">
        <v>11</v>
      </c>
      <c r="K29" s="168">
        <v>10</v>
      </c>
    </row>
    <row r="30" spans="1:13" s="171" customFormat="1" x14ac:dyDescent="0.2">
      <c r="A30" s="161">
        <v>32000</v>
      </c>
      <c r="B30" s="162" t="s">
        <v>58</v>
      </c>
      <c r="C30" s="163" t="s">
        <v>86</v>
      </c>
      <c r="D30" s="161">
        <f t="shared" si="0"/>
        <v>3</v>
      </c>
      <c r="E30" s="164">
        <f t="shared" si="1"/>
        <v>9.1999999999999993</v>
      </c>
      <c r="F30" s="165"/>
      <c r="G30" s="166">
        <v>3.5</v>
      </c>
      <c r="H30" s="164">
        <v>22.5</v>
      </c>
      <c r="I30" s="167">
        <v>12</v>
      </c>
      <c r="J30" s="166">
        <v>3</v>
      </c>
      <c r="K30" s="168">
        <v>5</v>
      </c>
      <c r="L30" s="170"/>
      <c r="M30" s="170"/>
    </row>
    <row r="31" spans="1:13" x14ac:dyDescent="0.2">
      <c r="A31" s="161">
        <v>33000</v>
      </c>
      <c r="B31" s="162" t="s">
        <v>59</v>
      </c>
      <c r="C31" s="163" t="s">
        <v>88</v>
      </c>
      <c r="D31" s="161">
        <f t="shared" si="0"/>
        <v>27</v>
      </c>
      <c r="E31" s="164">
        <f t="shared" si="1"/>
        <v>26.3</v>
      </c>
      <c r="F31" s="165"/>
      <c r="G31" s="166">
        <v>42.5</v>
      </c>
      <c r="H31" s="164">
        <v>43</v>
      </c>
      <c r="I31" s="167">
        <v>12</v>
      </c>
      <c r="J31" s="166">
        <v>12</v>
      </c>
      <c r="K31" s="168">
        <v>22</v>
      </c>
    </row>
    <row r="32" spans="1:13" x14ac:dyDescent="0.2">
      <c r="A32" s="161">
        <v>34000</v>
      </c>
      <c r="B32" s="162" t="s">
        <v>60</v>
      </c>
      <c r="C32" s="163" t="s">
        <v>106</v>
      </c>
      <c r="D32" s="161">
        <f t="shared" si="0"/>
        <v>35</v>
      </c>
      <c r="E32" s="164">
        <f t="shared" si="1"/>
        <v>30.7</v>
      </c>
      <c r="F32" s="165"/>
      <c r="G32" s="166">
        <v>45.5</v>
      </c>
      <c r="H32" s="164">
        <v>46</v>
      </c>
      <c r="I32" s="167">
        <v>31</v>
      </c>
      <c r="J32" s="166">
        <v>6</v>
      </c>
      <c r="K32" s="168">
        <v>25</v>
      </c>
    </row>
    <row r="33" spans="1:11" s="160" customFormat="1" x14ac:dyDescent="0.2">
      <c r="A33" s="161">
        <v>35000</v>
      </c>
      <c r="B33" s="162" t="s">
        <v>61</v>
      </c>
      <c r="C33" s="163" t="s">
        <v>88</v>
      </c>
      <c r="D33" s="161">
        <f t="shared" si="0"/>
        <v>28</v>
      </c>
      <c r="E33" s="164">
        <f t="shared" si="1"/>
        <v>27.8</v>
      </c>
      <c r="F33" s="165"/>
      <c r="G33" s="166">
        <v>23.5</v>
      </c>
      <c r="H33" s="164">
        <v>24.5</v>
      </c>
      <c r="I33" s="167">
        <v>28</v>
      </c>
      <c r="J33" s="166">
        <v>17</v>
      </c>
      <c r="K33" s="168">
        <v>46</v>
      </c>
    </row>
    <row r="34" spans="1:11" s="160" customFormat="1" x14ac:dyDescent="0.2">
      <c r="A34" s="161">
        <v>36000</v>
      </c>
      <c r="B34" s="162" t="s">
        <v>62</v>
      </c>
      <c r="C34" s="163" t="s">
        <v>104</v>
      </c>
      <c r="D34" s="161">
        <f t="shared" si="0"/>
        <v>36</v>
      </c>
      <c r="E34" s="164">
        <f t="shared" si="1"/>
        <v>30.8</v>
      </c>
      <c r="F34" s="165"/>
      <c r="G34" s="166">
        <v>47.5</v>
      </c>
      <c r="H34" s="164">
        <v>38.5</v>
      </c>
      <c r="I34" s="167">
        <v>28</v>
      </c>
      <c r="J34" s="166">
        <v>14</v>
      </c>
      <c r="K34" s="168">
        <v>26</v>
      </c>
    </row>
    <row r="35" spans="1:11" s="160" customFormat="1" x14ac:dyDescent="0.2">
      <c r="A35" s="161">
        <v>37000</v>
      </c>
      <c r="B35" s="162" t="s">
        <v>63</v>
      </c>
      <c r="C35" s="163" t="s">
        <v>88</v>
      </c>
      <c r="D35" s="161">
        <f t="shared" si="0"/>
        <v>21</v>
      </c>
      <c r="E35" s="164">
        <f t="shared" si="1"/>
        <v>23.5</v>
      </c>
      <c r="F35" s="165"/>
      <c r="G35" s="166">
        <v>36.5</v>
      </c>
      <c r="H35" s="164">
        <v>13</v>
      </c>
      <c r="I35" s="167">
        <v>24</v>
      </c>
      <c r="J35" s="166">
        <v>26</v>
      </c>
      <c r="K35" s="168">
        <v>18</v>
      </c>
    </row>
    <row r="36" spans="1:11" s="160" customFormat="1" x14ac:dyDescent="0.2">
      <c r="A36" s="161">
        <v>38000</v>
      </c>
      <c r="B36" s="162" t="s">
        <v>64</v>
      </c>
      <c r="C36" s="163" t="s">
        <v>103</v>
      </c>
      <c r="D36" s="161">
        <f t="shared" si="0"/>
        <v>18</v>
      </c>
      <c r="E36" s="164">
        <f t="shared" si="1"/>
        <v>21.2</v>
      </c>
      <c r="F36" s="165"/>
      <c r="G36" s="166">
        <v>18.5</v>
      </c>
      <c r="H36" s="164">
        <v>21.5</v>
      </c>
      <c r="I36" s="167">
        <v>15</v>
      </c>
      <c r="J36" s="166">
        <v>24</v>
      </c>
      <c r="K36" s="168">
        <v>27</v>
      </c>
    </row>
    <row r="37" spans="1:11" s="160" customFormat="1" x14ac:dyDescent="0.2">
      <c r="A37" s="161">
        <v>39000</v>
      </c>
      <c r="B37" s="162" t="s">
        <v>65</v>
      </c>
      <c r="C37" s="163" t="s">
        <v>88</v>
      </c>
      <c r="D37" s="161">
        <f t="shared" si="0"/>
        <v>25</v>
      </c>
      <c r="E37" s="164">
        <f t="shared" si="1"/>
        <v>25.9</v>
      </c>
      <c r="F37" s="165"/>
      <c r="G37" s="166">
        <v>19.5</v>
      </c>
      <c r="H37" s="164">
        <v>31</v>
      </c>
      <c r="I37" s="167">
        <v>33</v>
      </c>
      <c r="J37" s="166">
        <v>39</v>
      </c>
      <c r="K37" s="168">
        <v>7</v>
      </c>
    </row>
    <row r="38" spans="1:11" s="160" customFormat="1" x14ac:dyDescent="0.2">
      <c r="A38" s="161">
        <v>40000</v>
      </c>
      <c r="B38" s="162" t="s">
        <v>66</v>
      </c>
      <c r="C38" s="163" t="s">
        <v>87</v>
      </c>
      <c r="D38" s="161">
        <f t="shared" si="0"/>
        <v>11</v>
      </c>
      <c r="E38" s="164">
        <f t="shared" si="1"/>
        <v>18.100000000000001</v>
      </c>
      <c r="F38" s="165"/>
      <c r="G38" s="166">
        <v>4</v>
      </c>
      <c r="H38" s="164">
        <v>5.5</v>
      </c>
      <c r="I38" s="167">
        <v>46</v>
      </c>
      <c r="J38" s="166">
        <v>20</v>
      </c>
      <c r="K38" s="168">
        <v>15</v>
      </c>
    </row>
    <row r="39" spans="1:11" s="160" customFormat="1" x14ac:dyDescent="0.2">
      <c r="A39" s="161">
        <v>41000</v>
      </c>
      <c r="B39" s="162" t="s">
        <v>67</v>
      </c>
      <c r="C39" s="163" t="s">
        <v>88</v>
      </c>
      <c r="D39" s="161">
        <f t="shared" si="0"/>
        <v>20</v>
      </c>
      <c r="E39" s="164">
        <f t="shared" si="1"/>
        <v>22.3</v>
      </c>
      <c r="F39" s="165"/>
      <c r="G39" s="166">
        <v>32.5</v>
      </c>
      <c r="H39" s="164">
        <v>36</v>
      </c>
      <c r="I39" s="167">
        <v>17</v>
      </c>
      <c r="J39" s="166">
        <v>22</v>
      </c>
      <c r="K39" s="168">
        <v>4</v>
      </c>
    </row>
    <row r="40" spans="1:11" s="160" customFormat="1" x14ac:dyDescent="0.2">
      <c r="A40" s="161">
        <v>42000</v>
      </c>
      <c r="B40" s="162" t="s">
        <v>68</v>
      </c>
      <c r="C40" s="163" t="s">
        <v>89</v>
      </c>
      <c r="D40" s="161">
        <f t="shared" si="0"/>
        <v>41</v>
      </c>
      <c r="E40" s="164">
        <f t="shared" si="1"/>
        <v>32.299999999999997</v>
      </c>
      <c r="F40" s="165"/>
      <c r="G40" s="166">
        <v>27</v>
      </c>
      <c r="H40" s="164">
        <v>29.5</v>
      </c>
      <c r="I40" s="167">
        <v>39</v>
      </c>
      <c r="J40" s="166">
        <v>37</v>
      </c>
      <c r="K40" s="168">
        <v>29</v>
      </c>
    </row>
    <row r="41" spans="1:11" s="160" customFormat="1" x14ac:dyDescent="0.2">
      <c r="A41" s="161">
        <v>44000</v>
      </c>
      <c r="B41" s="162" t="s">
        <v>69</v>
      </c>
      <c r="C41" s="163" t="s">
        <v>89</v>
      </c>
      <c r="D41" s="161">
        <f t="shared" si="0"/>
        <v>42</v>
      </c>
      <c r="E41" s="164">
        <f t="shared" si="1"/>
        <v>34</v>
      </c>
      <c r="F41" s="165"/>
      <c r="G41" s="166">
        <v>41.5</v>
      </c>
      <c r="H41" s="164">
        <v>42.5</v>
      </c>
      <c r="I41" s="167">
        <v>18</v>
      </c>
      <c r="J41" s="166">
        <v>33</v>
      </c>
      <c r="K41" s="168">
        <v>35</v>
      </c>
    </row>
    <row r="42" spans="1:11" s="160" customFormat="1" x14ac:dyDescent="0.2">
      <c r="A42" s="161">
        <v>45000</v>
      </c>
      <c r="B42" s="162" t="s">
        <v>70</v>
      </c>
      <c r="C42" s="163" t="s">
        <v>88</v>
      </c>
      <c r="D42" s="161">
        <f t="shared" si="0"/>
        <v>30</v>
      </c>
      <c r="E42" s="164">
        <f t="shared" si="1"/>
        <v>29.4</v>
      </c>
      <c r="F42" s="165"/>
      <c r="G42" s="166">
        <v>10</v>
      </c>
      <c r="H42" s="164">
        <v>8</v>
      </c>
      <c r="I42" s="167">
        <v>44</v>
      </c>
      <c r="J42" s="166">
        <v>40</v>
      </c>
      <c r="K42" s="168">
        <v>45</v>
      </c>
    </row>
    <row r="43" spans="1:11" s="160" customFormat="1" x14ac:dyDescent="0.2">
      <c r="A43" s="161">
        <v>46000</v>
      </c>
      <c r="B43" s="162" t="s">
        <v>71</v>
      </c>
      <c r="C43" s="163" t="s">
        <v>86</v>
      </c>
      <c r="D43" s="161">
        <f t="shared" si="0"/>
        <v>5</v>
      </c>
      <c r="E43" s="164">
        <f t="shared" si="1"/>
        <v>13.2</v>
      </c>
      <c r="F43" s="165"/>
      <c r="G43" s="166">
        <v>26</v>
      </c>
      <c r="H43" s="164">
        <v>11</v>
      </c>
      <c r="I43" s="167">
        <v>7</v>
      </c>
      <c r="J43" s="166">
        <v>2</v>
      </c>
      <c r="K43" s="168">
        <v>20</v>
      </c>
    </row>
    <row r="44" spans="1:11" s="160" customFormat="1" x14ac:dyDescent="0.2">
      <c r="A44" s="161">
        <v>47000</v>
      </c>
      <c r="B44" s="162" t="s">
        <v>72</v>
      </c>
      <c r="C44" s="163" t="s">
        <v>102</v>
      </c>
      <c r="D44" s="161">
        <f t="shared" si="0"/>
        <v>14</v>
      </c>
      <c r="E44" s="164">
        <f t="shared" si="1"/>
        <v>19.100000000000001</v>
      </c>
      <c r="F44" s="165"/>
      <c r="G44" s="166">
        <v>13.5</v>
      </c>
      <c r="H44" s="164">
        <v>19</v>
      </c>
      <c r="I44" s="167">
        <v>10</v>
      </c>
      <c r="J44" s="166">
        <v>30</v>
      </c>
      <c r="K44" s="168">
        <v>23</v>
      </c>
    </row>
    <row r="45" spans="1:11" s="160" customFormat="1" x14ac:dyDescent="0.2">
      <c r="A45" s="161">
        <v>48000</v>
      </c>
      <c r="B45" s="162" t="s">
        <v>73</v>
      </c>
      <c r="C45" s="163" t="s">
        <v>87</v>
      </c>
      <c r="D45" s="161">
        <f t="shared" si="0"/>
        <v>10</v>
      </c>
      <c r="E45" s="164">
        <f t="shared" si="1"/>
        <v>17.399999999999999</v>
      </c>
      <c r="F45" s="165"/>
      <c r="G45" s="166">
        <v>14</v>
      </c>
      <c r="H45" s="164">
        <v>18</v>
      </c>
      <c r="I45" s="167">
        <v>1</v>
      </c>
      <c r="J45" s="166">
        <v>15</v>
      </c>
      <c r="K45" s="168">
        <v>39</v>
      </c>
    </row>
    <row r="46" spans="1:11" s="160" customFormat="1" x14ac:dyDescent="0.2">
      <c r="A46" s="161">
        <v>49000</v>
      </c>
      <c r="B46" s="162" t="s">
        <v>74</v>
      </c>
      <c r="C46" s="163" t="s">
        <v>86</v>
      </c>
      <c r="D46" s="161">
        <f t="shared" si="0"/>
        <v>2</v>
      </c>
      <c r="E46" s="164">
        <f t="shared" si="1"/>
        <v>8</v>
      </c>
      <c r="F46" s="165"/>
      <c r="G46" s="166">
        <v>15.5</v>
      </c>
      <c r="H46" s="164">
        <v>10.5</v>
      </c>
      <c r="I46" s="167">
        <v>5</v>
      </c>
      <c r="J46" s="166">
        <v>8</v>
      </c>
      <c r="K46" s="168">
        <v>1</v>
      </c>
    </row>
    <row r="47" spans="1:11" s="160" customFormat="1" x14ac:dyDescent="0.2">
      <c r="A47" s="161">
        <v>50000</v>
      </c>
      <c r="B47" s="162" t="s">
        <v>75</v>
      </c>
      <c r="C47" s="163" t="s">
        <v>105</v>
      </c>
      <c r="D47" s="161">
        <f t="shared" si="0"/>
        <v>45</v>
      </c>
      <c r="E47" s="164">
        <f t="shared" si="1"/>
        <v>35.799999999999997</v>
      </c>
      <c r="F47" s="165"/>
      <c r="G47" s="166">
        <v>29</v>
      </c>
      <c r="H47" s="164">
        <v>41</v>
      </c>
      <c r="I47" s="167">
        <v>41</v>
      </c>
      <c r="J47" s="166">
        <v>34</v>
      </c>
      <c r="K47" s="168">
        <v>34</v>
      </c>
    </row>
    <row r="48" spans="1:11" s="160" customFormat="1" x14ac:dyDescent="0.2">
      <c r="A48" s="161">
        <v>51000</v>
      </c>
      <c r="B48" s="162" t="s">
        <v>76</v>
      </c>
      <c r="C48" s="163" t="s">
        <v>104</v>
      </c>
      <c r="D48" s="161">
        <f t="shared" si="0"/>
        <v>36</v>
      </c>
      <c r="E48" s="164">
        <f t="shared" si="1"/>
        <v>30.8</v>
      </c>
      <c r="F48" s="165"/>
      <c r="G48" s="166">
        <v>24.5</v>
      </c>
      <c r="H48" s="164">
        <v>29.5</v>
      </c>
      <c r="I48" s="167">
        <v>4</v>
      </c>
      <c r="J48" s="166">
        <v>48</v>
      </c>
      <c r="K48" s="168">
        <v>48</v>
      </c>
    </row>
    <row r="49" spans="1:11" s="160" customFormat="1" x14ac:dyDescent="0.2">
      <c r="A49" s="161">
        <v>53000</v>
      </c>
      <c r="B49" s="162" t="s">
        <v>77</v>
      </c>
      <c r="C49" s="163" t="s">
        <v>90</v>
      </c>
      <c r="D49" s="161">
        <f t="shared" si="0"/>
        <v>48</v>
      </c>
      <c r="E49" s="164">
        <f t="shared" si="1"/>
        <v>39.9</v>
      </c>
      <c r="F49" s="165"/>
      <c r="G49" s="166">
        <v>35</v>
      </c>
      <c r="H49" s="164">
        <v>38.5</v>
      </c>
      <c r="I49" s="167">
        <v>48</v>
      </c>
      <c r="J49" s="166">
        <v>50</v>
      </c>
      <c r="K49" s="168">
        <v>28</v>
      </c>
    </row>
    <row r="50" spans="1:11" s="160" customFormat="1" x14ac:dyDescent="0.2">
      <c r="A50" s="161">
        <v>54000</v>
      </c>
      <c r="B50" s="162" t="s">
        <v>78</v>
      </c>
      <c r="C50" s="163" t="s">
        <v>90</v>
      </c>
      <c r="D50" s="161">
        <f t="shared" si="0"/>
        <v>49</v>
      </c>
      <c r="E50" s="164">
        <f t="shared" si="1"/>
        <v>41.5</v>
      </c>
      <c r="F50" s="165"/>
      <c r="G50" s="166">
        <v>40.5</v>
      </c>
      <c r="H50" s="164">
        <v>30</v>
      </c>
      <c r="I50" s="167">
        <v>50</v>
      </c>
      <c r="J50" s="166">
        <v>49</v>
      </c>
      <c r="K50" s="168">
        <v>38</v>
      </c>
    </row>
    <row r="51" spans="1:11" s="160" customFormat="1" x14ac:dyDescent="0.2">
      <c r="A51" s="161">
        <v>55000</v>
      </c>
      <c r="B51" s="162" t="s">
        <v>79</v>
      </c>
      <c r="C51" s="163" t="s">
        <v>88</v>
      </c>
      <c r="D51" s="161">
        <f t="shared" si="0"/>
        <v>29</v>
      </c>
      <c r="E51" s="164">
        <f t="shared" si="1"/>
        <v>28.8</v>
      </c>
      <c r="F51" s="165"/>
      <c r="G51" s="166">
        <v>42.5</v>
      </c>
      <c r="H51" s="164">
        <v>35.5</v>
      </c>
      <c r="I51" s="166">
        <v>32</v>
      </c>
      <c r="J51" s="166">
        <v>23</v>
      </c>
      <c r="K51" s="168">
        <v>11</v>
      </c>
    </row>
    <row r="52" spans="1:11" s="160" customFormat="1" x14ac:dyDescent="0.2">
      <c r="A52" s="161">
        <v>56000</v>
      </c>
      <c r="B52" s="162" t="s">
        <v>80</v>
      </c>
      <c r="C52" s="163" t="s">
        <v>106</v>
      </c>
      <c r="D52" s="161">
        <f t="shared" si="0"/>
        <v>33</v>
      </c>
      <c r="E52" s="164">
        <f t="shared" si="1"/>
        <v>30.1</v>
      </c>
      <c r="F52" s="165"/>
      <c r="G52" s="166">
        <v>38</v>
      </c>
      <c r="H52" s="164">
        <v>18.5</v>
      </c>
      <c r="I52" s="167">
        <v>45</v>
      </c>
      <c r="J52" s="166">
        <v>43</v>
      </c>
      <c r="K52" s="168">
        <v>6</v>
      </c>
    </row>
  </sheetData>
  <autoFilter ref="D1:D52"/>
  <pageMargins left="0.33" right="0.28999999999999998" top="0.24" bottom="0.25" header="0.21" footer="0.1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topLeftCell="B6" zoomScaleNormal="100" workbookViewId="0">
      <selection activeCell="G3" sqref="G3:L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1.85546875" style="63" customWidth="1"/>
    <col min="7" max="11" width="5.7109375" style="64" customWidth="1"/>
    <col min="12" max="13" width="9.140625" style="64"/>
    <col min="14" max="16384" width="9.140625" style="68"/>
  </cols>
  <sheetData>
    <row r="1" spans="1:14" s="49" customFormat="1" ht="18.75" x14ac:dyDescent="0.3">
      <c r="A1" s="48"/>
      <c r="B1" s="49" t="s">
        <v>168</v>
      </c>
      <c r="C1" s="50"/>
      <c r="D1" s="35"/>
      <c r="E1" s="51"/>
      <c r="F1" s="55"/>
      <c r="G1" s="51"/>
      <c r="H1" s="51"/>
      <c r="I1" s="51"/>
      <c r="J1" s="51"/>
      <c r="K1" s="51"/>
      <c r="L1" s="51"/>
      <c r="M1" s="51"/>
    </row>
    <row r="2" spans="1:14" s="64" customFormat="1" ht="120" customHeight="1" x14ac:dyDescent="0.2">
      <c r="A2" s="36" t="s">
        <v>108</v>
      </c>
      <c r="B2" s="56" t="s">
        <v>0</v>
      </c>
      <c r="C2" s="57" t="s">
        <v>85</v>
      </c>
      <c r="D2" s="57" t="s">
        <v>170</v>
      </c>
      <c r="E2" s="57" t="s">
        <v>116</v>
      </c>
      <c r="F2" s="59" t="s">
        <v>19</v>
      </c>
      <c r="G2" s="57" t="s">
        <v>20</v>
      </c>
      <c r="H2" s="57" t="s">
        <v>82</v>
      </c>
      <c r="I2" s="57" t="s">
        <v>107</v>
      </c>
      <c r="J2" s="57" t="s">
        <v>21</v>
      </c>
      <c r="K2" s="57" t="s">
        <v>124</v>
      </c>
      <c r="L2" s="57" t="s">
        <v>134</v>
      </c>
    </row>
    <row r="3" spans="1:14" x14ac:dyDescent="0.2">
      <c r="A3" s="42">
        <v>1000</v>
      </c>
      <c r="B3" s="65" t="s">
        <v>31</v>
      </c>
      <c r="C3" s="42" t="s">
        <v>87</v>
      </c>
      <c r="D3" s="42">
        <f t="shared" ref="D3:D52" si="0">RANK(E3,$E$3:$E$52,1)</f>
        <v>13</v>
      </c>
      <c r="E3" s="133">
        <f>AVERAGE(G3:L3)</f>
        <v>17.333333333333332</v>
      </c>
      <c r="F3" s="67"/>
      <c r="G3" s="130">
        <v>23</v>
      </c>
      <c r="H3" s="130">
        <v>10</v>
      </c>
      <c r="I3" s="130">
        <v>24</v>
      </c>
      <c r="J3" s="130">
        <v>19</v>
      </c>
      <c r="K3" s="130">
        <v>15</v>
      </c>
      <c r="L3" s="130">
        <v>13</v>
      </c>
    </row>
    <row r="4" spans="1:14" x14ac:dyDescent="0.2">
      <c r="A4" s="42">
        <v>2000</v>
      </c>
      <c r="B4" s="65" t="s">
        <v>32</v>
      </c>
      <c r="C4" s="42" t="s">
        <v>89</v>
      </c>
      <c r="D4" s="42">
        <f t="shared" si="0"/>
        <v>39</v>
      </c>
      <c r="E4" s="133">
        <f t="shared" ref="E4:E52" si="1">AVERAGE(G4:L4)</f>
        <v>34</v>
      </c>
      <c r="F4" s="67"/>
      <c r="G4" s="130">
        <v>48</v>
      </c>
      <c r="H4" s="130">
        <v>39</v>
      </c>
      <c r="I4" s="130">
        <v>4</v>
      </c>
      <c r="J4" s="130">
        <v>46</v>
      </c>
      <c r="K4" s="130">
        <v>19</v>
      </c>
      <c r="L4" s="130">
        <v>48</v>
      </c>
    </row>
    <row r="5" spans="1:14" s="74" customFormat="1" x14ac:dyDescent="0.2">
      <c r="A5" s="42">
        <v>4000</v>
      </c>
      <c r="B5" s="65" t="s">
        <v>33</v>
      </c>
      <c r="C5" s="42" t="s">
        <v>105</v>
      </c>
      <c r="D5" s="42">
        <f t="shared" si="0"/>
        <v>44</v>
      </c>
      <c r="E5" s="133">
        <f t="shared" si="1"/>
        <v>36.166666666666664</v>
      </c>
      <c r="F5" s="67"/>
      <c r="G5" s="130">
        <v>39</v>
      </c>
      <c r="H5" s="130">
        <v>46</v>
      </c>
      <c r="I5" s="130">
        <v>28</v>
      </c>
      <c r="J5" s="130">
        <v>34</v>
      </c>
      <c r="K5" s="130">
        <v>47</v>
      </c>
      <c r="L5" s="130">
        <v>23</v>
      </c>
      <c r="M5" s="52"/>
    </row>
    <row r="6" spans="1:14" x14ac:dyDescent="0.2">
      <c r="A6" s="42">
        <v>5000</v>
      </c>
      <c r="B6" s="65" t="s">
        <v>34</v>
      </c>
      <c r="C6" s="42" t="s">
        <v>106</v>
      </c>
      <c r="D6" s="42">
        <f t="shared" si="0"/>
        <v>33</v>
      </c>
      <c r="E6" s="133">
        <f t="shared" si="1"/>
        <v>30</v>
      </c>
      <c r="F6" s="67"/>
      <c r="G6" s="130">
        <v>41</v>
      </c>
      <c r="H6" s="130">
        <v>18</v>
      </c>
      <c r="I6" s="130">
        <v>42</v>
      </c>
      <c r="J6" s="130">
        <v>24</v>
      </c>
      <c r="K6" s="130">
        <v>21</v>
      </c>
      <c r="L6" s="130">
        <v>34</v>
      </c>
    </row>
    <row r="7" spans="1:14" s="74" customFormat="1" x14ac:dyDescent="0.2">
      <c r="A7" s="42">
        <v>6000</v>
      </c>
      <c r="B7" s="65" t="s">
        <v>35</v>
      </c>
      <c r="C7" s="42" t="s">
        <v>88</v>
      </c>
      <c r="D7" s="42">
        <f t="shared" si="0"/>
        <v>22</v>
      </c>
      <c r="E7" s="133">
        <f t="shared" si="1"/>
        <v>22</v>
      </c>
      <c r="F7" s="67"/>
      <c r="G7" s="130">
        <v>24</v>
      </c>
      <c r="H7" s="130">
        <v>30</v>
      </c>
      <c r="I7" s="130">
        <v>22</v>
      </c>
      <c r="J7" s="130">
        <v>1</v>
      </c>
      <c r="K7" s="130">
        <v>27</v>
      </c>
      <c r="L7" s="130">
        <v>28</v>
      </c>
      <c r="M7" s="52"/>
    </row>
    <row r="8" spans="1:14" x14ac:dyDescent="0.2">
      <c r="A8" s="42">
        <v>8000</v>
      </c>
      <c r="B8" s="65" t="s">
        <v>36</v>
      </c>
      <c r="C8" s="42" t="s">
        <v>89</v>
      </c>
      <c r="D8" s="42">
        <f t="shared" si="0"/>
        <v>38</v>
      </c>
      <c r="E8" s="133">
        <f t="shared" si="1"/>
        <v>32.166666666666664</v>
      </c>
      <c r="F8" s="67"/>
      <c r="G8" s="130">
        <v>43</v>
      </c>
      <c r="H8" s="130">
        <v>37</v>
      </c>
      <c r="I8" s="130">
        <v>16</v>
      </c>
      <c r="J8" s="130">
        <v>30</v>
      </c>
      <c r="K8" s="130">
        <v>30</v>
      </c>
      <c r="L8" s="130">
        <v>37</v>
      </c>
    </row>
    <row r="9" spans="1:14" s="74" customFormat="1" x14ac:dyDescent="0.2">
      <c r="A9" s="42">
        <v>9000</v>
      </c>
      <c r="B9" s="65" t="s">
        <v>37</v>
      </c>
      <c r="C9" s="42" t="s">
        <v>101</v>
      </c>
      <c r="D9" s="42">
        <f t="shared" si="0"/>
        <v>6</v>
      </c>
      <c r="E9" s="133">
        <f t="shared" si="1"/>
        <v>12.5</v>
      </c>
      <c r="F9" s="67"/>
      <c r="G9" s="130">
        <v>6</v>
      </c>
      <c r="H9" s="130">
        <v>6</v>
      </c>
      <c r="I9" s="130">
        <v>29</v>
      </c>
      <c r="J9" s="130">
        <v>21</v>
      </c>
      <c r="K9" s="130">
        <v>7</v>
      </c>
      <c r="L9" s="130">
        <v>6</v>
      </c>
      <c r="M9" s="52"/>
      <c r="N9" s="183"/>
    </row>
    <row r="10" spans="1:14" x14ac:dyDescent="0.2">
      <c r="A10" s="42">
        <v>10000</v>
      </c>
      <c r="B10" s="65" t="s">
        <v>38</v>
      </c>
      <c r="C10" s="42" t="s">
        <v>86</v>
      </c>
      <c r="D10" s="42">
        <f t="shared" si="0"/>
        <v>4</v>
      </c>
      <c r="E10" s="133">
        <f t="shared" si="1"/>
        <v>12</v>
      </c>
      <c r="F10" s="67"/>
      <c r="G10" s="130">
        <v>7</v>
      </c>
      <c r="H10" s="130">
        <v>9</v>
      </c>
      <c r="I10" s="130">
        <v>15</v>
      </c>
      <c r="J10" s="130">
        <v>37</v>
      </c>
      <c r="K10" s="130">
        <v>1</v>
      </c>
      <c r="L10" s="130">
        <v>3</v>
      </c>
      <c r="N10" s="184"/>
    </row>
    <row r="11" spans="1:14" x14ac:dyDescent="0.2">
      <c r="A11" s="42">
        <v>12000</v>
      </c>
      <c r="B11" s="65" t="s">
        <v>39</v>
      </c>
      <c r="C11" s="42" t="s">
        <v>89</v>
      </c>
      <c r="D11" s="42">
        <f t="shared" si="0"/>
        <v>43</v>
      </c>
      <c r="E11" s="133">
        <f t="shared" si="1"/>
        <v>36</v>
      </c>
      <c r="F11" s="67"/>
      <c r="G11" s="130">
        <v>32</v>
      </c>
      <c r="H11" s="130">
        <v>45</v>
      </c>
      <c r="I11" s="130">
        <v>43</v>
      </c>
      <c r="J11" s="130">
        <v>20</v>
      </c>
      <c r="K11" s="130">
        <v>34</v>
      </c>
      <c r="L11" s="130">
        <v>42</v>
      </c>
    </row>
    <row r="12" spans="1:14" x14ac:dyDescent="0.2">
      <c r="A12" s="42">
        <v>13000</v>
      </c>
      <c r="B12" s="65" t="s">
        <v>40</v>
      </c>
      <c r="C12" s="42" t="s">
        <v>87</v>
      </c>
      <c r="D12" s="42">
        <f t="shared" si="0"/>
        <v>12</v>
      </c>
      <c r="E12" s="133">
        <f t="shared" si="1"/>
        <v>16.833333333333332</v>
      </c>
      <c r="F12" s="67"/>
      <c r="G12" s="130">
        <v>25</v>
      </c>
      <c r="H12" s="130">
        <v>17</v>
      </c>
      <c r="I12" s="130">
        <v>11</v>
      </c>
      <c r="J12" s="130">
        <v>11</v>
      </c>
      <c r="K12" s="130">
        <v>11</v>
      </c>
      <c r="L12" s="130">
        <v>26</v>
      </c>
    </row>
    <row r="13" spans="1:14" x14ac:dyDescent="0.2">
      <c r="A13" s="42">
        <v>15000</v>
      </c>
      <c r="B13" s="65" t="s">
        <v>41</v>
      </c>
      <c r="C13" s="42" t="s">
        <v>90</v>
      </c>
      <c r="D13" s="42">
        <f t="shared" si="0"/>
        <v>46</v>
      </c>
      <c r="E13" s="133">
        <f t="shared" si="1"/>
        <v>40</v>
      </c>
      <c r="F13" s="67"/>
      <c r="G13" s="130">
        <v>50</v>
      </c>
      <c r="H13" s="130">
        <v>50</v>
      </c>
      <c r="I13" s="130">
        <v>1</v>
      </c>
      <c r="J13" s="130">
        <v>51</v>
      </c>
      <c r="K13" s="130">
        <v>50</v>
      </c>
      <c r="L13" s="130">
        <v>38</v>
      </c>
    </row>
    <row r="14" spans="1:14" x14ac:dyDescent="0.2">
      <c r="A14" s="42">
        <v>16000</v>
      </c>
      <c r="B14" s="65" t="s">
        <v>42</v>
      </c>
      <c r="C14" s="42" t="s">
        <v>89</v>
      </c>
      <c r="D14" s="42">
        <f t="shared" si="0"/>
        <v>42</v>
      </c>
      <c r="E14" s="133">
        <f t="shared" si="1"/>
        <v>35.833333333333336</v>
      </c>
      <c r="F14" s="67"/>
      <c r="G14" s="130">
        <v>38</v>
      </c>
      <c r="H14" s="130">
        <v>44</v>
      </c>
      <c r="I14" s="130">
        <v>9</v>
      </c>
      <c r="J14" s="130">
        <v>40</v>
      </c>
      <c r="K14" s="130">
        <v>45</v>
      </c>
      <c r="L14" s="130">
        <v>39</v>
      </c>
    </row>
    <row r="15" spans="1:14" x14ac:dyDescent="0.2">
      <c r="A15" s="42">
        <v>17000</v>
      </c>
      <c r="B15" s="65" t="s">
        <v>43</v>
      </c>
      <c r="C15" s="42" t="s">
        <v>103</v>
      </c>
      <c r="D15" s="42">
        <f t="shared" si="0"/>
        <v>18</v>
      </c>
      <c r="E15" s="133">
        <f t="shared" si="1"/>
        <v>20.833333333333332</v>
      </c>
      <c r="F15" s="67"/>
      <c r="G15" s="130">
        <v>8</v>
      </c>
      <c r="H15" s="130">
        <v>19</v>
      </c>
      <c r="I15" s="130">
        <v>39</v>
      </c>
      <c r="J15" s="130">
        <v>9</v>
      </c>
      <c r="K15" s="130">
        <v>29</v>
      </c>
      <c r="L15" s="130">
        <v>21</v>
      </c>
    </row>
    <row r="16" spans="1:14" s="74" customFormat="1" ht="15" x14ac:dyDescent="0.25">
      <c r="A16" s="6">
        <v>18000</v>
      </c>
      <c r="B16" s="79" t="s">
        <v>44</v>
      </c>
      <c r="C16" s="42" t="s">
        <v>86</v>
      </c>
      <c r="D16" s="42">
        <f t="shared" si="0"/>
        <v>3</v>
      </c>
      <c r="E16" s="133">
        <f t="shared" si="1"/>
        <v>9.8333333333333339</v>
      </c>
      <c r="F16" s="82"/>
      <c r="G16" s="185">
        <v>11</v>
      </c>
      <c r="H16" s="185">
        <v>1</v>
      </c>
      <c r="I16" s="185">
        <v>27</v>
      </c>
      <c r="J16" s="185">
        <v>5</v>
      </c>
      <c r="K16" s="185">
        <v>10</v>
      </c>
      <c r="L16" s="185">
        <v>5</v>
      </c>
      <c r="M16" s="52"/>
    </row>
    <row r="17" spans="1:12" s="64" customFormat="1" x14ac:dyDescent="0.2">
      <c r="A17" s="42">
        <v>19000</v>
      </c>
      <c r="B17" s="65" t="s">
        <v>45</v>
      </c>
      <c r="C17" s="42" t="s">
        <v>88</v>
      </c>
      <c r="D17" s="42">
        <f t="shared" si="0"/>
        <v>28</v>
      </c>
      <c r="E17" s="133">
        <f t="shared" si="1"/>
        <v>28.333333333333332</v>
      </c>
      <c r="F17" s="67"/>
      <c r="G17" s="130">
        <v>29</v>
      </c>
      <c r="H17" s="130">
        <v>21</v>
      </c>
      <c r="I17" s="130">
        <v>12</v>
      </c>
      <c r="J17" s="130">
        <v>26</v>
      </c>
      <c r="K17" s="130">
        <v>39</v>
      </c>
      <c r="L17" s="130">
        <v>43</v>
      </c>
    </row>
    <row r="18" spans="1:12" s="64" customFormat="1" x14ac:dyDescent="0.2">
      <c r="A18" s="42">
        <v>20000</v>
      </c>
      <c r="B18" s="65" t="s">
        <v>46</v>
      </c>
      <c r="C18" s="42" t="s">
        <v>106</v>
      </c>
      <c r="D18" s="42">
        <f t="shared" si="0"/>
        <v>32</v>
      </c>
      <c r="E18" s="133">
        <f t="shared" si="1"/>
        <v>29.333333333333332</v>
      </c>
      <c r="F18" s="67"/>
      <c r="G18" s="130">
        <v>22</v>
      </c>
      <c r="H18" s="130">
        <v>25</v>
      </c>
      <c r="I18" s="130">
        <v>31</v>
      </c>
      <c r="J18" s="130">
        <v>32</v>
      </c>
      <c r="K18" s="130">
        <v>31</v>
      </c>
      <c r="L18" s="130">
        <v>35</v>
      </c>
    </row>
    <row r="19" spans="1:12" s="64" customFormat="1" x14ac:dyDescent="0.2">
      <c r="A19" s="42">
        <v>21000</v>
      </c>
      <c r="B19" s="65" t="s">
        <v>47</v>
      </c>
      <c r="C19" s="42" t="s">
        <v>86</v>
      </c>
      <c r="D19" s="42">
        <f t="shared" si="0"/>
        <v>1</v>
      </c>
      <c r="E19" s="133">
        <f t="shared" si="1"/>
        <v>8</v>
      </c>
      <c r="F19" s="67"/>
      <c r="G19" s="130">
        <v>10</v>
      </c>
      <c r="H19" s="130">
        <v>4</v>
      </c>
      <c r="I19" s="130">
        <v>7</v>
      </c>
      <c r="J19" s="130">
        <v>14</v>
      </c>
      <c r="K19" s="130">
        <v>3</v>
      </c>
      <c r="L19" s="130">
        <v>10</v>
      </c>
    </row>
    <row r="20" spans="1:12" s="64" customFormat="1" x14ac:dyDescent="0.2">
      <c r="A20" s="42">
        <v>22000</v>
      </c>
      <c r="B20" s="65" t="s">
        <v>48</v>
      </c>
      <c r="C20" s="42" t="s">
        <v>102</v>
      </c>
      <c r="D20" s="42">
        <f t="shared" si="0"/>
        <v>14</v>
      </c>
      <c r="E20" s="133">
        <f t="shared" si="1"/>
        <v>18.5</v>
      </c>
      <c r="F20" s="67"/>
      <c r="G20" s="130">
        <v>2</v>
      </c>
      <c r="H20" s="130">
        <v>26</v>
      </c>
      <c r="I20" s="130">
        <v>3</v>
      </c>
      <c r="J20" s="130">
        <v>27</v>
      </c>
      <c r="K20" s="130">
        <v>8</v>
      </c>
      <c r="L20" s="130">
        <v>45</v>
      </c>
    </row>
    <row r="21" spans="1:12" s="64" customFormat="1" x14ac:dyDescent="0.2">
      <c r="A21" s="42">
        <v>23000</v>
      </c>
      <c r="B21" s="65" t="s">
        <v>49</v>
      </c>
      <c r="C21" s="42" t="s">
        <v>89</v>
      </c>
      <c r="D21" s="42">
        <f t="shared" si="0"/>
        <v>41</v>
      </c>
      <c r="E21" s="133">
        <f t="shared" si="1"/>
        <v>35.5</v>
      </c>
      <c r="F21" s="67"/>
      <c r="G21" s="130">
        <v>45</v>
      </c>
      <c r="H21" s="130">
        <v>16</v>
      </c>
      <c r="I21" s="130">
        <v>50</v>
      </c>
      <c r="J21" s="130">
        <v>39</v>
      </c>
      <c r="K21" s="130">
        <v>13</v>
      </c>
      <c r="L21" s="130">
        <v>50</v>
      </c>
    </row>
    <row r="22" spans="1:12" s="64" customFormat="1" x14ac:dyDescent="0.2">
      <c r="A22" s="42">
        <v>24000</v>
      </c>
      <c r="B22" s="65" t="s">
        <v>50</v>
      </c>
      <c r="C22" s="42" t="s">
        <v>88</v>
      </c>
      <c r="D22" s="42">
        <f t="shared" si="0"/>
        <v>30</v>
      </c>
      <c r="E22" s="133">
        <f t="shared" si="1"/>
        <v>28.833333333333332</v>
      </c>
      <c r="F22" s="67"/>
      <c r="G22" s="130">
        <v>44</v>
      </c>
      <c r="H22" s="130">
        <v>43</v>
      </c>
      <c r="I22" s="130">
        <v>23</v>
      </c>
      <c r="J22" s="130">
        <v>25</v>
      </c>
      <c r="K22" s="130">
        <v>23</v>
      </c>
      <c r="L22" s="130">
        <v>15</v>
      </c>
    </row>
    <row r="23" spans="1:12" s="64" customFormat="1" x14ac:dyDescent="0.2">
      <c r="A23" s="42">
        <v>25000</v>
      </c>
      <c r="B23" s="65" t="s">
        <v>51</v>
      </c>
      <c r="C23" s="42" t="s">
        <v>87</v>
      </c>
      <c r="D23" s="42">
        <f t="shared" si="0"/>
        <v>11</v>
      </c>
      <c r="E23" s="133">
        <f t="shared" si="1"/>
        <v>16.166666666666668</v>
      </c>
      <c r="F23" s="67"/>
      <c r="G23" s="130">
        <v>18</v>
      </c>
      <c r="H23" s="130">
        <v>15</v>
      </c>
      <c r="I23" s="130">
        <v>13</v>
      </c>
      <c r="J23" s="130">
        <v>18</v>
      </c>
      <c r="K23" s="130">
        <v>26</v>
      </c>
      <c r="L23" s="130">
        <v>7</v>
      </c>
    </row>
    <row r="24" spans="1:12" s="64" customFormat="1" x14ac:dyDescent="0.2">
      <c r="A24" s="42">
        <v>26000</v>
      </c>
      <c r="B24" s="65" t="s">
        <v>52</v>
      </c>
      <c r="C24" s="42" t="s">
        <v>87</v>
      </c>
      <c r="D24" s="42">
        <f t="shared" si="0"/>
        <v>10</v>
      </c>
      <c r="E24" s="133">
        <f t="shared" si="1"/>
        <v>14.666666666666666</v>
      </c>
      <c r="F24" s="67"/>
      <c r="G24" s="130">
        <v>4</v>
      </c>
      <c r="H24" s="130">
        <v>5</v>
      </c>
      <c r="I24" s="130">
        <v>33</v>
      </c>
      <c r="J24" s="130">
        <v>3</v>
      </c>
      <c r="K24" s="130">
        <v>27</v>
      </c>
      <c r="L24" s="130">
        <v>16</v>
      </c>
    </row>
    <row r="25" spans="1:12" s="64" customFormat="1" x14ac:dyDescent="0.2">
      <c r="A25" s="42">
        <v>27000</v>
      </c>
      <c r="B25" s="65" t="s">
        <v>53</v>
      </c>
      <c r="C25" s="42" t="s">
        <v>88</v>
      </c>
      <c r="D25" s="42">
        <f t="shared" si="0"/>
        <v>24</v>
      </c>
      <c r="E25" s="133">
        <f t="shared" si="1"/>
        <v>25.833333333333332</v>
      </c>
      <c r="F25" s="67"/>
      <c r="G25" s="130">
        <v>17</v>
      </c>
      <c r="H25" s="130">
        <v>29</v>
      </c>
      <c r="I25" s="130">
        <v>20</v>
      </c>
      <c r="J25" s="130">
        <v>22</v>
      </c>
      <c r="K25" s="130">
        <v>43</v>
      </c>
      <c r="L25" s="130">
        <v>24</v>
      </c>
    </row>
    <row r="26" spans="1:12" s="64" customFormat="1" x14ac:dyDescent="0.2">
      <c r="A26" s="42">
        <v>28000</v>
      </c>
      <c r="B26" s="65" t="s">
        <v>54</v>
      </c>
      <c r="C26" s="42" t="s">
        <v>88</v>
      </c>
      <c r="D26" s="42">
        <f t="shared" si="0"/>
        <v>30</v>
      </c>
      <c r="E26" s="133">
        <f t="shared" si="1"/>
        <v>28.833333333333332</v>
      </c>
      <c r="F26" s="67"/>
      <c r="G26" s="130">
        <v>21</v>
      </c>
      <c r="H26" s="130">
        <v>41</v>
      </c>
      <c r="I26" s="130">
        <v>8</v>
      </c>
      <c r="J26" s="130">
        <v>29</v>
      </c>
      <c r="K26" s="130">
        <v>41</v>
      </c>
      <c r="L26" s="130">
        <v>33</v>
      </c>
    </row>
    <row r="27" spans="1:12" s="64" customFormat="1" x14ac:dyDescent="0.2">
      <c r="A27" s="42">
        <v>29000</v>
      </c>
      <c r="B27" s="65" t="s">
        <v>55</v>
      </c>
      <c r="C27" s="42" t="s">
        <v>88</v>
      </c>
      <c r="D27" s="42">
        <f t="shared" si="0"/>
        <v>20</v>
      </c>
      <c r="E27" s="133">
        <f t="shared" si="1"/>
        <v>21.5</v>
      </c>
      <c r="F27" s="67"/>
      <c r="G27" s="130">
        <v>33</v>
      </c>
      <c r="H27" s="130">
        <v>13</v>
      </c>
      <c r="I27" s="130">
        <v>32</v>
      </c>
      <c r="J27" s="130">
        <v>15</v>
      </c>
      <c r="K27" s="130">
        <v>9</v>
      </c>
      <c r="L27" s="130">
        <v>27</v>
      </c>
    </row>
    <row r="28" spans="1:12" s="64" customFormat="1" x14ac:dyDescent="0.2">
      <c r="A28" s="42">
        <v>30000</v>
      </c>
      <c r="B28" s="65" t="s">
        <v>56</v>
      </c>
      <c r="C28" s="42" t="s">
        <v>90</v>
      </c>
      <c r="D28" s="42">
        <f t="shared" si="0"/>
        <v>48</v>
      </c>
      <c r="E28" s="133">
        <f t="shared" si="1"/>
        <v>41.333333333333336</v>
      </c>
      <c r="F28" s="67"/>
      <c r="G28" s="130">
        <v>47</v>
      </c>
      <c r="H28" s="130">
        <v>49</v>
      </c>
      <c r="I28" s="130">
        <v>37</v>
      </c>
      <c r="J28" s="130">
        <v>49</v>
      </c>
      <c r="K28" s="130">
        <v>46</v>
      </c>
      <c r="L28" s="130">
        <v>20</v>
      </c>
    </row>
    <row r="29" spans="1:12" s="64" customFormat="1" x14ac:dyDescent="0.2">
      <c r="A29" s="42">
        <v>31000</v>
      </c>
      <c r="B29" s="65" t="s">
        <v>57</v>
      </c>
      <c r="C29" s="42" t="s">
        <v>106</v>
      </c>
      <c r="D29" s="42">
        <f t="shared" si="0"/>
        <v>34</v>
      </c>
      <c r="E29" s="133">
        <f t="shared" si="1"/>
        <v>30.166666666666668</v>
      </c>
      <c r="F29" s="67"/>
      <c r="G29" s="130">
        <v>20</v>
      </c>
      <c r="H29" s="130">
        <v>33</v>
      </c>
      <c r="I29" s="130">
        <v>6</v>
      </c>
      <c r="J29" s="130">
        <v>36</v>
      </c>
      <c r="K29" s="130">
        <v>37</v>
      </c>
      <c r="L29" s="130">
        <v>49</v>
      </c>
    </row>
    <row r="30" spans="1:12" s="64" customFormat="1" x14ac:dyDescent="0.2">
      <c r="A30" s="42">
        <v>32000</v>
      </c>
      <c r="B30" s="65" t="s">
        <v>58</v>
      </c>
      <c r="C30" s="42" t="s">
        <v>104</v>
      </c>
      <c r="D30" s="42">
        <f t="shared" si="0"/>
        <v>36</v>
      </c>
      <c r="E30" s="133">
        <f t="shared" si="1"/>
        <v>31.666666666666668</v>
      </c>
      <c r="F30" s="67"/>
      <c r="G30" s="130">
        <v>31</v>
      </c>
      <c r="H30" s="130">
        <v>47</v>
      </c>
      <c r="I30" s="130">
        <v>46</v>
      </c>
      <c r="J30" s="130">
        <v>41</v>
      </c>
      <c r="K30" s="130">
        <v>24</v>
      </c>
      <c r="L30" s="130">
        <v>1</v>
      </c>
    </row>
    <row r="31" spans="1:12" s="64" customFormat="1" x14ac:dyDescent="0.2">
      <c r="A31" s="42">
        <v>33000</v>
      </c>
      <c r="B31" s="65" t="s">
        <v>59</v>
      </c>
      <c r="C31" s="42" t="s">
        <v>103</v>
      </c>
      <c r="D31" s="42">
        <f t="shared" si="0"/>
        <v>17</v>
      </c>
      <c r="E31" s="133">
        <f t="shared" si="1"/>
        <v>19.666666666666668</v>
      </c>
      <c r="F31" s="67"/>
      <c r="G31" s="130">
        <v>34</v>
      </c>
      <c r="H31" s="130">
        <v>2</v>
      </c>
      <c r="I31" s="130">
        <v>35</v>
      </c>
      <c r="J31" s="130">
        <v>28</v>
      </c>
      <c r="K31" s="130">
        <v>2</v>
      </c>
      <c r="L31" s="130">
        <v>17</v>
      </c>
    </row>
    <row r="32" spans="1:12" s="64" customFormat="1" x14ac:dyDescent="0.2">
      <c r="A32" s="42">
        <v>34000</v>
      </c>
      <c r="B32" s="65" t="s">
        <v>60</v>
      </c>
      <c r="C32" s="42" t="s">
        <v>102</v>
      </c>
      <c r="D32" s="42">
        <f t="shared" si="0"/>
        <v>15</v>
      </c>
      <c r="E32" s="133">
        <f t="shared" si="1"/>
        <v>19</v>
      </c>
      <c r="F32" s="67"/>
      <c r="G32" s="130">
        <v>12</v>
      </c>
      <c r="H32" s="130">
        <v>22</v>
      </c>
      <c r="I32" s="130">
        <v>34</v>
      </c>
      <c r="J32" s="130">
        <v>12</v>
      </c>
      <c r="K32" s="130">
        <v>12</v>
      </c>
      <c r="L32" s="130">
        <v>22</v>
      </c>
    </row>
    <row r="33" spans="1:12" s="64" customFormat="1" x14ac:dyDescent="0.2">
      <c r="A33" s="42">
        <v>35000</v>
      </c>
      <c r="B33" s="65" t="s">
        <v>61</v>
      </c>
      <c r="C33" s="42" t="s">
        <v>90</v>
      </c>
      <c r="D33" s="42">
        <f t="shared" si="0"/>
        <v>50</v>
      </c>
      <c r="E33" s="133">
        <f t="shared" si="1"/>
        <v>45.833333333333336</v>
      </c>
      <c r="F33" s="67"/>
      <c r="G33" s="130">
        <v>46</v>
      </c>
      <c r="H33" s="130">
        <v>48</v>
      </c>
      <c r="I33" s="130">
        <v>49</v>
      </c>
      <c r="J33" s="130">
        <v>47</v>
      </c>
      <c r="K33" s="130">
        <v>49</v>
      </c>
      <c r="L33" s="130">
        <v>36</v>
      </c>
    </row>
    <row r="34" spans="1:12" s="64" customFormat="1" x14ac:dyDescent="0.2">
      <c r="A34" s="42">
        <v>36000</v>
      </c>
      <c r="B34" s="65" t="s">
        <v>62</v>
      </c>
      <c r="C34" s="42" t="s">
        <v>88</v>
      </c>
      <c r="D34" s="42">
        <f t="shared" si="0"/>
        <v>25</v>
      </c>
      <c r="E34" s="133">
        <f t="shared" si="1"/>
        <v>26.166666666666668</v>
      </c>
      <c r="F34" s="67"/>
      <c r="G34" s="130">
        <v>30</v>
      </c>
      <c r="H34" s="130">
        <v>35</v>
      </c>
      <c r="I34" s="130">
        <v>17</v>
      </c>
      <c r="J34" s="130">
        <v>13</v>
      </c>
      <c r="K34" s="130">
        <v>21</v>
      </c>
      <c r="L34" s="130">
        <v>41</v>
      </c>
    </row>
    <row r="35" spans="1:12" s="64" customFormat="1" x14ac:dyDescent="0.2">
      <c r="A35" s="42">
        <v>37000</v>
      </c>
      <c r="B35" s="65" t="s">
        <v>63</v>
      </c>
      <c r="C35" s="42" t="s">
        <v>87</v>
      </c>
      <c r="D35" s="42">
        <f t="shared" si="0"/>
        <v>9</v>
      </c>
      <c r="E35" s="133">
        <f t="shared" si="1"/>
        <v>14.333333333333334</v>
      </c>
      <c r="F35" s="67"/>
      <c r="G35" s="130">
        <v>27</v>
      </c>
      <c r="H35" s="130">
        <v>11</v>
      </c>
      <c r="I35" s="130">
        <v>2</v>
      </c>
      <c r="J35" s="130">
        <v>7</v>
      </c>
      <c r="K35" s="130">
        <v>14</v>
      </c>
      <c r="L35" s="130">
        <v>25</v>
      </c>
    </row>
    <row r="36" spans="1:12" s="64" customFormat="1" x14ac:dyDescent="0.2">
      <c r="A36" s="42">
        <v>38000</v>
      </c>
      <c r="B36" s="65" t="s">
        <v>64</v>
      </c>
      <c r="C36" s="42" t="s">
        <v>106</v>
      </c>
      <c r="D36" s="42">
        <f t="shared" si="0"/>
        <v>35</v>
      </c>
      <c r="E36" s="133">
        <f t="shared" si="1"/>
        <v>31</v>
      </c>
      <c r="F36" s="67"/>
      <c r="G36" s="130">
        <v>28</v>
      </c>
      <c r="H36" s="130">
        <v>23</v>
      </c>
      <c r="I36" s="130">
        <v>40</v>
      </c>
      <c r="J36" s="130">
        <v>44</v>
      </c>
      <c r="K36" s="130">
        <v>5</v>
      </c>
      <c r="L36" s="130">
        <v>46</v>
      </c>
    </row>
    <row r="37" spans="1:12" s="64" customFormat="1" x14ac:dyDescent="0.2">
      <c r="A37" s="42">
        <v>39000</v>
      </c>
      <c r="B37" s="65" t="s">
        <v>65</v>
      </c>
      <c r="C37" s="42" t="s">
        <v>86</v>
      </c>
      <c r="D37" s="42">
        <f t="shared" si="0"/>
        <v>4</v>
      </c>
      <c r="E37" s="133">
        <f t="shared" si="1"/>
        <v>12</v>
      </c>
      <c r="F37" s="67"/>
      <c r="G37" s="130">
        <v>14</v>
      </c>
      <c r="H37" s="130">
        <v>8</v>
      </c>
      <c r="I37" s="130">
        <v>18</v>
      </c>
      <c r="J37" s="130">
        <v>2</v>
      </c>
      <c r="K37" s="130">
        <v>16</v>
      </c>
      <c r="L37" s="130">
        <v>14</v>
      </c>
    </row>
    <row r="38" spans="1:12" s="64" customFormat="1" x14ac:dyDescent="0.2">
      <c r="A38" s="42">
        <v>40000</v>
      </c>
      <c r="B38" s="65" t="s">
        <v>66</v>
      </c>
      <c r="C38" s="42" t="s">
        <v>104</v>
      </c>
      <c r="D38" s="42">
        <f t="shared" si="0"/>
        <v>36</v>
      </c>
      <c r="E38" s="133">
        <f t="shared" si="1"/>
        <v>31.666666666666668</v>
      </c>
      <c r="F38" s="67"/>
      <c r="G38" s="130">
        <v>40</v>
      </c>
      <c r="H38" s="130">
        <v>32</v>
      </c>
      <c r="I38" s="130">
        <v>26</v>
      </c>
      <c r="J38" s="130">
        <v>31</v>
      </c>
      <c r="K38" s="130">
        <v>31</v>
      </c>
      <c r="L38" s="130">
        <v>30</v>
      </c>
    </row>
    <row r="39" spans="1:12" s="64" customFormat="1" x14ac:dyDescent="0.2">
      <c r="A39" s="42">
        <v>41000</v>
      </c>
      <c r="B39" s="65" t="s">
        <v>67</v>
      </c>
      <c r="C39" s="42" t="s">
        <v>105</v>
      </c>
      <c r="D39" s="42">
        <f t="shared" si="0"/>
        <v>45</v>
      </c>
      <c r="E39" s="133">
        <f t="shared" si="1"/>
        <v>36.5</v>
      </c>
      <c r="F39" s="67"/>
      <c r="G39" s="130">
        <v>19</v>
      </c>
      <c r="H39" s="130">
        <v>36</v>
      </c>
      <c r="I39" s="130">
        <v>45</v>
      </c>
      <c r="J39" s="130">
        <v>35</v>
      </c>
      <c r="K39" s="130">
        <v>44</v>
      </c>
      <c r="L39" s="130">
        <v>40</v>
      </c>
    </row>
    <row r="40" spans="1:12" s="64" customFormat="1" x14ac:dyDescent="0.2">
      <c r="A40" s="42">
        <v>42000</v>
      </c>
      <c r="B40" s="65" t="s">
        <v>68</v>
      </c>
      <c r="C40" s="42" t="s">
        <v>88</v>
      </c>
      <c r="D40" s="42">
        <f t="shared" si="0"/>
        <v>21</v>
      </c>
      <c r="E40" s="133">
        <f t="shared" si="1"/>
        <v>21.666666666666668</v>
      </c>
      <c r="F40" s="67"/>
      <c r="G40" s="130">
        <v>26</v>
      </c>
      <c r="H40" s="130">
        <v>20</v>
      </c>
      <c r="I40" s="130">
        <v>36</v>
      </c>
      <c r="J40" s="130">
        <v>4</v>
      </c>
      <c r="K40" s="130">
        <v>25</v>
      </c>
      <c r="L40" s="130">
        <v>19</v>
      </c>
    </row>
    <row r="41" spans="1:12" s="64" customFormat="1" x14ac:dyDescent="0.2">
      <c r="A41" s="42">
        <v>44000</v>
      </c>
      <c r="B41" s="65" t="s">
        <v>69</v>
      </c>
      <c r="C41" s="42" t="s">
        <v>90</v>
      </c>
      <c r="D41" s="42">
        <f t="shared" si="0"/>
        <v>47</v>
      </c>
      <c r="E41" s="133">
        <f t="shared" si="1"/>
        <v>40.333333333333336</v>
      </c>
      <c r="F41" s="67"/>
      <c r="G41" s="130">
        <v>42</v>
      </c>
      <c r="H41" s="130">
        <v>27</v>
      </c>
      <c r="I41" s="130">
        <v>44</v>
      </c>
      <c r="J41" s="130">
        <v>43</v>
      </c>
      <c r="K41" s="130">
        <v>42</v>
      </c>
      <c r="L41" s="130">
        <v>44</v>
      </c>
    </row>
    <row r="42" spans="1:12" s="64" customFormat="1" x14ac:dyDescent="0.2">
      <c r="A42" s="42">
        <v>45000</v>
      </c>
      <c r="B42" s="65" t="s">
        <v>70</v>
      </c>
      <c r="C42" s="42" t="s">
        <v>86</v>
      </c>
      <c r="D42" s="42">
        <f t="shared" si="0"/>
        <v>2</v>
      </c>
      <c r="E42" s="133">
        <f t="shared" si="1"/>
        <v>9.1666666666666661</v>
      </c>
      <c r="F42" s="67"/>
      <c r="G42" s="130">
        <v>9</v>
      </c>
      <c r="H42" s="130">
        <v>3</v>
      </c>
      <c r="I42" s="130">
        <v>19</v>
      </c>
      <c r="J42" s="130">
        <v>10</v>
      </c>
      <c r="K42" s="130">
        <v>6</v>
      </c>
      <c r="L42" s="130">
        <v>8</v>
      </c>
    </row>
    <row r="43" spans="1:12" s="64" customFormat="1" x14ac:dyDescent="0.2">
      <c r="A43" s="42">
        <v>46000</v>
      </c>
      <c r="B43" s="65" t="s">
        <v>71</v>
      </c>
      <c r="C43" s="42" t="s">
        <v>90</v>
      </c>
      <c r="D43" s="42">
        <f t="shared" si="0"/>
        <v>49</v>
      </c>
      <c r="E43" s="133">
        <f t="shared" si="1"/>
        <v>43.833333333333336</v>
      </c>
      <c r="F43" s="67"/>
      <c r="G43" s="130">
        <v>35</v>
      </c>
      <c r="H43" s="130">
        <v>40</v>
      </c>
      <c r="I43" s="130">
        <v>48</v>
      </c>
      <c r="J43" s="130">
        <v>45</v>
      </c>
      <c r="K43" s="130">
        <v>48</v>
      </c>
      <c r="L43" s="130">
        <v>47</v>
      </c>
    </row>
    <row r="44" spans="1:12" s="64" customFormat="1" x14ac:dyDescent="0.2">
      <c r="A44" s="42">
        <v>47000</v>
      </c>
      <c r="B44" s="65" t="s">
        <v>72</v>
      </c>
      <c r="C44" s="42" t="s">
        <v>101</v>
      </c>
      <c r="D44" s="42">
        <f t="shared" si="0"/>
        <v>6</v>
      </c>
      <c r="E44" s="133">
        <f t="shared" si="1"/>
        <v>12.5</v>
      </c>
      <c r="F44" s="67"/>
      <c r="G44" s="130">
        <v>15</v>
      </c>
      <c r="H44" s="130">
        <v>7</v>
      </c>
      <c r="I44" s="130">
        <v>10</v>
      </c>
      <c r="J44" s="130">
        <v>8</v>
      </c>
      <c r="K44" s="130">
        <v>17</v>
      </c>
      <c r="L44" s="130">
        <v>18</v>
      </c>
    </row>
    <row r="45" spans="1:12" s="64" customFormat="1" x14ac:dyDescent="0.2">
      <c r="A45" s="42">
        <v>48000</v>
      </c>
      <c r="B45" s="65" t="s">
        <v>73</v>
      </c>
      <c r="C45" s="42" t="s">
        <v>87</v>
      </c>
      <c r="D45" s="42">
        <f t="shared" si="0"/>
        <v>8</v>
      </c>
      <c r="E45" s="133">
        <f t="shared" si="1"/>
        <v>13.833333333333334</v>
      </c>
      <c r="F45" s="67"/>
      <c r="G45" s="130">
        <v>3</v>
      </c>
      <c r="H45" s="130">
        <v>31</v>
      </c>
      <c r="I45" s="130">
        <v>14</v>
      </c>
      <c r="J45" s="130">
        <v>6</v>
      </c>
      <c r="K45" s="130">
        <v>20</v>
      </c>
      <c r="L45" s="130">
        <v>9</v>
      </c>
    </row>
    <row r="46" spans="1:12" s="64" customFormat="1" x14ac:dyDescent="0.2">
      <c r="A46" s="42">
        <v>49000</v>
      </c>
      <c r="B46" s="65" t="s">
        <v>74</v>
      </c>
      <c r="C46" s="42" t="s">
        <v>88</v>
      </c>
      <c r="D46" s="42">
        <f t="shared" si="0"/>
        <v>29</v>
      </c>
      <c r="E46" s="133">
        <f t="shared" si="1"/>
        <v>28.5</v>
      </c>
      <c r="F46" s="67"/>
      <c r="G46" s="130">
        <v>5</v>
      </c>
      <c r="H46" s="130">
        <v>38</v>
      </c>
      <c r="I46" s="130">
        <v>47</v>
      </c>
      <c r="J46" s="130">
        <v>38</v>
      </c>
      <c r="K46" s="130">
        <v>39</v>
      </c>
      <c r="L46" s="130">
        <v>4</v>
      </c>
    </row>
    <row r="47" spans="1:12" s="64" customFormat="1" x14ac:dyDescent="0.2">
      <c r="A47" s="42">
        <v>50000</v>
      </c>
      <c r="B47" s="65" t="s">
        <v>75</v>
      </c>
      <c r="C47" s="42" t="s">
        <v>88</v>
      </c>
      <c r="D47" s="42">
        <f t="shared" si="0"/>
        <v>26</v>
      </c>
      <c r="E47" s="133">
        <f t="shared" si="1"/>
        <v>27.833333333333332</v>
      </c>
      <c r="F47" s="67"/>
      <c r="G47" s="130">
        <v>13</v>
      </c>
      <c r="H47" s="130">
        <v>24</v>
      </c>
      <c r="I47" s="130">
        <v>38</v>
      </c>
      <c r="J47" s="130">
        <v>42</v>
      </c>
      <c r="K47" s="130">
        <v>38</v>
      </c>
      <c r="L47" s="130">
        <v>12</v>
      </c>
    </row>
    <row r="48" spans="1:12" s="64" customFormat="1" x14ac:dyDescent="0.2">
      <c r="A48" s="42">
        <v>51000</v>
      </c>
      <c r="B48" s="65" t="s">
        <v>76</v>
      </c>
      <c r="C48" s="42" t="s">
        <v>88</v>
      </c>
      <c r="D48" s="42">
        <f t="shared" si="0"/>
        <v>27</v>
      </c>
      <c r="E48" s="133">
        <f t="shared" si="1"/>
        <v>28</v>
      </c>
      <c r="F48" s="67"/>
      <c r="G48" s="130">
        <v>37</v>
      </c>
      <c r="H48" s="130">
        <v>28</v>
      </c>
      <c r="I48" s="130">
        <v>21</v>
      </c>
      <c r="J48" s="130">
        <v>16</v>
      </c>
      <c r="K48" s="130">
        <v>34</v>
      </c>
      <c r="L48" s="130">
        <v>32</v>
      </c>
    </row>
    <row r="49" spans="1:12" s="64" customFormat="1" x14ac:dyDescent="0.2">
      <c r="A49" s="42">
        <v>53000</v>
      </c>
      <c r="B49" s="65" t="s">
        <v>77</v>
      </c>
      <c r="C49" s="42" t="s">
        <v>88</v>
      </c>
      <c r="D49" s="42">
        <f t="shared" si="0"/>
        <v>19</v>
      </c>
      <c r="E49" s="133">
        <f t="shared" si="1"/>
        <v>21</v>
      </c>
      <c r="F49" s="67"/>
      <c r="G49" s="130">
        <v>1</v>
      </c>
      <c r="H49" s="130">
        <v>34</v>
      </c>
      <c r="I49" s="130">
        <v>5</v>
      </c>
      <c r="J49" s="130">
        <v>23</v>
      </c>
      <c r="K49" s="130">
        <v>34</v>
      </c>
      <c r="L49" s="130">
        <v>29</v>
      </c>
    </row>
    <row r="50" spans="1:12" s="64" customFormat="1" x14ac:dyDescent="0.2">
      <c r="A50" s="42">
        <v>54000</v>
      </c>
      <c r="B50" s="65" t="s">
        <v>78</v>
      </c>
      <c r="C50" s="42" t="s">
        <v>102</v>
      </c>
      <c r="D50" s="42">
        <f t="shared" si="0"/>
        <v>15</v>
      </c>
      <c r="E50" s="133">
        <f t="shared" si="1"/>
        <v>19</v>
      </c>
      <c r="F50" s="67"/>
      <c r="G50" s="130">
        <v>36</v>
      </c>
      <c r="H50" s="130">
        <v>14</v>
      </c>
      <c r="I50" s="130">
        <v>25</v>
      </c>
      <c r="J50" s="130">
        <v>33</v>
      </c>
      <c r="K50" s="130">
        <v>4</v>
      </c>
      <c r="L50" s="130">
        <v>2</v>
      </c>
    </row>
    <row r="51" spans="1:12" s="64" customFormat="1" x14ac:dyDescent="0.2">
      <c r="A51" s="42">
        <v>55000</v>
      </c>
      <c r="B51" s="65" t="s">
        <v>79</v>
      </c>
      <c r="C51" s="42" t="s">
        <v>88</v>
      </c>
      <c r="D51" s="42">
        <f t="shared" si="0"/>
        <v>23</v>
      </c>
      <c r="E51" s="133">
        <f t="shared" si="1"/>
        <v>23.166666666666668</v>
      </c>
      <c r="F51" s="67"/>
      <c r="G51" s="130">
        <v>16</v>
      </c>
      <c r="H51" s="130">
        <v>12</v>
      </c>
      <c r="I51" s="130">
        <v>30</v>
      </c>
      <c r="J51" s="130">
        <v>17</v>
      </c>
      <c r="K51" s="130">
        <v>33</v>
      </c>
      <c r="L51" s="130">
        <v>31</v>
      </c>
    </row>
    <row r="52" spans="1:12" s="64" customFormat="1" x14ac:dyDescent="0.2">
      <c r="A52" s="42">
        <v>56000</v>
      </c>
      <c r="B52" s="65" t="s">
        <v>80</v>
      </c>
      <c r="C52" s="42" t="s">
        <v>89</v>
      </c>
      <c r="D52" s="42">
        <f t="shared" si="0"/>
        <v>40</v>
      </c>
      <c r="E52" s="133">
        <f t="shared" si="1"/>
        <v>34.833333333333336</v>
      </c>
      <c r="F52" s="67"/>
      <c r="G52" s="130">
        <v>49</v>
      </c>
      <c r="H52" s="130">
        <v>42</v>
      </c>
      <c r="I52" s="130">
        <v>41</v>
      </c>
      <c r="J52" s="130">
        <v>48</v>
      </c>
      <c r="K52" s="130">
        <v>18</v>
      </c>
      <c r="L52" s="130">
        <v>11</v>
      </c>
    </row>
  </sheetData>
  <pageMargins left="0.24" right="0.23" top="0.21" bottom="0.23" header="0.17" footer="0.18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Indiana Report Card 2014</vt:lpstr>
      <vt:lpstr>Aggregate Report Card  2014</vt:lpstr>
      <vt:lpstr>Gradesheet 2014</vt:lpstr>
      <vt:lpstr>Gradesheet comparison 2012-2014</vt:lpstr>
      <vt:lpstr>Manufacturing 2014</vt:lpstr>
      <vt:lpstr>Logistics 2014</vt:lpstr>
      <vt:lpstr>Human Capital 2014</vt:lpstr>
      <vt:lpstr>Benefits Costs 2014</vt:lpstr>
      <vt:lpstr>Global Position 2014</vt:lpstr>
      <vt:lpstr>Productivity &amp; Innovation 2014</vt:lpstr>
      <vt:lpstr>Tax Climate 2014</vt:lpstr>
      <vt:lpstr>Diversification 2014</vt:lpstr>
      <vt:lpstr>Expected Fiscal Liab Gap 2013</vt:lpstr>
      <vt:lpstr>'Aggregate Report Card  2014'!Print_Titles</vt:lpstr>
      <vt:lpstr>'Gradesheet comparison 2012-2014'!Print_Titles</vt:lpstr>
    </vt:vector>
  </TitlesOfParts>
  <Company>Ball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mhicks</dc:creator>
  <cp:lastModifiedBy>Graham Watson</cp:lastModifiedBy>
  <cp:lastPrinted>2014-04-22T17:54:17Z</cp:lastPrinted>
  <dcterms:created xsi:type="dcterms:W3CDTF">2009-02-19T13:15:45Z</dcterms:created>
  <dcterms:modified xsi:type="dcterms:W3CDTF">2014-06-17T19:34:22Z</dcterms:modified>
</cp:coreProperties>
</file>