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ula\Desktop\PAULA\PDIGS\Drafts-Ballingo\"/>
    </mc:Choice>
  </mc:AlternateContent>
  <xr:revisionPtr revIDLastSave="0" documentId="13_ncr:1_{AD689A00-CD8F-414F-AE23-41E58FDAF8F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 s="1"/>
  <c r="G63" i="12"/>
  <c r="D64" i="12"/>
  <c r="E64" i="12"/>
  <c r="F64" i="12"/>
  <c r="G64" i="12"/>
  <c r="D65" i="12"/>
  <c r="F66" i="12"/>
  <c r="G66" i="12"/>
  <c r="D67" i="12"/>
  <c r="E67" i="12"/>
  <c r="F67" i="12"/>
  <c r="G67" i="12"/>
  <c r="D68" i="12"/>
  <c r="F69" i="12"/>
  <c r="G69" i="12"/>
  <c r="D70" i="12"/>
  <c r="E70" i="12"/>
  <c r="F70" i="12"/>
  <c r="G70" i="12"/>
  <c r="D71" i="12"/>
  <c r="F72" i="12"/>
  <c r="G72" i="12"/>
  <c r="D73" i="12"/>
  <c r="E73" i="12"/>
  <c r="F73" i="12"/>
  <c r="G73" i="12"/>
  <c r="D74" i="12"/>
  <c r="F75" i="12"/>
  <c r="G75" i="12"/>
  <c r="D76" i="12"/>
  <c r="E76" i="12"/>
  <c r="F76" i="12"/>
  <c r="G76" i="12"/>
  <c r="D77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F54" i="12"/>
  <c r="G54" i="12"/>
  <c r="D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78" i="12" l="1"/>
  <c r="G77" i="12"/>
  <c r="D75" i="12"/>
  <c r="G74" i="12"/>
  <c r="D72" i="12"/>
  <c r="G71" i="12"/>
  <c r="D69" i="12"/>
  <c r="G68" i="12"/>
  <c r="D66" i="12"/>
  <c r="G65" i="12"/>
  <c r="D6" i="12"/>
  <c r="G7" i="12"/>
  <c r="D23" i="12"/>
  <c r="G17" i="12"/>
  <c r="G4" i="12"/>
  <c r="D3" i="12"/>
  <c r="E75" i="12" s="1"/>
  <c r="G2" i="12"/>
  <c r="E2" i="12"/>
  <c r="E78" i="12" l="1"/>
  <c r="E77" i="12"/>
  <c r="E74" i="12"/>
  <c r="E71" i="12"/>
  <c r="E72" i="12"/>
  <c r="E68" i="12"/>
  <c r="E69" i="12"/>
  <c r="E65" i="12"/>
  <c r="E66" i="12"/>
  <c r="E55" i="12"/>
  <c r="E51" i="12"/>
  <c r="E53" i="12"/>
  <c r="E54" i="12"/>
  <c r="E52" i="12"/>
  <c r="E50" i="12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7" i="12" l="1"/>
  <c r="F74" i="12"/>
  <c r="F71" i="12"/>
  <c r="F68" i="12"/>
  <c r="F65" i="12"/>
  <c r="F10" i="12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<sst xmlns="http://schemas.openxmlformats.org/spreadsheetml/2006/main" count="628" uniqueCount="130">
  <si>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</si>
  <si>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</si>
  <si>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</si>
  <si>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</si>
  <si>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</si>
  <si>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</si>
  <si>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</si>
  <si>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</si>
  <si>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</si>
  <si>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</si>
  <si>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</si>
  <si>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</si>
  <si>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</si>
  <si>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</si>
  <si>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</si>
  <si>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</si>
  <si>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</si>
  <si>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</si>
  <si>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</si>
  <si>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</si>
  <si>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</si>
  <si>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</si>
  <si>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</si>
  <si>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</si>
  <si>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</si>
  <si>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</si>
  <si>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</si>
  <si>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</si>
  <si>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</si>
  <si>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</si>
  <si>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</si>
  <si>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</si>
  <si>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</si>
  <si>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</si>
  <si>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</si>
  <si>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</si>
  <si>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</si>
  <si>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</si>
  <si>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</si>
  <si>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</si>
  <si>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</si>
  <si>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</si>
  <si>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</si>
  <si>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</si>
  <si>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</si>
  <si>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</si>
  <si>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</si>
  <si>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</si>
  <si>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</si>
  <si>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</si>
  <si>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</si>
  <si>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</si>
  <si>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</si>
  <si>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</si>
  <si>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</si>
  <si>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</si>
  <si>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</si>
  <si>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</si>
  <si>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</si>
  <si>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</si>
  <si>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</si>
  <si>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</si>
  <si>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</si>
  <si>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</si>
  <si>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</si>
  <si>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</si>
  <si>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</si>
  <si>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</si>
  <si>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</si>
  <si>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</si>
  <si>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</si>
  <si>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</si>
  <si>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</si>
  <si>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</si>
  <si>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</si>
  <si>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</si>
  <si>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</si>
  <si>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</si>
  <si>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</si>
  <si>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</si>
  <si>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</si>
  <si>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</si>
  <si>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</si>
  <si>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</si>
  <si>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</si>
  <si>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</si>
  <si>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</si>
  <si>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</si>
  <si>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</si>
  <si>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</si>
  <si>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</si>
  <si>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</si>
  <si>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</si>
  <si>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</si>
  <si>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</si>
  <si>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</si>
  <si>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</si>
  <si>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</si>
  <si>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</si>
  <si>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</si>
  <si>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</si>
  <si>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</si>
  <si>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</si>
  <si>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</si>
  <si>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</si>
  <si>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</si>
  <si>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</si>
  <si>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</si>
  <si>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</si>
  <si>
    <t>Reset password</t>
  </si>
  <si>
    <t>14-mar</t>
  </si>
  <si>
    <t>Added default eyes</t>
  </si>
  <si>
    <t>Updated profile's design</t>
  </si>
  <si>
    <t>Frontend improvements and fixes</t>
  </si>
  <si>
    <t>18-mar</t>
  </si>
  <si>
    <t>R5</t>
  </si>
  <si>
    <t>Risk discovery</t>
  </si>
  <si>
    <t>R6</t>
  </si>
  <si>
    <t>Mitigation and contingency plan</t>
  </si>
  <si>
    <t>R7</t>
  </si>
  <si>
    <t>Usability assessment</t>
  </si>
  <si>
    <t>R8</t>
  </si>
  <si>
    <t>Functional / Static / Accessibility analysis</t>
  </si>
  <si>
    <t>R9</t>
  </si>
  <si>
    <t>Model and code</t>
  </si>
  <si>
    <t>01-abr</t>
  </si>
  <si>
    <t>08-abr</t>
  </si>
  <si>
    <t>22-abr</t>
  </si>
  <si>
    <t>29-abr</t>
  </si>
  <si>
    <t>06-may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</si>
</sst>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24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3.614583333333333</c:v>
                </c:pt>
                <c:pt idx="1">
                  <c:v>2.3333333333333335</c:v>
                </c:pt>
                <c:pt idx="2">
                  <c:v>2.0624999999999996</c:v>
                </c:pt>
                <c:pt idx="3">
                  <c:v>3.40625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ser>
          <c:idx val="7"/>
          <c:order val="7"/>
          <c:tx>
            <c:strRef>
              <c:f>HOURS_PERSON_TASK!$I$1:$I$2</c:f>
              <c:strCache>
                <c:ptCount val="1"/>
                <c:pt idx="0">
                  <c:v>R5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HOURS_PERSON_TASK!$I$3:$I$8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3-41FF-A33C-BF03430F4332}"/>
            </c:ext>
          </c:extLst>
        </c:ser>
        <c:ser>
          <c:idx val="8"/>
          <c:order val="8"/>
          <c:tx>
            <c:strRef>
              <c:f>HOURS_PERSON_TASK!$J$1:$J$2</c:f>
              <c:strCache>
                <c:ptCount val="1"/>
                <c:pt idx="0">
                  <c:v>R6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HOURS_PERSON_TASK!$J$3:$J$8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3-41FF-A33C-BF03430F4332}"/>
            </c:ext>
          </c:extLst>
        </c:ser>
        <c:ser>
          <c:idx val="9"/>
          <c:order val="9"/>
          <c:tx>
            <c:strRef>
              <c:f>HOURS_PERSON_TASK!$K$1:$K$2</c:f>
              <c:strCache>
                <c:ptCount val="1"/>
                <c:pt idx="0">
                  <c:v>R7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HOURS_PERSON_TASK!$K$3:$K$8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3-41FF-A33C-BF03430F4332}"/>
            </c:ext>
          </c:extLst>
        </c:ser>
        <c:ser>
          <c:idx val="10"/>
          <c:order val="10"/>
          <c:tx>
            <c:strRef>
              <c:f>HOURS_PERSON_TASK!$L$1:$L$2</c:f>
              <c:strCache>
                <c:ptCount val="1"/>
                <c:pt idx="0">
                  <c:v>R8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HOURS_PERSON_TASK!$L$3:$L$8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3-41FF-A33C-BF03430F4332}"/>
            </c:ext>
          </c:extLst>
        </c:ser>
        <c:ser>
          <c:idx val="11"/>
          <c:order val="11"/>
          <c:tx>
            <c:strRef>
              <c:f>HOURS_PERSON_TASK!$M$1:$M$2</c:f>
              <c:strCache>
                <c:ptCount val="1"/>
                <c:pt idx="0">
                  <c:v>R9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HOURS_PERSON_TASK!$M$3:$M$8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3-41FF-A33C-BF03430F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HOURS_TASK_SUBTASK!$A$2:$A$65</c:f>
              <c:multiLvlStrCache>
                <c:ptCount val="51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Reset password</c:v>
                  </c:pt>
                  <c:pt idx="37">
                    <c:v>Added default eyes</c:v>
                  </c:pt>
                  <c:pt idx="38">
                    <c:v>Updated profile's design</c:v>
                  </c:pt>
                  <c:pt idx="39">
                    <c:v>Frontend improvements and fixes</c:v>
                  </c:pt>
                  <c:pt idx="40">
                    <c:v>Market Analysis</c:v>
                  </c:pt>
                  <c:pt idx="41">
                    <c:v>SWOT Analysis</c:v>
                  </c:pt>
                  <c:pt idx="42">
                    <c:v>Stories</c:v>
                  </c:pt>
                  <c:pt idx="43">
                    <c:v>User story estimation and priority</c:v>
                  </c:pt>
                  <c:pt idx="44">
                    <c:v>ProjectLibre</c:v>
                  </c:pt>
                  <c:pt idx="45">
                    <c:v>Cost estimation</c:v>
                  </c:pt>
                  <c:pt idx="46">
                    <c:v>Risk discovery</c:v>
                  </c:pt>
                  <c:pt idx="47">
                    <c:v>Mitigation and contingency plan</c:v>
                  </c:pt>
                  <c:pt idx="48">
                    <c:v>Usability assessment</c:v>
                  </c:pt>
                  <c:pt idx="49">
                    <c:v>Functional / Static / Accessibility analysis</c:v>
                  </c:pt>
                  <c:pt idx="50">
                    <c:v>Model and code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40">
                    <c:v>R1</c:v>
                  </c:pt>
                  <c:pt idx="42">
                    <c:v>R2</c:v>
                  </c:pt>
                  <c:pt idx="43">
                    <c:v>R3</c:v>
                  </c:pt>
                  <c:pt idx="45">
                    <c:v>R4</c:v>
                  </c:pt>
                  <c:pt idx="46">
                    <c:v>R5</c:v>
                  </c:pt>
                  <c:pt idx="47">
                    <c:v>R6</c:v>
                  </c:pt>
                  <c:pt idx="48">
                    <c:v>R7</c:v>
                  </c:pt>
                  <c:pt idx="49">
                    <c:v>R8</c:v>
                  </c:pt>
                  <c:pt idx="50">
                    <c:v>R9</c:v>
                  </c:pt>
                </c:lvl>
              </c:multiLvlStrCache>
            </c:multiLvlStrRef>
          </c:cat>
          <c:val>
            <c:numRef>
              <c:f>HOURS_TASK_SUBTASK!$B$2:$B$65</c:f>
              <c:numCache>
                <c:formatCode>[h]:mm:ss;@</c:formatCode>
                <c:ptCount val="5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8.3333333333333329E-2</c:v>
                </c:pt>
                <c:pt idx="38">
                  <c:v>8.3333333333333329E-2</c:v>
                </c:pt>
                <c:pt idx="39">
                  <c:v>0.33333333333333331</c:v>
                </c:pt>
                <c:pt idx="40">
                  <c:v>4.1666666666666664E-2</c:v>
                </c:pt>
                <c:pt idx="41">
                  <c:v>0.29166666666666663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0.75000000000000011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HOURS_PERSON_DAY!$A$3:$A$40</c:f>
              <c:strCache>
                <c:ptCount val="3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(en blanco)</c:v>
                </c:pt>
              </c:strCache>
            </c:strRef>
          </c:cat>
          <c:val>
            <c:numRef>
              <c:f>HOURS_PERSON_DAY!$B$3:$B$40</c:f>
              <c:numCache>
                <c:formatCode>[h]:mm:ss;@</c:formatCode>
                <c:ptCount val="3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  <c:pt idx="29">
                  <c:v>0.20833333333333331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HOURS_PERSON_DAY!$A$3:$A$40</c:f>
              <c:strCache>
                <c:ptCount val="3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(en blanco)</c:v>
                </c:pt>
              </c:strCache>
            </c:strRef>
          </c:cat>
          <c:val>
            <c:numRef>
              <c:f>HOURS_PERSON_DAY!$C$3:$C$40</c:f>
              <c:numCache>
                <c:formatCode>[h]:mm:ss;@</c:formatCode>
                <c:ptCount val="37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HOURS_PERSON_DAY!$A$3:$A$40</c:f>
              <c:strCache>
                <c:ptCount val="3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(en blanco)</c:v>
                </c:pt>
              </c:strCache>
            </c:strRef>
          </c:cat>
          <c:val>
            <c:numRef>
              <c:f>HOURS_PERSON_DAY!$D$3:$D$40</c:f>
              <c:numCache>
                <c:formatCode>[h]:mm:ss;@</c:formatCode>
                <c:ptCount val="37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HOURS_PERSON_DAY!$A$3:$A$40</c:f>
              <c:strCache>
                <c:ptCount val="3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(en blanco)</c:v>
                </c:pt>
              </c:strCache>
            </c:strRef>
          </c:cat>
          <c:val>
            <c:numRef>
              <c:f>HOURS_PERSON_DAY!$E$3:$E$40</c:f>
              <c:numCache>
                <c:formatCode>[h]:mm:ss;@</c:formatCode>
                <c:ptCount val="3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9">
                  <c:v>0.20833333333333331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HOURS_PERSON_DAY!$A$3:$A$40</c:f>
              <c:strCache>
                <c:ptCount val="3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01-abr</c:v>
                </c:pt>
                <c:pt idx="32">
                  <c:v>08-abr</c:v>
                </c:pt>
                <c:pt idx="33">
                  <c:v>22-abr</c:v>
                </c:pt>
                <c:pt idx="34">
                  <c:v>29-abr</c:v>
                </c:pt>
                <c:pt idx="35">
                  <c:v>06-may</c:v>
                </c:pt>
                <c:pt idx="36">
                  <c:v>(en blanco)</c:v>
                </c:pt>
              </c:strCache>
            </c:strRef>
          </c:cat>
          <c:val>
            <c:numRef>
              <c:f>HOURS_PERSON_DAY!$F$3:$F$40</c:f>
              <c:numCache>
                <c:formatCode>[h]:mm:ss;@</c:formatCode>
                <c:ptCount val="37"/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sa Rodríguez Morales" refreshedDate="45783.768639467591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5-07T00:00:00" count="37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d v="2025-03-14T00:00:00"/>
        <d v="2025-03-18T00:00:00"/>
        <d v="2025-04-01T00:00:00"/>
        <d v="2025-04-08T00:00:00"/>
        <d v="2025-04-22T00:00:00"/>
        <d v="2025-04-29T00:00:00"/>
        <d v="2025-05-06T00:00:00"/>
        <m/>
      </sharedItems>
      <fieldGroup par="7" base="0">
        <rangePr groupBy="days" startDate="2025-02-04T00:00:00" endDate="2025-05-0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5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2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d v="1899-12-30T18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12">
        <s v="R0 "/>
        <s v="Aplication"/>
        <s v="R1"/>
        <s v="R2"/>
        <s v="R3"/>
        <s v="R4"/>
        <s v="R5"/>
        <s v="R6"/>
        <s v="R7"/>
        <s v="R8"/>
        <s v="R9"/>
        <m/>
      </sharedItems>
    </cacheField>
    <cacheField name="SUBTASK" numFmtId="0">
      <sharedItems containsBlank="1" count="51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s v="Reset password"/>
        <s v="Added default eyes"/>
        <s v="Updated profile's design"/>
        <s v="Frontend improvements and fixes"/>
        <s v="Risk discovery"/>
        <s v="Mitigation and contingency plan"/>
        <s v="Usability assessment"/>
        <s v="Functional / Static / Accessibility analysis"/>
        <s v="Model and code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5-0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5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4"/>
    <x v="10"/>
    <x v="1"/>
    <x v="41"/>
    <x v="3"/>
    <d v="1899-12-30T03:00:00"/>
  </r>
  <r>
    <x v="29"/>
    <x v="4"/>
    <x v="10"/>
    <x v="1"/>
    <x v="41"/>
    <x v="2"/>
    <d v="1899-12-30T03:00:00"/>
  </r>
  <r>
    <x v="29"/>
    <x v="3"/>
    <x v="20"/>
    <x v="1"/>
    <x v="42"/>
    <x v="3"/>
    <d v="1899-12-30T01:00:00"/>
  </r>
  <r>
    <x v="29"/>
    <x v="3"/>
    <x v="20"/>
    <x v="1"/>
    <x v="42"/>
    <x v="2"/>
    <d v="1899-12-30T01:00:00"/>
  </r>
  <r>
    <x v="29"/>
    <x v="0"/>
    <x v="1"/>
    <x v="1"/>
    <x v="43"/>
    <x v="3"/>
    <d v="1899-12-30T01:00:00"/>
  </r>
  <r>
    <x v="29"/>
    <x v="0"/>
    <x v="1"/>
    <x v="1"/>
    <x v="43"/>
    <x v="2"/>
    <d v="1899-12-30T01:00:00"/>
  </r>
  <r>
    <x v="30"/>
    <x v="0"/>
    <x v="0"/>
    <x v="1"/>
    <x v="44"/>
    <x v="0"/>
    <d v="1899-12-30T02:00:00"/>
  </r>
  <r>
    <x v="30"/>
    <x v="0"/>
    <x v="0"/>
    <x v="1"/>
    <x v="44"/>
    <x v="1"/>
    <d v="1899-12-30T02:00:00"/>
  </r>
  <r>
    <x v="30"/>
    <x v="0"/>
    <x v="0"/>
    <x v="1"/>
    <x v="44"/>
    <x v="3"/>
    <d v="1899-12-30T02:00:00"/>
  </r>
  <r>
    <x v="30"/>
    <x v="0"/>
    <x v="0"/>
    <x v="1"/>
    <x v="44"/>
    <x v="2"/>
    <d v="1899-12-30T02:00:00"/>
  </r>
  <r>
    <x v="31"/>
    <x v="0"/>
    <x v="0"/>
    <x v="6"/>
    <x v="45"/>
    <x v="0"/>
    <d v="1899-12-30T02:00:00"/>
  </r>
  <r>
    <x v="31"/>
    <x v="0"/>
    <x v="0"/>
    <x v="6"/>
    <x v="45"/>
    <x v="1"/>
    <d v="1899-12-30T02:00:00"/>
  </r>
  <r>
    <x v="31"/>
    <x v="0"/>
    <x v="0"/>
    <x v="6"/>
    <x v="45"/>
    <x v="3"/>
    <d v="1899-12-30T02:00:00"/>
  </r>
  <r>
    <x v="31"/>
    <x v="0"/>
    <x v="0"/>
    <x v="6"/>
    <x v="45"/>
    <x v="2"/>
    <d v="1899-12-30T02:00:00"/>
  </r>
  <r>
    <x v="32"/>
    <x v="0"/>
    <x v="0"/>
    <x v="7"/>
    <x v="46"/>
    <x v="0"/>
    <d v="1899-12-30T02:00:00"/>
  </r>
  <r>
    <x v="32"/>
    <x v="0"/>
    <x v="0"/>
    <x v="7"/>
    <x v="46"/>
    <x v="1"/>
    <d v="1899-12-30T02:00:00"/>
  </r>
  <r>
    <x v="32"/>
    <x v="0"/>
    <x v="0"/>
    <x v="7"/>
    <x v="46"/>
    <x v="3"/>
    <d v="1899-12-30T02:00:00"/>
  </r>
  <r>
    <x v="32"/>
    <x v="0"/>
    <x v="0"/>
    <x v="7"/>
    <x v="46"/>
    <x v="2"/>
    <d v="1899-12-30T02:00:00"/>
  </r>
  <r>
    <x v="33"/>
    <x v="0"/>
    <x v="0"/>
    <x v="8"/>
    <x v="47"/>
    <x v="0"/>
    <d v="1899-12-30T02:00:00"/>
  </r>
  <r>
    <x v="33"/>
    <x v="0"/>
    <x v="0"/>
    <x v="8"/>
    <x v="47"/>
    <x v="1"/>
    <d v="1899-12-30T02:00:00"/>
  </r>
  <r>
    <x v="33"/>
    <x v="0"/>
    <x v="0"/>
    <x v="8"/>
    <x v="47"/>
    <x v="3"/>
    <d v="1899-12-30T02:00:00"/>
  </r>
  <r>
    <x v="33"/>
    <x v="0"/>
    <x v="0"/>
    <x v="8"/>
    <x v="47"/>
    <x v="2"/>
    <d v="1899-12-30T02:00:00"/>
  </r>
  <r>
    <x v="34"/>
    <x v="0"/>
    <x v="0"/>
    <x v="9"/>
    <x v="48"/>
    <x v="0"/>
    <d v="1899-12-30T02:00:00"/>
  </r>
  <r>
    <x v="34"/>
    <x v="0"/>
    <x v="0"/>
    <x v="9"/>
    <x v="48"/>
    <x v="1"/>
    <d v="1899-12-30T02:00:00"/>
  </r>
  <r>
    <x v="34"/>
    <x v="0"/>
    <x v="0"/>
    <x v="9"/>
    <x v="48"/>
    <x v="3"/>
    <d v="1899-12-30T02:00:00"/>
  </r>
  <r>
    <x v="34"/>
    <x v="0"/>
    <x v="0"/>
    <x v="9"/>
    <x v="48"/>
    <x v="2"/>
    <d v="1899-12-30T02:00:00"/>
  </r>
  <r>
    <x v="35"/>
    <x v="0"/>
    <x v="0"/>
    <x v="10"/>
    <x v="49"/>
    <x v="0"/>
    <d v="1899-12-30T02:00:00"/>
  </r>
  <r>
    <x v="35"/>
    <x v="0"/>
    <x v="0"/>
    <x v="10"/>
    <x v="49"/>
    <x v="1"/>
    <d v="1899-12-30T02:00:00"/>
  </r>
  <r>
    <x v="35"/>
    <x v="0"/>
    <x v="0"/>
    <x v="10"/>
    <x v="49"/>
    <x v="3"/>
    <d v="1899-12-30T02:00:00"/>
  </r>
  <r>
    <x v="35"/>
    <x v="0"/>
    <x v="0"/>
    <x v="10"/>
    <x v="49"/>
    <x v="2"/>
    <d v="1899-12-30T02:00:00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s v=""/>
  </r>
  <r>
    <x v="36"/>
    <x v="18"/>
    <x v="21"/>
    <x v="11"/>
    <x v="5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65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2"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6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>
      <x v="7"/>
    </i>
    <i r="1">
      <x v="46"/>
    </i>
    <i>
      <x v="8"/>
    </i>
    <i r="1">
      <x v="47"/>
    </i>
    <i>
      <x v="9"/>
    </i>
    <i r="1">
      <x v="48"/>
    </i>
    <i>
      <x v="10"/>
    </i>
    <i r="1">
      <x v="49"/>
    </i>
    <i>
      <x v="11"/>
    </i>
    <i r="1">
      <x v="50"/>
    </i>
    <i t="grand">
      <x/>
    </i>
  </rowItems>
  <colItems count="1">
    <i/>
  </colItems>
  <dataFields count="1">
    <dataField name="Suma de DURATION" fld="6" baseField="3" baseItem="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N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DURATION" fld="6" baseField="5" baseItem="2"/>
  </dataFields>
  <formats count="3"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dataOnly="0" labelOnly="1" grandCol="1" outline="0" fieldPosition="0"/>
    </format>
  </formats>
  <chartFormats count="13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40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8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3"/>
    </i>
    <i>
      <x v="77"/>
    </i>
    <i>
      <x v="91"/>
    </i>
    <i>
      <x v="98"/>
    </i>
    <i>
      <x v="112"/>
    </i>
    <i>
      <x v="119"/>
    </i>
    <i>
      <x v="126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8">
      <pivotArea type="topRight" dataOnly="0" labelOnly="1" outline="0" fieldPosition="0"/>
    </format>
    <format dxfId="17">
      <pivotArea outline="0" collapsedLevelsAreSubtotals="1" fieldPosition="0"/>
    </format>
    <format dxfId="16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4140625" defaultRowHeight="14.4" x14ac:dyDescent="0.3"/>
  <cols>
    <col min="2" max="2" width="27.44140625" customWidth="1"/>
    <col min="3" max="3" width="20.33203125" customWidth="1"/>
  </cols>
  <sheetData>
    <row r="1" spans="1:3" s="5" customFormat="1" x14ac:dyDescent="0.3">
      <c r="A1" s="4" t="s">
        <v>2</v>
      </c>
      <c r="B1" s="4" t="s">
        <v>3</v>
      </c>
      <c r="C1" s="4" t="s">
        <v>4</v>
      </c>
    </row>
    <row r="2" spans="1:3" x14ac:dyDescent="0.3">
      <c r="A2" s="6" t="s">
        <v>19</v>
      </c>
      <c r="B2" s="7" t="s">
        <v>20</v>
      </c>
      <c r="C2" s="7" t="s">
        <v>21</v>
      </c>
    </row>
    <row r="3" spans="1:3" x14ac:dyDescent="0.3">
      <c r="A3" s="6" t="s">
        <v>22</v>
      </c>
      <c r="B3" s="7" t="s">
        <v>23</v>
      </c>
      <c r="C3" s="7" t="s">
        <v>22</v>
      </c>
    </row>
    <row r="4" spans="1:3" x14ac:dyDescent="0.3">
      <c r="A4" s="6" t="s">
        <v>24</v>
      </c>
      <c r="B4" s="7" t="s">
        <v>25</v>
      </c>
      <c r="C4" s="7" t="s">
        <v>24</v>
      </c>
    </row>
    <row r="5" spans="1:3" x14ac:dyDescent="0.3">
      <c r="A5" s="6" t="s">
        <v>26</v>
      </c>
      <c r="B5" s="7" t="s">
        <v>27</v>
      </c>
      <c r="C5" s="7" t="s">
        <v>28</v>
      </c>
    </row>
    <row r="6" spans="1:3" x14ac:dyDescent="0.3">
      <c r="A6" s="6"/>
      <c r="B6" s="7"/>
      <c r="C6" s="7"/>
    </row>
    <row r="7" spans="1:3" x14ac:dyDescent="0.3">
      <c r="A7" s="6"/>
      <c r="B7" s="7"/>
      <c r="C7" s="7"/>
    </row>
    <row r="8" spans="1:3" x14ac:dyDescent="0.3">
      <c r="A8" s="6"/>
      <c r="B8" s="7"/>
      <c r="C8" s="7"/>
    </row>
    <row r="9" spans="1:3" x14ac:dyDescent="0.3">
      <c r="A9" s="6"/>
      <c r="B9" s="7"/>
      <c r="C9" s="7"/>
    </row>
    <row r="10" spans="1:3" x14ac:dyDescent="0.3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56" workbookViewId="0">
      <selection activeCell="C78" sqref="C78"/>
    </sheetView>
  </sheetViews>
  <sheetFormatPr baseColWidth="10" defaultColWidth="11.44140625" defaultRowHeight="14.4" x14ac:dyDescent="0.3"/>
  <cols>
    <col min="1" max="1" width="28.109375" style="10" customWidth="1"/>
    <col min="2" max="2" width="39.6640625" style="10" customWidth="1"/>
    <col min="3" max="3" width="20.33203125" style="25" bestFit="1" customWidth="1"/>
    <col min="4" max="4" width="18.5546875" style="28" bestFit="1" customWidth="1"/>
    <col min="5" max="5" width="6.88671875" style="13" customWidth="1"/>
    <col min="6" max="6" width="16.88671875" style="28" bestFit="1" customWidth="1"/>
    <col min="7" max="7" width="15" style="28" bestFit="1" customWidth="1"/>
  </cols>
  <sheetData>
    <row r="1" spans="1:7" s="4" customFormat="1" x14ac:dyDescent="0.3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3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3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3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3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3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3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3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3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3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3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3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3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3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3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3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3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7.7500000000000027</v>
      </c>
      <c r="G17" s="27">
        <f>IF(A17="","",SUMIF(TRACKING!D:D,A17,TRACKING!G:G))</f>
        <v>11.416666666666668</v>
      </c>
    </row>
    <row r="18" spans="1:7" x14ac:dyDescent="0.3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3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3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3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3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3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3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3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3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3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3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3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3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3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3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3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3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3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3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3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3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3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3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3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3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3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3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3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3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3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3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3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3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3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3">
      <c r="A52" s="9"/>
      <c r="B52" s="9" t="s">
        <v>109</v>
      </c>
      <c r="C52" s="30">
        <v>0.16666666666666666</v>
      </c>
      <c r="D52" s="27">
        <f>IF(B52="","",SUMIF(TRACKING!E:E,B52,TRACKING!G:G))</f>
        <v>0.25</v>
      </c>
      <c r="E52" s="12">
        <f>IF(AND(A52="",B52=""),"",COUNTIF(D$1:D52,""))</f>
        <v>9</v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3">
      <c r="A53" s="9"/>
      <c r="B53" s="9" t="s">
        <v>111</v>
      </c>
      <c r="C53" s="30">
        <v>0.16666666666666666</v>
      </c>
      <c r="D53" s="27">
        <f>IF(B53="","",SUMIF(TRACKING!E:E,B53,TRACKING!G:G))</f>
        <v>8.3333333333333259E-2</v>
      </c>
      <c r="E53" s="12">
        <f>IF(AND(A53="",B53=""),"",COUNTIF(D$1:D53,""))</f>
        <v>9</v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3">
      <c r="A54" s="9"/>
      <c r="B54" s="9" t="s">
        <v>112</v>
      </c>
      <c r="C54" s="24">
        <v>0.16666666666666666</v>
      </c>
      <c r="D54" s="27">
        <f>IF(B54="","",SUMIF(TRACKING!E:E,B54,TRACKING!G:G))</f>
        <v>8.3333333333333259E-2</v>
      </c>
      <c r="E54" s="12">
        <f>IF(AND(A54="",B54=""),"",COUNTIF(D$1:D54,""))</f>
        <v>9</v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3">
      <c r="A55" s="9"/>
      <c r="B55" s="9" t="s">
        <v>113</v>
      </c>
      <c r="C55" s="24">
        <v>0.33333333333333331</v>
      </c>
      <c r="D55" s="27">
        <f>IF(B55="","",SUMIF(TRACKING!E:E,B55,TRACKING!G:G))</f>
        <v>0.33333333333333348</v>
      </c>
      <c r="E55" s="12">
        <f>IF(AND(A55="",B55=""),"",COUNTIF(D$1:D55,""))</f>
        <v>9</v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3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3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3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3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3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3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3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3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3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3">
      <c r="A65" s="9" t="s">
        <v>115</v>
      </c>
      <c r="B65" s="9"/>
      <c r="C65" s="24"/>
      <c r="D65" s="27" t="str">
        <f>IF(B65="","",SUMIF(TRACKING!E:E,B65,TRACKING!G:G))</f>
        <v/>
      </c>
      <c r="E65" s="12">
        <f>IF(AND(A65="",B65=""),"",COUNTIF(D$1:D65,""))</f>
        <v>19</v>
      </c>
      <c r="F65" s="27">
        <f t="shared" si="2"/>
        <v>0.33333333333333331</v>
      </c>
      <c r="G65" s="27">
        <f>IF(A65="","",SUMIF(TRACKING!D:D,A65,TRACKING!G:G))</f>
        <v>0.33333333333333348</v>
      </c>
    </row>
    <row r="66" spans="1:7" x14ac:dyDescent="0.3">
      <c r="A66" s="9"/>
      <c r="B66" s="9" t="s">
        <v>116</v>
      </c>
      <c r="C66" s="24">
        <v>0.33333333333333331</v>
      </c>
      <c r="D66" s="27">
        <f>IF(B66="","",SUMIF(TRACKING!E:E,B66,TRACKING!G:G))</f>
        <v>0.33333333333333348</v>
      </c>
      <c r="E66" s="12">
        <f>IF(AND(A66="",B66=""),"",COUNTIF(D$1:D66,""))</f>
        <v>19</v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3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3">
      <c r="A68" s="9" t="s">
        <v>117</v>
      </c>
      <c r="B68" s="9"/>
      <c r="C68" s="24"/>
      <c r="D68" s="27" t="str">
        <f>IF(B68="","",SUMIF(TRACKING!E:E,B68,TRACKING!G:G))</f>
        <v/>
      </c>
      <c r="E68" s="12">
        <f>IF(AND(A68="",B68=""),"",COUNTIF(D$1:D68,""))</f>
        <v>21</v>
      </c>
      <c r="F68" s="27">
        <f t="shared" si="2"/>
        <v>0</v>
      </c>
      <c r="G68" s="27">
        <f>IF(A68="","",SUMIF(TRACKING!D:D,A68,TRACKING!G:G))</f>
        <v>0.33333333333333348</v>
      </c>
    </row>
    <row r="69" spans="1:7" x14ac:dyDescent="0.3">
      <c r="A69" s="9"/>
      <c r="B69" s="9" t="s">
        <v>118</v>
      </c>
      <c r="C69" s="24"/>
      <c r="D69" s="27">
        <f>IF(B69="","",SUMIF(TRACKING!E:E,B69,TRACKING!G:G))</f>
        <v>0.33333333333333348</v>
      </c>
      <c r="E69" s="12">
        <f>IF(AND(A69="",B69=""),"",COUNTIF(D$1:D69,""))</f>
        <v>21</v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3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3">
      <c r="A71" s="9" t="s">
        <v>119</v>
      </c>
      <c r="B71" s="9"/>
      <c r="C71" s="24"/>
      <c r="D71" s="27" t="str">
        <f>IF(B71="","",SUMIF(TRACKING!E:E,B71,TRACKING!G:G))</f>
        <v/>
      </c>
      <c r="E71" s="12">
        <f>IF(AND(A71="",B71=""),"",COUNTIF(D$1:D71,""))</f>
        <v>23</v>
      </c>
      <c r="F71" s="27">
        <f t="shared" si="2"/>
        <v>0</v>
      </c>
      <c r="G71" s="27">
        <f>IF(A71="","",SUMIF(TRACKING!D:D,A71,TRACKING!G:G))</f>
        <v>0.33333333333333348</v>
      </c>
    </row>
    <row r="72" spans="1:7" x14ac:dyDescent="0.3">
      <c r="A72" s="9"/>
      <c r="B72" s="9" t="s">
        <v>120</v>
      </c>
      <c r="C72" s="24"/>
      <c r="D72" s="27">
        <f>IF(B72="","",SUMIF(TRACKING!E:E,B72,TRACKING!G:G))</f>
        <v>0.33333333333333348</v>
      </c>
      <c r="E72" s="12">
        <f>IF(AND(A72="",B72=""),"",COUNTIF(D$1:D72,""))</f>
        <v>23</v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3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3">
      <c r="A74" s="9" t="s">
        <v>121</v>
      </c>
      <c r="B74" s="9"/>
      <c r="C74" s="24"/>
      <c r="D74" s="27" t="str">
        <f>IF(B74="","",SUMIF(TRACKING!E:E,B74,TRACKING!G:G))</f>
        <v/>
      </c>
      <c r="E74" s="12">
        <f>IF(AND(A74="",B74=""),"",COUNTIF(D$1:D74,""))</f>
        <v>25</v>
      </c>
      <c r="F74" s="27">
        <f t="shared" si="2"/>
        <v>0</v>
      </c>
      <c r="G74" s="27">
        <f>IF(A74="","",SUMIF(TRACKING!D:D,A74,TRACKING!G:G))</f>
        <v>0.33333333333333348</v>
      </c>
    </row>
    <row r="75" spans="1:7" x14ac:dyDescent="0.3">
      <c r="A75" s="9"/>
      <c r="B75" s="9" t="s">
        <v>122</v>
      </c>
      <c r="C75" s="24"/>
      <c r="D75" s="27">
        <f>IF(B75="","",SUMIF(TRACKING!E:E,B75,TRACKING!G:G))</f>
        <v>0.33333333333333348</v>
      </c>
      <c r="E75" s="12">
        <f>IF(AND(A75="",B75=""),"",COUNTIF(D$1:D75,""))</f>
        <v>25</v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3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3">
      <c r="A77" s="9" t="s">
        <v>123</v>
      </c>
      <c r="B77" s="9"/>
      <c r="C77" s="24"/>
      <c r="D77" s="27" t="str">
        <f>IF(B77="","",SUMIF(TRACKING!E:E,B77,TRACKING!G:G))</f>
        <v/>
      </c>
      <c r="E77" s="12">
        <f>IF(AND(A77="",B77=""),"",COUNTIF(D$1:D77,""))</f>
        <v>27</v>
      </c>
      <c r="F77" s="27">
        <f t="shared" si="2"/>
        <v>0</v>
      </c>
      <c r="G77" s="27">
        <f>IF(A77="","",SUMIF(TRACKING!D:D,A77,TRACKING!G:G))</f>
        <v>0.33333333333333348</v>
      </c>
    </row>
    <row r="78" spans="1:7" x14ac:dyDescent="0.3">
      <c r="A78" s="9"/>
      <c r="B78" s="9" t="s">
        <v>124</v>
      </c>
      <c r="C78" s="24"/>
      <c r="D78" s="27">
        <f>IF(B78="","",SUMIF(TRACKING!E:E,B78,TRACKING!G:G))</f>
        <v>0.33333333333333348</v>
      </c>
      <c r="E78" s="12">
        <f>IF(AND(A78="",B78=""),"",COUNTIF(D$1:D78,""))</f>
        <v>27</v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3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3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3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3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3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3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3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3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3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3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3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3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3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3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3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3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3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3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3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3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3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3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3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3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3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3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3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3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3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3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3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3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3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3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3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3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3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3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3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3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3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3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3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3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3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3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3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3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3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3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3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3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3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3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3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3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3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3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3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3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3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3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3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3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3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3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3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3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3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3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3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3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115" workbookViewId="0">
      <selection activeCell="A135" sqref="A135:E135"/>
    </sheetView>
  </sheetViews>
  <sheetFormatPr baseColWidth="10" defaultColWidth="11.44140625" defaultRowHeight="14.4" x14ac:dyDescent="0.3"/>
  <cols>
    <col min="1" max="1" width="14.6640625" style="18" customWidth="1"/>
    <col min="2" max="2" width="14.109375" style="19" bestFit="1" customWidth="1"/>
    <col min="3" max="3" width="13.6640625" style="19" customWidth="1"/>
    <col min="4" max="4" width="30.109375" style="10" customWidth="1"/>
    <col min="5" max="5" width="35.44140625" style="10" customWidth="1"/>
    <col min="6" max="6" width="19.33203125" style="10" customWidth="1"/>
    <col min="7" max="7" width="11.33203125" style="22" customWidth="1"/>
    <col min="8" max="8" width="41.44140625" style="10" customWidth="1"/>
  </cols>
  <sheetData>
    <row r="1" spans="1:8" s="4" customFormat="1" x14ac:dyDescent="0.3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3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3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3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3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3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3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3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3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3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3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3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3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3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3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3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3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3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3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3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3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3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3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3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3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3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3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3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3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3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3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3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3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3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3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3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3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3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3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3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3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3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3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3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3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3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3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3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3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3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3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3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3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3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3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3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3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3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3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3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3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3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3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3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3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3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3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3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3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3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3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3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3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3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3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3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3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3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3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3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3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3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3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3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3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3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3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3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3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3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3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3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3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3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3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3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3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3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3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3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3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3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3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3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3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3">
      <c r="A106" s="16">
        <v>45730</v>
      </c>
      <c r="B106" s="17">
        <v>0.875</v>
      </c>
      <c r="C106" s="17">
        <v>0</v>
      </c>
      <c r="D106" s="9" t="s">
        <v>32</v>
      </c>
      <c r="E106" s="9" t="s">
        <v>109</v>
      </c>
      <c r="F106" s="9" t="s">
        <v>26</v>
      </c>
      <c r="G106" s="21">
        <f t="shared" si="1"/>
        <v>0.125</v>
      </c>
    </row>
    <row r="107" spans="1:7" x14ac:dyDescent="0.3">
      <c r="A107" s="16">
        <v>45730</v>
      </c>
      <c r="B107" s="17">
        <v>0.875</v>
      </c>
      <c r="C107" s="17">
        <v>0</v>
      </c>
      <c r="D107" s="9" t="s">
        <v>32</v>
      </c>
      <c r="E107" s="9" t="s">
        <v>109</v>
      </c>
      <c r="F107" s="9" t="s">
        <v>24</v>
      </c>
      <c r="G107" s="21">
        <f t="shared" si="1"/>
        <v>0.125</v>
      </c>
    </row>
    <row r="108" spans="1:7" x14ac:dyDescent="0.3">
      <c r="A108" s="16">
        <v>45730</v>
      </c>
      <c r="B108" s="17">
        <v>0.70833333333333337</v>
      </c>
      <c r="C108" s="17">
        <v>0.75</v>
      </c>
      <c r="D108" s="9" t="s">
        <v>32</v>
      </c>
      <c r="E108" s="9" t="s">
        <v>111</v>
      </c>
      <c r="F108" s="9" t="s">
        <v>26</v>
      </c>
      <c r="G108" s="21">
        <f t="shared" si="1"/>
        <v>4.166666666666663E-2</v>
      </c>
    </row>
    <row r="109" spans="1:7" x14ac:dyDescent="0.3">
      <c r="A109" s="16">
        <v>45730</v>
      </c>
      <c r="B109" s="17">
        <v>0.70833333333333337</v>
      </c>
      <c r="C109" s="17">
        <v>0.75</v>
      </c>
      <c r="D109" s="9" t="s">
        <v>32</v>
      </c>
      <c r="E109" s="9" t="s">
        <v>111</v>
      </c>
      <c r="F109" s="9" t="s">
        <v>24</v>
      </c>
      <c r="G109" s="21">
        <f t="shared" si="1"/>
        <v>4.166666666666663E-2</v>
      </c>
    </row>
    <row r="110" spans="1:7" x14ac:dyDescent="0.3">
      <c r="A110" s="16">
        <v>45730</v>
      </c>
      <c r="B110" s="17">
        <v>0.75</v>
      </c>
      <c r="C110" s="17">
        <v>0.79166666666666663</v>
      </c>
      <c r="D110" s="9" t="s">
        <v>32</v>
      </c>
      <c r="E110" s="9" t="s">
        <v>112</v>
      </c>
      <c r="F110" s="9" t="s">
        <v>26</v>
      </c>
      <c r="G110" s="21">
        <f t="shared" si="1"/>
        <v>4.166666666666663E-2</v>
      </c>
    </row>
    <row r="111" spans="1:7" x14ac:dyDescent="0.3">
      <c r="A111" s="16">
        <v>45730</v>
      </c>
      <c r="B111" s="17">
        <v>0.75</v>
      </c>
      <c r="C111" s="17">
        <v>0.79166666666666663</v>
      </c>
      <c r="D111" s="9" t="s">
        <v>32</v>
      </c>
      <c r="E111" s="9" t="s">
        <v>112</v>
      </c>
      <c r="F111" s="9" t="s">
        <v>24</v>
      </c>
      <c r="G111" s="21">
        <f t="shared" si="1"/>
        <v>4.166666666666663E-2</v>
      </c>
    </row>
    <row r="112" spans="1:7" x14ac:dyDescent="0.3">
      <c r="A112" s="16">
        <v>45734</v>
      </c>
      <c r="B112" s="17">
        <v>0.75</v>
      </c>
      <c r="C112" s="17">
        <v>0.83333333333333337</v>
      </c>
      <c r="D112" s="9" t="s">
        <v>32</v>
      </c>
      <c r="E112" s="9" t="s">
        <v>113</v>
      </c>
      <c r="F112" s="9" t="s">
        <v>19</v>
      </c>
      <c r="G112" s="21">
        <f t="shared" si="1"/>
        <v>8.333333333333337E-2</v>
      </c>
    </row>
    <row r="113" spans="1:7" x14ac:dyDescent="0.3">
      <c r="A113" s="16">
        <v>45734</v>
      </c>
      <c r="B113" s="17">
        <v>0.75</v>
      </c>
      <c r="C113" s="17">
        <v>0.83333333333333337</v>
      </c>
      <c r="D113" s="9" t="s">
        <v>32</v>
      </c>
      <c r="E113" s="9" t="s">
        <v>113</v>
      </c>
      <c r="F113" s="9" t="s">
        <v>22</v>
      </c>
      <c r="G113" s="21">
        <f t="shared" si="1"/>
        <v>8.333333333333337E-2</v>
      </c>
    </row>
    <row r="114" spans="1:7" x14ac:dyDescent="0.3">
      <c r="A114" s="16">
        <v>45734</v>
      </c>
      <c r="B114" s="17">
        <v>0.75</v>
      </c>
      <c r="C114" s="17">
        <v>0.83333333333333337</v>
      </c>
      <c r="D114" s="9" t="s">
        <v>32</v>
      </c>
      <c r="E114" s="9" t="s">
        <v>113</v>
      </c>
      <c r="F114" s="9" t="s">
        <v>26</v>
      </c>
      <c r="G114" s="21">
        <f t="shared" si="1"/>
        <v>8.333333333333337E-2</v>
      </c>
    </row>
    <row r="115" spans="1:7" x14ac:dyDescent="0.3">
      <c r="A115" s="16">
        <v>45734</v>
      </c>
      <c r="B115" s="17">
        <v>0.75</v>
      </c>
      <c r="C115" s="17">
        <v>0.83333333333333337</v>
      </c>
      <c r="D115" s="9" t="s">
        <v>32</v>
      </c>
      <c r="E115" s="9" t="s">
        <v>113</v>
      </c>
      <c r="F115" s="9" t="s">
        <v>24</v>
      </c>
      <c r="G115" s="21">
        <f t="shared" si="1"/>
        <v>8.333333333333337E-2</v>
      </c>
    </row>
    <row r="116" spans="1:7" x14ac:dyDescent="0.3">
      <c r="A116" s="16">
        <v>45748</v>
      </c>
      <c r="B116" s="17">
        <v>0.75</v>
      </c>
      <c r="C116" s="17">
        <v>0.83333333333333337</v>
      </c>
      <c r="D116" s="9" t="s">
        <v>115</v>
      </c>
      <c r="E116" s="9" t="s">
        <v>116</v>
      </c>
      <c r="F116" s="9" t="s">
        <v>19</v>
      </c>
      <c r="G116" s="21">
        <f t="shared" si="1"/>
        <v>8.333333333333337E-2</v>
      </c>
    </row>
    <row r="117" spans="1:7" x14ac:dyDescent="0.3">
      <c r="A117" s="16">
        <v>45748</v>
      </c>
      <c r="B117" s="17">
        <v>0.75</v>
      </c>
      <c r="C117" s="17">
        <v>0.83333333333333337</v>
      </c>
      <c r="D117" s="9" t="s">
        <v>115</v>
      </c>
      <c r="E117" s="9" t="s">
        <v>116</v>
      </c>
      <c r="F117" s="9" t="s">
        <v>22</v>
      </c>
      <c r="G117" s="21">
        <f t="shared" si="1"/>
        <v>8.333333333333337E-2</v>
      </c>
    </row>
    <row r="118" spans="1:7" x14ac:dyDescent="0.3">
      <c r="A118" s="16">
        <v>45748</v>
      </c>
      <c r="B118" s="17">
        <v>0.75</v>
      </c>
      <c r="C118" s="17">
        <v>0.83333333333333337</v>
      </c>
      <c r="D118" s="9" t="s">
        <v>115</v>
      </c>
      <c r="E118" s="9" t="s">
        <v>116</v>
      </c>
      <c r="F118" s="9" t="s">
        <v>26</v>
      </c>
      <c r="G118" s="21">
        <f t="shared" si="1"/>
        <v>8.333333333333337E-2</v>
      </c>
    </row>
    <row r="119" spans="1:7" x14ac:dyDescent="0.3">
      <c r="A119" s="16">
        <v>45748</v>
      </c>
      <c r="B119" s="17">
        <v>0.75</v>
      </c>
      <c r="C119" s="17">
        <v>0.83333333333333337</v>
      </c>
      <c r="D119" s="9" t="s">
        <v>115</v>
      </c>
      <c r="E119" s="9" t="s">
        <v>116</v>
      </c>
      <c r="F119" s="9" t="s">
        <v>24</v>
      </c>
      <c r="G119" s="21">
        <f t="shared" si="1"/>
        <v>8.333333333333337E-2</v>
      </c>
    </row>
    <row r="120" spans="1:7" x14ac:dyDescent="0.3">
      <c r="A120" s="16">
        <v>45755</v>
      </c>
      <c r="B120" s="17">
        <v>0.75</v>
      </c>
      <c r="C120" s="17">
        <v>0.83333333333333337</v>
      </c>
      <c r="D120" s="9" t="s">
        <v>117</v>
      </c>
      <c r="E120" s="9" t="s">
        <v>118</v>
      </c>
      <c r="F120" s="9" t="s">
        <v>19</v>
      </c>
      <c r="G120" s="21">
        <f t="shared" si="1"/>
        <v>8.333333333333337E-2</v>
      </c>
    </row>
    <row r="121" spans="1:7" x14ac:dyDescent="0.3">
      <c r="A121" s="16">
        <v>45755</v>
      </c>
      <c r="B121" s="17">
        <v>0.75</v>
      </c>
      <c r="C121" s="17">
        <v>0.83333333333333337</v>
      </c>
      <c r="D121" s="9" t="s">
        <v>117</v>
      </c>
      <c r="E121" s="9" t="s">
        <v>118</v>
      </c>
      <c r="F121" s="9" t="s">
        <v>22</v>
      </c>
      <c r="G121" s="21">
        <f t="shared" si="1"/>
        <v>8.333333333333337E-2</v>
      </c>
    </row>
    <row r="122" spans="1:7" x14ac:dyDescent="0.3">
      <c r="A122" s="16">
        <v>45755</v>
      </c>
      <c r="B122" s="17">
        <v>0.75</v>
      </c>
      <c r="C122" s="17">
        <v>0.83333333333333337</v>
      </c>
      <c r="D122" s="9" t="s">
        <v>117</v>
      </c>
      <c r="E122" s="9" t="s">
        <v>118</v>
      </c>
      <c r="F122" s="9" t="s">
        <v>26</v>
      </c>
      <c r="G122" s="21">
        <f t="shared" si="1"/>
        <v>8.333333333333337E-2</v>
      </c>
    </row>
    <row r="123" spans="1:7" x14ac:dyDescent="0.3">
      <c r="A123" s="16">
        <v>45755</v>
      </c>
      <c r="B123" s="17">
        <v>0.75</v>
      </c>
      <c r="C123" s="17">
        <v>0.83333333333333337</v>
      </c>
      <c r="D123" s="9" t="s">
        <v>117</v>
      </c>
      <c r="E123" s="9" t="s">
        <v>118</v>
      </c>
      <c r="F123" s="9" t="s">
        <v>24</v>
      </c>
      <c r="G123" s="21">
        <f t="shared" si="1"/>
        <v>8.333333333333337E-2</v>
      </c>
    </row>
    <row r="124" spans="1:7" x14ac:dyDescent="0.3">
      <c r="A124" s="16">
        <v>45769</v>
      </c>
      <c r="B124" s="17">
        <v>0.75</v>
      </c>
      <c r="C124" s="17">
        <v>0.83333333333333337</v>
      </c>
      <c r="D124" s="9" t="s">
        <v>119</v>
      </c>
      <c r="E124" s="9" t="s">
        <v>120</v>
      </c>
      <c r="F124" s="9" t="s">
        <v>19</v>
      </c>
      <c r="G124" s="21">
        <f t="shared" si="1"/>
        <v>8.333333333333337E-2</v>
      </c>
    </row>
    <row r="125" spans="1:7" x14ac:dyDescent="0.3">
      <c r="A125" s="16">
        <v>45769</v>
      </c>
      <c r="B125" s="17">
        <v>0.75</v>
      </c>
      <c r="C125" s="17">
        <v>0.83333333333333337</v>
      </c>
      <c r="D125" s="9" t="s">
        <v>119</v>
      </c>
      <c r="E125" s="9" t="s">
        <v>120</v>
      </c>
      <c r="F125" s="9" t="s">
        <v>22</v>
      </c>
      <c r="G125" s="21">
        <f t="shared" si="1"/>
        <v>8.333333333333337E-2</v>
      </c>
    </row>
    <row r="126" spans="1:7" x14ac:dyDescent="0.3">
      <c r="A126" s="16">
        <v>45769</v>
      </c>
      <c r="B126" s="17">
        <v>0.75</v>
      </c>
      <c r="C126" s="17">
        <v>0.83333333333333337</v>
      </c>
      <c r="D126" s="9" t="s">
        <v>119</v>
      </c>
      <c r="E126" s="9" t="s">
        <v>120</v>
      </c>
      <c r="F126" s="9" t="s">
        <v>26</v>
      </c>
      <c r="G126" s="21">
        <f t="shared" si="1"/>
        <v>8.333333333333337E-2</v>
      </c>
    </row>
    <row r="127" spans="1:7" x14ac:dyDescent="0.3">
      <c r="A127" s="16">
        <v>45769</v>
      </c>
      <c r="B127" s="17">
        <v>0.75</v>
      </c>
      <c r="C127" s="17">
        <v>0.83333333333333337</v>
      </c>
      <c r="D127" s="9" t="s">
        <v>119</v>
      </c>
      <c r="E127" s="9" t="s">
        <v>120</v>
      </c>
      <c r="F127" s="9" t="s">
        <v>24</v>
      </c>
      <c r="G127" s="21">
        <f t="shared" si="1"/>
        <v>8.333333333333337E-2</v>
      </c>
    </row>
    <row r="128" spans="1:7" x14ac:dyDescent="0.3">
      <c r="A128" s="16">
        <v>45776</v>
      </c>
      <c r="B128" s="17">
        <v>0.75</v>
      </c>
      <c r="C128" s="17">
        <v>0.83333333333333337</v>
      </c>
      <c r="D128" s="9" t="s">
        <v>121</v>
      </c>
      <c r="E128" s="9" t="s">
        <v>122</v>
      </c>
      <c r="F128" s="9" t="s">
        <v>19</v>
      </c>
      <c r="G128" s="21">
        <f t="shared" si="1"/>
        <v>8.333333333333337E-2</v>
      </c>
    </row>
    <row r="129" spans="1:7" x14ac:dyDescent="0.3">
      <c r="A129" s="16">
        <v>45776</v>
      </c>
      <c r="B129" s="17">
        <v>0.75</v>
      </c>
      <c r="C129" s="17">
        <v>0.83333333333333337</v>
      </c>
      <c r="D129" s="9" t="s">
        <v>121</v>
      </c>
      <c r="E129" s="9" t="s">
        <v>122</v>
      </c>
      <c r="F129" s="9" t="s">
        <v>22</v>
      </c>
      <c r="G129" s="21">
        <f t="shared" si="1"/>
        <v>8.333333333333337E-2</v>
      </c>
    </row>
    <row r="130" spans="1:7" x14ac:dyDescent="0.3">
      <c r="A130" s="16">
        <v>45776</v>
      </c>
      <c r="B130" s="17">
        <v>0.75</v>
      </c>
      <c r="C130" s="17">
        <v>0.83333333333333337</v>
      </c>
      <c r="D130" s="9" t="s">
        <v>121</v>
      </c>
      <c r="E130" s="9" t="s">
        <v>122</v>
      </c>
      <c r="F130" s="9" t="s">
        <v>26</v>
      </c>
      <c r="G130" s="21">
        <f t="shared" ref="G130:G193" si="2">IF(D130="","",IF(C130&gt;B130,C130-B130,C130-B130+1))</f>
        <v>8.333333333333337E-2</v>
      </c>
    </row>
    <row r="131" spans="1:7" x14ac:dyDescent="0.3">
      <c r="A131" s="16">
        <v>45776</v>
      </c>
      <c r="B131" s="17">
        <v>0.75</v>
      </c>
      <c r="C131" s="17">
        <v>0.83333333333333337</v>
      </c>
      <c r="D131" s="9" t="s">
        <v>121</v>
      </c>
      <c r="E131" s="9" t="s">
        <v>122</v>
      </c>
      <c r="F131" s="9" t="s">
        <v>24</v>
      </c>
      <c r="G131" s="21">
        <f t="shared" si="2"/>
        <v>8.333333333333337E-2</v>
      </c>
    </row>
    <row r="132" spans="1:7" x14ac:dyDescent="0.3">
      <c r="A132" s="16">
        <v>45783</v>
      </c>
      <c r="B132" s="17">
        <v>0.75</v>
      </c>
      <c r="C132" s="17">
        <v>0.83333333333333337</v>
      </c>
      <c r="D132" s="9" t="s">
        <v>123</v>
      </c>
      <c r="E132" s="9" t="s">
        <v>124</v>
      </c>
      <c r="F132" s="9" t="s">
        <v>19</v>
      </c>
      <c r="G132" s="21">
        <f t="shared" si="2"/>
        <v>8.333333333333337E-2</v>
      </c>
    </row>
    <row r="133" spans="1:7" x14ac:dyDescent="0.3">
      <c r="A133" s="16">
        <v>45783</v>
      </c>
      <c r="B133" s="17">
        <v>0.75</v>
      </c>
      <c r="C133" s="17">
        <v>0.83333333333333337</v>
      </c>
      <c r="D133" s="9" t="s">
        <v>123</v>
      </c>
      <c r="E133" s="9" t="s">
        <v>124</v>
      </c>
      <c r="F133" s="9" t="s">
        <v>22</v>
      </c>
      <c r="G133" s="21">
        <f t="shared" si="2"/>
        <v>8.333333333333337E-2</v>
      </c>
    </row>
    <row r="134" spans="1:7" x14ac:dyDescent="0.3">
      <c r="A134" s="16">
        <v>45783</v>
      </c>
      <c r="B134" s="17">
        <v>0.75</v>
      </c>
      <c r="C134" s="17">
        <v>0.83333333333333337</v>
      </c>
      <c r="D134" s="9" t="s">
        <v>123</v>
      </c>
      <c r="E134" s="9" t="s">
        <v>124</v>
      </c>
      <c r="F134" s="9" t="s">
        <v>26</v>
      </c>
      <c r="G134" s="21">
        <f t="shared" si="2"/>
        <v>8.333333333333337E-2</v>
      </c>
    </row>
    <row r="135" spans="1:7" x14ac:dyDescent="0.3">
      <c r="A135" s="16">
        <v>45783</v>
      </c>
      <c r="B135" s="17">
        <v>0.75</v>
      </c>
      <c r="C135" s="17">
        <v>0.83333333333333337</v>
      </c>
      <c r="D135" s="9" t="s">
        <v>123</v>
      </c>
      <c r="E135" s="9" t="s">
        <v>124</v>
      </c>
      <c r="F135" s="9" t="s">
        <v>24</v>
      </c>
      <c r="G135" s="21">
        <f t="shared" si="2"/>
        <v>8.333333333333337E-2</v>
      </c>
    </row>
    <row r="136" spans="1:7" x14ac:dyDescent="0.3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3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3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3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3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3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3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3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3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3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3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3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3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3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3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3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3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3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3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3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3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3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3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3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3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3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3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3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3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3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3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3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3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3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3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3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3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3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3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3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3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3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3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3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3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3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3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3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3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3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3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3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3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3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3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3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3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3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3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3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3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3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3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3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3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3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3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3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3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3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3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3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3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3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3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3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3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3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3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3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3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3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3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3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3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3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3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3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3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3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3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3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3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3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3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3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3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3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3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3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3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3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3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3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3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3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3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3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3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3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3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3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3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3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3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3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3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3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3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3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3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3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3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3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3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3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3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3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3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3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3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3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3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3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3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3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3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3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3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3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3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3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3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3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3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3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3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3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3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3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3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3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3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3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3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3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3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3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3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3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3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3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3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3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3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3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3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3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3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3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3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3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3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3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3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3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3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3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3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3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3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3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3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3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3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3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3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3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3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3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3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3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3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3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3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3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3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3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3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3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3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3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3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3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3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3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3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3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3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3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3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3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3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3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3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3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3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3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3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3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3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3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3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3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3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3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3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3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3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3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3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3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3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3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3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3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3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3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3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3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3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3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3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3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3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3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3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3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3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3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3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3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3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3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3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3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3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3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3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3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3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3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3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3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3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3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3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3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3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3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3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3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3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3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3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3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3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3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3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3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3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3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3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3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3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3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3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3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3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3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3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3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3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3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3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3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3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3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3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3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3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3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3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3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3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3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3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3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3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3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3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3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3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3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3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3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3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3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3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3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3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3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3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3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3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3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3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3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3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3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3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3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3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3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3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3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3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3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3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3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3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3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3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3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3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3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3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3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3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3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3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3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3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3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3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3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3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3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3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3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3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3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3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3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3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topLeftCell="A49" workbookViewId="0"/>
  </sheetViews>
  <sheetFormatPr baseColWidth="10" defaultColWidth="11.44140625" defaultRowHeight="14.4" x14ac:dyDescent="0.3"/>
  <cols>
    <col min="1" max="1" width="38.5546875" bestFit="1" customWidth="1"/>
    <col min="2" max="2" width="18" style="29" bestFit="1" customWidth="1"/>
    <col min="3" max="3" width="17" customWidth="1"/>
  </cols>
  <sheetData>
    <row r="1" spans="1:2" x14ac:dyDescent="0.3">
      <c r="A1" s="2" t="s">
        <v>98</v>
      </c>
      <c r="B1" s="29" t="s">
        <v>18</v>
      </c>
    </row>
    <row r="2" spans="1:2" x14ac:dyDescent="0.3">
      <c r="A2" s="3" t="s">
        <v>99</v>
      </c>
      <c r="B2" s="29">
        <v>0</v>
      </c>
    </row>
    <row r="3" spans="1:2" x14ac:dyDescent="0.3">
      <c r="A3" s="31" t="s">
        <v>99</v>
      </c>
      <c r="B3" s="29">
        <v>0</v>
      </c>
    </row>
    <row r="4" spans="1:2" x14ac:dyDescent="0.3">
      <c r="A4" s="3" t="s">
        <v>29</v>
      </c>
      <c r="B4" s="29">
        <v>0.33333333333333331</v>
      </c>
    </row>
    <row r="5" spans="1:2" x14ac:dyDescent="0.3">
      <c r="A5" s="31" t="s">
        <v>30</v>
      </c>
      <c r="B5" s="29">
        <v>0.33333333333333331</v>
      </c>
    </row>
    <row r="6" spans="1:2" x14ac:dyDescent="0.3">
      <c r="A6" s="3" t="s">
        <v>32</v>
      </c>
      <c r="B6" s="29">
        <v>11.416666666666671</v>
      </c>
    </row>
    <row r="7" spans="1:2" x14ac:dyDescent="0.3">
      <c r="A7" s="31" t="s">
        <v>33</v>
      </c>
      <c r="B7" s="29">
        <v>0.5</v>
      </c>
    </row>
    <row r="8" spans="1:2" x14ac:dyDescent="0.3">
      <c r="A8" s="31" t="s">
        <v>36</v>
      </c>
      <c r="B8" s="29">
        <v>0.125</v>
      </c>
    </row>
    <row r="9" spans="1:2" x14ac:dyDescent="0.3">
      <c r="A9" s="31" t="s">
        <v>37</v>
      </c>
      <c r="B9" s="29">
        <v>0.33333333333333331</v>
      </c>
    </row>
    <row r="10" spans="1:2" x14ac:dyDescent="0.3">
      <c r="A10" s="31" t="s">
        <v>42</v>
      </c>
      <c r="B10" s="29">
        <v>0.5</v>
      </c>
    </row>
    <row r="11" spans="1:2" x14ac:dyDescent="0.3">
      <c r="A11" s="31" t="s">
        <v>46</v>
      </c>
      <c r="B11" s="29">
        <v>8.3333333333333329E-2</v>
      </c>
    </row>
    <row r="12" spans="1:2" x14ac:dyDescent="0.3">
      <c r="A12" s="31" t="s">
        <v>47</v>
      </c>
      <c r="B12" s="29">
        <v>1.25</v>
      </c>
    </row>
    <row r="13" spans="1:2" x14ac:dyDescent="0.3">
      <c r="A13" s="31" t="s">
        <v>50</v>
      </c>
      <c r="B13" s="29">
        <v>0.41666666666666669</v>
      </c>
    </row>
    <row r="14" spans="1:2" x14ac:dyDescent="0.3">
      <c r="A14" s="31" t="s">
        <v>51</v>
      </c>
      <c r="B14" s="29">
        <v>0.6875</v>
      </c>
    </row>
    <row r="15" spans="1:2" x14ac:dyDescent="0.3">
      <c r="A15" s="31" t="s">
        <v>55</v>
      </c>
      <c r="B15" s="29">
        <v>0.625</v>
      </c>
    </row>
    <row r="16" spans="1:2" x14ac:dyDescent="0.3">
      <c r="A16" s="31" t="s">
        <v>58</v>
      </c>
      <c r="B16" s="29">
        <v>0.5</v>
      </c>
    </row>
    <row r="17" spans="1:2" x14ac:dyDescent="0.3">
      <c r="A17" s="31" t="s">
        <v>60</v>
      </c>
      <c r="B17" s="29">
        <v>0.16666666666666666</v>
      </c>
    </row>
    <row r="18" spans="1:2" x14ac:dyDescent="0.3">
      <c r="A18" s="31" t="s">
        <v>61</v>
      </c>
      <c r="B18" s="29">
        <v>0.16666666666666666</v>
      </c>
    </row>
    <row r="19" spans="1:2" x14ac:dyDescent="0.3">
      <c r="A19" s="31" t="s">
        <v>62</v>
      </c>
      <c r="B19" s="29">
        <v>0.41666666666666669</v>
      </c>
    </row>
    <row r="20" spans="1:2" x14ac:dyDescent="0.3">
      <c r="A20" s="31" t="s">
        <v>63</v>
      </c>
      <c r="B20" s="29">
        <v>0.16666666666666666</v>
      </c>
    </row>
    <row r="21" spans="1:2" x14ac:dyDescent="0.3">
      <c r="A21" s="31" t="s">
        <v>66</v>
      </c>
      <c r="B21" s="29">
        <v>0.25</v>
      </c>
    </row>
    <row r="22" spans="1:2" x14ac:dyDescent="0.3">
      <c r="A22" s="31" t="s">
        <v>72</v>
      </c>
      <c r="B22" s="29">
        <v>0.16666666666666666</v>
      </c>
    </row>
    <row r="23" spans="1:2" x14ac:dyDescent="0.3">
      <c r="A23" s="31" t="s">
        <v>73</v>
      </c>
      <c r="B23" s="29">
        <v>8.3333333333333329E-2</v>
      </c>
    </row>
    <row r="24" spans="1:2" x14ac:dyDescent="0.3">
      <c r="A24" s="31" t="s">
        <v>76</v>
      </c>
      <c r="B24" s="29">
        <v>0.16666666666666666</v>
      </c>
    </row>
    <row r="25" spans="1:2" x14ac:dyDescent="0.3">
      <c r="A25" s="31" t="s">
        <v>77</v>
      </c>
      <c r="B25" s="29">
        <v>0.33333333333333331</v>
      </c>
    </row>
    <row r="26" spans="1:2" x14ac:dyDescent="0.3">
      <c r="A26" s="31" t="s">
        <v>78</v>
      </c>
      <c r="B26" s="29">
        <v>0.14583333333333334</v>
      </c>
    </row>
    <row r="27" spans="1:2" x14ac:dyDescent="0.3">
      <c r="A27" s="31" t="s">
        <v>79</v>
      </c>
      <c r="B27" s="29">
        <v>0.16666666666666666</v>
      </c>
    </row>
    <row r="28" spans="1:2" x14ac:dyDescent="0.3">
      <c r="A28" s="31" t="s">
        <v>80</v>
      </c>
      <c r="B28" s="29">
        <v>8.3333333333333329E-2</v>
      </c>
    </row>
    <row r="29" spans="1:2" x14ac:dyDescent="0.3">
      <c r="A29" s="31" t="s">
        <v>81</v>
      </c>
      <c r="B29" s="29">
        <v>0.125</v>
      </c>
    </row>
    <row r="30" spans="1:2" x14ac:dyDescent="0.3">
      <c r="A30" s="31" t="s">
        <v>85</v>
      </c>
      <c r="B30" s="29">
        <v>0.58333333333333337</v>
      </c>
    </row>
    <row r="31" spans="1:2" x14ac:dyDescent="0.3">
      <c r="A31" s="31" t="s">
        <v>87</v>
      </c>
      <c r="B31" s="29">
        <v>0.41666666666666669</v>
      </c>
    </row>
    <row r="32" spans="1:2" x14ac:dyDescent="0.3">
      <c r="A32" s="31" t="s">
        <v>88</v>
      </c>
      <c r="B32" s="29">
        <v>0.125</v>
      </c>
    </row>
    <row r="33" spans="1:2" x14ac:dyDescent="0.3">
      <c r="A33" s="31" t="s">
        <v>90</v>
      </c>
      <c r="B33" s="29">
        <v>0.45833333333333331</v>
      </c>
    </row>
    <row r="34" spans="1:2" x14ac:dyDescent="0.3">
      <c r="A34" s="31" t="s">
        <v>92</v>
      </c>
      <c r="B34" s="29">
        <v>0.45833333333333331</v>
      </c>
    </row>
    <row r="35" spans="1:2" x14ac:dyDescent="0.3">
      <c r="A35" s="31" t="s">
        <v>94</v>
      </c>
      <c r="B35" s="29">
        <v>0.27083333333333331</v>
      </c>
    </row>
    <row r="36" spans="1:2" x14ac:dyDescent="0.3">
      <c r="A36" s="31" t="s">
        <v>95</v>
      </c>
      <c r="B36" s="29">
        <v>0.27083333333333331</v>
      </c>
    </row>
    <row r="37" spans="1:2" x14ac:dyDescent="0.3">
      <c r="A37" s="31" t="s">
        <v>96</v>
      </c>
      <c r="B37" s="29">
        <v>0.16666666666666666</v>
      </c>
    </row>
    <row r="38" spans="1:2" x14ac:dyDescent="0.3">
      <c r="A38" s="31" t="s">
        <v>97</v>
      </c>
      <c r="B38" s="29">
        <v>0.33333333333333331</v>
      </c>
    </row>
    <row r="39" spans="1:2" x14ac:dyDescent="0.3">
      <c r="A39" s="31" t="s">
        <v>104</v>
      </c>
      <c r="B39" s="29">
        <v>8.3333333333333329E-2</v>
      </c>
    </row>
    <row r="40" spans="1:2" x14ac:dyDescent="0.3">
      <c r="A40" s="31" t="s">
        <v>107</v>
      </c>
      <c r="B40" s="29">
        <v>4.1666666666666664E-2</v>
      </c>
    </row>
    <row r="41" spans="1:2" x14ac:dyDescent="0.3">
      <c r="A41" s="31" t="s">
        <v>109</v>
      </c>
      <c r="B41" s="29">
        <v>0.25</v>
      </c>
    </row>
    <row r="42" spans="1:2" x14ac:dyDescent="0.3">
      <c r="A42" s="31" t="s">
        <v>111</v>
      </c>
      <c r="B42" s="29">
        <v>8.3333333333333329E-2</v>
      </c>
    </row>
    <row r="43" spans="1:2" x14ac:dyDescent="0.3">
      <c r="A43" s="31" t="s">
        <v>112</v>
      </c>
      <c r="B43" s="29">
        <v>8.3333333333333329E-2</v>
      </c>
    </row>
    <row r="44" spans="1:2" x14ac:dyDescent="0.3">
      <c r="A44" s="31" t="s">
        <v>113</v>
      </c>
      <c r="B44" s="29">
        <v>0.33333333333333331</v>
      </c>
    </row>
    <row r="45" spans="1:2" x14ac:dyDescent="0.3">
      <c r="A45" s="3" t="s">
        <v>38</v>
      </c>
      <c r="B45" s="29">
        <v>0.33333333333333331</v>
      </c>
    </row>
    <row r="46" spans="1:2" x14ac:dyDescent="0.3">
      <c r="A46" s="31" t="s">
        <v>39</v>
      </c>
      <c r="B46" s="29">
        <v>4.1666666666666664E-2</v>
      </c>
    </row>
    <row r="47" spans="1:2" x14ac:dyDescent="0.3">
      <c r="A47" s="31" t="s">
        <v>40</v>
      </c>
      <c r="B47" s="29">
        <v>0.29166666666666663</v>
      </c>
    </row>
    <row r="48" spans="1:2" x14ac:dyDescent="0.3">
      <c r="A48" s="3" t="s">
        <v>53</v>
      </c>
      <c r="B48" s="29">
        <v>0.33333333333333331</v>
      </c>
    </row>
    <row r="49" spans="1:2" x14ac:dyDescent="0.3">
      <c r="A49" s="31" t="s">
        <v>54</v>
      </c>
      <c r="B49" s="29">
        <v>0.33333333333333331</v>
      </c>
    </row>
    <row r="50" spans="1:2" x14ac:dyDescent="0.3">
      <c r="A50" s="3" t="s">
        <v>68</v>
      </c>
      <c r="B50" s="29">
        <v>1.0833333333333335</v>
      </c>
    </row>
    <row r="51" spans="1:2" x14ac:dyDescent="0.3">
      <c r="A51" s="31" t="s">
        <v>69</v>
      </c>
      <c r="B51" s="29">
        <v>0.33333333333333331</v>
      </c>
    </row>
    <row r="52" spans="1:2" x14ac:dyDescent="0.3">
      <c r="A52" s="31" t="s">
        <v>71</v>
      </c>
      <c r="B52" s="29">
        <v>0.75000000000000011</v>
      </c>
    </row>
    <row r="53" spans="1:2" x14ac:dyDescent="0.3">
      <c r="A53" s="3" t="s">
        <v>102</v>
      </c>
      <c r="B53" s="29">
        <v>0.33333333333333331</v>
      </c>
    </row>
    <row r="54" spans="1:2" x14ac:dyDescent="0.3">
      <c r="A54" s="31" t="s">
        <v>103</v>
      </c>
      <c r="B54" s="29">
        <v>0.33333333333333331</v>
      </c>
    </row>
    <row r="55" spans="1:2" x14ac:dyDescent="0.3">
      <c r="A55" s="3" t="s">
        <v>115</v>
      </c>
      <c r="B55" s="29">
        <v>0.33333333333333331</v>
      </c>
    </row>
    <row r="56" spans="1:2" x14ac:dyDescent="0.3">
      <c r="A56" s="31" t="s">
        <v>116</v>
      </c>
      <c r="B56" s="29">
        <v>0.33333333333333331</v>
      </c>
    </row>
    <row r="57" spans="1:2" x14ac:dyDescent="0.3">
      <c r="A57" s="3" t="s">
        <v>117</v>
      </c>
      <c r="B57" s="29">
        <v>0.33333333333333331</v>
      </c>
    </row>
    <row r="58" spans="1:2" x14ac:dyDescent="0.3">
      <c r="A58" s="31" t="s">
        <v>118</v>
      </c>
      <c r="B58" s="29">
        <v>0.33333333333333331</v>
      </c>
    </row>
    <row r="59" spans="1:2" x14ac:dyDescent="0.3">
      <c r="A59" s="3" t="s">
        <v>119</v>
      </c>
      <c r="B59" s="29">
        <v>0.33333333333333331</v>
      </c>
    </row>
    <row r="60" spans="1:2" x14ac:dyDescent="0.3">
      <c r="A60" s="31" t="s">
        <v>120</v>
      </c>
      <c r="B60" s="29">
        <v>0.33333333333333331</v>
      </c>
    </row>
    <row r="61" spans="1:2" x14ac:dyDescent="0.3">
      <c r="A61" s="3" t="s">
        <v>121</v>
      </c>
      <c r="B61" s="29">
        <v>0.33333333333333331</v>
      </c>
    </row>
    <row r="62" spans="1:2" x14ac:dyDescent="0.3">
      <c r="A62" s="31" t="s">
        <v>122</v>
      </c>
      <c r="B62" s="29">
        <v>0.33333333333333331</v>
      </c>
    </row>
    <row r="63" spans="1:2" x14ac:dyDescent="0.3">
      <c r="A63" s="3" t="s">
        <v>123</v>
      </c>
      <c r="B63" s="29">
        <v>0.33333333333333331</v>
      </c>
    </row>
    <row r="64" spans="1:2" x14ac:dyDescent="0.3">
      <c r="A64" s="31" t="s">
        <v>124</v>
      </c>
      <c r="B64" s="29">
        <v>0.33333333333333331</v>
      </c>
    </row>
    <row r="65" spans="1:2" x14ac:dyDescent="0.3">
      <c r="A65" s="3" t="s">
        <v>100</v>
      </c>
      <c r="B65" s="29">
        <v>15.500000000000007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N1" sqref="N1"/>
    </sheetView>
  </sheetViews>
  <sheetFormatPr baseColWidth="10" defaultColWidth="11.44140625" defaultRowHeight="14.4" x14ac:dyDescent="0.3"/>
  <cols>
    <col min="1" max="1" width="18" bestFit="1" customWidth="1"/>
    <col min="2" max="2" width="10.5546875" style="29" bestFit="1" customWidth="1"/>
    <col min="3" max="3" width="7.109375" bestFit="1" customWidth="1"/>
    <col min="4" max="4" width="9.44140625" bestFit="1" customWidth="1"/>
    <col min="5" max="6" width="7.109375" style="1" bestFit="1" customWidth="1"/>
    <col min="7" max="7" width="8.109375" style="1" bestFit="1" customWidth="1"/>
    <col min="8" max="9" width="7.109375" style="1" bestFit="1" customWidth="1"/>
    <col min="10" max="13" width="7.109375" bestFit="1" customWidth="1"/>
    <col min="14" max="14" width="11.88671875" bestFit="1" customWidth="1"/>
    <col min="15" max="15" width="12.5546875" bestFit="1" customWidth="1"/>
  </cols>
  <sheetData>
    <row r="1" spans="1:14" x14ac:dyDescent="0.3">
      <c r="A1" s="2" t="s">
        <v>18</v>
      </c>
      <c r="B1" s="2" t="s">
        <v>0</v>
      </c>
      <c r="C1" s="1"/>
      <c r="D1" s="1"/>
      <c r="J1" s="1"/>
      <c r="K1" s="1"/>
      <c r="L1" s="1"/>
      <c r="M1" s="1"/>
      <c r="N1" s="1"/>
    </row>
    <row r="2" spans="1:14" x14ac:dyDescent="0.3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t="s">
        <v>115</v>
      </c>
      <c r="J2" t="s">
        <v>117</v>
      </c>
      <c r="K2" t="s">
        <v>119</v>
      </c>
      <c r="L2" t="s">
        <v>121</v>
      </c>
      <c r="M2" t="s">
        <v>123</v>
      </c>
      <c r="N2" s="29" t="s">
        <v>100</v>
      </c>
    </row>
    <row r="3" spans="1:14" x14ac:dyDescent="0.3">
      <c r="A3" s="3" t="s">
        <v>26</v>
      </c>
      <c r="C3" s="29">
        <v>8.3333333333333329E-2</v>
      </c>
      <c r="D3" s="29">
        <v>3.614583333333333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8.3333333333333329E-2</v>
      </c>
      <c r="J3" s="29">
        <v>8.3333333333333329E-2</v>
      </c>
      <c r="K3" s="29">
        <v>8.3333333333333329E-2</v>
      </c>
      <c r="L3" s="29">
        <v>8.3333333333333329E-2</v>
      </c>
      <c r="M3" s="29">
        <v>8.3333333333333329E-2</v>
      </c>
      <c r="N3" s="29">
        <v>4.6562499999999982</v>
      </c>
    </row>
    <row r="4" spans="1:14" x14ac:dyDescent="0.3">
      <c r="A4" s="3" t="s">
        <v>22</v>
      </c>
      <c r="C4" s="29">
        <v>8.3333333333333329E-2</v>
      </c>
      <c r="D4" s="29">
        <v>2.3333333333333335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8.3333333333333329E-2</v>
      </c>
      <c r="J4" s="29">
        <v>8.3333333333333329E-2</v>
      </c>
      <c r="K4" s="29">
        <v>8.3333333333333329E-2</v>
      </c>
      <c r="L4" s="29">
        <v>8.3333333333333329E-2</v>
      </c>
      <c r="M4" s="29">
        <v>8.3333333333333329E-2</v>
      </c>
      <c r="N4" s="29">
        <v>3.3750000000000013</v>
      </c>
    </row>
    <row r="5" spans="1:14" x14ac:dyDescent="0.3">
      <c r="A5" s="3" t="s">
        <v>19</v>
      </c>
      <c r="C5" s="29">
        <v>8.3333333333333329E-2</v>
      </c>
      <c r="D5" s="29">
        <v>2.0624999999999996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8.3333333333333329E-2</v>
      </c>
      <c r="J5" s="29">
        <v>8.3333333333333329E-2</v>
      </c>
      <c r="K5" s="29">
        <v>8.3333333333333329E-2</v>
      </c>
      <c r="L5" s="29">
        <v>8.3333333333333329E-2</v>
      </c>
      <c r="M5" s="29">
        <v>8.3333333333333329E-2</v>
      </c>
      <c r="N5" s="29">
        <v>3.0208333333333344</v>
      </c>
    </row>
    <row r="6" spans="1:14" x14ac:dyDescent="0.3">
      <c r="A6" s="3" t="s">
        <v>24</v>
      </c>
      <c r="C6" s="29">
        <v>8.3333333333333329E-2</v>
      </c>
      <c r="D6" s="29">
        <v>3.40625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8.3333333333333329E-2</v>
      </c>
      <c r="J6" s="29">
        <v>8.3333333333333329E-2</v>
      </c>
      <c r="K6" s="29">
        <v>8.3333333333333329E-2</v>
      </c>
      <c r="L6" s="29">
        <v>8.3333333333333329E-2</v>
      </c>
      <c r="M6" s="29">
        <v>8.3333333333333329E-2</v>
      </c>
      <c r="N6" s="29">
        <v>4.4479166666666652</v>
      </c>
    </row>
    <row r="7" spans="1:14" x14ac:dyDescent="0.3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>
        <v>0</v>
      </c>
    </row>
    <row r="8" spans="1:14" x14ac:dyDescent="0.3">
      <c r="A8" s="3" t="s">
        <v>100</v>
      </c>
      <c r="B8" s="29">
        <v>0</v>
      </c>
      <c r="C8" s="29">
        <v>0.33333333333333331</v>
      </c>
      <c r="D8" s="29">
        <v>11.416666666666666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0.33333333333333331</v>
      </c>
      <c r="J8" s="29">
        <v>0.33333333333333331</v>
      </c>
      <c r="K8" s="29">
        <v>0.33333333333333331</v>
      </c>
      <c r="L8" s="29">
        <v>0.33333333333333331</v>
      </c>
      <c r="M8" s="29">
        <v>0.33333333333333331</v>
      </c>
      <c r="N8" s="29">
        <v>15.5</v>
      </c>
    </row>
    <row r="9" spans="1:14" x14ac:dyDescent="0.3">
      <c r="B9"/>
      <c r="D9" s="1"/>
      <c r="G9"/>
      <c r="H9"/>
      <c r="I9"/>
    </row>
    <row r="10" spans="1:14" x14ac:dyDescent="0.3">
      <c r="B10"/>
      <c r="D10" s="1"/>
      <c r="G10"/>
      <c r="H10"/>
      <c r="I10"/>
    </row>
    <row r="11" spans="1:14" x14ac:dyDescent="0.3">
      <c r="B11"/>
      <c r="G11"/>
      <c r="H11"/>
      <c r="I11"/>
    </row>
    <row r="12" spans="1:14" x14ac:dyDescent="0.3">
      <c r="B12"/>
      <c r="G12"/>
      <c r="H12"/>
      <c r="I12"/>
    </row>
    <row r="13" spans="1:14" x14ac:dyDescent="0.3">
      <c r="B13"/>
      <c r="G13"/>
      <c r="H13"/>
      <c r="I13"/>
    </row>
    <row r="14" spans="1:14" x14ac:dyDescent="0.3">
      <c r="B14"/>
      <c r="G14"/>
      <c r="H14"/>
      <c r="I14"/>
    </row>
    <row r="15" spans="1:14" x14ac:dyDescent="0.3">
      <c r="B15"/>
      <c r="G15"/>
      <c r="H15"/>
      <c r="I15"/>
    </row>
    <row r="16" spans="1:14" x14ac:dyDescent="0.3">
      <c r="B16"/>
      <c r="G16"/>
      <c r="H16"/>
      <c r="I16"/>
    </row>
    <row r="17" spans="2:9" x14ac:dyDescent="0.3">
      <c r="B17"/>
      <c r="G17"/>
      <c r="H17"/>
      <c r="I17"/>
    </row>
    <row r="18" spans="2:9" x14ac:dyDescent="0.3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40"/>
  <sheetViews>
    <sheetView topLeftCell="A14" workbookViewId="0"/>
  </sheetViews>
  <sheetFormatPr baseColWidth="10" defaultColWidth="11.44140625" defaultRowHeight="14.4" x14ac:dyDescent="0.3"/>
  <cols>
    <col min="1" max="1" width="18" bestFit="1" customWidth="1"/>
    <col min="2" max="2" width="11" style="29" bestFit="1" customWidth="1"/>
    <col min="3" max="4" width="8.109375" style="29" bestFit="1" customWidth="1"/>
    <col min="5" max="5" width="9.109375" style="29" bestFit="1" customWidth="1"/>
    <col min="6" max="6" width="10.5546875" style="29" bestFit="1" customWidth="1"/>
    <col min="7" max="7" width="11.88671875" style="29" bestFit="1" customWidth="1"/>
    <col min="8" max="104" width="11.44140625" style="29"/>
  </cols>
  <sheetData>
    <row r="1" spans="1:7" x14ac:dyDescent="0.3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3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3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3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3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3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3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3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3">
      <c r="A9" s="3" t="s">
        <v>48</v>
      </c>
      <c r="C9" s="29">
        <v>8.3333333333333329E-2</v>
      </c>
      <c r="G9" s="29">
        <v>8.3333333333333329E-2</v>
      </c>
    </row>
    <row r="10" spans="1:7" x14ac:dyDescent="0.3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3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3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3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3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3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3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3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3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3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3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3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3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3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3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3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3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3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3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3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3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3">
      <c r="A31" s="3" t="s">
        <v>108</v>
      </c>
      <c r="C31" s="29">
        <v>4.1666666666666664E-2</v>
      </c>
      <c r="G31" s="29">
        <v>4.1666666666666664E-2</v>
      </c>
    </row>
    <row r="32" spans="1:7" x14ac:dyDescent="0.3">
      <c r="A32" s="3" t="s">
        <v>110</v>
      </c>
      <c r="B32" s="29">
        <v>0.20833333333333331</v>
      </c>
      <c r="E32" s="29">
        <v>0.20833333333333331</v>
      </c>
      <c r="G32" s="29">
        <v>0.41666666666666663</v>
      </c>
    </row>
    <row r="33" spans="1:7" x14ac:dyDescent="0.3">
      <c r="A33" s="3" t="s">
        <v>114</v>
      </c>
      <c r="B33" s="29">
        <v>8.3333333333333329E-2</v>
      </c>
      <c r="C33" s="29">
        <v>8.3333333333333329E-2</v>
      </c>
      <c r="D33" s="29">
        <v>8.3333333333333329E-2</v>
      </c>
      <c r="E33" s="29">
        <v>8.3333333333333329E-2</v>
      </c>
      <c r="G33" s="29">
        <v>0.33333333333333331</v>
      </c>
    </row>
    <row r="34" spans="1:7" x14ac:dyDescent="0.3">
      <c r="A34" s="3" t="s">
        <v>125</v>
      </c>
      <c r="B34" s="29">
        <v>8.3333333333333329E-2</v>
      </c>
      <c r="C34" s="29">
        <v>8.3333333333333329E-2</v>
      </c>
      <c r="D34" s="29">
        <v>8.3333333333333329E-2</v>
      </c>
      <c r="E34" s="29">
        <v>8.3333333333333329E-2</v>
      </c>
      <c r="G34" s="29">
        <v>0.33333333333333331</v>
      </c>
    </row>
    <row r="35" spans="1:7" x14ac:dyDescent="0.3">
      <c r="A35" s="3" t="s">
        <v>126</v>
      </c>
      <c r="B35" s="29">
        <v>8.3333333333333329E-2</v>
      </c>
      <c r="C35" s="29">
        <v>8.3333333333333329E-2</v>
      </c>
      <c r="D35" s="29">
        <v>8.3333333333333329E-2</v>
      </c>
      <c r="E35" s="29">
        <v>8.3333333333333329E-2</v>
      </c>
      <c r="G35" s="29">
        <v>0.33333333333333331</v>
      </c>
    </row>
    <row r="36" spans="1:7" x14ac:dyDescent="0.3">
      <c r="A36" s="3" t="s">
        <v>127</v>
      </c>
      <c r="B36" s="29">
        <v>8.3333333333333329E-2</v>
      </c>
      <c r="C36" s="29">
        <v>8.3333333333333329E-2</v>
      </c>
      <c r="D36" s="29">
        <v>8.3333333333333329E-2</v>
      </c>
      <c r="E36" s="29">
        <v>8.3333333333333329E-2</v>
      </c>
      <c r="G36" s="29">
        <v>0.33333333333333331</v>
      </c>
    </row>
    <row r="37" spans="1:7" x14ac:dyDescent="0.3">
      <c r="A37" s="3" t="s">
        <v>128</v>
      </c>
      <c r="B37" s="29">
        <v>8.3333333333333329E-2</v>
      </c>
      <c r="C37" s="29">
        <v>8.3333333333333329E-2</v>
      </c>
      <c r="D37" s="29">
        <v>8.3333333333333329E-2</v>
      </c>
      <c r="E37" s="29">
        <v>8.3333333333333329E-2</v>
      </c>
      <c r="G37" s="29">
        <v>0.33333333333333331</v>
      </c>
    </row>
    <row r="38" spans="1:7" x14ac:dyDescent="0.3">
      <c r="A38" s="3" t="s">
        <v>129</v>
      </c>
      <c r="B38" s="29">
        <v>8.3333333333333329E-2</v>
      </c>
      <c r="C38" s="29">
        <v>8.3333333333333329E-2</v>
      </c>
      <c r="D38" s="29">
        <v>8.3333333333333329E-2</v>
      </c>
      <c r="E38" s="29">
        <v>8.3333333333333329E-2</v>
      </c>
      <c r="G38" s="29">
        <v>0.33333333333333331</v>
      </c>
    </row>
    <row r="39" spans="1:7" x14ac:dyDescent="0.3">
      <c r="A39" s="3" t="s">
        <v>99</v>
      </c>
      <c r="F39" s="29">
        <v>0</v>
      </c>
      <c r="G39" s="29">
        <v>0</v>
      </c>
    </row>
    <row r="40" spans="1:7" x14ac:dyDescent="0.3">
      <c r="A40" s="3" t="s">
        <v>100</v>
      </c>
      <c r="B40" s="29">
        <v>4.6562499999999982</v>
      </c>
      <c r="C40" s="29">
        <v>3.3750000000000004</v>
      </c>
      <c r="D40" s="29">
        <v>3.0208333333333339</v>
      </c>
      <c r="E40" s="29">
        <v>4.4479166666666661</v>
      </c>
      <c r="F40" s="29">
        <v>0</v>
      </c>
      <c r="G40" s="29">
        <v>15.5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V13" sqref="V1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Paula Rosa Rodríguez Morales</cp:lastModifiedBy>
  <cp:revision/>
  <dcterms:created xsi:type="dcterms:W3CDTF">2019-05-20T10:51:03Z</dcterms:created>
  <dcterms:modified xsi:type="dcterms:W3CDTF">2025-05-06T17:26:59Z</dcterms:modified>
  <cp:category/>
  <cp:contentStatus/>
</cp:coreProperties>
</file>