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A815F21C-B92E-4032-816B-52E03E3F480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 s="1"/>
  <c r="G63" i="12"/>
  <c r="D64" i="12"/>
  <c r="E64" i="12"/>
  <c r="F64" i="12"/>
  <c r="G64" i="12"/>
  <c r="D65" i="12"/>
  <c r="F66" i="12"/>
  <c r="G66" i="12"/>
  <c r="D67" i="12"/>
  <c r="E67" i="12"/>
  <c r="F67" i="12"/>
  <c r="G67" i="12"/>
  <c r="D68" i="12"/>
  <c r="F69" i="12"/>
  <c r="G69" i="12"/>
  <c r="D70" i="12"/>
  <c r="E70" i="12"/>
  <c r="F70" i="12"/>
  <c r="G70" i="12"/>
  <c r="D71" i="12"/>
  <c r="F72" i="12"/>
  <c r="G72" i="12"/>
  <c r="D73" i="12"/>
  <c r="E73" i="12"/>
  <c r="F73" i="12"/>
  <c r="G73" i="12"/>
  <c r="D74" i="12"/>
  <c r="F75" i="12"/>
  <c r="G75" i="12"/>
  <c r="D76" i="12"/>
  <c r="E76" i="12"/>
  <c r="F76" i="12"/>
  <c r="G76" i="12"/>
  <c r="D77" i="12"/>
  <c r="F78" i="12"/>
  <c r="G78" i="12"/>
  <c r="D79" i="12"/>
  <c r="E79" i="12"/>
  <c r="F79" i="12"/>
  <c r="G79" i="12"/>
  <c r="D80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3" i="1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D81" i="12" s="1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G52" i="12"/>
  <c r="D53" i="12"/>
  <c r="F53" i="12"/>
  <c r="G53" i="12"/>
  <c r="D54" i="12"/>
  <c r="F54" i="12"/>
  <c r="G54" i="12"/>
  <c r="D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80" i="12" l="1"/>
  <c r="D78" i="12"/>
  <c r="G77" i="12"/>
  <c r="D75" i="12"/>
  <c r="G74" i="12"/>
  <c r="D72" i="12"/>
  <c r="G71" i="12"/>
  <c r="D69" i="12"/>
  <c r="G68" i="12"/>
  <c r="D66" i="12"/>
  <c r="G65" i="12"/>
  <c r="D6" i="12"/>
  <c r="G7" i="12"/>
  <c r="D23" i="12"/>
  <c r="G17" i="12"/>
  <c r="G4" i="12"/>
  <c r="D3" i="12"/>
  <c r="G2" i="12"/>
  <c r="E2" i="12"/>
  <c r="E75" i="12" l="1"/>
  <c r="E81" i="12"/>
  <c r="E80" i="12"/>
  <c r="E78" i="12"/>
  <c r="E77" i="12"/>
  <c r="E74" i="12"/>
  <c r="E71" i="12"/>
  <c r="E72" i="12"/>
  <c r="E68" i="12"/>
  <c r="E69" i="12"/>
  <c r="E65" i="12"/>
  <c r="E66" i="12"/>
  <c r="E55" i="12"/>
  <c r="E51" i="12"/>
  <c r="E53" i="12"/>
  <c r="E54" i="12"/>
  <c r="E52" i="12"/>
  <c r="E50" i="12"/>
  <c r="E49" i="12"/>
  <c r="E45" i="12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80" i="12" l="1"/>
  <c r="F77" i="12"/>
  <c r="F74" i="12"/>
  <c r="F71" i="12"/>
  <c r="F68" i="12"/>
  <c r="F65" i="12"/>
  <c r="F10" i="12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<sst xmlns="http://schemas.openxmlformats.org/spreadsheetml/2006/main" count="646" uniqueCount="133">
  <si>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</si>
  <si>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</si>
  <si>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</si>
  <si>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</si>
  <si>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</si>
  <si>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</si>
  <si>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</si>
  <si>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</si>
  <si>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</si>
  <si>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</si>
  <si>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</si>
  <si>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</si>
  <si>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</si>
  <si>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</si>
  <si>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</si>
  <si>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</si>
  <si>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</si>
  <si>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</si>
  <si>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</si>
  <si>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</si>
  <si>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</si>
  <si>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</si>
  <si>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</si>
  <si>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</si>
  <si>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</si>
  <si>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</si>
  <si>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</si>
  <si>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</si>
  <si>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</si>
  <si>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</si>
  <si>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</si>
  <si>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</si>
  <si>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</si>
  <si>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</si>
  <si>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</si>
  <si>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</si>
  <si>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</si>
  <si>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</si>
  <si>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</si>
  <si>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</si>
  <si>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</si>
  <si>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</si>
  <si>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</si>
  <si>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</si>
  <si>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</si>
  <si>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</si>
  <si>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</si>
  <si>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</si>
  <si>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</si>
  <si>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</si>
  <si>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</si>
  <si>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</si>
  <si>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</si>
  <si>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</si>
  <si>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</si>
  <si>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</si>
  <si>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</si>
  <si>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</si>
  <si>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</si>
  <si>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</si>
  <si>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</si>
  <si>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</si>
  <si>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</si>
  <si>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</si>
  <si>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</si>
  <si>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</si>
  <si>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</si>
  <si>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</si>
  <si>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</si>
  <si>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</si>
  <si>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</si>
  <si>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</si>
  <si>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</si>
  <si>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</si>
  <si>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</si>
  <si>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</si>
  <si>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</si>
  <si>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</si>
  <si>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</si>
  <si>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</si>
  <si>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</si>
  <si>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</si>
  <si>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</si>
  <si>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</si>
  <si>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</si>
  <si>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</si>
  <si>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</si>
  <si>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</si>
  <si>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</si>
  <si>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</si>
  <si>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</si>
  <si>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</si>
  <si>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</si>
  <si>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</si>
  <si>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</si>
  <si>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</si>
  <si>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</si>
  <si>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Loading screen and adding real questions</t>
  </si>
  <si>
    <t>Etiquetas de fila</t>
  </si>
  <si>
    <t>(en blanco)</t>
  </si>
  <si>
    <t>Total general</t>
  </si>
  <si>
    <t>09-mar</t>
  </si>
  <si>
    <t>R4</t>
  </si>
  <si>
    <t>Cost estimation</t>
  </si>
  <si>
    <t>Pet accessories</t>
  </si>
  <si>
    <t>10-mar</t>
  </si>
  <si>
    <t>11-mar</t>
  </si>
  <si>
    <t>Profile buttons and fixes</t>
  </si>
  <si>
    <t>12-mar</t>
  </si>
  <si>
    <t>Reset password</t>
  </si>
  <si>
    <t>14-mar</t>
  </si>
  <si>
    <t>Added default eyes</t>
  </si>
  <si>
    <t>Updated profile's design</t>
  </si>
  <si>
    <t>Frontend improvements and fixes</t>
  </si>
  <si>
    <t>18-mar</t>
  </si>
  <si>
    <t>R5</t>
  </si>
  <si>
    <t>Risk discovery</t>
  </si>
  <si>
    <t>R6</t>
  </si>
  <si>
    <t>Mitigation and contingency plan</t>
  </si>
  <si>
    <t>R7</t>
  </si>
  <si>
    <t>Usability assessment</t>
  </si>
  <si>
    <t>R8</t>
  </si>
  <si>
    <t>Functional / Static / Accessibility analysis</t>
  </si>
  <si>
    <t>R9</t>
  </si>
  <si>
    <t>Model and code</t>
  </si>
  <si>
    <t>01-abr</t>
  </si>
  <si>
    <t>08-abr</t>
  </si>
  <si>
    <t>22-abr</t>
  </si>
  <si>
    <t>29-abr</t>
  </si>
  <si>
    <t>06-may</t>
  </si>
  <si>
    <t>R10</t>
  </si>
  <si>
    <t>Planning and structuring the video</t>
  </si>
  <si>
    <t>13-may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</si>
</sst>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3.614583333333333</c:v>
                </c:pt>
                <c:pt idx="1">
                  <c:v>2.3333333333333335</c:v>
                </c:pt>
                <c:pt idx="2">
                  <c:v>2.0624999999999996</c:v>
                </c:pt>
                <c:pt idx="3">
                  <c:v>3.40625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ser>
          <c:idx val="6"/>
          <c:order val="6"/>
          <c:tx>
            <c:strRef>
              <c:f>HOURS_PERSON_TASK!$H$1:$H$2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HOURS_PERSON_TASK!$H$3:$H$8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F70-9AEE-EE4A68722B07}"/>
            </c:ext>
          </c:extLst>
        </c:ser>
        <c:ser>
          <c:idx val="7"/>
          <c:order val="7"/>
          <c:tx>
            <c:strRef>
              <c:f>HOURS_PERSON_TASK!$I$1:$I$2</c:f>
              <c:strCache>
                <c:ptCount val="1"/>
                <c:pt idx="0">
                  <c:v>R5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HOURS_PERSON_TASK!$I$3:$I$8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3-41FF-A33C-BF03430F4332}"/>
            </c:ext>
          </c:extLst>
        </c:ser>
        <c:ser>
          <c:idx val="8"/>
          <c:order val="8"/>
          <c:tx>
            <c:strRef>
              <c:f>HOURS_PERSON_TASK!$J$1:$J$2</c:f>
              <c:strCache>
                <c:ptCount val="1"/>
                <c:pt idx="0">
                  <c:v>R6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HOURS_PERSON_TASK!$J$3:$J$8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3-41FF-A33C-BF03430F4332}"/>
            </c:ext>
          </c:extLst>
        </c:ser>
        <c:ser>
          <c:idx val="9"/>
          <c:order val="9"/>
          <c:tx>
            <c:strRef>
              <c:f>HOURS_PERSON_TASK!$K$1:$K$2</c:f>
              <c:strCache>
                <c:ptCount val="1"/>
                <c:pt idx="0">
                  <c:v>R7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HOURS_PERSON_TASK!$K$3:$K$8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3-41FF-A33C-BF03430F4332}"/>
            </c:ext>
          </c:extLst>
        </c:ser>
        <c:ser>
          <c:idx val="10"/>
          <c:order val="10"/>
          <c:tx>
            <c:strRef>
              <c:f>HOURS_PERSON_TASK!$L$1:$L$2</c:f>
              <c:strCache>
                <c:ptCount val="1"/>
                <c:pt idx="0">
                  <c:v>R8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HOURS_PERSON_TASK!$L$3:$L$8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3-41FF-A33C-BF03430F4332}"/>
            </c:ext>
          </c:extLst>
        </c:ser>
        <c:ser>
          <c:idx val="11"/>
          <c:order val="11"/>
          <c:tx>
            <c:strRef>
              <c:f>HOURS_PERSON_TASK!$M$1:$M$2</c:f>
              <c:strCache>
                <c:ptCount val="1"/>
                <c:pt idx="0">
                  <c:v>R9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HOURS_PERSON_TASK!$M$3:$M$8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23-41FF-A33C-BF03430F4332}"/>
            </c:ext>
          </c:extLst>
        </c:ser>
        <c:ser>
          <c:idx val="12"/>
          <c:order val="12"/>
          <c:tx>
            <c:strRef>
              <c:f>HOURS_PERSON_TASK!$N$1:$N$2</c:f>
              <c:strCache>
                <c:ptCount val="1"/>
                <c:pt idx="0">
                  <c:v>R10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HOURS_PERSON_TASK!$N$3:$N$8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B18-9D0F-D0F97629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HOURS_TASK_SUBTASK!$A$2:$A$67</c:f>
              <c:multiLvlStrCache>
                <c:ptCount val="52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Loading screen and adding real questions</c:v>
                  </c:pt>
                  <c:pt idx="34">
                    <c:v>Pet accessories</c:v>
                  </c:pt>
                  <c:pt idx="35">
                    <c:v>Profile buttons and fixes</c:v>
                  </c:pt>
                  <c:pt idx="36">
                    <c:v>Reset password</c:v>
                  </c:pt>
                  <c:pt idx="37">
                    <c:v>Added default eyes</c:v>
                  </c:pt>
                  <c:pt idx="38">
                    <c:v>Updated profile's design</c:v>
                  </c:pt>
                  <c:pt idx="39">
                    <c:v>Frontend improvements and fixes</c:v>
                  </c:pt>
                  <c:pt idx="40">
                    <c:v>Market Analysis</c:v>
                  </c:pt>
                  <c:pt idx="41">
                    <c:v>SWOT Analysis</c:v>
                  </c:pt>
                  <c:pt idx="42">
                    <c:v>Stories</c:v>
                  </c:pt>
                  <c:pt idx="43">
                    <c:v>User story estimation and priority</c:v>
                  </c:pt>
                  <c:pt idx="44">
                    <c:v>ProjectLibre</c:v>
                  </c:pt>
                  <c:pt idx="45">
                    <c:v>Cost estimation</c:v>
                  </c:pt>
                  <c:pt idx="46">
                    <c:v>Risk discovery</c:v>
                  </c:pt>
                  <c:pt idx="47">
                    <c:v>Mitigation and contingency plan</c:v>
                  </c:pt>
                  <c:pt idx="48">
                    <c:v>Usability assessment</c:v>
                  </c:pt>
                  <c:pt idx="49">
                    <c:v>Functional / Static / Accessibility analysis</c:v>
                  </c:pt>
                  <c:pt idx="50">
                    <c:v>Model and code</c:v>
                  </c:pt>
                  <c:pt idx="51">
                    <c:v>Planning and structuring the video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40">
                    <c:v>R1</c:v>
                  </c:pt>
                  <c:pt idx="42">
                    <c:v>R2</c:v>
                  </c:pt>
                  <c:pt idx="43">
                    <c:v>R3</c:v>
                  </c:pt>
                  <c:pt idx="45">
                    <c:v>R4</c:v>
                  </c:pt>
                  <c:pt idx="46">
                    <c:v>R5</c:v>
                  </c:pt>
                  <c:pt idx="47">
                    <c:v>R6</c:v>
                  </c:pt>
                  <c:pt idx="48">
                    <c:v>R7</c:v>
                  </c:pt>
                  <c:pt idx="49">
                    <c:v>R8</c:v>
                  </c:pt>
                  <c:pt idx="50">
                    <c:v>R9</c:v>
                  </c:pt>
                  <c:pt idx="51">
                    <c:v>R10</c:v>
                  </c:pt>
                </c:lvl>
              </c:multiLvlStrCache>
            </c:multiLvlStrRef>
          </c:cat>
          <c:val>
            <c:numRef>
              <c:f>HOURS_TASK_SUBTASK!$B$2:$B$67</c:f>
              <c:numCache>
                <c:formatCode>[h]:mm:ss;@</c:formatCode>
                <c:ptCount val="52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0.33333333333333331</c:v>
                </c:pt>
                <c:pt idx="34">
                  <c:v>8.3333333333333329E-2</c:v>
                </c:pt>
                <c:pt idx="35">
                  <c:v>4.1666666666666664E-2</c:v>
                </c:pt>
                <c:pt idx="36">
                  <c:v>0.25</c:v>
                </c:pt>
                <c:pt idx="37">
                  <c:v>8.3333333333333329E-2</c:v>
                </c:pt>
                <c:pt idx="38">
                  <c:v>8.3333333333333329E-2</c:v>
                </c:pt>
                <c:pt idx="39">
                  <c:v>0.33333333333333331</c:v>
                </c:pt>
                <c:pt idx="40">
                  <c:v>4.1666666666666664E-2</c:v>
                </c:pt>
                <c:pt idx="41">
                  <c:v>0.29166666666666663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0.75000000000000011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0.33333333333333331</c:v>
                </c:pt>
                <c:pt idx="5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HOURS_PERSON_DAY!$A$3:$A$41</c:f>
              <c:strCache>
                <c:ptCount val="38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13-may</c:v>
                </c:pt>
                <c:pt idx="37">
                  <c:v>(en blanco)</c:v>
                </c:pt>
              </c:strCache>
            </c:strRef>
          </c:cat>
          <c:val>
            <c:numRef>
              <c:f>HOURS_PERSON_DAY!$B$3:$B$41</c:f>
              <c:numCache>
                <c:formatCode>[h]:mm:ss;@</c:formatCode>
                <c:ptCount val="38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0.16666666666666666</c:v>
                </c:pt>
                <c:pt idx="29">
                  <c:v>0.20833333333333331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  <c:pt idx="3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HOURS_PERSON_DAY!$A$3:$A$41</c:f>
              <c:strCache>
                <c:ptCount val="38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13-may</c:v>
                </c:pt>
                <c:pt idx="37">
                  <c:v>(en blanco)</c:v>
                </c:pt>
              </c:strCache>
            </c:strRef>
          </c:cat>
          <c:val>
            <c:numRef>
              <c:f>HOURS_PERSON_DAY!$C$3:$C$41</c:f>
              <c:numCache>
                <c:formatCode>[h]:mm:ss;@</c:formatCode>
                <c:ptCount val="38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  <c:pt idx="28">
                  <c:v>4.1666666666666664E-2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  <c:pt idx="3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HOURS_PERSON_DAY!$A$3:$A$41</c:f>
              <c:strCache>
                <c:ptCount val="38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13-may</c:v>
                </c:pt>
                <c:pt idx="37">
                  <c:v>(en blanco)</c:v>
                </c:pt>
              </c:strCache>
            </c:strRef>
          </c:cat>
          <c:val>
            <c:numRef>
              <c:f>HOURS_PERSON_DAY!$D$3:$D$41</c:f>
              <c:numCache>
                <c:formatCode>[h]:mm:ss;@</c:formatCode>
                <c:ptCount val="38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  <c:pt idx="3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HOURS_PERSON_DAY!$A$3:$A$41</c:f>
              <c:strCache>
                <c:ptCount val="38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13-may</c:v>
                </c:pt>
                <c:pt idx="37">
                  <c:v>(en blanco)</c:v>
                </c:pt>
              </c:strCache>
            </c:strRef>
          </c:cat>
          <c:val>
            <c:numRef>
              <c:f>HOURS_PERSON_DAY!$E$3:$E$41</c:f>
              <c:numCache>
                <c:formatCode>[h]:mm:ss;@</c:formatCode>
                <c:ptCount val="38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9">
                  <c:v>0.20833333333333331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  <c:pt idx="3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HOURS_PERSON_DAY!$A$3:$A$41</c:f>
              <c:strCache>
                <c:ptCount val="38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13-may</c:v>
                </c:pt>
                <c:pt idx="37">
                  <c:v>(en blanco)</c:v>
                </c:pt>
              </c:strCache>
            </c:strRef>
          </c:cat>
          <c:val>
            <c:numRef>
              <c:f>HOURS_PERSON_DAY!$F$3:$F$41</c:f>
              <c:numCache>
                <c:formatCode>[h]:mm:ss;@</c:formatCode>
                <c:ptCount val="38"/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90.808660995368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5-14T00:00:00" count="38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9T00:00:00"/>
        <d v="2025-03-10T00:00:00"/>
        <d v="2025-03-11T00:00:00"/>
        <d v="2025-03-12T00:00:00"/>
        <d v="2025-03-14T00:00:00"/>
        <d v="2025-03-18T00:00:00"/>
        <d v="2025-04-01T00:00:00"/>
        <d v="2025-04-08T00:00:00"/>
        <d v="2025-04-22T00:00:00"/>
        <d v="2025-04-29T00:00:00"/>
        <d v="2025-05-06T00:00:00"/>
        <d v="2025-05-13T00:00:00"/>
        <m/>
      </sharedItems>
      <fieldGroup par="7" base="0">
        <rangePr groupBy="days" startDate="2025-02-04T00:00:00" endDate="2025-05-1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4/05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2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d v="1899-12-30T11:00:00"/>
        <d v="1899-12-30T18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13">
        <s v="R0 "/>
        <s v="Aplication"/>
        <s v="R1"/>
        <s v="R2"/>
        <s v="R3"/>
        <s v="R4"/>
        <s v="R5"/>
        <s v="R6"/>
        <s v="R7"/>
        <s v="R8"/>
        <s v="R9"/>
        <s v="R10"/>
        <m/>
      </sharedItems>
    </cacheField>
    <cacheField name="SUBTASK" numFmtId="0">
      <sharedItems containsBlank="1" count="52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s v="Loading screen and adding real questions"/>
        <s v="Cost estimation"/>
        <s v="Pet accessories"/>
        <s v="Profile buttons and fixes"/>
        <s v="Reset password"/>
        <s v="Added default eyes"/>
        <s v="Updated profile's design"/>
        <s v="Frontend improvements and fixes"/>
        <s v="Risk discovery"/>
        <s v="Mitigation and contingency plan"/>
        <s v="Usability assessment"/>
        <s v="Functional / Static / Accessibility analysis"/>
        <s v="Model and code"/>
        <s v="Planning and structuring the video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5-14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05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10"/>
    <x v="8"/>
    <x v="1"/>
    <x v="37"/>
    <x v="3"/>
    <d v="1899-12-30T02:00:00"/>
  </r>
  <r>
    <x v="25"/>
    <x v="10"/>
    <x v="8"/>
    <x v="1"/>
    <x v="37"/>
    <x v="2"/>
    <d v="1899-12-30T02:00:00"/>
  </r>
  <r>
    <x v="26"/>
    <x v="10"/>
    <x v="8"/>
    <x v="1"/>
    <x v="37"/>
    <x v="3"/>
    <d v="1899-12-30T02:00:00"/>
  </r>
  <r>
    <x v="26"/>
    <x v="10"/>
    <x v="8"/>
    <x v="1"/>
    <x v="37"/>
    <x v="2"/>
    <d v="1899-12-30T02:00:00"/>
  </r>
  <r>
    <x v="27"/>
    <x v="0"/>
    <x v="0"/>
    <x v="5"/>
    <x v="38"/>
    <x v="1"/>
    <d v="1899-12-30T02:00:00"/>
  </r>
  <r>
    <x v="27"/>
    <x v="0"/>
    <x v="0"/>
    <x v="5"/>
    <x v="38"/>
    <x v="0"/>
    <d v="1899-12-30T02:00:00"/>
  </r>
  <r>
    <x v="27"/>
    <x v="0"/>
    <x v="0"/>
    <x v="5"/>
    <x v="38"/>
    <x v="3"/>
    <d v="1899-12-30T02:00:00"/>
  </r>
  <r>
    <x v="27"/>
    <x v="0"/>
    <x v="0"/>
    <x v="5"/>
    <x v="38"/>
    <x v="2"/>
    <d v="1899-12-30T02:00:00"/>
  </r>
  <r>
    <x v="27"/>
    <x v="11"/>
    <x v="10"/>
    <x v="1"/>
    <x v="39"/>
    <x v="3"/>
    <d v="1899-12-30T02:00:00"/>
  </r>
  <r>
    <x v="28"/>
    <x v="2"/>
    <x v="19"/>
    <x v="1"/>
    <x v="40"/>
    <x v="1"/>
    <d v="1899-12-30T01:00:00"/>
  </r>
  <r>
    <x v="29"/>
    <x v="4"/>
    <x v="10"/>
    <x v="1"/>
    <x v="41"/>
    <x v="3"/>
    <d v="1899-12-30T03:00:00"/>
  </r>
  <r>
    <x v="29"/>
    <x v="4"/>
    <x v="10"/>
    <x v="1"/>
    <x v="41"/>
    <x v="2"/>
    <d v="1899-12-30T03:00:00"/>
  </r>
  <r>
    <x v="29"/>
    <x v="3"/>
    <x v="20"/>
    <x v="1"/>
    <x v="42"/>
    <x v="3"/>
    <d v="1899-12-30T01:00:00"/>
  </r>
  <r>
    <x v="29"/>
    <x v="3"/>
    <x v="20"/>
    <x v="1"/>
    <x v="42"/>
    <x v="2"/>
    <d v="1899-12-30T01:00:00"/>
  </r>
  <r>
    <x v="29"/>
    <x v="0"/>
    <x v="1"/>
    <x v="1"/>
    <x v="43"/>
    <x v="3"/>
    <d v="1899-12-30T01:00:00"/>
  </r>
  <r>
    <x v="29"/>
    <x v="0"/>
    <x v="1"/>
    <x v="1"/>
    <x v="43"/>
    <x v="2"/>
    <d v="1899-12-30T01:00:00"/>
  </r>
  <r>
    <x v="30"/>
    <x v="0"/>
    <x v="0"/>
    <x v="1"/>
    <x v="44"/>
    <x v="0"/>
    <d v="1899-12-30T02:00:00"/>
  </r>
  <r>
    <x v="30"/>
    <x v="0"/>
    <x v="0"/>
    <x v="1"/>
    <x v="44"/>
    <x v="1"/>
    <d v="1899-12-30T02:00:00"/>
  </r>
  <r>
    <x v="30"/>
    <x v="0"/>
    <x v="0"/>
    <x v="1"/>
    <x v="44"/>
    <x v="3"/>
    <d v="1899-12-30T02:00:00"/>
  </r>
  <r>
    <x v="30"/>
    <x v="0"/>
    <x v="0"/>
    <x v="1"/>
    <x v="44"/>
    <x v="2"/>
    <d v="1899-12-30T02:00:00"/>
  </r>
  <r>
    <x v="31"/>
    <x v="0"/>
    <x v="0"/>
    <x v="6"/>
    <x v="45"/>
    <x v="0"/>
    <d v="1899-12-30T02:00:00"/>
  </r>
  <r>
    <x v="31"/>
    <x v="0"/>
    <x v="0"/>
    <x v="6"/>
    <x v="45"/>
    <x v="1"/>
    <d v="1899-12-30T02:00:00"/>
  </r>
  <r>
    <x v="31"/>
    <x v="0"/>
    <x v="0"/>
    <x v="6"/>
    <x v="45"/>
    <x v="3"/>
    <d v="1899-12-30T02:00:00"/>
  </r>
  <r>
    <x v="31"/>
    <x v="0"/>
    <x v="0"/>
    <x v="6"/>
    <x v="45"/>
    <x v="2"/>
    <d v="1899-12-30T02:00:00"/>
  </r>
  <r>
    <x v="32"/>
    <x v="0"/>
    <x v="0"/>
    <x v="7"/>
    <x v="46"/>
    <x v="0"/>
    <d v="1899-12-30T02:00:00"/>
  </r>
  <r>
    <x v="32"/>
    <x v="0"/>
    <x v="0"/>
    <x v="7"/>
    <x v="46"/>
    <x v="1"/>
    <d v="1899-12-30T02:00:00"/>
  </r>
  <r>
    <x v="32"/>
    <x v="0"/>
    <x v="0"/>
    <x v="7"/>
    <x v="46"/>
    <x v="3"/>
    <d v="1899-12-30T02:00:00"/>
  </r>
  <r>
    <x v="32"/>
    <x v="0"/>
    <x v="0"/>
    <x v="7"/>
    <x v="46"/>
    <x v="2"/>
    <d v="1899-12-30T02:00:00"/>
  </r>
  <r>
    <x v="33"/>
    <x v="0"/>
    <x v="0"/>
    <x v="8"/>
    <x v="47"/>
    <x v="0"/>
    <d v="1899-12-30T02:00:00"/>
  </r>
  <r>
    <x v="33"/>
    <x v="0"/>
    <x v="0"/>
    <x v="8"/>
    <x v="47"/>
    <x v="1"/>
    <d v="1899-12-30T02:00:00"/>
  </r>
  <r>
    <x v="33"/>
    <x v="0"/>
    <x v="0"/>
    <x v="8"/>
    <x v="47"/>
    <x v="3"/>
    <d v="1899-12-30T02:00:00"/>
  </r>
  <r>
    <x v="33"/>
    <x v="0"/>
    <x v="0"/>
    <x v="8"/>
    <x v="47"/>
    <x v="2"/>
    <d v="1899-12-30T02:00:00"/>
  </r>
  <r>
    <x v="34"/>
    <x v="0"/>
    <x v="0"/>
    <x v="9"/>
    <x v="48"/>
    <x v="0"/>
    <d v="1899-12-30T02:00:00"/>
  </r>
  <r>
    <x v="34"/>
    <x v="0"/>
    <x v="0"/>
    <x v="9"/>
    <x v="48"/>
    <x v="1"/>
    <d v="1899-12-30T02:00:00"/>
  </r>
  <r>
    <x v="34"/>
    <x v="0"/>
    <x v="0"/>
    <x v="9"/>
    <x v="48"/>
    <x v="3"/>
    <d v="1899-12-30T02:00:00"/>
  </r>
  <r>
    <x v="34"/>
    <x v="0"/>
    <x v="0"/>
    <x v="9"/>
    <x v="48"/>
    <x v="2"/>
    <d v="1899-12-30T02:00:00"/>
  </r>
  <r>
    <x v="35"/>
    <x v="0"/>
    <x v="0"/>
    <x v="10"/>
    <x v="49"/>
    <x v="0"/>
    <d v="1899-12-30T02:00:00"/>
  </r>
  <r>
    <x v="35"/>
    <x v="0"/>
    <x v="0"/>
    <x v="10"/>
    <x v="49"/>
    <x v="1"/>
    <d v="1899-12-30T02:00:00"/>
  </r>
  <r>
    <x v="35"/>
    <x v="0"/>
    <x v="0"/>
    <x v="10"/>
    <x v="49"/>
    <x v="3"/>
    <d v="1899-12-30T02:00:00"/>
  </r>
  <r>
    <x v="35"/>
    <x v="0"/>
    <x v="0"/>
    <x v="10"/>
    <x v="49"/>
    <x v="2"/>
    <d v="1899-12-30T02:00:00"/>
  </r>
  <r>
    <x v="36"/>
    <x v="0"/>
    <x v="0"/>
    <x v="11"/>
    <x v="50"/>
    <x v="0"/>
    <d v="1899-12-30T02:00:00"/>
  </r>
  <r>
    <x v="36"/>
    <x v="0"/>
    <x v="0"/>
    <x v="11"/>
    <x v="50"/>
    <x v="1"/>
    <d v="1899-12-30T02:00:00"/>
  </r>
  <r>
    <x v="36"/>
    <x v="0"/>
    <x v="0"/>
    <x v="11"/>
    <x v="50"/>
    <x v="3"/>
    <d v="1899-12-30T02:00:00"/>
  </r>
  <r>
    <x v="36"/>
    <x v="0"/>
    <x v="0"/>
    <x v="11"/>
    <x v="50"/>
    <x v="2"/>
    <d v="1899-12-30T02:00:00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s v=""/>
  </r>
  <r>
    <x v="37"/>
    <x v="18"/>
    <x v="21"/>
    <x v="12"/>
    <x v="5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67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3">
        <item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66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>
      <x v="6"/>
    </i>
    <i r="1">
      <x v="39"/>
    </i>
    <i>
      <x v="7"/>
    </i>
    <i r="1">
      <x v="46"/>
    </i>
    <i>
      <x v="8"/>
    </i>
    <i r="1">
      <x v="47"/>
    </i>
    <i>
      <x v="9"/>
    </i>
    <i r="1">
      <x v="48"/>
    </i>
    <i>
      <x v="10"/>
    </i>
    <i r="1">
      <x v="49"/>
    </i>
    <i>
      <x v="11"/>
    </i>
    <i r="1">
      <x v="50"/>
    </i>
    <i>
      <x v="12"/>
    </i>
    <i r="1">
      <x v="51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O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14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41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39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69"/>
    </i>
    <i>
      <x v="70"/>
    </i>
    <i>
      <x v="71"/>
    </i>
    <i>
      <x v="73"/>
    </i>
    <i>
      <x v="77"/>
    </i>
    <i>
      <x v="91"/>
    </i>
    <i>
      <x v="98"/>
    </i>
    <i>
      <x v="112"/>
    </i>
    <i>
      <x v="119"/>
    </i>
    <i>
      <x v="126"/>
    </i>
    <i>
      <x v="133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50" workbookViewId="0">
      <selection activeCell="B81" sqref="B81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 t="s">
        <v>102</v>
      </c>
      <c r="B13" s="9"/>
      <c r="C13" s="30"/>
      <c r="D13" s="27" t="str">
        <f>IF(B13="","",SUMIF(TRACKING!E:E,B13,TRACKING!G:G))</f>
        <v/>
      </c>
      <c r="E13" s="12">
        <f>IF(AND(A13="",B13=""),"",COUNTIF(D$1:D13,""))</f>
        <v>6</v>
      </c>
      <c r="F13" s="27">
        <f t="shared" si="1"/>
        <v>0.33333333333333331</v>
      </c>
      <c r="G13" s="27">
        <f>IF(A13="","",SUMIF(TRACKING!D:D,A13,TRACKING!G:G))</f>
        <v>0.33333333333333348</v>
      </c>
    </row>
    <row r="14" spans="1:7" x14ac:dyDescent="0.25">
      <c r="A14" s="9"/>
      <c r="B14" s="9" t="s">
        <v>103</v>
      </c>
      <c r="C14" s="30">
        <v>0.33333333333333331</v>
      </c>
      <c r="D14" s="27">
        <f>IF(B14="","",SUMIF(TRACKING!E:E,B14,TRACKING!G:G))</f>
        <v>0.33333333333333348</v>
      </c>
      <c r="E14" s="12">
        <f>IF(AND(A14="",B14=""),"",COUNTIF(D$1:D14,""))</f>
        <v>6</v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9</v>
      </c>
      <c r="F17" s="27">
        <f t="shared" si="1"/>
        <v>7.7500000000000027</v>
      </c>
      <c r="G17" s="27">
        <f>IF(A17="","",SUMIF(TRACKING!D:D,A17,TRACKING!G:G))</f>
        <v>11.416666666666668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9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9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9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9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9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9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9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9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9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9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9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9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9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9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9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9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9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9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9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9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9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9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9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9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9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9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9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9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9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9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9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 t="s">
        <v>97</v>
      </c>
      <c r="C49" s="30">
        <v>0.16666666666666666</v>
      </c>
      <c r="D49" s="27">
        <f>IF(B49="","",SUMIF(TRACKING!E:E,B49,TRACKING!G:G))</f>
        <v>0.33333333333333304</v>
      </c>
      <c r="E49" s="12">
        <f>IF(AND(A49="",B49=""),"",COUNTIF(D$1:D49,""))</f>
        <v>9</v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 t="s">
        <v>104</v>
      </c>
      <c r="C50" s="30">
        <v>8.3333333333333329E-2</v>
      </c>
      <c r="D50" s="27">
        <f>IF(B50="","",SUMIF(TRACKING!E:E,B50,TRACKING!G:G))</f>
        <v>8.333333333333337E-2</v>
      </c>
      <c r="E50" s="12">
        <f>IF(AND(A50="",B50=""),"",COUNTIF(D$1:D50,""))</f>
        <v>9</v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 t="s">
        <v>107</v>
      </c>
      <c r="C51" s="30">
        <v>8.3333333333333329E-2</v>
      </c>
      <c r="D51" s="27">
        <f>IF(B51="","",SUMIF(TRACKING!E:E,B51,TRACKING!G:G))</f>
        <v>4.166666666666663E-2</v>
      </c>
      <c r="E51" s="12">
        <f>IF(AND(A51="",B51=""),"",COUNTIF(D$1:D51,""))</f>
        <v>9</v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 t="s">
        <v>109</v>
      </c>
      <c r="C52" s="30">
        <v>0.16666666666666666</v>
      </c>
      <c r="D52" s="27">
        <f>IF(B52="","",SUMIF(TRACKING!E:E,B52,TRACKING!G:G))</f>
        <v>0.25</v>
      </c>
      <c r="E52" s="12">
        <f>IF(AND(A52="",B52=""),"",COUNTIF(D$1:D52,""))</f>
        <v>9</v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 t="s">
        <v>111</v>
      </c>
      <c r="C53" s="30">
        <v>0.16666666666666666</v>
      </c>
      <c r="D53" s="27">
        <f>IF(B53="","",SUMIF(TRACKING!E:E,B53,TRACKING!G:G))</f>
        <v>8.3333333333333259E-2</v>
      </c>
      <c r="E53" s="12">
        <f>IF(AND(A53="",B53=""),"",COUNTIF(D$1:D53,""))</f>
        <v>9</v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 t="s">
        <v>112</v>
      </c>
      <c r="C54" s="24">
        <v>0.16666666666666666</v>
      </c>
      <c r="D54" s="27">
        <f>IF(B54="","",SUMIF(TRACKING!E:E,B54,TRACKING!G:G))</f>
        <v>8.3333333333333259E-2</v>
      </c>
      <c r="E54" s="12">
        <f>IF(AND(A54="",B54=""),"",COUNTIF(D$1:D54,""))</f>
        <v>9</v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 t="s">
        <v>113</v>
      </c>
      <c r="C55" s="24">
        <v>0.33333333333333331</v>
      </c>
      <c r="D55" s="27">
        <f>IF(B55="","",SUMIF(TRACKING!E:E,B55,TRACKING!G:G))</f>
        <v>0.33333333333333348</v>
      </c>
      <c r="E55" s="12">
        <f>IF(AND(A55="",B55=""),"",COUNTIF(D$1:D55,""))</f>
        <v>9</v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 t="s">
        <v>115</v>
      </c>
      <c r="B65" s="9"/>
      <c r="C65" s="24"/>
      <c r="D65" s="27" t="str">
        <f>IF(B65="","",SUMIF(TRACKING!E:E,B65,TRACKING!G:G))</f>
        <v/>
      </c>
      <c r="E65" s="12">
        <f>IF(AND(A65="",B65=""),"",COUNTIF(D$1:D65,""))</f>
        <v>19</v>
      </c>
      <c r="F65" s="27">
        <f t="shared" si="2"/>
        <v>0.33333333333333331</v>
      </c>
      <c r="G65" s="27">
        <f>IF(A65="","",SUMIF(TRACKING!D:D,A65,TRACKING!G:G))</f>
        <v>0.33333333333333348</v>
      </c>
    </row>
    <row r="66" spans="1:7" x14ac:dyDescent="0.25">
      <c r="A66" s="9"/>
      <c r="B66" s="9" t="s">
        <v>116</v>
      </c>
      <c r="C66" s="24">
        <v>0.33333333333333331</v>
      </c>
      <c r="D66" s="27">
        <f>IF(B66="","",SUMIF(TRACKING!E:E,B66,TRACKING!G:G))</f>
        <v>0.33333333333333348</v>
      </c>
      <c r="E66" s="12">
        <f>IF(AND(A66="",B66=""),"",COUNTIF(D$1:D66,""))</f>
        <v>19</v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 t="s">
        <v>117</v>
      </c>
      <c r="B68" s="9"/>
      <c r="C68" s="24"/>
      <c r="D68" s="27" t="str">
        <f>IF(B68="","",SUMIF(TRACKING!E:E,B68,TRACKING!G:G))</f>
        <v/>
      </c>
      <c r="E68" s="12">
        <f>IF(AND(A68="",B68=""),"",COUNTIF(D$1:D68,""))</f>
        <v>21</v>
      </c>
      <c r="F68" s="27">
        <f t="shared" si="2"/>
        <v>0</v>
      </c>
      <c r="G68" s="27">
        <f>IF(A68="","",SUMIF(TRACKING!D:D,A68,TRACKING!G:G))</f>
        <v>0.33333333333333348</v>
      </c>
    </row>
    <row r="69" spans="1:7" x14ac:dyDescent="0.25">
      <c r="A69" s="9"/>
      <c r="B69" s="9" t="s">
        <v>118</v>
      </c>
      <c r="C69" s="24"/>
      <c r="D69" s="27">
        <f>IF(B69="","",SUMIF(TRACKING!E:E,B69,TRACKING!G:G))</f>
        <v>0.33333333333333348</v>
      </c>
      <c r="E69" s="12">
        <f>IF(AND(A69="",B69=""),"",COUNTIF(D$1:D69,""))</f>
        <v>21</v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 t="s">
        <v>119</v>
      </c>
      <c r="B71" s="9"/>
      <c r="C71" s="24"/>
      <c r="D71" s="27" t="str">
        <f>IF(B71="","",SUMIF(TRACKING!E:E,B71,TRACKING!G:G))</f>
        <v/>
      </c>
      <c r="E71" s="12">
        <f>IF(AND(A71="",B71=""),"",COUNTIF(D$1:D71,""))</f>
        <v>23</v>
      </c>
      <c r="F71" s="27">
        <f t="shared" si="2"/>
        <v>0</v>
      </c>
      <c r="G71" s="27">
        <f>IF(A71="","",SUMIF(TRACKING!D:D,A71,TRACKING!G:G))</f>
        <v>0.33333333333333348</v>
      </c>
    </row>
    <row r="72" spans="1:7" x14ac:dyDescent="0.25">
      <c r="A72" s="9"/>
      <c r="B72" s="9" t="s">
        <v>120</v>
      </c>
      <c r="C72" s="24"/>
      <c r="D72" s="27">
        <f>IF(B72="","",SUMIF(TRACKING!E:E,B72,TRACKING!G:G))</f>
        <v>0.33333333333333348</v>
      </c>
      <c r="E72" s="12">
        <f>IF(AND(A72="",B72=""),"",COUNTIF(D$1:D72,""))</f>
        <v>23</v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 t="s">
        <v>121</v>
      </c>
      <c r="B74" s="9"/>
      <c r="C74" s="24"/>
      <c r="D74" s="27" t="str">
        <f>IF(B74="","",SUMIF(TRACKING!E:E,B74,TRACKING!G:G))</f>
        <v/>
      </c>
      <c r="E74" s="12">
        <f>IF(AND(A74="",B74=""),"",COUNTIF(D$1:D74,""))</f>
        <v>25</v>
      </c>
      <c r="F74" s="27">
        <f t="shared" si="2"/>
        <v>0</v>
      </c>
      <c r="G74" s="27">
        <f>IF(A74="","",SUMIF(TRACKING!D:D,A74,TRACKING!G:G))</f>
        <v>0.33333333333333348</v>
      </c>
    </row>
    <row r="75" spans="1:7" x14ac:dyDescent="0.25">
      <c r="A75" s="9"/>
      <c r="B75" s="9" t="s">
        <v>122</v>
      </c>
      <c r="C75" s="24"/>
      <c r="D75" s="27">
        <f>IF(B75="","",SUMIF(TRACKING!E:E,B75,TRACKING!G:G))</f>
        <v>0.33333333333333348</v>
      </c>
      <c r="E75" s="12">
        <f>IF(AND(A75="",B75=""),"",COUNTIF(D$1:D75,""))</f>
        <v>25</v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 t="s">
        <v>123</v>
      </c>
      <c r="B77" s="9"/>
      <c r="C77" s="24"/>
      <c r="D77" s="27" t="str">
        <f>IF(B77="","",SUMIF(TRACKING!E:E,B77,TRACKING!G:G))</f>
        <v/>
      </c>
      <c r="E77" s="12">
        <f>IF(AND(A77="",B77=""),"",COUNTIF(D$1:D77,""))</f>
        <v>27</v>
      </c>
      <c r="F77" s="27">
        <f t="shared" si="2"/>
        <v>0</v>
      </c>
      <c r="G77" s="27">
        <f>IF(A77="","",SUMIF(TRACKING!D:D,A77,TRACKING!G:G))</f>
        <v>0.33333333333333348</v>
      </c>
    </row>
    <row r="78" spans="1:7" x14ac:dyDescent="0.25">
      <c r="A78" s="9"/>
      <c r="B78" s="9" t="s">
        <v>124</v>
      </c>
      <c r="C78" s="24"/>
      <c r="D78" s="27">
        <f>IF(B78="","",SUMIF(TRACKING!E:E,B78,TRACKING!G:G))</f>
        <v>0.33333333333333348</v>
      </c>
      <c r="E78" s="12">
        <f>IF(AND(A78="",B78=""),"",COUNTIF(D$1:D78,""))</f>
        <v>27</v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 t="s">
        <v>130</v>
      </c>
      <c r="B80" s="9"/>
      <c r="C80" s="24"/>
      <c r="D80" s="27" t="str">
        <f>IF(B80="","",SUMIF(TRACKING!E:E,B80,TRACKING!G:G))</f>
        <v/>
      </c>
      <c r="E80" s="12">
        <f>IF(AND(A80="",B80=""),"",COUNTIF(D$1:D80,""))</f>
        <v>29</v>
      </c>
      <c r="F80" s="27">
        <f t="shared" si="2"/>
        <v>0</v>
      </c>
      <c r="G80" s="27">
        <f>IF(A80="","",SUMIF(TRACKING!D:D,A80,TRACKING!G:G))</f>
        <v>0.33333333333333348</v>
      </c>
    </row>
    <row r="81" spans="1:7" x14ac:dyDescent="0.25">
      <c r="A81" s="9"/>
      <c r="B81" s="9" t="s">
        <v>131</v>
      </c>
      <c r="C81" s="24"/>
      <c r="D81" s="27">
        <f>IF(B81="","",SUMIF(TRACKING!E:E,B81,TRACKING!G:G))</f>
        <v>0.33333333333333348</v>
      </c>
      <c r="E81" s="12">
        <f>IF(AND(A81="",B81=""),"",COUNTIF(D$1:D81,""))</f>
        <v>29</v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100" workbookViewId="0">
      <selection activeCell="E141" sqref="E141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25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25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25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25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25">
      <c r="A96" s="16">
        <v>45725</v>
      </c>
      <c r="B96" s="17">
        <v>0.83333333333333337</v>
      </c>
      <c r="C96" s="17">
        <v>0.91666666666666663</v>
      </c>
      <c r="D96" s="9" t="s">
        <v>32</v>
      </c>
      <c r="E96" s="9" t="s">
        <v>97</v>
      </c>
      <c r="F96" s="9" t="s">
        <v>26</v>
      </c>
      <c r="G96" s="21">
        <f t="shared" si="1"/>
        <v>8.3333333333333259E-2</v>
      </c>
    </row>
    <row r="97" spans="1:7" x14ac:dyDescent="0.25">
      <c r="A97" s="16">
        <v>45725</v>
      </c>
      <c r="B97" s="17">
        <v>0.83333333333333337</v>
      </c>
      <c r="C97" s="17">
        <v>0.91666666666666663</v>
      </c>
      <c r="D97" s="9" t="s">
        <v>32</v>
      </c>
      <c r="E97" s="9" t="s">
        <v>97</v>
      </c>
      <c r="F97" s="9" t="s">
        <v>24</v>
      </c>
      <c r="G97" s="21">
        <f t="shared" si="1"/>
        <v>8.3333333333333259E-2</v>
      </c>
    </row>
    <row r="98" spans="1:7" x14ac:dyDescent="0.25">
      <c r="A98" s="16">
        <v>45726</v>
      </c>
      <c r="B98" s="17">
        <v>0.83333333333333337</v>
      </c>
      <c r="C98" s="17">
        <v>0.91666666666666663</v>
      </c>
      <c r="D98" s="9" t="s">
        <v>32</v>
      </c>
      <c r="E98" s="9" t="s">
        <v>97</v>
      </c>
      <c r="F98" s="9" t="s">
        <v>26</v>
      </c>
      <c r="G98" s="21">
        <f t="shared" si="1"/>
        <v>8.3333333333333259E-2</v>
      </c>
    </row>
    <row r="99" spans="1:7" x14ac:dyDescent="0.25">
      <c r="A99" s="16">
        <v>45726</v>
      </c>
      <c r="B99" s="17">
        <v>0.83333333333333337</v>
      </c>
      <c r="C99" s="17">
        <v>0.91666666666666663</v>
      </c>
      <c r="D99" s="9" t="s">
        <v>32</v>
      </c>
      <c r="E99" s="9" t="s">
        <v>97</v>
      </c>
      <c r="F99" s="9" t="s">
        <v>24</v>
      </c>
      <c r="G99" s="21">
        <f t="shared" si="1"/>
        <v>8.3333333333333259E-2</v>
      </c>
    </row>
    <row r="100" spans="1:7" x14ac:dyDescent="0.25">
      <c r="A100" s="16">
        <v>45727</v>
      </c>
      <c r="B100" s="17">
        <v>0.75</v>
      </c>
      <c r="C100" s="17">
        <v>0.83333333333333337</v>
      </c>
      <c r="D100" s="9" t="s">
        <v>102</v>
      </c>
      <c r="E100" s="9" t="s">
        <v>103</v>
      </c>
      <c r="F100" s="9" t="s">
        <v>22</v>
      </c>
      <c r="G100" s="21">
        <f t="shared" si="1"/>
        <v>8.333333333333337E-2</v>
      </c>
    </row>
    <row r="101" spans="1:7" x14ac:dyDescent="0.25">
      <c r="A101" s="16">
        <v>45727</v>
      </c>
      <c r="B101" s="17">
        <v>0.75</v>
      </c>
      <c r="C101" s="17">
        <v>0.83333333333333337</v>
      </c>
      <c r="D101" s="9" t="s">
        <v>102</v>
      </c>
      <c r="E101" s="9" t="s">
        <v>103</v>
      </c>
      <c r="F101" s="9" t="s">
        <v>19</v>
      </c>
      <c r="G101" s="21">
        <f t="shared" si="1"/>
        <v>8.333333333333337E-2</v>
      </c>
    </row>
    <row r="102" spans="1:7" x14ac:dyDescent="0.25">
      <c r="A102" s="16">
        <v>45727</v>
      </c>
      <c r="B102" s="17">
        <v>0.75</v>
      </c>
      <c r="C102" s="17">
        <v>0.83333333333333337</v>
      </c>
      <c r="D102" s="9" t="s">
        <v>102</v>
      </c>
      <c r="E102" s="9" t="s">
        <v>103</v>
      </c>
      <c r="F102" s="9" t="s">
        <v>26</v>
      </c>
      <c r="G102" s="21">
        <f t="shared" si="1"/>
        <v>8.333333333333337E-2</v>
      </c>
    </row>
    <row r="103" spans="1:7" x14ac:dyDescent="0.25">
      <c r="A103" s="16">
        <v>45727</v>
      </c>
      <c r="B103" s="17">
        <v>0.75</v>
      </c>
      <c r="C103" s="17">
        <v>0.83333333333333337</v>
      </c>
      <c r="D103" s="9" t="s">
        <v>102</v>
      </c>
      <c r="E103" s="9" t="s">
        <v>103</v>
      </c>
      <c r="F103" s="9" t="s">
        <v>24</v>
      </c>
      <c r="G103" s="21">
        <f t="shared" si="1"/>
        <v>8.333333333333337E-2</v>
      </c>
    </row>
    <row r="104" spans="1:7" x14ac:dyDescent="0.25">
      <c r="A104" s="16">
        <v>45727</v>
      </c>
      <c r="B104" s="17">
        <v>0.91666666666666663</v>
      </c>
      <c r="C104" s="17">
        <v>0</v>
      </c>
      <c r="D104" s="9" t="s">
        <v>32</v>
      </c>
      <c r="E104" s="9" t="s">
        <v>104</v>
      </c>
      <c r="F104" s="9" t="s">
        <v>26</v>
      </c>
      <c r="G104" s="21">
        <f t="shared" si="1"/>
        <v>8.333333333333337E-2</v>
      </c>
    </row>
    <row r="105" spans="1:7" x14ac:dyDescent="0.25">
      <c r="A105" s="16">
        <v>45728</v>
      </c>
      <c r="B105" s="17">
        <v>0.41666666666666669</v>
      </c>
      <c r="C105" s="17">
        <v>0.45833333333333331</v>
      </c>
      <c r="D105" s="9" t="s">
        <v>32</v>
      </c>
      <c r="E105" s="9" t="s">
        <v>107</v>
      </c>
      <c r="F105" s="9" t="s">
        <v>22</v>
      </c>
      <c r="G105" s="21">
        <f t="shared" si="1"/>
        <v>4.166666666666663E-2</v>
      </c>
    </row>
    <row r="106" spans="1:7" x14ac:dyDescent="0.25">
      <c r="A106" s="16">
        <v>45730</v>
      </c>
      <c r="B106" s="17">
        <v>0.875</v>
      </c>
      <c r="C106" s="17">
        <v>0</v>
      </c>
      <c r="D106" s="9" t="s">
        <v>32</v>
      </c>
      <c r="E106" s="9" t="s">
        <v>109</v>
      </c>
      <c r="F106" s="9" t="s">
        <v>26</v>
      </c>
      <c r="G106" s="21">
        <f t="shared" si="1"/>
        <v>0.125</v>
      </c>
    </row>
    <row r="107" spans="1:7" x14ac:dyDescent="0.25">
      <c r="A107" s="16">
        <v>45730</v>
      </c>
      <c r="B107" s="17">
        <v>0.875</v>
      </c>
      <c r="C107" s="17">
        <v>0</v>
      </c>
      <c r="D107" s="9" t="s">
        <v>32</v>
      </c>
      <c r="E107" s="9" t="s">
        <v>109</v>
      </c>
      <c r="F107" s="9" t="s">
        <v>24</v>
      </c>
      <c r="G107" s="21">
        <f t="shared" si="1"/>
        <v>0.125</v>
      </c>
    </row>
    <row r="108" spans="1:7" x14ac:dyDescent="0.25">
      <c r="A108" s="16">
        <v>45730</v>
      </c>
      <c r="B108" s="17">
        <v>0.70833333333333337</v>
      </c>
      <c r="C108" s="17">
        <v>0.75</v>
      </c>
      <c r="D108" s="9" t="s">
        <v>32</v>
      </c>
      <c r="E108" s="9" t="s">
        <v>111</v>
      </c>
      <c r="F108" s="9" t="s">
        <v>26</v>
      </c>
      <c r="G108" s="21">
        <f t="shared" si="1"/>
        <v>4.166666666666663E-2</v>
      </c>
    </row>
    <row r="109" spans="1:7" x14ac:dyDescent="0.25">
      <c r="A109" s="16">
        <v>45730</v>
      </c>
      <c r="B109" s="17">
        <v>0.70833333333333337</v>
      </c>
      <c r="C109" s="17">
        <v>0.75</v>
      </c>
      <c r="D109" s="9" t="s">
        <v>32</v>
      </c>
      <c r="E109" s="9" t="s">
        <v>111</v>
      </c>
      <c r="F109" s="9" t="s">
        <v>24</v>
      </c>
      <c r="G109" s="21">
        <f t="shared" si="1"/>
        <v>4.166666666666663E-2</v>
      </c>
    </row>
    <row r="110" spans="1:7" x14ac:dyDescent="0.25">
      <c r="A110" s="16">
        <v>45730</v>
      </c>
      <c r="B110" s="17">
        <v>0.75</v>
      </c>
      <c r="C110" s="17">
        <v>0.79166666666666663</v>
      </c>
      <c r="D110" s="9" t="s">
        <v>32</v>
      </c>
      <c r="E110" s="9" t="s">
        <v>112</v>
      </c>
      <c r="F110" s="9" t="s">
        <v>26</v>
      </c>
      <c r="G110" s="21">
        <f t="shared" si="1"/>
        <v>4.166666666666663E-2</v>
      </c>
    </row>
    <row r="111" spans="1:7" x14ac:dyDescent="0.25">
      <c r="A111" s="16">
        <v>45730</v>
      </c>
      <c r="B111" s="17">
        <v>0.75</v>
      </c>
      <c r="C111" s="17">
        <v>0.79166666666666663</v>
      </c>
      <c r="D111" s="9" t="s">
        <v>32</v>
      </c>
      <c r="E111" s="9" t="s">
        <v>112</v>
      </c>
      <c r="F111" s="9" t="s">
        <v>24</v>
      </c>
      <c r="G111" s="21">
        <f t="shared" si="1"/>
        <v>4.166666666666663E-2</v>
      </c>
    </row>
    <row r="112" spans="1:7" x14ac:dyDescent="0.25">
      <c r="A112" s="16">
        <v>45734</v>
      </c>
      <c r="B112" s="17">
        <v>0.75</v>
      </c>
      <c r="C112" s="17">
        <v>0.83333333333333337</v>
      </c>
      <c r="D112" s="9" t="s">
        <v>32</v>
      </c>
      <c r="E112" s="9" t="s">
        <v>113</v>
      </c>
      <c r="F112" s="9" t="s">
        <v>19</v>
      </c>
      <c r="G112" s="21">
        <f t="shared" si="1"/>
        <v>8.333333333333337E-2</v>
      </c>
    </row>
    <row r="113" spans="1:7" x14ac:dyDescent="0.25">
      <c r="A113" s="16">
        <v>45734</v>
      </c>
      <c r="B113" s="17">
        <v>0.75</v>
      </c>
      <c r="C113" s="17">
        <v>0.83333333333333337</v>
      </c>
      <c r="D113" s="9" t="s">
        <v>32</v>
      </c>
      <c r="E113" s="9" t="s">
        <v>113</v>
      </c>
      <c r="F113" s="9" t="s">
        <v>22</v>
      </c>
      <c r="G113" s="21">
        <f t="shared" si="1"/>
        <v>8.333333333333337E-2</v>
      </c>
    </row>
    <row r="114" spans="1:7" x14ac:dyDescent="0.25">
      <c r="A114" s="16">
        <v>45734</v>
      </c>
      <c r="B114" s="17">
        <v>0.75</v>
      </c>
      <c r="C114" s="17">
        <v>0.83333333333333337</v>
      </c>
      <c r="D114" s="9" t="s">
        <v>32</v>
      </c>
      <c r="E114" s="9" t="s">
        <v>113</v>
      </c>
      <c r="F114" s="9" t="s">
        <v>26</v>
      </c>
      <c r="G114" s="21">
        <f t="shared" si="1"/>
        <v>8.333333333333337E-2</v>
      </c>
    </row>
    <row r="115" spans="1:7" x14ac:dyDescent="0.25">
      <c r="A115" s="16">
        <v>45734</v>
      </c>
      <c r="B115" s="17">
        <v>0.75</v>
      </c>
      <c r="C115" s="17">
        <v>0.83333333333333337</v>
      </c>
      <c r="D115" s="9" t="s">
        <v>32</v>
      </c>
      <c r="E115" s="9" t="s">
        <v>113</v>
      </c>
      <c r="F115" s="9" t="s">
        <v>24</v>
      </c>
      <c r="G115" s="21">
        <f t="shared" si="1"/>
        <v>8.333333333333337E-2</v>
      </c>
    </row>
    <row r="116" spans="1:7" x14ac:dyDescent="0.25">
      <c r="A116" s="16">
        <v>45748</v>
      </c>
      <c r="B116" s="17">
        <v>0.75</v>
      </c>
      <c r="C116" s="17">
        <v>0.83333333333333337</v>
      </c>
      <c r="D116" s="9" t="s">
        <v>115</v>
      </c>
      <c r="E116" s="9" t="s">
        <v>116</v>
      </c>
      <c r="F116" s="9" t="s">
        <v>19</v>
      </c>
      <c r="G116" s="21">
        <f t="shared" si="1"/>
        <v>8.333333333333337E-2</v>
      </c>
    </row>
    <row r="117" spans="1:7" x14ac:dyDescent="0.25">
      <c r="A117" s="16">
        <v>45748</v>
      </c>
      <c r="B117" s="17">
        <v>0.75</v>
      </c>
      <c r="C117" s="17">
        <v>0.83333333333333337</v>
      </c>
      <c r="D117" s="9" t="s">
        <v>115</v>
      </c>
      <c r="E117" s="9" t="s">
        <v>116</v>
      </c>
      <c r="F117" s="9" t="s">
        <v>22</v>
      </c>
      <c r="G117" s="21">
        <f t="shared" si="1"/>
        <v>8.333333333333337E-2</v>
      </c>
    </row>
    <row r="118" spans="1:7" x14ac:dyDescent="0.25">
      <c r="A118" s="16">
        <v>45748</v>
      </c>
      <c r="B118" s="17">
        <v>0.75</v>
      </c>
      <c r="C118" s="17">
        <v>0.83333333333333337</v>
      </c>
      <c r="D118" s="9" t="s">
        <v>115</v>
      </c>
      <c r="E118" s="9" t="s">
        <v>116</v>
      </c>
      <c r="F118" s="9" t="s">
        <v>26</v>
      </c>
      <c r="G118" s="21">
        <f t="shared" si="1"/>
        <v>8.333333333333337E-2</v>
      </c>
    </row>
    <row r="119" spans="1:7" x14ac:dyDescent="0.25">
      <c r="A119" s="16">
        <v>45748</v>
      </c>
      <c r="B119" s="17">
        <v>0.75</v>
      </c>
      <c r="C119" s="17">
        <v>0.83333333333333337</v>
      </c>
      <c r="D119" s="9" t="s">
        <v>115</v>
      </c>
      <c r="E119" s="9" t="s">
        <v>116</v>
      </c>
      <c r="F119" s="9" t="s">
        <v>24</v>
      </c>
      <c r="G119" s="21">
        <f t="shared" si="1"/>
        <v>8.333333333333337E-2</v>
      </c>
    </row>
    <row r="120" spans="1:7" x14ac:dyDescent="0.25">
      <c r="A120" s="16">
        <v>45755</v>
      </c>
      <c r="B120" s="17">
        <v>0.75</v>
      </c>
      <c r="C120" s="17">
        <v>0.83333333333333337</v>
      </c>
      <c r="D120" s="9" t="s">
        <v>117</v>
      </c>
      <c r="E120" s="9" t="s">
        <v>118</v>
      </c>
      <c r="F120" s="9" t="s">
        <v>19</v>
      </c>
      <c r="G120" s="21">
        <f t="shared" si="1"/>
        <v>8.333333333333337E-2</v>
      </c>
    </row>
    <row r="121" spans="1:7" x14ac:dyDescent="0.25">
      <c r="A121" s="16">
        <v>45755</v>
      </c>
      <c r="B121" s="17">
        <v>0.75</v>
      </c>
      <c r="C121" s="17">
        <v>0.83333333333333337</v>
      </c>
      <c r="D121" s="9" t="s">
        <v>117</v>
      </c>
      <c r="E121" s="9" t="s">
        <v>118</v>
      </c>
      <c r="F121" s="9" t="s">
        <v>22</v>
      </c>
      <c r="G121" s="21">
        <f t="shared" si="1"/>
        <v>8.333333333333337E-2</v>
      </c>
    </row>
    <row r="122" spans="1:7" x14ac:dyDescent="0.25">
      <c r="A122" s="16">
        <v>45755</v>
      </c>
      <c r="B122" s="17">
        <v>0.75</v>
      </c>
      <c r="C122" s="17">
        <v>0.83333333333333337</v>
      </c>
      <c r="D122" s="9" t="s">
        <v>117</v>
      </c>
      <c r="E122" s="9" t="s">
        <v>118</v>
      </c>
      <c r="F122" s="9" t="s">
        <v>26</v>
      </c>
      <c r="G122" s="21">
        <f t="shared" si="1"/>
        <v>8.333333333333337E-2</v>
      </c>
    </row>
    <row r="123" spans="1:7" x14ac:dyDescent="0.25">
      <c r="A123" s="16">
        <v>45755</v>
      </c>
      <c r="B123" s="17">
        <v>0.75</v>
      </c>
      <c r="C123" s="17">
        <v>0.83333333333333337</v>
      </c>
      <c r="D123" s="9" t="s">
        <v>117</v>
      </c>
      <c r="E123" s="9" t="s">
        <v>118</v>
      </c>
      <c r="F123" s="9" t="s">
        <v>24</v>
      </c>
      <c r="G123" s="21">
        <f t="shared" si="1"/>
        <v>8.333333333333337E-2</v>
      </c>
    </row>
    <row r="124" spans="1:7" x14ac:dyDescent="0.25">
      <c r="A124" s="16">
        <v>45769</v>
      </c>
      <c r="B124" s="17">
        <v>0.75</v>
      </c>
      <c r="C124" s="17">
        <v>0.83333333333333337</v>
      </c>
      <c r="D124" s="9" t="s">
        <v>119</v>
      </c>
      <c r="E124" s="9" t="s">
        <v>120</v>
      </c>
      <c r="F124" s="9" t="s">
        <v>19</v>
      </c>
      <c r="G124" s="21">
        <f t="shared" si="1"/>
        <v>8.333333333333337E-2</v>
      </c>
    </row>
    <row r="125" spans="1:7" x14ac:dyDescent="0.25">
      <c r="A125" s="16">
        <v>45769</v>
      </c>
      <c r="B125" s="17">
        <v>0.75</v>
      </c>
      <c r="C125" s="17">
        <v>0.83333333333333337</v>
      </c>
      <c r="D125" s="9" t="s">
        <v>119</v>
      </c>
      <c r="E125" s="9" t="s">
        <v>120</v>
      </c>
      <c r="F125" s="9" t="s">
        <v>22</v>
      </c>
      <c r="G125" s="21">
        <f t="shared" si="1"/>
        <v>8.333333333333337E-2</v>
      </c>
    </row>
    <row r="126" spans="1:7" x14ac:dyDescent="0.25">
      <c r="A126" s="16">
        <v>45769</v>
      </c>
      <c r="B126" s="17">
        <v>0.75</v>
      </c>
      <c r="C126" s="17">
        <v>0.83333333333333337</v>
      </c>
      <c r="D126" s="9" t="s">
        <v>119</v>
      </c>
      <c r="E126" s="9" t="s">
        <v>120</v>
      </c>
      <c r="F126" s="9" t="s">
        <v>26</v>
      </c>
      <c r="G126" s="21">
        <f t="shared" si="1"/>
        <v>8.333333333333337E-2</v>
      </c>
    </row>
    <row r="127" spans="1:7" x14ac:dyDescent="0.25">
      <c r="A127" s="16">
        <v>45769</v>
      </c>
      <c r="B127" s="17">
        <v>0.75</v>
      </c>
      <c r="C127" s="17">
        <v>0.83333333333333337</v>
      </c>
      <c r="D127" s="9" t="s">
        <v>119</v>
      </c>
      <c r="E127" s="9" t="s">
        <v>120</v>
      </c>
      <c r="F127" s="9" t="s">
        <v>24</v>
      </c>
      <c r="G127" s="21">
        <f t="shared" si="1"/>
        <v>8.333333333333337E-2</v>
      </c>
    </row>
    <row r="128" spans="1:7" x14ac:dyDescent="0.25">
      <c r="A128" s="16">
        <v>45776</v>
      </c>
      <c r="B128" s="17">
        <v>0.75</v>
      </c>
      <c r="C128" s="17">
        <v>0.83333333333333337</v>
      </c>
      <c r="D128" s="9" t="s">
        <v>121</v>
      </c>
      <c r="E128" s="9" t="s">
        <v>122</v>
      </c>
      <c r="F128" s="9" t="s">
        <v>19</v>
      </c>
      <c r="G128" s="21">
        <f t="shared" si="1"/>
        <v>8.333333333333337E-2</v>
      </c>
    </row>
    <row r="129" spans="1:7" x14ac:dyDescent="0.25">
      <c r="A129" s="16">
        <v>45776</v>
      </c>
      <c r="B129" s="17">
        <v>0.75</v>
      </c>
      <c r="C129" s="17">
        <v>0.83333333333333337</v>
      </c>
      <c r="D129" s="9" t="s">
        <v>121</v>
      </c>
      <c r="E129" s="9" t="s">
        <v>122</v>
      </c>
      <c r="F129" s="9" t="s">
        <v>22</v>
      </c>
      <c r="G129" s="21">
        <f t="shared" si="1"/>
        <v>8.333333333333337E-2</v>
      </c>
    </row>
    <row r="130" spans="1:7" x14ac:dyDescent="0.25">
      <c r="A130" s="16">
        <v>45776</v>
      </c>
      <c r="B130" s="17">
        <v>0.75</v>
      </c>
      <c r="C130" s="17">
        <v>0.83333333333333337</v>
      </c>
      <c r="D130" s="9" t="s">
        <v>121</v>
      </c>
      <c r="E130" s="9" t="s">
        <v>122</v>
      </c>
      <c r="F130" s="9" t="s">
        <v>26</v>
      </c>
      <c r="G130" s="21">
        <f t="shared" ref="G130:G193" si="2">IF(D130="","",IF(C130&gt;B130,C130-B130,C130-B130+1))</f>
        <v>8.333333333333337E-2</v>
      </c>
    </row>
    <row r="131" spans="1:7" x14ac:dyDescent="0.25">
      <c r="A131" s="16">
        <v>45776</v>
      </c>
      <c r="B131" s="17">
        <v>0.75</v>
      </c>
      <c r="C131" s="17">
        <v>0.83333333333333337</v>
      </c>
      <c r="D131" s="9" t="s">
        <v>121</v>
      </c>
      <c r="E131" s="9" t="s">
        <v>122</v>
      </c>
      <c r="F131" s="9" t="s">
        <v>24</v>
      </c>
      <c r="G131" s="21">
        <f t="shared" si="2"/>
        <v>8.333333333333337E-2</v>
      </c>
    </row>
    <row r="132" spans="1:7" x14ac:dyDescent="0.25">
      <c r="A132" s="16">
        <v>45783</v>
      </c>
      <c r="B132" s="17">
        <v>0.75</v>
      </c>
      <c r="C132" s="17">
        <v>0.83333333333333337</v>
      </c>
      <c r="D132" s="9" t="s">
        <v>123</v>
      </c>
      <c r="E132" s="9" t="s">
        <v>124</v>
      </c>
      <c r="F132" s="9" t="s">
        <v>19</v>
      </c>
      <c r="G132" s="21">
        <f t="shared" si="2"/>
        <v>8.333333333333337E-2</v>
      </c>
    </row>
    <row r="133" spans="1:7" x14ac:dyDescent="0.25">
      <c r="A133" s="16">
        <v>45783</v>
      </c>
      <c r="B133" s="17">
        <v>0.75</v>
      </c>
      <c r="C133" s="17">
        <v>0.83333333333333337</v>
      </c>
      <c r="D133" s="9" t="s">
        <v>123</v>
      </c>
      <c r="E133" s="9" t="s">
        <v>124</v>
      </c>
      <c r="F133" s="9" t="s">
        <v>22</v>
      </c>
      <c r="G133" s="21">
        <f t="shared" si="2"/>
        <v>8.333333333333337E-2</v>
      </c>
    </row>
    <row r="134" spans="1:7" x14ac:dyDescent="0.25">
      <c r="A134" s="16">
        <v>45783</v>
      </c>
      <c r="B134" s="17">
        <v>0.75</v>
      </c>
      <c r="C134" s="17">
        <v>0.83333333333333337</v>
      </c>
      <c r="D134" s="9" t="s">
        <v>123</v>
      </c>
      <c r="E134" s="9" t="s">
        <v>124</v>
      </c>
      <c r="F134" s="9" t="s">
        <v>26</v>
      </c>
      <c r="G134" s="21">
        <f t="shared" si="2"/>
        <v>8.333333333333337E-2</v>
      </c>
    </row>
    <row r="135" spans="1:7" x14ac:dyDescent="0.25">
      <c r="A135" s="16">
        <v>45783</v>
      </c>
      <c r="B135" s="17">
        <v>0.75</v>
      </c>
      <c r="C135" s="17">
        <v>0.83333333333333337</v>
      </c>
      <c r="D135" s="9" t="s">
        <v>123</v>
      </c>
      <c r="E135" s="9" t="s">
        <v>124</v>
      </c>
      <c r="F135" s="9" t="s">
        <v>24</v>
      </c>
      <c r="G135" s="21">
        <f t="shared" si="2"/>
        <v>8.333333333333337E-2</v>
      </c>
    </row>
    <row r="136" spans="1:7" x14ac:dyDescent="0.25">
      <c r="A136" s="16">
        <v>45790</v>
      </c>
      <c r="B136" s="17">
        <v>0.75</v>
      </c>
      <c r="C136" s="17">
        <v>0.83333333333333337</v>
      </c>
      <c r="D136" s="9" t="s">
        <v>130</v>
      </c>
      <c r="E136" s="9" t="s">
        <v>131</v>
      </c>
      <c r="F136" s="9" t="s">
        <v>19</v>
      </c>
      <c r="G136" s="21">
        <f t="shared" si="2"/>
        <v>8.333333333333337E-2</v>
      </c>
    </row>
    <row r="137" spans="1:7" x14ac:dyDescent="0.25">
      <c r="A137" s="16">
        <v>45790</v>
      </c>
      <c r="B137" s="17">
        <v>0.75</v>
      </c>
      <c r="C137" s="17">
        <v>0.83333333333333337</v>
      </c>
      <c r="D137" s="9" t="s">
        <v>130</v>
      </c>
      <c r="E137" s="9" t="s">
        <v>131</v>
      </c>
      <c r="F137" s="9" t="s">
        <v>22</v>
      </c>
      <c r="G137" s="21">
        <f t="shared" si="2"/>
        <v>8.333333333333337E-2</v>
      </c>
    </row>
    <row r="138" spans="1:7" x14ac:dyDescent="0.25">
      <c r="A138" s="16">
        <v>45790</v>
      </c>
      <c r="B138" s="17">
        <v>0.75</v>
      </c>
      <c r="C138" s="17">
        <v>0.83333333333333337</v>
      </c>
      <c r="D138" s="9" t="s">
        <v>130</v>
      </c>
      <c r="E138" s="9" t="s">
        <v>131</v>
      </c>
      <c r="F138" s="9" t="s">
        <v>26</v>
      </c>
      <c r="G138" s="21">
        <f t="shared" si="2"/>
        <v>8.333333333333337E-2</v>
      </c>
    </row>
    <row r="139" spans="1:7" x14ac:dyDescent="0.25">
      <c r="A139" s="16">
        <v>45790</v>
      </c>
      <c r="B139" s="17">
        <v>0.75</v>
      </c>
      <c r="C139" s="17">
        <v>0.83333333333333337</v>
      </c>
      <c r="D139" s="9" t="s">
        <v>130</v>
      </c>
      <c r="E139" s="9" t="s">
        <v>131</v>
      </c>
      <c r="F139" s="9" t="s">
        <v>24</v>
      </c>
      <c r="G139" s="21">
        <f t="shared" si="2"/>
        <v>8.333333333333337E-2</v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7"/>
  <sheetViews>
    <sheetView tabSelected="1" topLeftCell="A40" workbookViewId="0">
      <selection activeCell="E63" sqref="E63"/>
    </sheetView>
  </sheetViews>
  <sheetFormatPr baseColWidth="10" defaultColWidth="11.42578125" defaultRowHeight="15" x14ac:dyDescent="0.25"/>
  <cols>
    <col min="1" max="1" width="41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98</v>
      </c>
      <c r="B1" s="29" t="s">
        <v>18</v>
      </c>
    </row>
    <row r="2" spans="1:2" x14ac:dyDescent="0.25">
      <c r="A2" s="3" t="s">
        <v>99</v>
      </c>
      <c r="B2" s="29">
        <v>0</v>
      </c>
    </row>
    <row r="3" spans="1:2" x14ac:dyDescent="0.25">
      <c r="A3" s="31" t="s">
        <v>99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11.416666666666671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88</v>
      </c>
      <c r="B32" s="29">
        <v>0.125</v>
      </c>
    </row>
    <row r="33" spans="1:2" x14ac:dyDescent="0.25">
      <c r="A33" s="31" t="s">
        <v>90</v>
      </c>
      <c r="B33" s="29">
        <v>0.45833333333333331</v>
      </c>
    </row>
    <row r="34" spans="1:2" x14ac:dyDescent="0.25">
      <c r="A34" s="31" t="s">
        <v>92</v>
      </c>
      <c r="B34" s="29">
        <v>0.45833333333333331</v>
      </c>
    </row>
    <row r="35" spans="1:2" x14ac:dyDescent="0.25">
      <c r="A35" s="31" t="s">
        <v>94</v>
      </c>
      <c r="B35" s="29">
        <v>0.27083333333333331</v>
      </c>
    </row>
    <row r="36" spans="1:2" x14ac:dyDescent="0.25">
      <c r="A36" s="31" t="s">
        <v>95</v>
      </c>
      <c r="B36" s="29">
        <v>0.27083333333333331</v>
      </c>
    </row>
    <row r="37" spans="1:2" x14ac:dyDescent="0.25">
      <c r="A37" s="31" t="s">
        <v>96</v>
      </c>
      <c r="B37" s="29">
        <v>0.16666666666666666</v>
      </c>
    </row>
    <row r="38" spans="1:2" x14ac:dyDescent="0.25">
      <c r="A38" s="31" t="s">
        <v>97</v>
      </c>
      <c r="B38" s="29">
        <v>0.33333333333333331</v>
      </c>
    </row>
    <row r="39" spans="1:2" x14ac:dyDescent="0.25">
      <c r="A39" s="31" t="s">
        <v>104</v>
      </c>
      <c r="B39" s="29">
        <v>8.3333333333333329E-2</v>
      </c>
    </row>
    <row r="40" spans="1:2" x14ac:dyDescent="0.25">
      <c r="A40" s="31" t="s">
        <v>107</v>
      </c>
      <c r="B40" s="29">
        <v>4.1666666666666664E-2</v>
      </c>
    </row>
    <row r="41" spans="1:2" x14ac:dyDescent="0.25">
      <c r="A41" s="31" t="s">
        <v>109</v>
      </c>
      <c r="B41" s="29">
        <v>0.25</v>
      </c>
    </row>
    <row r="42" spans="1:2" x14ac:dyDescent="0.25">
      <c r="A42" s="31" t="s">
        <v>111</v>
      </c>
      <c r="B42" s="29">
        <v>8.3333333333333329E-2</v>
      </c>
    </row>
    <row r="43" spans="1:2" x14ac:dyDescent="0.25">
      <c r="A43" s="31" t="s">
        <v>112</v>
      </c>
      <c r="B43" s="29">
        <v>8.3333333333333329E-2</v>
      </c>
    </row>
    <row r="44" spans="1:2" x14ac:dyDescent="0.25">
      <c r="A44" s="31" t="s">
        <v>113</v>
      </c>
      <c r="B44" s="29">
        <v>0.33333333333333331</v>
      </c>
    </row>
    <row r="45" spans="1:2" x14ac:dyDescent="0.25">
      <c r="A45" s="3" t="s">
        <v>38</v>
      </c>
      <c r="B45" s="29">
        <v>0.33333333333333331</v>
      </c>
    </row>
    <row r="46" spans="1:2" x14ac:dyDescent="0.25">
      <c r="A46" s="31" t="s">
        <v>39</v>
      </c>
      <c r="B46" s="29">
        <v>4.1666666666666664E-2</v>
      </c>
    </row>
    <row r="47" spans="1:2" x14ac:dyDescent="0.25">
      <c r="A47" s="31" t="s">
        <v>40</v>
      </c>
      <c r="B47" s="29">
        <v>0.29166666666666663</v>
      </c>
    </row>
    <row r="48" spans="1:2" x14ac:dyDescent="0.25">
      <c r="A48" s="3" t="s">
        <v>53</v>
      </c>
      <c r="B48" s="29">
        <v>0.33333333333333331</v>
      </c>
    </row>
    <row r="49" spans="1:2" x14ac:dyDescent="0.25">
      <c r="A49" s="31" t="s">
        <v>54</v>
      </c>
      <c r="B49" s="29">
        <v>0.33333333333333331</v>
      </c>
    </row>
    <row r="50" spans="1:2" x14ac:dyDescent="0.25">
      <c r="A50" s="3" t="s">
        <v>68</v>
      </c>
      <c r="B50" s="29">
        <v>1.0833333333333335</v>
      </c>
    </row>
    <row r="51" spans="1:2" x14ac:dyDescent="0.25">
      <c r="A51" s="31" t="s">
        <v>69</v>
      </c>
      <c r="B51" s="29">
        <v>0.33333333333333331</v>
      </c>
    </row>
    <row r="52" spans="1:2" x14ac:dyDescent="0.25">
      <c r="A52" s="31" t="s">
        <v>71</v>
      </c>
      <c r="B52" s="29">
        <v>0.75000000000000011</v>
      </c>
    </row>
    <row r="53" spans="1:2" x14ac:dyDescent="0.25">
      <c r="A53" s="3" t="s">
        <v>102</v>
      </c>
      <c r="B53" s="29">
        <v>0.33333333333333331</v>
      </c>
    </row>
    <row r="54" spans="1:2" x14ac:dyDescent="0.25">
      <c r="A54" s="31" t="s">
        <v>103</v>
      </c>
      <c r="B54" s="29">
        <v>0.33333333333333331</v>
      </c>
    </row>
    <row r="55" spans="1:2" x14ac:dyDescent="0.25">
      <c r="A55" s="3" t="s">
        <v>115</v>
      </c>
      <c r="B55" s="29">
        <v>0.33333333333333331</v>
      </c>
    </row>
    <row r="56" spans="1:2" x14ac:dyDescent="0.25">
      <c r="A56" s="31" t="s">
        <v>116</v>
      </c>
      <c r="B56" s="29">
        <v>0.33333333333333331</v>
      </c>
    </row>
    <row r="57" spans="1:2" x14ac:dyDescent="0.25">
      <c r="A57" s="3" t="s">
        <v>117</v>
      </c>
      <c r="B57" s="29">
        <v>0.33333333333333331</v>
      </c>
    </row>
    <row r="58" spans="1:2" x14ac:dyDescent="0.25">
      <c r="A58" s="31" t="s">
        <v>118</v>
      </c>
      <c r="B58" s="29">
        <v>0.33333333333333331</v>
      </c>
    </row>
    <row r="59" spans="1:2" x14ac:dyDescent="0.25">
      <c r="A59" s="3" t="s">
        <v>119</v>
      </c>
      <c r="B59" s="29">
        <v>0.33333333333333331</v>
      </c>
    </row>
    <row r="60" spans="1:2" x14ac:dyDescent="0.25">
      <c r="A60" s="31" t="s">
        <v>120</v>
      </c>
      <c r="B60" s="29">
        <v>0.33333333333333331</v>
      </c>
    </row>
    <row r="61" spans="1:2" x14ac:dyDescent="0.25">
      <c r="A61" s="3" t="s">
        <v>121</v>
      </c>
      <c r="B61" s="29">
        <v>0.33333333333333331</v>
      </c>
    </row>
    <row r="62" spans="1:2" x14ac:dyDescent="0.25">
      <c r="A62" s="31" t="s">
        <v>122</v>
      </c>
      <c r="B62" s="29">
        <v>0.33333333333333331</v>
      </c>
    </row>
    <row r="63" spans="1:2" x14ac:dyDescent="0.25">
      <c r="A63" s="3" t="s">
        <v>123</v>
      </c>
      <c r="B63" s="29">
        <v>0.33333333333333331</v>
      </c>
    </row>
    <row r="64" spans="1:2" x14ac:dyDescent="0.25">
      <c r="A64" s="31" t="s">
        <v>124</v>
      </c>
      <c r="B64" s="29">
        <v>0.33333333333333331</v>
      </c>
    </row>
    <row r="65" spans="1:2" x14ac:dyDescent="0.25">
      <c r="A65" s="3" t="s">
        <v>130</v>
      </c>
      <c r="B65" s="29">
        <v>0.33333333333333331</v>
      </c>
    </row>
    <row r="66" spans="1:2" x14ac:dyDescent="0.25">
      <c r="A66" s="31" t="s">
        <v>131</v>
      </c>
      <c r="B66" s="29">
        <v>0.33333333333333331</v>
      </c>
    </row>
    <row r="67" spans="1:2" x14ac:dyDescent="0.25">
      <c r="A67" s="3" t="s">
        <v>100</v>
      </c>
      <c r="B67" s="29">
        <v>15.833333333333341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workbookViewId="0">
      <selection activeCell="N1" sqref="N1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9" width="7.140625" style="1" bestFit="1" customWidth="1"/>
    <col min="10" max="14" width="7.140625" bestFit="1" customWidth="1"/>
    <col min="15" max="15" width="12.5703125" bestFit="1" customWidth="1"/>
  </cols>
  <sheetData>
    <row r="1" spans="1:15" x14ac:dyDescent="0.25">
      <c r="A1" s="2" t="s">
        <v>18</v>
      </c>
      <c r="B1" s="2" t="s">
        <v>0</v>
      </c>
      <c r="C1" s="1"/>
      <c r="D1" s="1"/>
      <c r="J1" s="1"/>
      <c r="K1" s="1"/>
      <c r="L1" s="1"/>
      <c r="M1" s="1"/>
      <c r="N1" s="1"/>
      <c r="O1" s="1"/>
    </row>
    <row r="2" spans="1:15" x14ac:dyDescent="0.25">
      <c r="A2" s="2" t="s">
        <v>98</v>
      </c>
      <c r="B2" t="s">
        <v>99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t="s">
        <v>102</v>
      </c>
      <c r="I2" t="s">
        <v>115</v>
      </c>
      <c r="J2" t="s">
        <v>117</v>
      </c>
      <c r="K2" t="s">
        <v>119</v>
      </c>
      <c r="L2" t="s">
        <v>121</v>
      </c>
      <c r="M2" t="s">
        <v>123</v>
      </c>
      <c r="N2" t="s">
        <v>130</v>
      </c>
      <c r="O2" s="29" t="s">
        <v>100</v>
      </c>
    </row>
    <row r="3" spans="1:15" x14ac:dyDescent="0.25">
      <c r="A3" s="3" t="s">
        <v>26</v>
      </c>
      <c r="C3" s="29">
        <v>8.3333333333333329E-2</v>
      </c>
      <c r="D3" s="29">
        <v>3.614583333333333</v>
      </c>
      <c r="E3" s="29">
        <v>8.3333333333333329E-2</v>
      </c>
      <c r="F3" s="29">
        <v>8.3333333333333329E-2</v>
      </c>
      <c r="G3" s="29">
        <v>0.29166666666666663</v>
      </c>
      <c r="H3" s="29">
        <v>8.3333333333333329E-2</v>
      </c>
      <c r="I3" s="29">
        <v>8.3333333333333329E-2</v>
      </c>
      <c r="J3" s="29">
        <v>8.3333333333333329E-2</v>
      </c>
      <c r="K3" s="29">
        <v>8.3333333333333329E-2</v>
      </c>
      <c r="L3" s="29">
        <v>8.3333333333333329E-2</v>
      </c>
      <c r="M3" s="29">
        <v>8.3333333333333329E-2</v>
      </c>
      <c r="N3" s="29">
        <v>8.3333333333333329E-2</v>
      </c>
      <c r="O3" s="29">
        <v>4.7395833333333313</v>
      </c>
    </row>
    <row r="4" spans="1:15" x14ac:dyDescent="0.25">
      <c r="A4" s="3" t="s">
        <v>22</v>
      </c>
      <c r="C4" s="29">
        <v>8.3333333333333329E-2</v>
      </c>
      <c r="D4" s="29">
        <v>2.3333333333333335</v>
      </c>
      <c r="E4" s="29">
        <v>8.3333333333333329E-2</v>
      </c>
      <c r="F4" s="29">
        <v>8.3333333333333329E-2</v>
      </c>
      <c r="G4" s="29">
        <v>0.29166666666666663</v>
      </c>
      <c r="H4" s="29">
        <v>8.3333333333333329E-2</v>
      </c>
      <c r="I4" s="29">
        <v>8.3333333333333329E-2</v>
      </c>
      <c r="J4" s="29">
        <v>8.3333333333333329E-2</v>
      </c>
      <c r="K4" s="29">
        <v>8.3333333333333329E-2</v>
      </c>
      <c r="L4" s="29">
        <v>8.3333333333333329E-2</v>
      </c>
      <c r="M4" s="29">
        <v>8.3333333333333329E-2</v>
      </c>
      <c r="N4" s="29">
        <v>8.3333333333333329E-2</v>
      </c>
      <c r="O4" s="29">
        <v>3.4583333333333348</v>
      </c>
    </row>
    <row r="5" spans="1:15" x14ac:dyDescent="0.25">
      <c r="A5" s="3" t="s">
        <v>19</v>
      </c>
      <c r="C5" s="29">
        <v>8.3333333333333329E-2</v>
      </c>
      <c r="D5" s="29">
        <v>2.0624999999999996</v>
      </c>
      <c r="E5" s="29">
        <v>8.3333333333333329E-2</v>
      </c>
      <c r="F5" s="29">
        <v>8.3333333333333329E-2</v>
      </c>
      <c r="G5" s="29">
        <v>0.20833333333333331</v>
      </c>
      <c r="H5" s="29">
        <v>8.3333333333333329E-2</v>
      </c>
      <c r="I5" s="29">
        <v>8.3333333333333329E-2</v>
      </c>
      <c r="J5" s="29">
        <v>8.3333333333333329E-2</v>
      </c>
      <c r="K5" s="29">
        <v>8.3333333333333329E-2</v>
      </c>
      <c r="L5" s="29">
        <v>8.3333333333333329E-2</v>
      </c>
      <c r="M5" s="29">
        <v>8.3333333333333329E-2</v>
      </c>
      <c r="N5" s="29">
        <v>8.3333333333333329E-2</v>
      </c>
      <c r="O5" s="29">
        <v>3.1041666666666679</v>
      </c>
    </row>
    <row r="6" spans="1:15" x14ac:dyDescent="0.25">
      <c r="A6" s="3" t="s">
        <v>24</v>
      </c>
      <c r="C6" s="29">
        <v>8.3333333333333329E-2</v>
      </c>
      <c r="D6" s="29">
        <v>3.40625</v>
      </c>
      <c r="E6" s="29">
        <v>8.3333333333333329E-2</v>
      </c>
      <c r="F6" s="29">
        <v>8.3333333333333329E-2</v>
      </c>
      <c r="G6" s="29">
        <v>0.29166666666666663</v>
      </c>
      <c r="H6" s="29">
        <v>8.3333333333333329E-2</v>
      </c>
      <c r="I6" s="29">
        <v>8.3333333333333329E-2</v>
      </c>
      <c r="J6" s="29">
        <v>8.3333333333333329E-2</v>
      </c>
      <c r="K6" s="29">
        <v>8.3333333333333329E-2</v>
      </c>
      <c r="L6" s="29">
        <v>8.3333333333333329E-2</v>
      </c>
      <c r="M6" s="29">
        <v>8.3333333333333329E-2</v>
      </c>
      <c r="N6" s="29">
        <v>8.3333333333333329E-2</v>
      </c>
      <c r="O6" s="29">
        <v>4.5312499999999982</v>
      </c>
    </row>
    <row r="7" spans="1:15" x14ac:dyDescent="0.25">
      <c r="A7" s="3" t="s">
        <v>99</v>
      </c>
      <c r="B7" s="29">
        <v>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>
        <v>0</v>
      </c>
    </row>
    <row r="8" spans="1:15" x14ac:dyDescent="0.25">
      <c r="A8" s="3" t="s">
        <v>100</v>
      </c>
      <c r="B8" s="29">
        <v>0</v>
      </c>
      <c r="C8" s="29">
        <v>0.33333333333333331</v>
      </c>
      <c r="D8" s="29">
        <v>11.416666666666666</v>
      </c>
      <c r="E8" s="29">
        <v>0.33333333333333331</v>
      </c>
      <c r="F8" s="29">
        <v>0.33333333333333331</v>
      </c>
      <c r="G8" s="29">
        <v>1.083333333333333</v>
      </c>
      <c r="H8" s="29">
        <v>0.33333333333333331</v>
      </c>
      <c r="I8" s="29">
        <v>0.33333333333333331</v>
      </c>
      <c r="J8" s="29">
        <v>0.33333333333333331</v>
      </c>
      <c r="K8" s="29">
        <v>0.33333333333333331</v>
      </c>
      <c r="L8" s="29">
        <v>0.33333333333333331</v>
      </c>
      <c r="M8" s="29">
        <v>0.33333333333333331</v>
      </c>
      <c r="N8" s="29">
        <v>0.33333333333333331</v>
      </c>
      <c r="O8" s="29">
        <v>15.833333333333332</v>
      </c>
    </row>
    <row r="9" spans="1:15" x14ac:dyDescent="0.25">
      <c r="B9"/>
      <c r="D9" s="1"/>
      <c r="G9"/>
      <c r="H9"/>
      <c r="I9"/>
    </row>
    <row r="10" spans="1:15" x14ac:dyDescent="0.25">
      <c r="B10"/>
      <c r="D10" s="1"/>
      <c r="G10"/>
      <c r="H10"/>
      <c r="I10"/>
    </row>
    <row r="11" spans="1:15" x14ac:dyDescent="0.25">
      <c r="B11"/>
      <c r="G11"/>
      <c r="H11"/>
      <c r="I11"/>
    </row>
    <row r="12" spans="1:15" x14ac:dyDescent="0.25">
      <c r="B12"/>
      <c r="G12"/>
      <c r="H12"/>
      <c r="I12"/>
    </row>
    <row r="13" spans="1:15" x14ac:dyDescent="0.25">
      <c r="B13"/>
      <c r="G13"/>
      <c r="H13"/>
      <c r="I13"/>
    </row>
    <row r="14" spans="1:15" x14ac:dyDescent="0.25">
      <c r="B14"/>
      <c r="G14"/>
      <c r="H14"/>
      <c r="I14"/>
    </row>
    <row r="15" spans="1:15" x14ac:dyDescent="0.25">
      <c r="B15"/>
      <c r="G15"/>
      <c r="H15"/>
      <c r="I15"/>
    </row>
    <row r="16" spans="1:15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41"/>
  <sheetViews>
    <sheetView topLeftCell="A14"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9.1406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98</v>
      </c>
      <c r="B2" t="s">
        <v>26</v>
      </c>
      <c r="C2" t="s">
        <v>22</v>
      </c>
      <c r="D2" t="s">
        <v>19</v>
      </c>
      <c r="E2" t="s">
        <v>24</v>
      </c>
      <c r="F2" t="s">
        <v>99</v>
      </c>
      <c r="G2" s="29" t="s">
        <v>100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25">
      <c r="A28" s="3" t="s">
        <v>101</v>
      </c>
      <c r="B28" s="29">
        <v>8.3333333333333329E-2</v>
      </c>
      <c r="E28" s="29">
        <v>8.3333333333333329E-2</v>
      </c>
      <c r="G28" s="29">
        <v>0.16666666666666666</v>
      </c>
    </row>
    <row r="29" spans="1:7" x14ac:dyDescent="0.25">
      <c r="A29" s="3" t="s">
        <v>105</v>
      </c>
      <c r="B29" s="29">
        <v>8.3333333333333329E-2</v>
      </c>
      <c r="E29" s="29">
        <v>8.3333333333333329E-2</v>
      </c>
      <c r="G29" s="29">
        <v>0.16666666666666666</v>
      </c>
    </row>
    <row r="30" spans="1:7" x14ac:dyDescent="0.25">
      <c r="A30" s="3" t="s">
        <v>106</v>
      </c>
      <c r="B30" s="29">
        <v>0.16666666666666666</v>
      </c>
      <c r="C30" s="29">
        <v>8.3333333333333329E-2</v>
      </c>
      <c r="D30" s="29">
        <v>8.3333333333333329E-2</v>
      </c>
      <c r="E30" s="29">
        <v>8.3333333333333329E-2</v>
      </c>
      <c r="G30" s="29">
        <v>0.41666666666666663</v>
      </c>
    </row>
    <row r="31" spans="1:7" x14ac:dyDescent="0.25">
      <c r="A31" s="3" t="s">
        <v>108</v>
      </c>
      <c r="C31" s="29">
        <v>4.1666666666666664E-2</v>
      </c>
      <c r="G31" s="29">
        <v>4.1666666666666664E-2</v>
      </c>
    </row>
    <row r="32" spans="1:7" x14ac:dyDescent="0.25">
      <c r="A32" s="3" t="s">
        <v>110</v>
      </c>
      <c r="B32" s="29">
        <v>0.20833333333333331</v>
      </c>
      <c r="E32" s="29">
        <v>0.20833333333333331</v>
      </c>
      <c r="G32" s="29">
        <v>0.41666666666666663</v>
      </c>
    </row>
    <row r="33" spans="1:7" x14ac:dyDescent="0.25">
      <c r="A33" s="3" t="s">
        <v>114</v>
      </c>
      <c r="B33" s="29">
        <v>8.3333333333333329E-2</v>
      </c>
      <c r="C33" s="29">
        <v>8.3333333333333329E-2</v>
      </c>
      <c r="D33" s="29">
        <v>8.3333333333333329E-2</v>
      </c>
      <c r="E33" s="29">
        <v>8.3333333333333329E-2</v>
      </c>
      <c r="G33" s="29">
        <v>0.33333333333333331</v>
      </c>
    </row>
    <row r="34" spans="1:7" x14ac:dyDescent="0.25">
      <c r="A34" s="3" t="s">
        <v>125</v>
      </c>
      <c r="B34" s="29">
        <v>8.3333333333333329E-2</v>
      </c>
      <c r="C34" s="29">
        <v>8.3333333333333329E-2</v>
      </c>
      <c r="D34" s="29">
        <v>8.3333333333333329E-2</v>
      </c>
      <c r="E34" s="29">
        <v>8.3333333333333329E-2</v>
      </c>
      <c r="G34" s="29">
        <v>0.33333333333333331</v>
      </c>
    </row>
    <row r="35" spans="1:7" x14ac:dyDescent="0.25">
      <c r="A35" s="3" t="s">
        <v>126</v>
      </c>
      <c r="B35" s="29">
        <v>8.3333333333333329E-2</v>
      </c>
      <c r="C35" s="29">
        <v>8.3333333333333329E-2</v>
      </c>
      <c r="D35" s="29">
        <v>8.3333333333333329E-2</v>
      </c>
      <c r="E35" s="29">
        <v>8.3333333333333329E-2</v>
      </c>
      <c r="G35" s="29">
        <v>0.33333333333333331</v>
      </c>
    </row>
    <row r="36" spans="1:7" x14ac:dyDescent="0.25">
      <c r="A36" s="3" t="s">
        <v>127</v>
      </c>
      <c r="B36" s="29">
        <v>8.3333333333333329E-2</v>
      </c>
      <c r="C36" s="29">
        <v>8.3333333333333329E-2</v>
      </c>
      <c r="D36" s="29">
        <v>8.3333333333333329E-2</v>
      </c>
      <c r="E36" s="29">
        <v>8.3333333333333329E-2</v>
      </c>
      <c r="G36" s="29">
        <v>0.33333333333333331</v>
      </c>
    </row>
    <row r="37" spans="1:7" x14ac:dyDescent="0.25">
      <c r="A37" s="3" t="s">
        <v>128</v>
      </c>
      <c r="B37" s="29">
        <v>8.3333333333333329E-2</v>
      </c>
      <c r="C37" s="29">
        <v>8.3333333333333329E-2</v>
      </c>
      <c r="D37" s="29">
        <v>8.3333333333333329E-2</v>
      </c>
      <c r="E37" s="29">
        <v>8.3333333333333329E-2</v>
      </c>
      <c r="G37" s="29">
        <v>0.33333333333333331</v>
      </c>
    </row>
    <row r="38" spans="1:7" x14ac:dyDescent="0.25">
      <c r="A38" s="3" t="s">
        <v>129</v>
      </c>
      <c r="B38" s="29">
        <v>8.3333333333333329E-2</v>
      </c>
      <c r="C38" s="29">
        <v>8.3333333333333329E-2</v>
      </c>
      <c r="D38" s="29">
        <v>8.3333333333333329E-2</v>
      </c>
      <c r="E38" s="29">
        <v>8.3333333333333329E-2</v>
      </c>
      <c r="G38" s="29">
        <v>0.33333333333333331</v>
      </c>
    </row>
    <row r="39" spans="1:7" x14ac:dyDescent="0.25">
      <c r="A39" s="3" t="s">
        <v>132</v>
      </c>
      <c r="B39" s="29">
        <v>8.3333333333333329E-2</v>
      </c>
      <c r="C39" s="29">
        <v>8.3333333333333329E-2</v>
      </c>
      <c r="D39" s="29">
        <v>8.3333333333333329E-2</v>
      </c>
      <c r="E39" s="29">
        <v>8.3333333333333329E-2</v>
      </c>
      <c r="G39" s="29">
        <v>0.33333333333333331</v>
      </c>
    </row>
    <row r="40" spans="1:7" x14ac:dyDescent="0.25">
      <c r="A40" s="3" t="s">
        <v>99</v>
      </c>
      <c r="F40" s="29">
        <v>0</v>
      </c>
      <c r="G40" s="29">
        <v>0</v>
      </c>
    </row>
    <row r="41" spans="1:7" x14ac:dyDescent="0.25">
      <c r="A41" s="3" t="s">
        <v>100</v>
      </c>
      <c r="B41" s="29">
        <v>4.7395833333333313</v>
      </c>
      <c r="C41" s="29">
        <v>3.4583333333333339</v>
      </c>
      <c r="D41" s="29">
        <v>3.1041666666666674</v>
      </c>
      <c r="E41" s="29">
        <v>4.5312499999999991</v>
      </c>
      <c r="F41" s="29">
        <v>0</v>
      </c>
      <c r="G41" s="29">
        <v>15.833333333333334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2025-05-13T18:24:32Z</dcterms:modified>
  <cp:category/>
  <cp:contentStatus/>
</cp:coreProperties>
</file>