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ntu\Desktop\tracking\Drafts-Ballingo\"/>
    </mc:Choice>
  </mc:AlternateContent>
  <xr:revisionPtr revIDLastSave="0" documentId="13_ncr:1_{4703C280-AB3C-4D87-BC65-05A91E65DF4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14" i="12" s="1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G13" i="12"/>
  <c r="D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F47" i="12"/>
  <c r="G47" i="12"/>
  <c r="D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7" i="12"/>
  <c r="D23" i="12"/>
  <c r="G17" i="12"/>
  <c r="G4" i="12"/>
  <c r="D3" i="12"/>
  <c r="G2" i="12"/>
  <c r="E53" i="12"/>
  <c r="E52" i="12"/>
  <c r="E2" i="12"/>
  <c r="E45" i="12" l="1"/>
  <c r="E47" i="12"/>
  <c r="E46" i="12"/>
  <c r="E48" i="12"/>
  <c r="E43" i="12"/>
  <c r="E44" i="12"/>
  <c r="E42" i="12"/>
  <c r="E41" i="12"/>
  <c r="E40" i="12"/>
  <c r="E39" i="12"/>
  <c r="E38" i="12"/>
  <c r="E37" i="12"/>
  <c r="E35" i="12"/>
  <c r="E36" i="12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4" i="12" l="1"/>
  <c r="F10" i="12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<sst xmlns="http://schemas.openxmlformats.org/spreadsheetml/2006/main" count="471" uniqueCount="103">
  <si>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</si>
  <si>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</si>
  <si>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</si>
  <si>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</si>
  <si>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</si>
  <si>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</si>
  <si>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</si>
  <si>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</si>
  <si>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</si>
  <si>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</si>
  <si>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</si>
  <si>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</si>
  <si>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</si>
  <si>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</si>
  <si>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</si>
  <si>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</si>
  <si>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</si>
  <si>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</si>
  <si>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</si>
  <si>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</si>
  <si>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</si>
  <si>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</si>
  <si>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</si>
  <si>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</si>
  <si>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</si>
  <si>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</si>
  <si>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</si>
  <si>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</si>
  <si>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</si>
  <si>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</si>
  <si>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</si>
  <si>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</si>
  <si>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</si>
  <si>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</si>
  <si>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</si>
  <si>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</si>
  <si>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</si>
  <si>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</si>
  <si>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</si>
  <si>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</si>
  <si>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</si>
  <si>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</si>
  <si>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</si>
  <si>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</si>
  <si>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</si>
  <si>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</si>
  <si>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</si>
  <si>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</si>
  <si>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</si>
  <si>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</si>
  <si>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</si>
  <si>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</si>
  <si>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</si>
  <si>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</si>
  <si>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</si>
  <si>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</si>
  <si>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</si>
  <si>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</si>
  <si>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</si>
  <si>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</si>
  <si>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</si>
  <si>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</si>
  <si>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</si>
  <si>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</si>
  <si>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</si>
  <si>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</si>
  <si>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</si>
  <si>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</si>
  <si>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</si>
  <si>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</si>
  <si>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</si>
  <si>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</si>
  <si>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</si>
  <si>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</si>
  <si>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</si>
  <si>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</si>
  <si>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</si>
  <si>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</si>
  <si>
    <t>Food Trade and Wardrobe endpoints</t>
  </si>
  <si>
    <t>Create food trade creation logic</t>
  </si>
  <si>
    <t xml:space="preserve">Shop update </t>
  </si>
  <si>
    <t>Create trade search and trade working</t>
  </si>
  <si>
    <t>28-feb</t>
  </si>
  <si>
    <t>01-mar</t>
  </si>
  <si>
    <t>02-mar</t>
  </si>
  <si>
    <t>Profile and project fixes</t>
  </si>
  <si>
    <t>03-mar</t>
  </si>
  <si>
    <t>Pet creation</t>
  </si>
  <si>
    <t>Changing pet image depending on player</t>
  </si>
  <si>
    <t>05-mar</t>
  </si>
  <si>
    <t>Started Questionarie and fixes to pet</t>
  </si>
  <si>
    <t>04-mar</t>
  </si>
  <si>
    <t>Questionnarie rewards done</t>
  </si>
  <si>
    <t>06-mar</t>
  </si>
  <si>
    <t>enhanced sign in view</t>
  </si>
  <si>
    <t>enhanced login view</t>
  </si>
  <si>
    <t>inventory visual changes</t>
  </si>
  <si>
    <t>R4</t>
  </si>
  <si>
    <t>Cost estimation</t>
  </si>
  <si>
    <t>Etiquetas de fila</t>
  </si>
  <si>
    <t>(en blanco)</t>
  </si>
  <si>
    <t>Total general</t>
  </si>
  <si>
    <t>11-mar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</si>
</sst>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3.0729166666666661</c:v>
                </c:pt>
                <c:pt idx="1">
                  <c:v>2.2083333333333335</c:v>
                </c:pt>
                <c:pt idx="2">
                  <c:v>1.9791666666666663</c:v>
                </c:pt>
                <c:pt idx="3">
                  <c:v>2.9479166666666665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ser>
          <c:idx val="6"/>
          <c:order val="6"/>
          <c:tx>
            <c:strRef>
              <c:f>HOURS_PERSON_TASK!$H$1:$H$2</c:f>
              <c:strCache>
                <c:ptCount val="1"/>
                <c:pt idx="0">
                  <c:v>R4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HOURS_PERSON_TASK!$H$3:$H$8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0-464C-941E-A2DD19377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HOURS_TASK_SUBTASK!$A$2:$A$48</c:f>
              <c:multiLvlStrCache>
                <c:ptCount val="39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Food Trade and Wardrobe endpoints</c:v>
                  </c:pt>
                  <c:pt idx="22">
                    <c:v>Create food trade creation logic</c:v>
                  </c:pt>
                  <c:pt idx="23">
                    <c:v>Shop update </c:v>
                  </c:pt>
                  <c:pt idx="24">
                    <c:v>Create trade search and trade working</c:v>
                  </c:pt>
                  <c:pt idx="25">
                    <c:v>Profile and project fixes</c:v>
                  </c:pt>
                  <c:pt idx="26">
                    <c:v>Pet creation</c:v>
                  </c:pt>
                  <c:pt idx="27">
                    <c:v>Changing pet image depending on player</c:v>
                  </c:pt>
                  <c:pt idx="28">
                    <c:v>Started Questionarie and fixes to pet</c:v>
                  </c:pt>
                  <c:pt idx="29">
                    <c:v>Questionnarie rewards done</c:v>
                  </c:pt>
                  <c:pt idx="30">
                    <c:v>enhanced sign in view</c:v>
                  </c:pt>
                  <c:pt idx="31">
                    <c:v>enhanced login view</c:v>
                  </c:pt>
                  <c:pt idx="32">
                    <c:v>inventory visual changes</c:v>
                  </c:pt>
                  <c:pt idx="33">
                    <c:v>Market Analysis</c:v>
                  </c:pt>
                  <c:pt idx="34">
                    <c:v>SWOT Analysis</c:v>
                  </c:pt>
                  <c:pt idx="35">
                    <c:v>Stories</c:v>
                  </c:pt>
                  <c:pt idx="36">
                    <c:v>User story estimation and priority</c:v>
                  </c:pt>
                  <c:pt idx="37">
                    <c:v>ProjectLibre</c:v>
                  </c:pt>
                  <c:pt idx="38">
                    <c:v>Cost estimation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33">
                    <c:v>R1</c:v>
                  </c:pt>
                  <c:pt idx="35">
                    <c:v>R2</c:v>
                  </c:pt>
                  <c:pt idx="36">
                    <c:v>R3</c:v>
                  </c:pt>
                  <c:pt idx="38">
                    <c:v>R4</c:v>
                  </c:pt>
                </c:lvl>
              </c:multiLvlStrCache>
            </c:multiLvlStrRef>
          </c:cat>
          <c:val>
            <c:numRef>
              <c:f>HOURS_TASK_SUBTASK!$B$2:$B$48</c:f>
              <c:numCache>
                <c:formatCode>[h]:mm:ss;@</c:formatCode>
                <c:ptCount val="39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0.14583333333333334</c:v>
                </c:pt>
                <c:pt idx="22">
                  <c:v>0.16666666666666666</c:v>
                </c:pt>
                <c:pt idx="23">
                  <c:v>8.3333333333333329E-2</c:v>
                </c:pt>
                <c:pt idx="24">
                  <c:v>0.125</c:v>
                </c:pt>
                <c:pt idx="25">
                  <c:v>0.58333333333333337</c:v>
                </c:pt>
                <c:pt idx="26">
                  <c:v>0.41666666666666669</c:v>
                </c:pt>
                <c:pt idx="27">
                  <c:v>0.125</c:v>
                </c:pt>
                <c:pt idx="28">
                  <c:v>0.45833333333333331</c:v>
                </c:pt>
                <c:pt idx="29">
                  <c:v>0.45833333333333331</c:v>
                </c:pt>
                <c:pt idx="30">
                  <c:v>0.27083333333333331</c:v>
                </c:pt>
                <c:pt idx="31">
                  <c:v>0.27083333333333331</c:v>
                </c:pt>
                <c:pt idx="32">
                  <c:v>0.16666666666666666</c:v>
                </c:pt>
                <c:pt idx="33">
                  <c:v>4.1666666666666664E-2</c:v>
                </c:pt>
                <c:pt idx="34">
                  <c:v>0.29166666666666663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0.75000000000000011</c:v>
                </c:pt>
                <c:pt idx="38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HOURS_PERSON_DAY!$A$3:$A$30</c:f>
              <c:strCache>
                <c:ptCount val="2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11-mar</c:v>
                </c:pt>
                <c:pt idx="26">
                  <c:v>(en blanco)</c:v>
                </c:pt>
              </c:strCache>
            </c:strRef>
          </c:cat>
          <c:val>
            <c:numRef>
              <c:f>HOURS_PERSON_DAY!$B$3:$B$30</c:f>
              <c:numCache>
                <c:formatCode>[h]:mm:ss;@</c:formatCode>
                <c:ptCount val="27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0.125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HOURS_PERSON_DAY!$A$3:$A$30</c:f>
              <c:strCache>
                <c:ptCount val="2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11-mar</c:v>
                </c:pt>
                <c:pt idx="26">
                  <c:v>(en blanco)</c:v>
                </c:pt>
              </c:strCache>
            </c:strRef>
          </c:cat>
          <c:val>
            <c:numRef>
              <c:f>HOURS_PERSON_DAY!$C$3:$C$30</c:f>
              <c:numCache>
                <c:formatCode>[h]:mm:ss;@</c:formatCode>
                <c:ptCount val="27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  <c:pt idx="21">
                  <c:v>0.29166666666666669</c:v>
                </c:pt>
                <c:pt idx="24">
                  <c:v>0.35416666666666663</c:v>
                </c:pt>
                <c:pt idx="2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HOURS_PERSON_DAY!$A$3:$A$30</c:f>
              <c:strCache>
                <c:ptCount val="2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11-mar</c:v>
                </c:pt>
                <c:pt idx="26">
                  <c:v>(en blanco)</c:v>
                </c:pt>
              </c:strCache>
            </c:strRef>
          </c:cat>
          <c:val>
            <c:numRef>
              <c:f>HOURS_PERSON_DAY!$D$3:$D$30</c:f>
              <c:numCache>
                <c:formatCode>[h]:mm:ss;@</c:formatCode>
                <c:ptCount val="27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21">
                  <c:v>0.29166666666666669</c:v>
                </c:pt>
                <c:pt idx="24">
                  <c:v>0.35416666666666663</c:v>
                </c:pt>
                <c:pt idx="2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HOURS_PERSON_DAY!$A$3:$A$30</c:f>
              <c:strCache>
                <c:ptCount val="2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11-mar</c:v>
                </c:pt>
                <c:pt idx="26">
                  <c:v>(en blanco)</c:v>
                </c:pt>
              </c:strCache>
            </c:strRef>
          </c:cat>
          <c:val>
            <c:numRef>
              <c:f>HOURS_PERSON_DAY!$E$3:$E$30</c:f>
              <c:numCache>
                <c:formatCode>[h]:mm:ss;@</c:formatCode>
                <c:ptCount val="27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HOURS_PERSON_DAY!$A$3:$A$30</c:f>
              <c:strCache>
                <c:ptCount val="2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11-mar</c:v>
                </c:pt>
                <c:pt idx="26">
                  <c:v>(en blanco)</c:v>
                </c:pt>
              </c:strCache>
            </c:strRef>
          </c:cat>
          <c:val>
            <c:numRef>
              <c:f>HOURS_PERSON_DAY!$F$3:$F$30</c:f>
              <c:numCache>
                <c:formatCode>[h]:mm:ss;@</c:formatCode>
                <c:ptCount val="27"/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sm" refreshedDate="45727.797543981484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14">
      <sharedItems containsNonDate="0" containsDate="1" containsString="0" containsBlank="1" minDate="2025-02-04T00:00:00" maxDate="2025-03-12T00:00:00" count="27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11T00:00:00"/>
        <m/>
      </sharedItems>
      <fieldGroup par="7" base="0">
        <rangePr groupBy="days" startDate="2025-02-04T00:00:00" endDate="2025-03-12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2/03/2025"/>
        </groupItems>
      </fieldGroup>
    </cacheField>
    <cacheField name="STARTING TIME" numFmtId="164">
      <sharedItems containsNonDate="0" containsDate="1" containsString="0" containsBlank="1" minDate="1899-12-30T01:00:00" maxDate="1899-12-30T23:00:00" count="19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d v="1899-12-30T17:30:00"/>
        <d v="1899-12-30T01:00:00"/>
        <d v="1899-12-30T11:00:00"/>
        <d v="1899-12-30T13:00:00"/>
        <d v="1899-12-30T23:00:00"/>
        <d v="1899-12-30T18:30:00"/>
        <m/>
      </sharedItems>
      <fieldGroup base="1">
        <rangePr groupBy="hours" startDate="1899-12-30T01:00:00" endDate="1899-12-30T23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20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d v="1899-12-30T19:15:00"/>
        <d v="1899-12-30T03:00:00"/>
        <d v="1899-12-30T00:30:00"/>
        <d v="1899-12-30T22:30:00"/>
        <d v="1899-12-30T01:30:00"/>
        <d v="1899-12-30T20:30:00"/>
        <m/>
      </sharedItems>
      <fieldGroup par="8" base="2">
        <rangePr groupBy="minutes" startDate="1899-12-30T00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7">
        <s v="R0 "/>
        <s v="Aplication"/>
        <s v="R1"/>
        <s v="R2"/>
        <s v="R3"/>
        <s v="R4"/>
        <m/>
      </sharedItems>
    </cacheField>
    <cacheField name="SUBTASK" numFmtId="0">
      <sharedItems containsBlank="1" count="39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s v="Food Trade and Wardrobe endpoints"/>
        <s v="Create food trade creation logic"/>
        <s v="Shop update "/>
        <s v="Create trade search and trade working"/>
        <s v="Profile and project fixes"/>
        <s v="Pet creation"/>
        <s v="Changing pet image depending on player"/>
        <s v="Started Questionarie and fixes to pet"/>
        <s v="Questionnarie rewards done"/>
        <s v="enhanced sign in view"/>
        <s v="enhanced login view"/>
        <s v="inventory visual changes"/>
        <s v="Cost estimation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3-12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2/03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1"/>
    <x v="25"/>
    <x v="2"/>
    <d v="1899-12-30T01:45:00"/>
  </r>
  <r>
    <x v="18"/>
    <x v="12"/>
    <x v="13"/>
    <x v="1"/>
    <x v="25"/>
    <x v="3"/>
    <d v="1899-12-30T01:45:00"/>
  </r>
  <r>
    <x v="19"/>
    <x v="11"/>
    <x v="10"/>
    <x v="1"/>
    <x v="26"/>
    <x v="2"/>
    <d v="1899-12-30T02:00:00"/>
  </r>
  <r>
    <x v="19"/>
    <x v="11"/>
    <x v="10"/>
    <x v="1"/>
    <x v="26"/>
    <x v="3"/>
    <d v="1899-12-30T02:00:00"/>
  </r>
  <r>
    <x v="20"/>
    <x v="13"/>
    <x v="14"/>
    <x v="1"/>
    <x v="27"/>
    <x v="2"/>
    <d v="1899-12-30T02:00:00"/>
  </r>
  <r>
    <x v="20"/>
    <x v="14"/>
    <x v="9"/>
    <x v="1"/>
    <x v="28"/>
    <x v="3"/>
    <d v="1899-12-30T03:00:00"/>
  </r>
  <r>
    <x v="21"/>
    <x v="15"/>
    <x v="0"/>
    <x v="1"/>
    <x v="29"/>
    <x v="0"/>
    <d v="1899-12-30T07:00:00"/>
  </r>
  <r>
    <x v="21"/>
    <x v="15"/>
    <x v="0"/>
    <x v="1"/>
    <x v="29"/>
    <x v="1"/>
    <d v="1899-12-30T07:00:00"/>
  </r>
  <r>
    <x v="21"/>
    <x v="3"/>
    <x v="8"/>
    <x v="1"/>
    <x v="30"/>
    <x v="2"/>
    <d v="1899-12-30T05:00:00"/>
  </r>
  <r>
    <x v="21"/>
    <x v="3"/>
    <x v="8"/>
    <x v="1"/>
    <x v="30"/>
    <x v="3"/>
    <d v="1899-12-30T05:00:00"/>
  </r>
  <r>
    <x v="22"/>
    <x v="16"/>
    <x v="15"/>
    <x v="1"/>
    <x v="31"/>
    <x v="3"/>
    <d v="1899-12-30T01:30:00"/>
  </r>
  <r>
    <x v="22"/>
    <x v="16"/>
    <x v="15"/>
    <x v="1"/>
    <x v="31"/>
    <x v="2"/>
    <d v="1899-12-30T01:30:00"/>
  </r>
  <r>
    <x v="23"/>
    <x v="3"/>
    <x v="16"/>
    <x v="1"/>
    <x v="32"/>
    <x v="3"/>
    <d v="1899-12-30T05:30:00"/>
  </r>
  <r>
    <x v="23"/>
    <x v="3"/>
    <x v="16"/>
    <x v="1"/>
    <x v="32"/>
    <x v="2"/>
    <d v="1899-12-30T05:30:00"/>
  </r>
  <r>
    <x v="24"/>
    <x v="10"/>
    <x v="17"/>
    <x v="1"/>
    <x v="33"/>
    <x v="3"/>
    <d v="1899-12-30T05:30:00"/>
  </r>
  <r>
    <x v="24"/>
    <x v="10"/>
    <x v="17"/>
    <x v="1"/>
    <x v="33"/>
    <x v="2"/>
    <d v="1899-12-30T05:30:00"/>
  </r>
  <r>
    <x v="24"/>
    <x v="8"/>
    <x v="3"/>
    <x v="1"/>
    <x v="34"/>
    <x v="1"/>
    <d v="1899-12-30T06:30:00"/>
  </r>
  <r>
    <x v="24"/>
    <x v="8"/>
    <x v="3"/>
    <x v="1"/>
    <x v="35"/>
    <x v="0"/>
    <d v="1899-12-30T06:30:00"/>
  </r>
  <r>
    <x v="24"/>
    <x v="17"/>
    <x v="18"/>
    <x v="1"/>
    <x v="36"/>
    <x v="1"/>
    <d v="1899-12-30T02:00:00"/>
  </r>
  <r>
    <x v="24"/>
    <x v="17"/>
    <x v="18"/>
    <x v="1"/>
    <x v="36"/>
    <x v="0"/>
    <d v="1899-12-30T02:00:00"/>
  </r>
  <r>
    <x v="25"/>
    <x v="0"/>
    <x v="0"/>
    <x v="5"/>
    <x v="37"/>
    <x v="1"/>
    <d v="1899-12-30T02:00:00"/>
  </r>
  <r>
    <x v="25"/>
    <x v="0"/>
    <x v="0"/>
    <x v="5"/>
    <x v="37"/>
    <x v="0"/>
    <d v="1899-12-30T02:00:00"/>
  </r>
  <r>
    <x v="25"/>
    <x v="0"/>
    <x v="0"/>
    <x v="5"/>
    <x v="37"/>
    <x v="3"/>
    <d v="1899-12-30T02:00:00"/>
  </r>
  <r>
    <x v="25"/>
    <x v="0"/>
    <x v="0"/>
    <x v="5"/>
    <x v="37"/>
    <x v="2"/>
    <d v="1899-12-30T02:00:00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s v=""/>
  </r>
  <r>
    <x v="26"/>
    <x v="18"/>
    <x v="19"/>
    <x v="6"/>
    <x v="38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48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40">
        <item x="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47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>
      <x v="6"/>
    </i>
    <i r="1">
      <x v="38"/>
    </i>
    <i t="grand">
      <x/>
    </i>
  </rowItems>
  <colItems count="1">
    <i/>
  </colItems>
  <dataFields count="1">
    <dataField name="Suma de DURATION" fld="6" baseField="3" baseItem="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I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DURATION" fld="6" baseField="5" baseItem="2"/>
  </dataFields>
  <formats count="3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</formats>
  <chartFormats count="7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30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28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70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0">
      <pivotArea type="topRight" dataOnly="0" labelOnly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68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69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71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 t="s">
        <v>97</v>
      </c>
      <c r="B14" s="9"/>
      <c r="C14" s="30"/>
      <c r="D14" s="27" t="str">
        <f>IF(B14="","",SUMIF(TRACKING!E:E,B14,TRACKING!G:G))</f>
        <v/>
      </c>
      <c r="E14" s="12">
        <f>IF(AND(A14="",B14=""),"",COUNTIF(D$1:D14,""))</f>
        <v>7</v>
      </c>
      <c r="F14" s="27">
        <f t="shared" si="1"/>
        <v>0.33333333333333331</v>
      </c>
      <c r="G14" s="27">
        <f>IF(A14="","",SUMIF(TRACKING!D:D,A14,TRACKING!G:G))</f>
        <v>0.33333333333333348</v>
      </c>
    </row>
    <row r="15" spans="1:7" x14ac:dyDescent="0.25">
      <c r="A15" s="9"/>
      <c r="B15" s="9" t="s">
        <v>98</v>
      </c>
      <c r="C15" s="30">
        <v>0.33333333333333331</v>
      </c>
      <c r="D15" s="27">
        <f>IF(B15="","",SUMIF(TRACKING!E:E,B15,TRACKING!G:G))</f>
        <v>0.33333333333333348</v>
      </c>
      <c r="E15" s="12">
        <f>IF(AND(A15="",B15=""),"",COUNTIF(D$1:D15,""))</f>
        <v>7</v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9</v>
      </c>
      <c r="F17" s="27">
        <f t="shared" si="1"/>
        <v>6.5833333333333357</v>
      </c>
      <c r="G17" s="27">
        <f>IF(A17="","",SUMIF(TRACKING!D:D,A17,TRACKING!G:G))</f>
        <v>10.208333333333332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9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9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9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9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9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9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9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9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9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9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9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9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9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9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9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72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9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73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9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76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9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 t="s">
        <v>77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9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 t="s">
        <v>78</v>
      </c>
      <c r="C37" s="30">
        <v>0.25</v>
      </c>
      <c r="D37" s="27">
        <f>IF(B37="","",SUMIF(TRACKING!E:E,B37,TRACKING!G:G))</f>
        <v>0.14583333333333348</v>
      </c>
      <c r="E37" s="12">
        <f>IF(AND(A37="",B37=""),"",COUNTIF(D$1:D37,""))</f>
        <v>9</v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 t="s">
        <v>79</v>
      </c>
      <c r="C38" s="30">
        <v>0.16666666666666666</v>
      </c>
      <c r="D38" s="27">
        <f>IF(B38="","",SUMIF(TRACKING!E:E,B38,TRACKING!G:G))</f>
        <v>0.16666666666666674</v>
      </c>
      <c r="E38" s="12">
        <f>IF(AND(A38="",B38=""),"",COUNTIF(D$1:D38,""))</f>
        <v>9</v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 t="s">
        <v>80</v>
      </c>
      <c r="C39" s="30">
        <v>0.125</v>
      </c>
      <c r="D39" s="27">
        <f>IF(B39="","",SUMIF(TRACKING!E:E,B39,TRACKING!G:G))</f>
        <v>8.3333333333333343E-2</v>
      </c>
      <c r="E39" s="12">
        <f>IF(AND(A39="",B39=""),"",COUNTIF(D$1:D39,""))</f>
        <v>9</v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 t="s">
        <v>81</v>
      </c>
      <c r="C40" s="30">
        <v>0.16666666666666666</v>
      </c>
      <c r="D40" s="27">
        <f>IF(B40="","",SUMIF(TRACKING!E:E,B40,TRACKING!G:G))</f>
        <v>0.12500000000000006</v>
      </c>
      <c r="E40" s="12">
        <f>IF(AND(A40="",B40=""),"",COUNTIF(D$1:D40,""))</f>
        <v>9</v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 t="s">
        <v>85</v>
      </c>
      <c r="C41" s="30">
        <v>0.16666666666666666</v>
      </c>
      <c r="D41" s="27">
        <f>IF(B41="","",SUMIF(TRACKING!E:E,B41,TRACKING!G:G))</f>
        <v>0.58333333333333348</v>
      </c>
      <c r="E41" s="12">
        <f>IF(AND(A41="",B41=""),"",COUNTIF(D$1:D41,""))</f>
        <v>9</v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 t="s">
        <v>87</v>
      </c>
      <c r="C42" s="30">
        <v>0.33333333333333331</v>
      </c>
      <c r="D42" s="27">
        <f>IF(B42="","",SUMIF(TRACKING!E:E,B42,TRACKING!G:G))</f>
        <v>0.41666666666666652</v>
      </c>
      <c r="E42" s="12">
        <f>IF(AND(A42="",B42=""),"",COUNTIF(D$1:D42,""))</f>
        <v>9</v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 t="s">
        <v>88</v>
      </c>
      <c r="C43" s="30">
        <v>0.16666666666666666</v>
      </c>
      <c r="D43" s="27">
        <f>IF(B43="","",SUMIF(TRACKING!E:E,B43,TRACKING!G:G))</f>
        <v>0.125</v>
      </c>
      <c r="E43" s="12">
        <f>IF(AND(A43="",B43=""),"",COUNTIF(D$1:D43,""))</f>
        <v>9</v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 t="s">
        <v>90</v>
      </c>
      <c r="C44" s="30">
        <v>0.16666666666666666</v>
      </c>
      <c r="D44" s="27">
        <f>IF(B44="","",SUMIF(TRACKING!E:E,B44,TRACKING!G:G))</f>
        <v>0.45833333333333326</v>
      </c>
      <c r="E44" s="12">
        <f>IF(AND(A44="",B44=""),"",COUNTIF(D$1:D44,""))</f>
        <v>9</v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 t="s">
        <v>92</v>
      </c>
      <c r="C45" s="30">
        <v>0.16666666666666666</v>
      </c>
      <c r="D45" s="27">
        <f>IF(B45="","",SUMIF(TRACKING!E:E,B45,TRACKING!G:G))</f>
        <v>0.45833333333333326</v>
      </c>
      <c r="E45" s="12">
        <f>IF(AND(A45="",B45=""),"",COUNTIF(D$1:D45,""))</f>
        <v>9</v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 t="s">
        <v>94</v>
      </c>
      <c r="C46" s="30">
        <v>0.29166666666666669</v>
      </c>
      <c r="D46" s="27">
        <f>IF(B46="","",SUMIF(TRACKING!E:E,B46,TRACKING!G:G))</f>
        <v>0.27083333333333337</v>
      </c>
      <c r="E46" s="12">
        <f>IF(AND(A46="",B46=""),"",COUNTIF(D$1:D46,""))</f>
        <v>9</v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 t="s">
        <v>95</v>
      </c>
      <c r="C47" s="30">
        <v>0.29166666666666669</v>
      </c>
      <c r="D47" s="27">
        <f>IF(B47="","",SUMIF(TRACKING!E:E,B47,TRACKING!G:G))</f>
        <v>0.27083333333333337</v>
      </c>
      <c r="E47" s="12">
        <f>IF(AND(A47="",B47=""),"",COUNTIF(D$1:D47,""))</f>
        <v>9</v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 t="s">
        <v>96</v>
      </c>
      <c r="C48" s="30">
        <v>0.25</v>
      </c>
      <c r="D48" s="27">
        <f>IF(B48="","",SUMIF(TRACKING!E:E,B48,TRACKING!G:G))</f>
        <v>0.16666666666666652</v>
      </c>
      <c r="E48" s="12">
        <f>IF(AND(A48="",B48=""),"",COUNTIF(D$1:D48,""))</f>
        <v>9</v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75" workbookViewId="0">
      <selection activeCell="F98" sqref="F98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2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3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68</v>
      </c>
      <c r="E58" s="9" t="s">
        <v>69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68</v>
      </c>
      <c r="E59" s="9" t="s">
        <v>69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68</v>
      </c>
      <c r="E60" s="9" t="s">
        <v>69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68</v>
      </c>
      <c r="E61" s="9" t="s">
        <v>69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68</v>
      </c>
      <c r="E62" s="9" t="s">
        <v>71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68</v>
      </c>
      <c r="E63" s="9" t="s">
        <v>71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68</v>
      </c>
      <c r="E64" s="9" t="s">
        <v>71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68</v>
      </c>
      <c r="E65" s="9" t="s">
        <v>71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72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72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73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68</v>
      </c>
      <c r="E69" s="9" t="s">
        <v>71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68</v>
      </c>
      <c r="E70" s="9" t="s">
        <v>71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68</v>
      </c>
      <c r="E71" s="9" t="s">
        <v>71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76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76</v>
      </c>
      <c r="F73" s="9" t="s">
        <v>26</v>
      </c>
      <c r="G73" s="21">
        <f t="shared" si="1"/>
        <v>8.333333333333337E-2</v>
      </c>
    </row>
    <row r="74" spans="1:7" x14ac:dyDescent="0.25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77</v>
      </c>
      <c r="F74" s="9" t="s">
        <v>26</v>
      </c>
      <c r="G74" s="21">
        <f t="shared" si="1"/>
        <v>0.16666666666666663</v>
      </c>
    </row>
    <row r="75" spans="1:7" x14ac:dyDescent="0.25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77</v>
      </c>
      <c r="F75" s="9" t="s">
        <v>24</v>
      </c>
      <c r="G75" s="21">
        <f t="shared" si="1"/>
        <v>0.16666666666666663</v>
      </c>
    </row>
    <row r="76" spans="1:7" x14ac:dyDescent="0.25">
      <c r="A76" s="16">
        <v>45716</v>
      </c>
      <c r="B76" s="17">
        <v>0.72916666666666663</v>
      </c>
      <c r="C76" s="17">
        <v>0.80208333333333337</v>
      </c>
      <c r="D76" s="9" t="s">
        <v>32</v>
      </c>
      <c r="E76" s="9" t="s">
        <v>78</v>
      </c>
      <c r="F76" s="9" t="s">
        <v>24</v>
      </c>
      <c r="G76" s="21">
        <f t="shared" si="1"/>
        <v>7.2916666666666741E-2</v>
      </c>
    </row>
    <row r="77" spans="1:7" x14ac:dyDescent="0.25">
      <c r="A77" s="16">
        <v>45716</v>
      </c>
      <c r="B77" s="17">
        <v>0.72916666666666663</v>
      </c>
      <c r="C77" s="17">
        <v>0.80208333333333337</v>
      </c>
      <c r="D77" s="9" t="s">
        <v>32</v>
      </c>
      <c r="E77" s="9" t="s">
        <v>78</v>
      </c>
      <c r="F77" s="9" t="s">
        <v>26</v>
      </c>
      <c r="G77" s="21">
        <f t="shared" si="1"/>
        <v>7.2916666666666741E-2</v>
      </c>
    </row>
    <row r="78" spans="1:7" x14ac:dyDescent="0.25">
      <c r="A78" s="16">
        <v>45717</v>
      </c>
      <c r="B78" s="17">
        <v>0.91666666666666663</v>
      </c>
      <c r="C78" s="17">
        <v>0</v>
      </c>
      <c r="D78" s="9" t="s">
        <v>32</v>
      </c>
      <c r="E78" s="9" t="s">
        <v>79</v>
      </c>
      <c r="F78" s="9" t="s">
        <v>24</v>
      </c>
      <c r="G78" s="21">
        <f t="shared" si="1"/>
        <v>8.333333333333337E-2</v>
      </c>
    </row>
    <row r="79" spans="1:7" x14ac:dyDescent="0.25">
      <c r="A79" s="16">
        <v>45717</v>
      </c>
      <c r="B79" s="17">
        <v>0.91666666666666663</v>
      </c>
      <c r="C79" s="17">
        <v>0</v>
      </c>
      <c r="D79" s="9" t="s">
        <v>32</v>
      </c>
      <c r="E79" s="9" t="s">
        <v>79</v>
      </c>
      <c r="F79" s="9" t="s">
        <v>26</v>
      </c>
      <c r="G79" s="21">
        <f t="shared" si="1"/>
        <v>8.333333333333337E-2</v>
      </c>
    </row>
    <row r="80" spans="1:7" x14ac:dyDescent="0.25">
      <c r="A80" s="33">
        <v>45718</v>
      </c>
      <c r="B80" s="17">
        <v>4.1666666666666664E-2</v>
      </c>
      <c r="C80" s="17">
        <v>0.125</v>
      </c>
      <c r="D80" s="9" t="s">
        <v>32</v>
      </c>
      <c r="E80" s="9" t="s">
        <v>80</v>
      </c>
      <c r="F80" s="9" t="s">
        <v>24</v>
      </c>
      <c r="G80" s="21">
        <f t="shared" si="1"/>
        <v>8.3333333333333343E-2</v>
      </c>
    </row>
    <row r="81" spans="1:7" x14ac:dyDescent="0.25">
      <c r="A81" s="33">
        <v>45718</v>
      </c>
      <c r="B81" s="17">
        <v>0.45833333333333331</v>
      </c>
      <c r="C81" s="17">
        <v>0.58333333333333337</v>
      </c>
      <c r="D81" s="9" t="s">
        <v>32</v>
      </c>
      <c r="E81" s="9" t="s">
        <v>81</v>
      </c>
      <c r="F81" s="9" t="s">
        <v>26</v>
      </c>
      <c r="G81" s="21">
        <f t="shared" si="1"/>
        <v>0.12500000000000006</v>
      </c>
    </row>
    <row r="82" spans="1:7" x14ac:dyDescent="0.25">
      <c r="A82" s="33">
        <v>45719</v>
      </c>
      <c r="B82" s="17">
        <v>0.54166666666666663</v>
      </c>
      <c r="C82" s="17">
        <v>0.83333333333333337</v>
      </c>
      <c r="D82" s="9" t="s">
        <v>32</v>
      </c>
      <c r="E82" s="9" t="s">
        <v>85</v>
      </c>
      <c r="F82" s="9" t="s">
        <v>19</v>
      </c>
      <c r="G82" s="21">
        <f t="shared" si="1"/>
        <v>0.29166666666666674</v>
      </c>
    </row>
    <row r="83" spans="1:7" x14ac:dyDescent="0.25">
      <c r="A83" s="16">
        <v>45719</v>
      </c>
      <c r="B83" s="17">
        <v>0.54166666666666663</v>
      </c>
      <c r="C83" s="17">
        <v>0.83333333333333337</v>
      </c>
      <c r="D83" s="9" t="s">
        <v>32</v>
      </c>
      <c r="E83" s="9" t="s">
        <v>85</v>
      </c>
      <c r="F83" s="9" t="s">
        <v>22</v>
      </c>
      <c r="G83" s="21">
        <f t="shared" si="1"/>
        <v>0.29166666666666674</v>
      </c>
    </row>
    <row r="84" spans="1:7" x14ac:dyDescent="0.25">
      <c r="A84" s="33">
        <v>45719</v>
      </c>
      <c r="B84" s="17">
        <v>0.70833333333333337</v>
      </c>
      <c r="C84" s="17">
        <v>0.91666666666666663</v>
      </c>
      <c r="D84" s="9" t="s">
        <v>32</v>
      </c>
      <c r="E84" s="9" t="s">
        <v>87</v>
      </c>
      <c r="F84" s="9" t="s">
        <v>24</v>
      </c>
      <c r="G84" s="21">
        <f t="shared" si="1"/>
        <v>0.20833333333333326</v>
      </c>
    </row>
    <row r="85" spans="1:7" x14ac:dyDescent="0.25">
      <c r="A85" s="16">
        <v>45719</v>
      </c>
      <c r="B85" s="17">
        <v>0.70833333333333337</v>
      </c>
      <c r="C85" s="17">
        <v>0.91666666666666663</v>
      </c>
      <c r="D85" s="9" t="s">
        <v>32</v>
      </c>
      <c r="E85" s="9" t="s">
        <v>87</v>
      </c>
      <c r="F85" s="9" t="s">
        <v>26</v>
      </c>
      <c r="G85" s="21">
        <f t="shared" si="1"/>
        <v>0.20833333333333326</v>
      </c>
    </row>
    <row r="86" spans="1:7" x14ac:dyDescent="0.25">
      <c r="A86" s="16">
        <v>45720</v>
      </c>
      <c r="B86" s="17">
        <v>0.95833333333333337</v>
      </c>
      <c r="C86" s="17">
        <v>2.0833333333333332E-2</v>
      </c>
      <c r="D86" s="9" t="s">
        <v>32</v>
      </c>
      <c r="E86" s="9" t="s">
        <v>88</v>
      </c>
      <c r="F86" s="9" t="s">
        <v>26</v>
      </c>
      <c r="G86" s="21">
        <f t="shared" si="1"/>
        <v>6.25E-2</v>
      </c>
    </row>
    <row r="87" spans="1:7" x14ac:dyDescent="0.25">
      <c r="A87" s="16">
        <v>45720</v>
      </c>
      <c r="B87" s="17">
        <v>0.95833333333333337</v>
      </c>
      <c r="C87" s="17">
        <v>2.0833333333333332E-2</v>
      </c>
      <c r="D87" s="9" t="s">
        <v>32</v>
      </c>
      <c r="E87" s="9" t="s">
        <v>88</v>
      </c>
      <c r="F87" s="9" t="s">
        <v>24</v>
      </c>
      <c r="G87" s="21">
        <f t="shared" si="1"/>
        <v>6.25E-2</v>
      </c>
    </row>
    <row r="88" spans="1:7" x14ac:dyDescent="0.25">
      <c r="A88" s="16">
        <v>45721</v>
      </c>
      <c r="B88" s="17">
        <v>0.70833333333333337</v>
      </c>
      <c r="C88" s="17">
        <v>0.9375</v>
      </c>
      <c r="D88" s="9" t="s">
        <v>32</v>
      </c>
      <c r="E88" s="9" t="s">
        <v>90</v>
      </c>
      <c r="F88" s="9" t="s">
        <v>26</v>
      </c>
      <c r="G88" s="21">
        <f t="shared" si="1"/>
        <v>0.22916666666666663</v>
      </c>
    </row>
    <row r="89" spans="1:7" x14ac:dyDescent="0.25">
      <c r="A89" s="16">
        <v>45721</v>
      </c>
      <c r="B89" s="17">
        <v>0.70833333333333337</v>
      </c>
      <c r="C89" s="17">
        <v>0.9375</v>
      </c>
      <c r="D89" s="9" t="s">
        <v>32</v>
      </c>
      <c r="E89" s="9" t="s">
        <v>90</v>
      </c>
      <c r="F89" s="9" t="s">
        <v>24</v>
      </c>
      <c r="G89" s="21">
        <f t="shared" si="1"/>
        <v>0.22916666666666663</v>
      </c>
    </row>
    <row r="90" spans="1:7" x14ac:dyDescent="0.25">
      <c r="A90" s="16">
        <v>45722</v>
      </c>
      <c r="B90" s="17">
        <v>0.83333333333333337</v>
      </c>
      <c r="C90" s="17">
        <v>6.25E-2</v>
      </c>
      <c r="D90" s="9" t="s">
        <v>32</v>
      </c>
      <c r="E90" s="9" t="s">
        <v>92</v>
      </c>
      <c r="F90" s="9" t="s">
        <v>26</v>
      </c>
      <c r="G90" s="21">
        <f t="shared" si="1"/>
        <v>0.22916666666666663</v>
      </c>
    </row>
    <row r="91" spans="1:7" x14ac:dyDescent="0.25">
      <c r="A91" s="16">
        <v>45722</v>
      </c>
      <c r="B91" s="17">
        <v>0.83333333333333337</v>
      </c>
      <c r="C91" s="17">
        <v>6.25E-2</v>
      </c>
      <c r="D91" s="9" t="s">
        <v>32</v>
      </c>
      <c r="E91" s="9" t="s">
        <v>92</v>
      </c>
      <c r="F91" s="9" t="s">
        <v>24</v>
      </c>
      <c r="G91" s="21">
        <f t="shared" si="1"/>
        <v>0.22916666666666663</v>
      </c>
    </row>
    <row r="92" spans="1:7" x14ac:dyDescent="0.25">
      <c r="A92" s="16">
        <v>45722</v>
      </c>
      <c r="B92" s="17">
        <v>0.5</v>
      </c>
      <c r="C92" s="17">
        <v>0.77083333333333337</v>
      </c>
      <c r="D92" s="9" t="s">
        <v>32</v>
      </c>
      <c r="E92" s="9" t="s">
        <v>94</v>
      </c>
      <c r="F92" s="9" t="s">
        <v>22</v>
      </c>
      <c r="G92" s="21">
        <f t="shared" si="1"/>
        <v>0.27083333333333337</v>
      </c>
    </row>
    <row r="93" spans="1:7" x14ac:dyDescent="0.25">
      <c r="A93" s="16">
        <v>45722</v>
      </c>
      <c r="B93" s="17">
        <v>0.5</v>
      </c>
      <c r="C93" s="17">
        <v>0.77083333333333337</v>
      </c>
      <c r="D93" s="9" t="s">
        <v>32</v>
      </c>
      <c r="E93" s="9" t="s">
        <v>95</v>
      </c>
      <c r="F93" s="9" t="s">
        <v>19</v>
      </c>
      <c r="G93" s="21">
        <f t="shared" si="1"/>
        <v>0.27083333333333337</v>
      </c>
    </row>
    <row r="94" spans="1:7" x14ac:dyDescent="0.25">
      <c r="A94" s="16">
        <v>45722</v>
      </c>
      <c r="B94" s="17">
        <v>0.77083333333333337</v>
      </c>
      <c r="C94" s="17">
        <v>0.85416666666666663</v>
      </c>
      <c r="D94" s="9" t="s">
        <v>32</v>
      </c>
      <c r="E94" s="9" t="s">
        <v>96</v>
      </c>
      <c r="F94" s="9" t="s">
        <v>22</v>
      </c>
      <c r="G94" s="21">
        <f t="shared" si="1"/>
        <v>8.3333333333333259E-2</v>
      </c>
    </row>
    <row r="95" spans="1:7" x14ac:dyDescent="0.25">
      <c r="A95" s="16">
        <v>45722</v>
      </c>
      <c r="B95" s="17">
        <v>0.77083333333333337</v>
      </c>
      <c r="C95" s="17">
        <v>0.85416666666666663</v>
      </c>
      <c r="D95" s="9" t="s">
        <v>32</v>
      </c>
      <c r="E95" s="9" t="s">
        <v>96</v>
      </c>
      <c r="F95" s="9" t="s">
        <v>19</v>
      </c>
      <c r="G95" s="21">
        <f t="shared" si="1"/>
        <v>8.3333333333333259E-2</v>
      </c>
    </row>
    <row r="96" spans="1:7" x14ac:dyDescent="0.25">
      <c r="A96" s="16">
        <v>45727</v>
      </c>
      <c r="B96" s="17">
        <v>0.75</v>
      </c>
      <c r="C96" s="17">
        <v>0.83333333333333337</v>
      </c>
      <c r="D96" s="9" t="s">
        <v>97</v>
      </c>
      <c r="E96" s="9" t="s">
        <v>98</v>
      </c>
      <c r="F96" s="9" t="s">
        <v>22</v>
      </c>
      <c r="G96" s="21">
        <f t="shared" si="1"/>
        <v>8.333333333333337E-2</v>
      </c>
    </row>
    <row r="97" spans="1:7" x14ac:dyDescent="0.25">
      <c r="A97" s="16">
        <v>45727</v>
      </c>
      <c r="B97" s="17">
        <v>0.75</v>
      </c>
      <c r="C97" s="17">
        <v>0.83333333333333337</v>
      </c>
      <c r="D97" s="9" t="s">
        <v>97</v>
      </c>
      <c r="E97" s="9" t="s">
        <v>98</v>
      </c>
      <c r="F97" s="9" t="s">
        <v>19</v>
      </c>
      <c r="G97" s="21">
        <f t="shared" si="1"/>
        <v>8.333333333333337E-2</v>
      </c>
    </row>
    <row r="98" spans="1:7" x14ac:dyDescent="0.25">
      <c r="A98" s="16">
        <v>45727</v>
      </c>
      <c r="B98" s="17">
        <v>0.75</v>
      </c>
      <c r="C98" s="17">
        <v>0.83333333333333337</v>
      </c>
      <c r="D98" s="9" t="s">
        <v>97</v>
      </c>
      <c r="E98" s="9" t="s">
        <v>98</v>
      </c>
      <c r="F98" s="9" t="s">
        <v>26</v>
      </c>
      <c r="G98" s="21">
        <f t="shared" si="1"/>
        <v>8.333333333333337E-2</v>
      </c>
    </row>
    <row r="99" spans="1:7" x14ac:dyDescent="0.25">
      <c r="A99" s="16">
        <v>45727</v>
      </c>
      <c r="B99" s="17">
        <v>0.75</v>
      </c>
      <c r="C99" s="17">
        <v>0.83333333333333337</v>
      </c>
      <c r="D99" s="9" t="s">
        <v>97</v>
      </c>
      <c r="E99" s="9" t="s">
        <v>98</v>
      </c>
      <c r="F99" s="9" t="s">
        <v>24</v>
      </c>
      <c r="G99" s="21">
        <f t="shared" si="1"/>
        <v>8.333333333333337E-2</v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8"/>
  <sheetViews>
    <sheetView tabSelected="1" topLeftCell="A23" workbookViewId="0">
      <selection activeCell="A18" sqref="A18"/>
    </sheetView>
  </sheetViews>
  <sheetFormatPr baseColWidth="10" defaultColWidth="11.42578125" defaultRowHeight="15" x14ac:dyDescent="0.25"/>
  <cols>
    <col min="1" max="1" width="41.570312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99</v>
      </c>
      <c r="B1" s="29" t="s">
        <v>18</v>
      </c>
    </row>
    <row r="2" spans="1:2" x14ac:dyDescent="0.25">
      <c r="A2" s="3" t="s">
        <v>100</v>
      </c>
      <c r="B2" s="29">
        <v>0</v>
      </c>
    </row>
    <row r="3" spans="1:2" x14ac:dyDescent="0.25">
      <c r="A3" s="31" t="s">
        <v>100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1" t="s">
        <v>30</v>
      </c>
      <c r="B5" s="29">
        <v>0.33333333333333331</v>
      </c>
    </row>
    <row r="6" spans="1:2" x14ac:dyDescent="0.25">
      <c r="A6" s="3" t="s">
        <v>32</v>
      </c>
      <c r="B6" s="29">
        <v>10.208333333333336</v>
      </c>
    </row>
    <row r="7" spans="1:2" x14ac:dyDescent="0.25">
      <c r="A7" s="31" t="s">
        <v>33</v>
      </c>
      <c r="B7" s="29">
        <v>0.5</v>
      </c>
    </row>
    <row r="8" spans="1:2" x14ac:dyDescent="0.25">
      <c r="A8" s="31" t="s">
        <v>36</v>
      </c>
      <c r="B8" s="29">
        <v>0.125</v>
      </c>
    </row>
    <row r="9" spans="1:2" x14ac:dyDescent="0.25">
      <c r="A9" s="31" t="s">
        <v>37</v>
      </c>
      <c r="B9" s="29">
        <v>0.33333333333333331</v>
      </c>
    </row>
    <row r="10" spans="1:2" x14ac:dyDescent="0.25">
      <c r="A10" s="31" t="s">
        <v>42</v>
      </c>
      <c r="B10" s="29">
        <v>0.5</v>
      </c>
    </row>
    <row r="11" spans="1:2" x14ac:dyDescent="0.25">
      <c r="A11" s="31" t="s">
        <v>46</v>
      </c>
      <c r="B11" s="29">
        <v>8.3333333333333329E-2</v>
      </c>
    </row>
    <row r="12" spans="1:2" x14ac:dyDescent="0.25">
      <c r="A12" s="31" t="s">
        <v>47</v>
      </c>
      <c r="B12" s="29">
        <v>1.25</v>
      </c>
    </row>
    <row r="13" spans="1:2" x14ac:dyDescent="0.25">
      <c r="A13" s="31" t="s">
        <v>50</v>
      </c>
      <c r="B13" s="29">
        <v>0.41666666666666669</v>
      </c>
    </row>
    <row r="14" spans="1:2" x14ac:dyDescent="0.25">
      <c r="A14" s="31" t="s">
        <v>51</v>
      </c>
      <c r="B14" s="29">
        <v>0.6875</v>
      </c>
    </row>
    <row r="15" spans="1:2" x14ac:dyDescent="0.25">
      <c r="A15" s="31" t="s">
        <v>55</v>
      </c>
      <c r="B15" s="29">
        <v>0.625</v>
      </c>
    </row>
    <row r="16" spans="1:2" x14ac:dyDescent="0.25">
      <c r="A16" s="31" t="s">
        <v>58</v>
      </c>
      <c r="B16" s="29">
        <v>0.5</v>
      </c>
    </row>
    <row r="17" spans="1:2" x14ac:dyDescent="0.25">
      <c r="A17" s="31" t="s">
        <v>60</v>
      </c>
      <c r="B17" s="29">
        <v>0.16666666666666666</v>
      </c>
    </row>
    <row r="18" spans="1:2" x14ac:dyDescent="0.25">
      <c r="A18" s="31" t="s">
        <v>61</v>
      </c>
      <c r="B18" s="29">
        <v>0.16666666666666666</v>
      </c>
    </row>
    <row r="19" spans="1:2" x14ac:dyDescent="0.25">
      <c r="A19" s="31" t="s">
        <v>62</v>
      </c>
      <c r="B19" s="29">
        <v>0.41666666666666669</v>
      </c>
    </row>
    <row r="20" spans="1:2" x14ac:dyDescent="0.25">
      <c r="A20" s="31" t="s">
        <v>63</v>
      </c>
      <c r="B20" s="29">
        <v>0.16666666666666666</v>
      </c>
    </row>
    <row r="21" spans="1:2" x14ac:dyDescent="0.25">
      <c r="A21" s="31" t="s">
        <v>66</v>
      </c>
      <c r="B21" s="29">
        <v>0.25</v>
      </c>
    </row>
    <row r="22" spans="1:2" x14ac:dyDescent="0.25">
      <c r="A22" s="31" t="s">
        <v>72</v>
      </c>
      <c r="B22" s="29">
        <v>0.16666666666666666</v>
      </c>
    </row>
    <row r="23" spans="1:2" x14ac:dyDescent="0.25">
      <c r="A23" s="31" t="s">
        <v>73</v>
      </c>
      <c r="B23" s="29">
        <v>8.3333333333333329E-2</v>
      </c>
    </row>
    <row r="24" spans="1:2" x14ac:dyDescent="0.25">
      <c r="A24" s="31" t="s">
        <v>76</v>
      </c>
      <c r="B24" s="29">
        <v>0.16666666666666666</v>
      </c>
    </row>
    <row r="25" spans="1:2" x14ac:dyDescent="0.25">
      <c r="A25" s="31" t="s">
        <v>77</v>
      </c>
      <c r="B25" s="29">
        <v>0.33333333333333331</v>
      </c>
    </row>
    <row r="26" spans="1:2" x14ac:dyDescent="0.25">
      <c r="A26" s="31" t="s">
        <v>78</v>
      </c>
      <c r="B26" s="29">
        <v>0.14583333333333334</v>
      </c>
    </row>
    <row r="27" spans="1:2" x14ac:dyDescent="0.25">
      <c r="A27" s="31" t="s">
        <v>79</v>
      </c>
      <c r="B27" s="29">
        <v>0.16666666666666666</v>
      </c>
    </row>
    <row r="28" spans="1:2" x14ac:dyDescent="0.25">
      <c r="A28" s="31" t="s">
        <v>80</v>
      </c>
      <c r="B28" s="29">
        <v>8.3333333333333329E-2</v>
      </c>
    </row>
    <row r="29" spans="1:2" x14ac:dyDescent="0.25">
      <c r="A29" s="31" t="s">
        <v>81</v>
      </c>
      <c r="B29" s="29">
        <v>0.125</v>
      </c>
    </row>
    <row r="30" spans="1:2" x14ac:dyDescent="0.25">
      <c r="A30" s="31" t="s">
        <v>85</v>
      </c>
      <c r="B30" s="29">
        <v>0.58333333333333337</v>
      </c>
    </row>
    <row r="31" spans="1:2" x14ac:dyDescent="0.25">
      <c r="A31" s="31" t="s">
        <v>87</v>
      </c>
      <c r="B31" s="29">
        <v>0.41666666666666669</v>
      </c>
    </row>
    <row r="32" spans="1:2" x14ac:dyDescent="0.25">
      <c r="A32" s="31" t="s">
        <v>88</v>
      </c>
      <c r="B32" s="29">
        <v>0.125</v>
      </c>
    </row>
    <row r="33" spans="1:2" x14ac:dyDescent="0.25">
      <c r="A33" s="31" t="s">
        <v>90</v>
      </c>
      <c r="B33" s="29">
        <v>0.45833333333333331</v>
      </c>
    </row>
    <row r="34" spans="1:2" x14ac:dyDescent="0.25">
      <c r="A34" s="31" t="s">
        <v>92</v>
      </c>
      <c r="B34" s="29">
        <v>0.45833333333333331</v>
      </c>
    </row>
    <row r="35" spans="1:2" x14ac:dyDescent="0.25">
      <c r="A35" s="31" t="s">
        <v>94</v>
      </c>
      <c r="B35" s="29">
        <v>0.27083333333333331</v>
      </c>
    </row>
    <row r="36" spans="1:2" x14ac:dyDescent="0.25">
      <c r="A36" s="31" t="s">
        <v>95</v>
      </c>
      <c r="B36" s="29">
        <v>0.27083333333333331</v>
      </c>
    </row>
    <row r="37" spans="1:2" x14ac:dyDescent="0.25">
      <c r="A37" s="31" t="s">
        <v>96</v>
      </c>
      <c r="B37" s="29">
        <v>0.16666666666666666</v>
      </c>
    </row>
    <row r="38" spans="1:2" x14ac:dyDescent="0.25">
      <c r="A38" s="3" t="s">
        <v>38</v>
      </c>
      <c r="B38" s="29">
        <v>0.33333333333333331</v>
      </c>
    </row>
    <row r="39" spans="1:2" x14ac:dyDescent="0.25">
      <c r="A39" s="31" t="s">
        <v>39</v>
      </c>
      <c r="B39" s="29">
        <v>4.1666666666666664E-2</v>
      </c>
    </row>
    <row r="40" spans="1:2" x14ac:dyDescent="0.25">
      <c r="A40" s="31" t="s">
        <v>40</v>
      </c>
      <c r="B40" s="29">
        <v>0.29166666666666663</v>
      </c>
    </row>
    <row r="41" spans="1:2" x14ac:dyDescent="0.25">
      <c r="A41" s="3" t="s">
        <v>53</v>
      </c>
      <c r="B41" s="29">
        <v>0.33333333333333331</v>
      </c>
    </row>
    <row r="42" spans="1:2" x14ac:dyDescent="0.25">
      <c r="A42" s="31" t="s">
        <v>54</v>
      </c>
      <c r="B42" s="29">
        <v>0.33333333333333331</v>
      </c>
    </row>
    <row r="43" spans="1:2" x14ac:dyDescent="0.25">
      <c r="A43" s="3" t="s">
        <v>68</v>
      </c>
      <c r="B43" s="29">
        <v>1.0833333333333335</v>
      </c>
    </row>
    <row r="44" spans="1:2" x14ac:dyDescent="0.25">
      <c r="A44" s="31" t="s">
        <v>69</v>
      </c>
      <c r="B44" s="29">
        <v>0.33333333333333331</v>
      </c>
    </row>
    <row r="45" spans="1:2" x14ac:dyDescent="0.25">
      <c r="A45" s="31" t="s">
        <v>71</v>
      </c>
      <c r="B45" s="29">
        <v>0.75000000000000011</v>
      </c>
    </row>
    <row r="46" spans="1:2" x14ac:dyDescent="0.25">
      <c r="A46" s="3" t="s">
        <v>97</v>
      </c>
      <c r="B46" s="29">
        <v>0.33333333333333331</v>
      </c>
    </row>
    <row r="47" spans="1:2" x14ac:dyDescent="0.25">
      <c r="A47" s="31" t="s">
        <v>98</v>
      </c>
      <c r="B47" s="29">
        <v>0.33333333333333331</v>
      </c>
    </row>
    <row r="48" spans="1:2" x14ac:dyDescent="0.25">
      <c r="A48" s="3" t="s">
        <v>101</v>
      </c>
      <c r="B48" s="29">
        <v>12.625000000000002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8" width="7.140625" style="1" bestFit="1" customWidth="1"/>
    <col min="9" max="9" width="12.5703125" style="1" bestFit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</row>
    <row r="2" spans="1:9" x14ac:dyDescent="0.25">
      <c r="A2" s="2" t="s">
        <v>99</v>
      </c>
      <c r="B2" t="s">
        <v>100</v>
      </c>
      <c r="C2" t="s">
        <v>29</v>
      </c>
      <c r="D2" t="s">
        <v>32</v>
      </c>
      <c r="E2" t="s">
        <v>38</v>
      </c>
      <c r="F2" t="s">
        <v>53</v>
      </c>
      <c r="G2" t="s">
        <v>68</v>
      </c>
      <c r="H2" t="s">
        <v>97</v>
      </c>
      <c r="I2" s="29" t="s">
        <v>101</v>
      </c>
    </row>
    <row r="3" spans="1:9" x14ac:dyDescent="0.25">
      <c r="A3" s="3" t="s">
        <v>26</v>
      </c>
      <c r="C3" s="29">
        <v>8.3333333333333329E-2</v>
      </c>
      <c r="D3" s="29">
        <v>3.0729166666666661</v>
      </c>
      <c r="E3" s="29">
        <v>8.3333333333333329E-2</v>
      </c>
      <c r="F3" s="29">
        <v>8.3333333333333329E-2</v>
      </c>
      <c r="G3" s="29">
        <v>0.29166666666666663</v>
      </c>
      <c r="H3" s="29">
        <v>8.3333333333333329E-2</v>
      </c>
      <c r="I3" s="29">
        <v>3.6979166666666665</v>
      </c>
    </row>
    <row r="4" spans="1:9" x14ac:dyDescent="0.25">
      <c r="A4" s="3" t="s">
        <v>22</v>
      </c>
      <c r="C4" s="29">
        <v>8.3333333333333329E-2</v>
      </c>
      <c r="D4" s="29">
        <v>2.2083333333333335</v>
      </c>
      <c r="E4" s="29">
        <v>8.3333333333333329E-2</v>
      </c>
      <c r="F4" s="29">
        <v>8.3333333333333329E-2</v>
      </c>
      <c r="G4" s="29">
        <v>0.29166666666666663</v>
      </c>
      <c r="H4" s="29">
        <v>8.3333333333333329E-2</v>
      </c>
      <c r="I4" s="29">
        <v>2.8333333333333339</v>
      </c>
    </row>
    <row r="5" spans="1:9" x14ac:dyDescent="0.25">
      <c r="A5" s="3" t="s">
        <v>19</v>
      </c>
      <c r="C5" s="29">
        <v>8.3333333333333329E-2</v>
      </c>
      <c r="D5" s="29">
        <v>1.9791666666666663</v>
      </c>
      <c r="E5" s="29">
        <v>8.3333333333333329E-2</v>
      </c>
      <c r="F5" s="29">
        <v>8.3333333333333329E-2</v>
      </c>
      <c r="G5" s="29">
        <v>0.20833333333333331</v>
      </c>
      <c r="H5" s="29">
        <v>8.3333333333333329E-2</v>
      </c>
      <c r="I5" s="29">
        <v>2.5208333333333335</v>
      </c>
    </row>
    <row r="6" spans="1:9" x14ac:dyDescent="0.25">
      <c r="A6" s="3" t="s">
        <v>24</v>
      </c>
      <c r="C6" s="29">
        <v>8.3333333333333329E-2</v>
      </c>
      <c r="D6" s="29">
        <v>2.9479166666666665</v>
      </c>
      <c r="E6" s="29">
        <v>8.3333333333333329E-2</v>
      </c>
      <c r="F6" s="29">
        <v>8.3333333333333329E-2</v>
      </c>
      <c r="G6" s="29">
        <v>0.29166666666666663</v>
      </c>
      <c r="H6" s="29">
        <v>8.3333333333333329E-2</v>
      </c>
      <c r="I6" s="29">
        <v>3.572916666666667</v>
      </c>
    </row>
    <row r="7" spans="1:9" x14ac:dyDescent="0.25">
      <c r="A7" s="3" t="s">
        <v>100</v>
      </c>
      <c r="B7" s="29">
        <v>0</v>
      </c>
      <c r="C7" s="29"/>
      <c r="D7" s="29"/>
      <c r="E7" s="29"/>
      <c r="F7" s="29"/>
      <c r="G7" s="29"/>
      <c r="H7" s="29"/>
      <c r="I7" s="29">
        <v>0</v>
      </c>
    </row>
    <row r="8" spans="1:9" x14ac:dyDescent="0.25">
      <c r="A8" s="3" t="s">
        <v>101</v>
      </c>
      <c r="B8" s="29">
        <v>0</v>
      </c>
      <c r="C8" s="29">
        <v>0.33333333333333331</v>
      </c>
      <c r="D8" s="29">
        <v>10.208333333333332</v>
      </c>
      <c r="E8" s="29">
        <v>0.33333333333333331</v>
      </c>
      <c r="F8" s="29">
        <v>0.33333333333333331</v>
      </c>
      <c r="G8" s="29">
        <v>1.083333333333333</v>
      </c>
      <c r="H8" s="29">
        <v>0.33333333333333331</v>
      </c>
      <c r="I8" s="29">
        <v>12.625</v>
      </c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99</v>
      </c>
      <c r="B2" t="s">
        <v>26</v>
      </c>
      <c r="C2" t="s">
        <v>22</v>
      </c>
      <c r="D2" t="s">
        <v>19</v>
      </c>
      <c r="E2" t="s">
        <v>24</v>
      </c>
      <c r="F2" t="s">
        <v>100</v>
      </c>
      <c r="G2" s="29" t="s">
        <v>101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67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70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74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75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25">
      <c r="A21" s="3" t="s">
        <v>82</v>
      </c>
      <c r="B21" s="29">
        <v>7.2916666666666671E-2</v>
      </c>
      <c r="E21" s="29">
        <v>7.2916666666666671E-2</v>
      </c>
      <c r="G21" s="29">
        <v>0.14583333333333334</v>
      </c>
    </row>
    <row r="22" spans="1:7" x14ac:dyDescent="0.25">
      <c r="A22" s="3" t="s">
        <v>83</v>
      </c>
      <c r="B22" s="29">
        <v>8.3333333333333329E-2</v>
      </c>
      <c r="E22" s="29">
        <v>8.3333333333333329E-2</v>
      </c>
      <c r="G22" s="29">
        <v>0.16666666666666666</v>
      </c>
    </row>
    <row r="23" spans="1:7" x14ac:dyDescent="0.25">
      <c r="A23" s="3" t="s">
        <v>84</v>
      </c>
      <c r="B23" s="29">
        <v>0.125</v>
      </c>
      <c r="E23" s="29">
        <v>8.3333333333333329E-2</v>
      </c>
      <c r="G23" s="29">
        <v>0.20833333333333331</v>
      </c>
    </row>
    <row r="24" spans="1:7" x14ac:dyDescent="0.25">
      <c r="A24" s="3" t="s">
        <v>86</v>
      </c>
      <c r="B24" s="29">
        <v>0.20833333333333334</v>
      </c>
      <c r="C24" s="29">
        <v>0.29166666666666669</v>
      </c>
      <c r="D24" s="29">
        <v>0.29166666666666669</v>
      </c>
      <c r="E24" s="29">
        <v>0.20833333333333334</v>
      </c>
      <c r="G24" s="29">
        <v>1</v>
      </c>
    </row>
    <row r="25" spans="1:7" x14ac:dyDescent="0.25">
      <c r="A25" s="3" t="s">
        <v>91</v>
      </c>
      <c r="B25" s="29">
        <v>6.25E-2</v>
      </c>
      <c r="E25" s="29">
        <v>6.25E-2</v>
      </c>
      <c r="G25" s="29">
        <v>0.125</v>
      </c>
    </row>
    <row r="26" spans="1:7" x14ac:dyDescent="0.25">
      <c r="A26" s="3" t="s">
        <v>89</v>
      </c>
      <c r="B26" s="29">
        <v>0.22916666666666666</v>
      </c>
      <c r="E26" s="29">
        <v>0.22916666666666666</v>
      </c>
      <c r="G26" s="29">
        <v>0.45833333333333331</v>
      </c>
    </row>
    <row r="27" spans="1:7" x14ac:dyDescent="0.25">
      <c r="A27" s="3" t="s">
        <v>93</v>
      </c>
      <c r="B27" s="29">
        <v>0.22916666666666666</v>
      </c>
      <c r="C27" s="29">
        <v>0.35416666666666663</v>
      </c>
      <c r="D27" s="29">
        <v>0.35416666666666663</v>
      </c>
      <c r="E27" s="29">
        <v>0.22916666666666666</v>
      </c>
      <c r="G27" s="29">
        <v>1.1666666666666665</v>
      </c>
    </row>
    <row r="28" spans="1:7" x14ac:dyDescent="0.25">
      <c r="A28" s="3" t="s">
        <v>102</v>
      </c>
      <c r="B28" s="29">
        <v>8.3333333333333329E-2</v>
      </c>
      <c r="C28" s="29">
        <v>8.3333333333333329E-2</v>
      </c>
      <c r="D28" s="29">
        <v>8.3333333333333329E-2</v>
      </c>
      <c r="E28" s="29">
        <v>8.3333333333333329E-2</v>
      </c>
      <c r="G28" s="29">
        <v>0.33333333333333331</v>
      </c>
    </row>
    <row r="29" spans="1:7" x14ac:dyDescent="0.25">
      <c r="A29" s="3" t="s">
        <v>100</v>
      </c>
      <c r="F29" s="29">
        <v>0</v>
      </c>
      <c r="G29" s="29">
        <v>0</v>
      </c>
    </row>
    <row r="30" spans="1:7" x14ac:dyDescent="0.25">
      <c r="A30" s="3" t="s">
        <v>101</v>
      </c>
      <c r="B30" s="29">
        <v>3.697916666666667</v>
      </c>
      <c r="C30" s="29">
        <v>2.833333333333333</v>
      </c>
      <c r="D30" s="29">
        <v>2.520833333333333</v>
      </c>
      <c r="E30" s="29">
        <v>3.572916666666667</v>
      </c>
      <c r="F30" s="29">
        <v>0</v>
      </c>
      <c r="G30" s="29">
        <v>12.625</v>
      </c>
    </row>
    <row r="31" spans="1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V13" sqref="V13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Santiago Santana Martínez</cp:lastModifiedBy>
  <cp:revision/>
  <dcterms:created xsi:type="dcterms:W3CDTF">2019-05-20T10:51:03Z</dcterms:created>
  <dcterms:modified xsi:type="dcterms:W3CDTF">2025-03-11T19:08:39Z</dcterms:modified>
  <cp:category/>
  <cp:contentStatus/>
</cp:coreProperties>
</file>