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130358CC-889B-4ABD-A3CC-786CC5AB1504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13" i="1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G52" i="12"/>
  <c r="D53" i="12"/>
  <c r="F53" i="12"/>
  <c r="G53" i="12"/>
  <c r="D54" i="12"/>
  <c r="F54" i="12"/>
  <c r="G54" i="12"/>
  <c r="D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G2" i="12"/>
  <c r="E2" i="12"/>
  <c r="E55" i="12" l="1"/>
  <c r="E51" i="12"/>
  <c r="E53" i="12"/>
  <c r="E54" i="12"/>
  <c r="E52" i="12"/>
  <c r="E50" i="12"/>
  <c r="E49" i="12"/>
  <c r="E45" i="12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<sst xmlns="http://schemas.openxmlformats.org/spreadsheetml/2006/main" count="538" uniqueCount="115">
  <si>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</si>
  <si>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</si>
  <si>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</si>
  <si>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</si>
  <si>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</si>
  <si>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</si>
  <si>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</si>
  <si>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</si>
  <si>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</si>
  <si>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</si>
  <si>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</si>
  <si>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</si>
  <si>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</si>
  <si>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</si>
  <si>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</si>
  <si>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</si>
  <si>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</si>
  <si>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</si>
  <si>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</si>
  <si>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</si>
  <si>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</si>
  <si>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</si>
  <si>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</si>
  <si>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</si>
  <si>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</si>
  <si>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</si>
  <si>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</si>
  <si>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</si>
  <si>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</si>
  <si>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</si>
  <si>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</si>
  <si>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</si>
  <si>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</si>
  <si>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</si>
  <si>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</si>
  <si>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</si>
  <si>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</si>
  <si>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</si>
  <si>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</si>
  <si>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</si>
  <si>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</si>
  <si>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</si>
  <si>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</si>
  <si>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</si>
  <si>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</si>
  <si>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</si>
  <si>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</si>
  <si>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</si>
  <si>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</si>
  <si>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</si>
  <si>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</si>
  <si>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</si>
  <si>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</si>
  <si>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</si>
  <si>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</si>
  <si>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</si>
  <si>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</si>
  <si>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</si>
  <si>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</si>
  <si>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</si>
  <si>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</si>
  <si>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</si>
  <si>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</si>
  <si>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</si>
  <si>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</si>
  <si>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</si>
  <si>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</si>
  <si>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</si>
  <si>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</si>
  <si>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</si>
  <si>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</si>
  <si>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</si>
  <si>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</si>
  <si>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</si>
  <si>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</si>
  <si>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</si>
  <si>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</si>
  <si>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</si>
  <si>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</si>
  <si>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</si>
  <si>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</si>
  <si>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</si>
  <si>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</si>
  <si>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</si>
  <si>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</si>
  <si>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</si>
  <si>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</si>
  <si>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</si>
  <si>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</si>
  <si>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</si>
  <si>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</si>
  <si>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</si>
  <si>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</si>
  <si>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</si>
  <si>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</si>
  <si>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</si>
  <si>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</si>
  <si>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</si>
  <si>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</si>
  <si>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</si>
  <si>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</si>
  <si>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</si>
  <si>
    <t>R4</t>
  </si>
  <si>
    <t>Cost estimation</t>
  </si>
  <si>
    <t>Pet accessories</t>
  </si>
  <si>
    <t>10-mar</t>
  </si>
  <si>
    <t>11-mar</t>
  </si>
  <si>
    <t>Profile buttons and fixes</t>
  </si>
  <si>
    <t>12-mar</t>
  </si>
  <si>
    <t>Reset password</t>
  </si>
  <si>
    <t>14-mar</t>
  </si>
  <si>
    <t>Added default eyes</t>
  </si>
  <si>
    <t>Updated profile's design</t>
  </si>
  <si>
    <t>Frontend improvements and fixes</t>
  </si>
  <si>
    <t>18-mar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</si>
</sst>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3.614583333333333</c:v>
                </c:pt>
                <c:pt idx="1">
                  <c:v>2.3333333333333335</c:v>
                </c:pt>
                <c:pt idx="2">
                  <c:v>2.0624999999999996</c:v>
                </c:pt>
                <c:pt idx="3">
                  <c:v>3.40625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ser>
          <c:idx val="6"/>
          <c:order val="6"/>
          <c:tx>
            <c:strRef>
              <c:f>HOURS_PERSON_TASK!$H$1:$H$2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HOURS_PERSON_TASK!$H$3:$H$8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F70-9AEE-EE4A6872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HOURS_TASK_SUBTASK!$A$2:$A$55</c:f>
              <c:multiLvlStrCache>
                <c:ptCount val="46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Pet accessories</c:v>
                  </c:pt>
                  <c:pt idx="35">
                    <c:v>Profile buttons and fixes</c:v>
                  </c:pt>
                  <c:pt idx="36">
                    <c:v>Reset password</c:v>
                  </c:pt>
                  <c:pt idx="37">
                    <c:v>Added default eyes</c:v>
                  </c:pt>
                  <c:pt idx="38">
                    <c:v>Updated profile's design</c:v>
                  </c:pt>
                  <c:pt idx="39">
                    <c:v>Frontend improvements and fixes</c:v>
                  </c:pt>
                  <c:pt idx="40">
                    <c:v>Market Analysis</c:v>
                  </c:pt>
                  <c:pt idx="41">
                    <c:v>SWOT Analysis</c:v>
                  </c:pt>
                  <c:pt idx="42">
                    <c:v>Stories</c:v>
                  </c:pt>
                  <c:pt idx="43">
                    <c:v>User story estimation and priority</c:v>
                  </c:pt>
                  <c:pt idx="44">
                    <c:v>ProjectLibre</c:v>
                  </c:pt>
                  <c:pt idx="45">
                    <c:v>Cost estimation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40">
                    <c:v>R1</c:v>
                  </c:pt>
                  <c:pt idx="42">
                    <c:v>R2</c:v>
                  </c:pt>
                  <c:pt idx="43">
                    <c:v>R3</c:v>
                  </c:pt>
                  <c:pt idx="45">
                    <c:v>R4</c:v>
                  </c:pt>
                </c:lvl>
              </c:multiLvlStrCache>
            </c:multiLvlStrRef>
          </c:cat>
          <c:val>
            <c:numRef>
              <c:f>HOURS_TASK_SUBTASK!$B$2:$B$55</c:f>
              <c:numCache>
                <c:formatCode>[h]:mm:ss;@</c:formatCode>
                <c:ptCount val="46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0.33333333333333331</c:v>
                </c:pt>
                <c:pt idx="34">
                  <c:v>8.3333333333333329E-2</c:v>
                </c:pt>
                <c:pt idx="35">
                  <c:v>4.1666666666666664E-2</c:v>
                </c:pt>
                <c:pt idx="36">
                  <c:v>0.25</c:v>
                </c:pt>
                <c:pt idx="37">
                  <c:v>8.3333333333333329E-2</c:v>
                </c:pt>
                <c:pt idx="38">
                  <c:v>8.3333333333333329E-2</c:v>
                </c:pt>
                <c:pt idx="39">
                  <c:v>0.33333333333333331</c:v>
                </c:pt>
                <c:pt idx="40">
                  <c:v>4.1666666666666664E-2</c:v>
                </c:pt>
                <c:pt idx="41">
                  <c:v>0.29166666666666663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0.75000000000000011</c:v>
                </c:pt>
                <c:pt idx="4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HOURS_PERSON_DAY!$A$3:$A$35</c:f>
              <c:strCache>
                <c:ptCount val="3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(en blanco)</c:v>
                </c:pt>
              </c:strCache>
            </c:strRef>
          </c:cat>
          <c:val>
            <c:numRef>
              <c:f>HOURS_PERSON_DAY!$B$3:$B$35</c:f>
              <c:numCache>
                <c:formatCode>[h]:mm:ss;@</c:formatCode>
                <c:ptCount val="32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0.16666666666666666</c:v>
                </c:pt>
                <c:pt idx="29">
                  <c:v>0.20833333333333331</c:v>
                </c:pt>
                <c:pt idx="3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HOURS_PERSON_DAY!$A$3:$A$35</c:f>
              <c:strCache>
                <c:ptCount val="3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(en blanco)</c:v>
                </c:pt>
              </c:strCache>
            </c:strRef>
          </c:cat>
          <c:val>
            <c:numRef>
              <c:f>HOURS_PERSON_DAY!$C$3:$C$35</c:f>
              <c:numCache>
                <c:formatCode>[h]:mm:ss;@</c:formatCode>
                <c:ptCount val="32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28">
                  <c:v>4.1666666666666664E-2</c:v>
                </c:pt>
                <c:pt idx="3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HOURS_PERSON_DAY!$A$3:$A$35</c:f>
              <c:strCache>
                <c:ptCount val="3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(en blanco)</c:v>
                </c:pt>
              </c:strCache>
            </c:strRef>
          </c:cat>
          <c:val>
            <c:numRef>
              <c:f>HOURS_PERSON_DAY!$D$3:$D$35</c:f>
              <c:numCache>
                <c:formatCode>[h]:mm:ss;@</c:formatCode>
                <c:ptCount val="32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  <c:pt idx="27">
                  <c:v>8.3333333333333329E-2</c:v>
                </c:pt>
                <c:pt idx="3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HOURS_PERSON_DAY!$A$3:$A$35</c:f>
              <c:strCache>
                <c:ptCount val="3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(en blanco)</c:v>
                </c:pt>
              </c:strCache>
            </c:strRef>
          </c:cat>
          <c:val>
            <c:numRef>
              <c:f>HOURS_PERSON_DAY!$E$3:$E$35</c:f>
              <c:numCache>
                <c:formatCode>[h]:mm:ss;@</c:formatCode>
                <c:ptCount val="32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9">
                  <c:v>0.20833333333333331</c:v>
                </c:pt>
                <c:pt idx="3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HOURS_PERSON_DAY!$A$3:$A$35</c:f>
              <c:strCache>
                <c:ptCount val="32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10-mar</c:v>
                </c:pt>
                <c:pt idx="27">
                  <c:v>11-mar</c:v>
                </c:pt>
                <c:pt idx="28">
                  <c:v>12-mar</c:v>
                </c:pt>
                <c:pt idx="29">
                  <c:v>14-mar</c:v>
                </c:pt>
                <c:pt idx="30">
                  <c:v>18-mar</c:v>
                </c:pt>
                <c:pt idx="31">
                  <c:v>(en blanco)</c:v>
                </c:pt>
              </c:strCache>
            </c:strRef>
          </c:cat>
          <c:val>
            <c:numRef>
              <c:f>HOURS_PERSON_DAY!$F$3:$F$35</c:f>
              <c:numCache>
                <c:formatCode>[h]:mm:ss;@</c:formatCode>
                <c:ptCount val="32"/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38.462673726855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19T00:00:00" count="32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d v="2025-03-10T00:00:00"/>
        <d v="2025-03-11T00:00:00"/>
        <d v="2025-03-12T00:00:00"/>
        <d v="2025-03-14T00:00:00"/>
        <d v="2025-03-18T00:00:00"/>
        <m/>
      </sharedItems>
      <fieldGroup par="7" base="0">
        <rangePr groupBy="days" startDate="2025-02-04T00:00:00" endDate="2025-03-19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2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d v="1899-12-30T11:00:00"/>
        <d v="1899-12-30T18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7">
        <s v="R0 "/>
        <s v="Aplication"/>
        <s v="R1"/>
        <s v="R2"/>
        <s v="R3"/>
        <s v="R4"/>
        <m/>
      </sharedItems>
    </cacheField>
    <cacheField name="SUBTASK" numFmtId="0">
      <sharedItems containsBlank="1" count="46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s v="Cost estimation"/>
        <s v="Pet accessories"/>
        <s v="Profile buttons and fixes"/>
        <s v="Reset password"/>
        <s v="Added default eyes"/>
        <s v="Updated profile's design"/>
        <s v="Frontend improvements and fixe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19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0"/>
    <x v="8"/>
    <x v="1"/>
    <x v="37"/>
    <x v="3"/>
    <d v="1899-12-30T02:00:00"/>
  </r>
  <r>
    <x v="26"/>
    <x v="10"/>
    <x v="8"/>
    <x v="1"/>
    <x v="37"/>
    <x v="2"/>
    <d v="1899-12-30T02:00:00"/>
  </r>
  <r>
    <x v="27"/>
    <x v="0"/>
    <x v="0"/>
    <x v="5"/>
    <x v="38"/>
    <x v="1"/>
    <d v="1899-12-30T02:00:00"/>
  </r>
  <r>
    <x v="27"/>
    <x v="0"/>
    <x v="0"/>
    <x v="5"/>
    <x v="38"/>
    <x v="0"/>
    <d v="1899-12-30T02:00:00"/>
  </r>
  <r>
    <x v="27"/>
    <x v="0"/>
    <x v="0"/>
    <x v="5"/>
    <x v="38"/>
    <x v="3"/>
    <d v="1899-12-30T02:00:00"/>
  </r>
  <r>
    <x v="27"/>
    <x v="0"/>
    <x v="0"/>
    <x v="5"/>
    <x v="38"/>
    <x v="2"/>
    <d v="1899-12-30T02:00:00"/>
  </r>
  <r>
    <x v="27"/>
    <x v="11"/>
    <x v="10"/>
    <x v="1"/>
    <x v="39"/>
    <x v="3"/>
    <d v="1899-12-30T02:00:00"/>
  </r>
  <r>
    <x v="28"/>
    <x v="2"/>
    <x v="19"/>
    <x v="1"/>
    <x v="40"/>
    <x v="1"/>
    <d v="1899-12-30T01:00:00"/>
  </r>
  <r>
    <x v="29"/>
    <x v="4"/>
    <x v="10"/>
    <x v="1"/>
    <x v="41"/>
    <x v="3"/>
    <d v="1899-12-30T03:00:00"/>
  </r>
  <r>
    <x v="29"/>
    <x v="4"/>
    <x v="10"/>
    <x v="1"/>
    <x v="41"/>
    <x v="2"/>
    <d v="1899-12-30T03:00:00"/>
  </r>
  <r>
    <x v="29"/>
    <x v="3"/>
    <x v="20"/>
    <x v="1"/>
    <x v="42"/>
    <x v="3"/>
    <d v="1899-12-30T01:00:00"/>
  </r>
  <r>
    <x v="29"/>
    <x v="3"/>
    <x v="20"/>
    <x v="1"/>
    <x v="42"/>
    <x v="2"/>
    <d v="1899-12-30T01:00:00"/>
  </r>
  <r>
    <x v="29"/>
    <x v="0"/>
    <x v="1"/>
    <x v="1"/>
    <x v="43"/>
    <x v="3"/>
    <d v="1899-12-30T01:00:00"/>
  </r>
  <r>
    <x v="29"/>
    <x v="0"/>
    <x v="1"/>
    <x v="1"/>
    <x v="43"/>
    <x v="2"/>
    <d v="1899-12-30T01:00:00"/>
  </r>
  <r>
    <x v="30"/>
    <x v="0"/>
    <x v="0"/>
    <x v="1"/>
    <x v="44"/>
    <x v="0"/>
    <d v="1899-12-30T02:00:00"/>
  </r>
  <r>
    <x v="30"/>
    <x v="0"/>
    <x v="0"/>
    <x v="1"/>
    <x v="44"/>
    <x v="1"/>
    <d v="1899-12-30T02:00:00"/>
  </r>
  <r>
    <x v="30"/>
    <x v="0"/>
    <x v="0"/>
    <x v="1"/>
    <x v="44"/>
    <x v="3"/>
    <d v="1899-12-30T02:00:00"/>
  </r>
  <r>
    <x v="30"/>
    <x v="0"/>
    <x v="0"/>
    <x v="1"/>
    <x v="44"/>
    <x v="2"/>
    <d v="1899-12-30T02:00:00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s v=""/>
  </r>
  <r>
    <x v="31"/>
    <x v="18"/>
    <x v="21"/>
    <x v="6"/>
    <x v="4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55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47"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54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>
      <x v="6"/>
    </i>
    <i r="1">
      <x v="39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I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8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35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33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69"/>
    </i>
    <i>
      <x v="70"/>
    </i>
    <i>
      <x v="71"/>
    </i>
    <i>
      <x v="73"/>
    </i>
    <i>
      <x v="77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28" workbookViewId="0">
      <selection activeCell="B56" sqref="B56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 t="s">
        <v>102</v>
      </c>
      <c r="B13" s="9"/>
      <c r="C13" s="30"/>
      <c r="D13" s="27" t="str">
        <f>IF(B13="","",SUMIF(TRACKING!E:E,B13,TRACKING!G:G))</f>
        <v/>
      </c>
      <c r="E13" s="12">
        <f>IF(AND(A13="",B13=""),"",COUNTIF(D$1:D13,""))</f>
        <v>6</v>
      </c>
      <c r="F13" s="27">
        <f t="shared" si="1"/>
        <v>0.33333333333333331</v>
      </c>
      <c r="G13" s="27">
        <f>IF(A13="","",SUMIF(TRACKING!D:D,A13,TRACKING!G:G))</f>
        <v>0.33333333333333348</v>
      </c>
    </row>
    <row r="14" spans="1:7" x14ac:dyDescent="0.25">
      <c r="A14" s="9"/>
      <c r="B14" s="9" t="s">
        <v>103</v>
      </c>
      <c r="C14" s="30">
        <v>0.33333333333333331</v>
      </c>
      <c r="D14" s="27">
        <f>IF(B14="","",SUMIF(TRACKING!E:E,B14,TRACKING!G:G))</f>
        <v>0.33333333333333348</v>
      </c>
      <c r="E14" s="12">
        <f>IF(AND(A14="",B14=""),"",COUNTIF(D$1:D14,""))</f>
        <v>6</v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9</v>
      </c>
      <c r="F17" s="27">
        <f t="shared" si="1"/>
        <v>7.7500000000000027</v>
      </c>
      <c r="G17" s="27">
        <f>IF(A17="","",SUMIF(TRACKING!D:D,A17,TRACKING!G:G))</f>
        <v>11.416666666666668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9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9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9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9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9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9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9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9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9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9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9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9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9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9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9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9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9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9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9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9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9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9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9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9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9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9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9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9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9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9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9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 t="s">
        <v>97</v>
      </c>
      <c r="C49" s="30">
        <v>0.16666666666666666</v>
      </c>
      <c r="D49" s="27">
        <f>IF(B49="","",SUMIF(TRACKING!E:E,B49,TRACKING!G:G))</f>
        <v>0.33333333333333304</v>
      </c>
      <c r="E49" s="12">
        <f>IF(AND(A49="",B49=""),"",COUNTIF(D$1:D49,""))</f>
        <v>9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 t="s">
        <v>104</v>
      </c>
      <c r="C50" s="30">
        <v>8.3333333333333329E-2</v>
      </c>
      <c r="D50" s="27">
        <f>IF(B50="","",SUMIF(TRACKING!E:E,B50,TRACKING!G:G))</f>
        <v>8.333333333333337E-2</v>
      </c>
      <c r="E50" s="12">
        <f>IF(AND(A50="",B50=""),"",COUNTIF(D$1:D50,""))</f>
        <v>9</v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 t="s">
        <v>107</v>
      </c>
      <c r="C51" s="30">
        <v>8.3333333333333329E-2</v>
      </c>
      <c r="D51" s="27">
        <f>IF(B51="","",SUMIF(TRACKING!E:E,B51,TRACKING!G:G))</f>
        <v>4.166666666666663E-2</v>
      </c>
      <c r="E51" s="12">
        <f>IF(AND(A51="",B51=""),"",COUNTIF(D$1:D51,""))</f>
        <v>9</v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 t="s">
        <v>109</v>
      </c>
      <c r="C52" s="30">
        <v>0.16666666666666666</v>
      </c>
      <c r="D52" s="27">
        <f>IF(B52="","",SUMIF(TRACKING!E:E,B52,TRACKING!G:G))</f>
        <v>0.25</v>
      </c>
      <c r="E52" s="12">
        <f>IF(AND(A52="",B52=""),"",COUNTIF(D$1:D52,""))</f>
        <v>9</v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 t="s">
        <v>111</v>
      </c>
      <c r="C53" s="30">
        <v>0.16666666666666666</v>
      </c>
      <c r="D53" s="27">
        <f>IF(B53="","",SUMIF(TRACKING!E:E,B53,TRACKING!G:G))</f>
        <v>8.3333333333333259E-2</v>
      </c>
      <c r="E53" s="12">
        <f>IF(AND(A53="",B53=""),"",COUNTIF(D$1:D53,""))</f>
        <v>9</v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 t="s">
        <v>112</v>
      </c>
      <c r="C54" s="24">
        <v>0.16666666666666666</v>
      </c>
      <c r="D54" s="27">
        <f>IF(B54="","",SUMIF(TRACKING!E:E,B54,TRACKING!G:G))</f>
        <v>8.3333333333333259E-2</v>
      </c>
      <c r="E54" s="12">
        <f>IF(AND(A54="",B54=""),"",COUNTIF(D$1:D54,""))</f>
        <v>9</v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 t="s">
        <v>113</v>
      </c>
      <c r="C55" s="24">
        <v>0.33333333333333331</v>
      </c>
      <c r="D55" s="27">
        <f>IF(B55="","",SUMIF(TRACKING!E:E,B55,TRACKING!G:G))</f>
        <v>0.33333333333333348</v>
      </c>
      <c r="E55" s="12">
        <f>IF(AND(A55="",B55=""),"",COUNTIF(D$1:D55,""))</f>
        <v>9</v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88" workbookViewId="0">
      <selection activeCell="H112" sqref="H112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25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25">
      <c r="A98" s="16">
        <v>45726</v>
      </c>
      <c r="B98" s="17">
        <v>0.83333333333333337</v>
      </c>
      <c r="C98" s="17">
        <v>0.91666666666666663</v>
      </c>
      <c r="D98" s="9" t="s">
        <v>32</v>
      </c>
      <c r="E98" s="9" t="s">
        <v>97</v>
      </c>
      <c r="F98" s="9" t="s">
        <v>26</v>
      </c>
      <c r="G98" s="21">
        <f t="shared" si="1"/>
        <v>8.3333333333333259E-2</v>
      </c>
    </row>
    <row r="99" spans="1:7" x14ac:dyDescent="0.25">
      <c r="A99" s="16">
        <v>45726</v>
      </c>
      <c r="B99" s="17">
        <v>0.83333333333333337</v>
      </c>
      <c r="C99" s="17">
        <v>0.91666666666666663</v>
      </c>
      <c r="D99" s="9" t="s">
        <v>32</v>
      </c>
      <c r="E99" s="9" t="s">
        <v>97</v>
      </c>
      <c r="F99" s="9" t="s">
        <v>24</v>
      </c>
      <c r="G99" s="21">
        <f t="shared" si="1"/>
        <v>8.3333333333333259E-2</v>
      </c>
    </row>
    <row r="100" spans="1:7" x14ac:dyDescent="0.25">
      <c r="A100" s="16">
        <v>45727</v>
      </c>
      <c r="B100" s="17">
        <v>0.75</v>
      </c>
      <c r="C100" s="17">
        <v>0.83333333333333337</v>
      </c>
      <c r="D100" s="9" t="s">
        <v>102</v>
      </c>
      <c r="E100" s="9" t="s">
        <v>103</v>
      </c>
      <c r="F100" s="9" t="s">
        <v>22</v>
      </c>
      <c r="G100" s="21">
        <f t="shared" si="1"/>
        <v>8.333333333333337E-2</v>
      </c>
    </row>
    <row r="101" spans="1:7" x14ac:dyDescent="0.25">
      <c r="A101" s="16">
        <v>45727</v>
      </c>
      <c r="B101" s="17">
        <v>0.75</v>
      </c>
      <c r="C101" s="17">
        <v>0.83333333333333337</v>
      </c>
      <c r="D101" s="9" t="s">
        <v>102</v>
      </c>
      <c r="E101" s="9" t="s">
        <v>103</v>
      </c>
      <c r="F101" s="9" t="s">
        <v>19</v>
      </c>
      <c r="G101" s="21">
        <f t="shared" si="1"/>
        <v>8.333333333333337E-2</v>
      </c>
    </row>
    <row r="102" spans="1:7" x14ac:dyDescent="0.25">
      <c r="A102" s="16">
        <v>45727</v>
      </c>
      <c r="B102" s="17">
        <v>0.75</v>
      </c>
      <c r="C102" s="17">
        <v>0.83333333333333337</v>
      </c>
      <c r="D102" s="9" t="s">
        <v>102</v>
      </c>
      <c r="E102" s="9" t="s">
        <v>103</v>
      </c>
      <c r="F102" s="9" t="s">
        <v>26</v>
      </c>
      <c r="G102" s="21">
        <f t="shared" si="1"/>
        <v>8.333333333333337E-2</v>
      </c>
    </row>
    <row r="103" spans="1:7" x14ac:dyDescent="0.25">
      <c r="A103" s="16">
        <v>45727</v>
      </c>
      <c r="B103" s="17">
        <v>0.75</v>
      </c>
      <c r="C103" s="17">
        <v>0.83333333333333337</v>
      </c>
      <c r="D103" s="9" t="s">
        <v>102</v>
      </c>
      <c r="E103" s="9" t="s">
        <v>103</v>
      </c>
      <c r="F103" s="9" t="s">
        <v>24</v>
      </c>
      <c r="G103" s="21">
        <f t="shared" si="1"/>
        <v>8.333333333333337E-2</v>
      </c>
    </row>
    <row r="104" spans="1:7" x14ac:dyDescent="0.25">
      <c r="A104" s="16">
        <v>45727</v>
      </c>
      <c r="B104" s="17">
        <v>0.91666666666666663</v>
      </c>
      <c r="C104" s="17">
        <v>0</v>
      </c>
      <c r="D104" s="9" t="s">
        <v>32</v>
      </c>
      <c r="E104" s="9" t="s">
        <v>104</v>
      </c>
      <c r="F104" s="9" t="s">
        <v>26</v>
      </c>
      <c r="G104" s="21">
        <f t="shared" si="1"/>
        <v>8.333333333333337E-2</v>
      </c>
    </row>
    <row r="105" spans="1:7" x14ac:dyDescent="0.25">
      <c r="A105" s="16">
        <v>45728</v>
      </c>
      <c r="B105" s="17">
        <v>0.41666666666666669</v>
      </c>
      <c r="C105" s="17">
        <v>0.45833333333333331</v>
      </c>
      <c r="D105" s="9" t="s">
        <v>32</v>
      </c>
      <c r="E105" s="9" t="s">
        <v>107</v>
      </c>
      <c r="F105" s="9" t="s">
        <v>22</v>
      </c>
      <c r="G105" s="21">
        <f t="shared" si="1"/>
        <v>4.166666666666663E-2</v>
      </c>
    </row>
    <row r="106" spans="1:7" x14ac:dyDescent="0.25">
      <c r="A106" s="16">
        <v>45730</v>
      </c>
      <c r="B106" s="17">
        <v>0.875</v>
      </c>
      <c r="C106" s="17">
        <v>0</v>
      </c>
      <c r="D106" s="9" t="s">
        <v>32</v>
      </c>
      <c r="E106" s="9" t="s">
        <v>109</v>
      </c>
      <c r="F106" s="9" t="s">
        <v>26</v>
      </c>
      <c r="G106" s="21">
        <f t="shared" si="1"/>
        <v>0.125</v>
      </c>
    </row>
    <row r="107" spans="1:7" x14ac:dyDescent="0.25">
      <c r="A107" s="16">
        <v>45730</v>
      </c>
      <c r="B107" s="17">
        <v>0.875</v>
      </c>
      <c r="C107" s="17">
        <v>0</v>
      </c>
      <c r="D107" s="9" t="s">
        <v>32</v>
      </c>
      <c r="E107" s="9" t="s">
        <v>109</v>
      </c>
      <c r="F107" s="9" t="s">
        <v>24</v>
      </c>
      <c r="G107" s="21">
        <f t="shared" si="1"/>
        <v>0.125</v>
      </c>
    </row>
    <row r="108" spans="1:7" x14ac:dyDescent="0.25">
      <c r="A108" s="16">
        <v>45730</v>
      </c>
      <c r="B108" s="17">
        <v>0.70833333333333337</v>
      </c>
      <c r="C108" s="17">
        <v>0.75</v>
      </c>
      <c r="D108" s="9" t="s">
        <v>32</v>
      </c>
      <c r="E108" s="9" t="s">
        <v>111</v>
      </c>
      <c r="F108" s="9" t="s">
        <v>26</v>
      </c>
      <c r="G108" s="21">
        <f t="shared" si="1"/>
        <v>4.166666666666663E-2</v>
      </c>
    </row>
    <row r="109" spans="1:7" x14ac:dyDescent="0.25">
      <c r="A109" s="16">
        <v>45730</v>
      </c>
      <c r="B109" s="17">
        <v>0.70833333333333337</v>
      </c>
      <c r="C109" s="17">
        <v>0.75</v>
      </c>
      <c r="D109" s="9" t="s">
        <v>32</v>
      </c>
      <c r="E109" s="9" t="s">
        <v>111</v>
      </c>
      <c r="F109" s="9" t="s">
        <v>24</v>
      </c>
      <c r="G109" s="21">
        <f t="shared" si="1"/>
        <v>4.166666666666663E-2</v>
      </c>
    </row>
    <row r="110" spans="1:7" x14ac:dyDescent="0.25">
      <c r="A110" s="16">
        <v>45730</v>
      </c>
      <c r="B110" s="17">
        <v>0.75</v>
      </c>
      <c r="C110" s="17">
        <v>0.79166666666666663</v>
      </c>
      <c r="D110" s="9" t="s">
        <v>32</v>
      </c>
      <c r="E110" s="9" t="s">
        <v>112</v>
      </c>
      <c r="F110" s="9" t="s">
        <v>26</v>
      </c>
      <c r="G110" s="21">
        <f t="shared" si="1"/>
        <v>4.166666666666663E-2</v>
      </c>
    </row>
    <row r="111" spans="1:7" x14ac:dyDescent="0.25">
      <c r="A111" s="16">
        <v>45730</v>
      </c>
      <c r="B111" s="17">
        <v>0.75</v>
      </c>
      <c r="C111" s="17">
        <v>0.79166666666666663</v>
      </c>
      <c r="D111" s="9" t="s">
        <v>32</v>
      </c>
      <c r="E111" s="9" t="s">
        <v>112</v>
      </c>
      <c r="F111" s="9" t="s">
        <v>24</v>
      </c>
      <c r="G111" s="21">
        <f t="shared" si="1"/>
        <v>4.166666666666663E-2</v>
      </c>
    </row>
    <row r="112" spans="1:7" x14ac:dyDescent="0.25">
      <c r="A112" s="16">
        <v>45734</v>
      </c>
      <c r="B112" s="17">
        <v>0.75</v>
      </c>
      <c r="C112" s="17">
        <v>0.83333333333333337</v>
      </c>
      <c r="D112" s="9" t="s">
        <v>32</v>
      </c>
      <c r="E112" s="9" t="s">
        <v>113</v>
      </c>
      <c r="F112" s="9" t="s">
        <v>19</v>
      </c>
      <c r="G112" s="21">
        <f t="shared" si="1"/>
        <v>8.333333333333337E-2</v>
      </c>
    </row>
    <row r="113" spans="1:7" x14ac:dyDescent="0.25">
      <c r="A113" s="16">
        <v>45734</v>
      </c>
      <c r="B113" s="17">
        <v>0.75</v>
      </c>
      <c r="C113" s="17">
        <v>0.83333333333333337</v>
      </c>
      <c r="D113" s="9" t="s">
        <v>32</v>
      </c>
      <c r="E113" s="9" t="s">
        <v>113</v>
      </c>
      <c r="F113" s="9" t="s">
        <v>22</v>
      </c>
      <c r="G113" s="21">
        <f t="shared" si="1"/>
        <v>8.333333333333337E-2</v>
      </c>
    </row>
    <row r="114" spans="1:7" x14ac:dyDescent="0.25">
      <c r="A114" s="16">
        <v>45734</v>
      </c>
      <c r="B114" s="17">
        <v>0.75</v>
      </c>
      <c r="C114" s="17">
        <v>0.83333333333333337</v>
      </c>
      <c r="D114" s="9" t="s">
        <v>32</v>
      </c>
      <c r="E114" s="9" t="s">
        <v>113</v>
      </c>
      <c r="F114" s="9" t="s">
        <v>26</v>
      </c>
      <c r="G114" s="21">
        <f t="shared" si="1"/>
        <v>8.333333333333337E-2</v>
      </c>
    </row>
    <row r="115" spans="1:7" x14ac:dyDescent="0.25">
      <c r="A115" s="16">
        <v>45734</v>
      </c>
      <c r="B115" s="17">
        <v>0.75</v>
      </c>
      <c r="C115" s="17">
        <v>0.83333333333333337</v>
      </c>
      <c r="D115" s="9" t="s">
        <v>32</v>
      </c>
      <c r="E115" s="9" t="s">
        <v>113</v>
      </c>
      <c r="F115" s="9" t="s">
        <v>24</v>
      </c>
      <c r="G115" s="21">
        <f t="shared" si="1"/>
        <v>8.333333333333337E-2</v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topLeftCell="A25" workbookViewId="0">
      <selection activeCell="E37" sqref="E37"/>
    </sheetView>
  </sheetViews>
  <sheetFormatPr baseColWidth="10" defaultColWidth="11.42578125" defaultRowHeight="15" x14ac:dyDescent="0.25"/>
  <cols>
    <col min="1" max="1" width="41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98</v>
      </c>
      <c r="B1" s="29" t="s">
        <v>18</v>
      </c>
    </row>
    <row r="2" spans="1:2" x14ac:dyDescent="0.25">
      <c r="A2" s="3" t="s">
        <v>99</v>
      </c>
      <c r="B2" s="29">
        <v>0</v>
      </c>
    </row>
    <row r="3" spans="1:2" x14ac:dyDescent="0.25">
      <c r="A3" s="31" t="s">
        <v>99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11.416666666666671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1" t="s">
        <v>97</v>
      </c>
      <c r="B38" s="29">
        <v>0.33333333333333331</v>
      </c>
    </row>
    <row r="39" spans="1:2" x14ac:dyDescent="0.25">
      <c r="A39" s="31" t="s">
        <v>104</v>
      </c>
      <c r="B39" s="29">
        <v>8.3333333333333329E-2</v>
      </c>
    </row>
    <row r="40" spans="1:2" x14ac:dyDescent="0.25">
      <c r="A40" s="31" t="s">
        <v>107</v>
      </c>
      <c r="B40" s="29">
        <v>4.1666666666666664E-2</v>
      </c>
    </row>
    <row r="41" spans="1:2" x14ac:dyDescent="0.25">
      <c r="A41" s="31" t="s">
        <v>109</v>
      </c>
      <c r="B41" s="29">
        <v>0.25</v>
      </c>
    </row>
    <row r="42" spans="1:2" x14ac:dyDescent="0.25">
      <c r="A42" s="31" t="s">
        <v>111</v>
      </c>
      <c r="B42" s="29">
        <v>8.3333333333333329E-2</v>
      </c>
    </row>
    <row r="43" spans="1:2" x14ac:dyDescent="0.25">
      <c r="A43" s="31" t="s">
        <v>112</v>
      </c>
      <c r="B43" s="29">
        <v>8.3333333333333329E-2</v>
      </c>
    </row>
    <row r="44" spans="1:2" x14ac:dyDescent="0.25">
      <c r="A44" s="31" t="s">
        <v>113</v>
      </c>
      <c r="B44" s="29">
        <v>0.33333333333333331</v>
      </c>
    </row>
    <row r="45" spans="1:2" x14ac:dyDescent="0.25">
      <c r="A45" s="3" t="s">
        <v>38</v>
      </c>
      <c r="B45" s="29">
        <v>0.33333333333333331</v>
      </c>
    </row>
    <row r="46" spans="1:2" x14ac:dyDescent="0.25">
      <c r="A46" s="31" t="s">
        <v>39</v>
      </c>
      <c r="B46" s="29">
        <v>4.1666666666666664E-2</v>
      </c>
    </row>
    <row r="47" spans="1:2" x14ac:dyDescent="0.25">
      <c r="A47" s="31" t="s">
        <v>40</v>
      </c>
      <c r="B47" s="29">
        <v>0.29166666666666663</v>
      </c>
    </row>
    <row r="48" spans="1:2" x14ac:dyDescent="0.25">
      <c r="A48" s="3" t="s">
        <v>53</v>
      </c>
      <c r="B48" s="29">
        <v>0.33333333333333331</v>
      </c>
    </row>
    <row r="49" spans="1:2" x14ac:dyDescent="0.25">
      <c r="A49" s="31" t="s">
        <v>54</v>
      </c>
      <c r="B49" s="29">
        <v>0.33333333333333331</v>
      </c>
    </row>
    <row r="50" spans="1:2" x14ac:dyDescent="0.25">
      <c r="A50" s="3" t="s">
        <v>68</v>
      </c>
      <c r="B50" s="29">
        <v>1.0833333333333335</v>
      </c>
    </row>
    <row r="51" spans="1:2" x14ac:dyDescent="0.25">
      <c r="A51" s="31" t="s">
        <v>69</v>
      </c>
      <c r="B51" s="29">
        <v>0.33333333333333331</v>
      </c>
    </row>
    <row r="52" spans="1:2" x14ac:dyDescent="0.25">
      <c r="A52" s="31" t="s">
        <v>71</v>
      </c>
      <c r="B52" s="29">
        <v>0.75000000000000011</v>
      </c>
    </row>
    <row r="53" spans="1:2" x14ac:dyDescent="0.25">
      <c r="A53" s="3" t="s">
        <v>102</v>
      </c>
      <c r="B53" s="29">
        <v>0.33333333333333331</v>
      </c>
    </row>
    <row r="54" spans="1:2" x14ac:dyDescent="0.25">
      <c r="A54" s="31" t="s">
        <v>103</v>
      </c>
      <c r="B54" s="29">
        <v>0.33333333333333331</v>
      </c>
    </row>
    <row r="55" spans="1:2" x14ac:dyDescent="0.25">
      <c r="A55" s="3" t="s">
        <v>100</v>
      </c>
      <c r="B55" s="29">
        <v>13.833333333333337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7.140625" style="1" bestFit="1" customWidth="1"/>
    <col min="9" max="9" width="12.5703125" style="1" bestFit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</row>
    <row r="2" spans="1:9" x14ac:dyDescent="0.25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t="s">
        <v>102</v>
      </c>
      <c r="I2" s="29" t="s">
        <v>100</v>
      </c>
    </row>
    <row r="3" spans="1:9" x14ac:dyDescent="0.25">
      <c r="A3" s="3" t="s">
        <v>26</v>
      </c>
      <c r="C3" s="29">
        <v>8.3333333333333329E-2</v>
      </c>
      <c r="D3" s="29">
        <v>3.614583333333333</v>
      </c>
      <c r="E3" s="29">
        <v>8.3333333333333329E-2</v>
      </c>
      <c r="F3" s="29">
        <v>8.3333333333333329E-2</v>
      </c>
      <c r="G3" s="29">
        <v>0.29166666666666663</v>
      </c>
      <c r="H3" s="29">
        <v>8.3333333333333329E-2</v>
      </c>
      <c r="I3" s="29">
        <v>4.239583333333333</v>
      </c>
    </row>
    <row r="4" spans="1:9" x14ac:dyDescent="0.25">
      <c r="A4" s="3" t="s">
        <v>22</v>
      </c>
      <c r="C4" s="29">
        <v>8.3333333333333329E-2</v>
      </c>
      <c r="D4" s="29">
        <v>2.3333333333333335</v>
      </c>
      <c r="E4" s="29">
        <v>8.3333333333333329E-2</v>
      </c>
      <c r="F4" s="29">
        <v>8.3333333333333329E-2</v>
      </c>
      <c r="G4" s="29">
        <v>0.29166666666666663</v>
      </c>
      <c r="H4" s="29">
        <v>8.3333333333333329E-2</v>
      </c>
      <c r="I4" s="29">
        <v>2.9583333333333339</v>
      </c>
    </row>
    <row r="5" spans="1:9" x14ac:dyDescent="0.25">
      <c r="A5" s="3" t="s">
        <v>19</v>
      </c>
      <c r="C5" s="29">
        <v>8.3333333333333329E-2</v>
      </c>
      <c r="D5" s="29">
        <v>2.0624999999999996</v>
      </c>
      <c r="E5" s="29">
        <v>8.3333333333333329E-2</v>
      </c>
      <c r="F5" s="29">
        <v>8.3333333333333329E-2</v>
      </c>
      <c r="G5" s="29">
        <v>0.20833333333333331</v>
      </c>
      <c r="H5" s="29">
        <v>8.3333333333333329E-2</v>
      </c>
      <c r="I5" s="29">
        <v>2.604166666666667</v>
      </c>
    </row>
    <row r="6" spans="1:9" x14ac:dyDescent="0.25">
      <c r="A6" s="3" t="s">
        <v>24</v>
      </c>
      <c r="C6" s="29">
        <v>8.3333333333333329E-2</v>
      </c>
      <c r="D6" s="29">
        <v>3.40625</v>
      </c>
      <c r="E6" s="29">
        <v>8.3333333333333329E-2</v>
      </c>
      <c r="F6" s="29">
        <v>8.3333333333333329E-2</v>
      </c>
      <c r="G6" s="29">
        <v>0.29166666666666663</v>
      </c>
      <c r="H6" s="29">
        <v>8.3333333333333329E-2</v>
      </c>
      <c r="I6" s="29">
        <v>4.03125</v>
      </c>
    </row>
    <row r="7" spans="1:9" x14ac:dyDescent="0.25">
      <c r="A7" s="3" t="s">
        <v>99</v>
      </c>
      <c r="B7" s="29">
        <v>0</v>
      </c>
      <c r="C7" s="29"/>
      <c r="D7" s="29"/>
      <c r="E7" s="29"/>
      <c r="F7" s="29"/>
      <c r="G7" s="29"/>
      <c r="H7" s="29"/>
      <c r="I7" s="29">
        <v>0</v>
      </c>
    </row>
    <row r="8" spans="1:9" x14ac:dyDescent="0.25">
      <c r="A8" s="3" t="s">
        <v>100</v>
      </c>
      <c r="B8" s="29">
        <v>0</v>
      </c>
      <c r="C8" s="29">
        <v>0.33333333333333331</v>
      </c>
      <c r="D8" s="29">
        <v>11.416666666666666</v>
      </c>
      <c r="E8" s="29">
        <v>0.33333333333333331</v>
      </c>
      <c r="F8" s="29">
        <v>0.33333333333333331</v>
      </c>
      <c r="G8" s="29">
        <v>1.083333333333333</v>
      </c>
      <c r="H8" s="29">
        <v>0.33333333333333331</v>
      </c>
      <c r="I8" s="29">
        <v>13.833333333333334</v>
      </c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5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25">
      <c r="A29" s="3" t="s">
        <v>105</v>
      </c>
      <c r="B29" s="29">
        <v>8.3333333333333329E-2</v>
      </c>
      <c r="E29" s="29">
        <v>8.3333333333333329E-2</v>
      </c>
      <c r="G29" s="29">
        <v>0.16666666666666666</v>
      </c>
    </row>
    <row r="30" spans="1:7" x14ac:dyDescent="0.25">
      <c r="A30" s="3" t="s">
        <v>106</v>
      </c>
      <c r="B30" s="29">
        <v>0.16666666666666666</v>
      </c>
      <c r="C30" s="29">
        <v>8.3333333333333329E-2</v>
      </c>
      <c r="D30" s="29">
        <v>8.3333333333333329E-2</v>
      </c>
      <c r="E30" s="29">
        <v>8.3333333333333329E-2</v>
      </c>
      <c r="G30" s="29">
        <v>0.41666666666666663</v>
      </c>
    </row>
    <row r="31" spans="1:7" x14ac:dyDescent="0.25">
      <c r="A31" s="3" t="s">
        <v>108</v>
      </c>
      <c r="C31" s="29">
        <v>4.1666666666666664E-2</v>
      </c>
      <c r="G31" s="29">
        <v>4.1666666666666664E-2</v>
      </c>
    </row>
    <row r="32" spans="1:7" x14ac:dyDescent="0.25">
      <c r="A32" s="3" t="s">
        <v>110</v>
      </c>
      <c r="B32" s="29">
        <v>0.20833333333333331</v>
      </c>
      <c r="E32" s="29">
        <v>0.20833333333333331</v>
      </c>
      <c r="G32" s="29">
        <v>0.41666666666666663</v>
      </c>
    </row>
    <row r="33" spans="1:7" x14ac:dyDescent="0.25">
      <c r="A33" s="3" t="s">
        <v>114</v>
      </c>
      <c r="B33" s="29">
        <v>8.3333333333333329E-2</v>
      </c>
      <c r="C33" s="29">
        <v>8.3333333333333329E-2</v>
      </c>
      <c r="D33" s="29">
        <v>8.3333333333333329E-2</v>
      </c>
      <c r="E33" s="29">
        <v>8.3333333333333329E-2</v>
      </c>
      <c r="G33" s="29">
        <v>0.33333333333333331</v>
      </c>
    </row>
    <row r="34" spans="1:7" x14ac:dyDescent="0.25">
      <c r="A34" s="3" t="s">
        <v>99</v>
      </c>
      <c r="F34" s="29">
        <v>0</v>
      </c>
      <c r="G34" s="29">
        <v>0</v>
      </c>
    </row>
    <row r="35" spans="1:7" x14ac:dyDescent="0.25">
      <c r="A35" s="3" t="s">
        <v>100</v>
      </c>
      <c r="B35" s="29">
        <v>4.239583333333333</v>
      </c>
      <c r="C35" s="29">
        <v>2.958333333333333</v>
      </c>
      <c r="D35" s="29">
        <v>2.6041666666666665</v>
      </c>
      <c r="E35" s="29">
        <v>4.0312500000000009</v>
      </c>
      <c r="F35" s="29">
        <v>0</v>
      </c>
      <c r="G35" s="29">
        <v>13.83333333333333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2025-03-22T11:06:27Z</dcterms:modified>
  <cp:category/>
  <cp:contentStatus/>
</cp:coreProperties>
</file>