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oc\OneDrive - fi.uba.ar\Fiuba\C2\TP\BUCK\"/>
    </mc:Choice>
  </mc:AlternateContent>
  <xr:revisionPtr revIDLastSave="0" documentId="8_{BC157B5A-4CE1-45D6-A1C4-C268007F0299}" xr6:coauthVersionLast="47" xr6:coauthVersionMax="47" xr10:uidLastSave="{00000000-0000-0000-0000-000000000000}"/>
  <bookViews>
    <workbookView xWindow="-120" yWindow="-120" windowWidth="20730" windowHeight="11040" xr2:uid="{875FA887-6553-4710-AADB-B3C00F3FFE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E10" i="1" s="1"/>
  <c r="C11" i="1"/>
  <c r="F11" i="1" s="1"/>
  <c r="D11" i="1"/>
  <c r="E11" i="1" s="1"/>
  <c r="G11" i="1"/>
  <c r="H11" i="1" s="1"/>
  <c r="C9" i="1"/>
  <c r="D9" i="1"/>
  <c r="E9" i="1"/>
  <c r="F9" i="1"/>
  <c r="G9" i="1"/>
  <c r="H9" i="1" s="1"/>
  <c r="H8" i="1"/>
  <c r="H7" i="1"/>
  <c r="G8" i="1"/>
  <c r="G7" i="1"/>
  <c r="F8" i="1"/>
  <c r="F7" i="1"/>
  <c r="E8" i="1"/>
  <c r="E7" i="1"/>
  <c r="D8" i="1"/>
  <c r="C8" i="1"/>
  <c r="D7" i="1"/>
  <c r="B5" i="1"/>
  <c r="B2" i="1"/>
  <c r="C7" i="1"/>
  <c r="G10" i="1" l="1"/>
  <c r="H10" i="1" s="1"/>
  <c r="F10" i="1"/>
</calcChain>
</file>

<file path=xl/sharedStrings.xml><?xml version="1.0" encoding="utf-8"?>
<sst xmlns="http://schemas.openxmlformats.org/spreadsheetml/2006/main" count="13" uniqueCount="13">
  <si>
    <t>Vin</t>
  </si>
  <si>
    <t>Vout</t>
  </si>
  <si>
    <t>D</t>
  </si>
  <si>
    <t>f</t>
  </si>
  <si>
    <t>T</t>
  </si>
  <si>
    <t>Ilmax</t>
  </si>
  <si>
    <t>Ilmin</t>
  </si>
  <si>
    <t>Is</t>
  </si>
  <si>
    <t>L</t>
  </si>
  <si>
    <t>Rcr</t>
  </si>
  <si>
    <t>Lcr</t>
  </si>
  <si>
    <t>Ton</t>
  </si>
  <si>
    <t>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</si>
</sst>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88C5-7D79-47D0-B6A8-F19ADF7AA174}">
  <dimension ref="A1:H11"/>
  <sheetViews>
    <sheetView tabSelected="1" workbookViewId="0">
      <selection activeCell="E7" sqref="E7"/>
    </sheetView>
  </sheetViews>
  <sheetFormatPr baseColWidth="10" defaultRowHeight="15" x14ac:dyDescent="0.25"/>
  <cols>
    <col min="2" max="2" width="12" bestFit="1" customWidth="1"/>
    <col min="4" max="4" width="12" bestFit="1" customWidth="1"/>
    <col min="6" max="6" width="12" bestFit="1" customWidth="1"/>
  </cols>
  <sheetData>
    <row r="1" spans="1:8" x14ac:dyDescent="0.25">
      <c r="A1" t="s">
        <v>3</v>
      </c>
      <c r="B1">
        <v>120000</v>
      </c>
    </row>
    <row r="2" spans="1:8" x14ac:dyDescent="0.25">
      <c r="A2" t="s">
        <v>4</v>
      </c>
      <c r="B2">
        <f>1/B1</f>
        <v>8.3333333333333337E-6</v>
      </c>
    </row>
    <row r="3" spans="1:8" x14ac:dyDescent="0.25">
      <c r="A3" t="s">
        <v>5</v>
      </c>
      <c r="B3">
        <v>1.5</v>
      </c>
    </row>
    <row r="4" spans="1:8" x14ac:dyDescent="0.25">
      <c r="A4" t="s">
        <v>6</v>
      </c>
      <c r="B4">
        <v>0.1</v>
      </c>
    </row>
    <row r="5" spans="1:8" x14ac:dyDescent="0.25">
      <c r="A5" t="s">
        <v>7</v>
      </c>
      <c r="B5">
        <f>(B3+B4)/2</f>
        <v>0.8</v>
      </c>
    </row>
    <row r="6" spans="1:8" x14ac:dyDescent="0.25">
      <c r="A6" t="s">
        <v>0</v>
      </c>
      <c r="B6" t="s">
        <v>1</v>
      </c>
      <c r="C6" t="s">
        <v>2</v>
      </c>
      <c r="D6" t="s">
        <v>8</v>
      </c>
      <c r="E6" t="s">
        <v>9</v>
      </c>
      <c r="F6" t="s">
        <v>10</v>
      </c>
      <c r="G6" t="s">
        <v>11</v>
      </c>
      <c r="H6" t="s">
        <v>12</v>
      </c>
    </row>
    <row r="7" spans="1:8" x14ac:dyDescent="0.25">
      <c r="A7">
        <v>12</v>
      </c>
      <c r="B7">
        <v>9.5</v>
      </c>
      <c r="C7" s="1">
        <f>B7/A7</f>
        <v>0.79166666666666663</v>
      </c>
      <c r="D7" s="1">
        <f>(1-C7)*B7/(2*$B$1*($B$3-$B$5))</f>
        <v>1.1780753968253971E-5</v>
      </c>
      <c r="E7" s="1">
        <f>2*$B$1*D7/(1-C7)</f>
        <v>13.571428571428571</v>
      </c>
      <c r="F7" s="1">
        <f>(1-C7)*(2*B7/$B$3)/(2*$B$1)</f>
        <v>1.0995370370370372E-5</v>
      </c>
      <c r="G7" s="1">
        <f>C7/$B$1</f>
        <v>6.5972222222222221E-6</v>
      </c>
      <c r="H7" s="1">
        <f>$B$2-G7</f>
        <v>1.7361111111111116E-6</v>
      </c>
    </row>
    <row r="8" spans="1:8" x14ac:dyDescent="0.25">
      <c r="A8">
        <v>30</v>
      </c>
      <c r="B8">
        <v>9.5</v>
      </c>
      <c r="C8" s="1">
        <f>B8/A8</f>
        <v>0.31666666666666665</v>
      </c>
      <c r="D8" s="1">
        <f>(1-C8)*B8/(2*$B$1*($B$3-$B$5))</f>
        <v>3.8640873015873015E-5</v>
      </c>
      <c r="E8" s="1">
        <f>2*$B$1*D8/(1-C8)</f>
        <v>13.571428571428571</v>
      </c>
      <c r="F8" s="1">
        <f>(1-C8)*(2*B8/$B$3)/(2*$B$1)</f>
        <v>3.6064814814814815E-5</v>
      </c>
      <c r="G8" s="1">
        <f>C8/$B$1</f>
        <v>2.6388888888888888E-6</v>
      </c>
      <c r="H8" s="1">
        <f>$B$2-G8</f>
        <v>5.6944444444444449E-6</v>
      </c>
    </row>
    <row r="9" spans="1:8" x14ac:dyDescent="0.25">
      <c r="A9">
        <v>15</v>
      </c>
      <c r="B9">
        <v>9.5</v>
      </c>
      <c r="C9" s="1">
        <f>B9/A9</f>
        <v>0.6333333333333333</v>
      </c>
      <c r="D9" s="1">
        <f>(1-C9)*B9/(2*$B$1*($B$3-$B$5))</f>
        <v>2.0734126984126985E-5</v>
      </c>
      <c r="E9" s="1">
        <f>2*$B$1*D9/(1-C9)</f>
        <v>13.571428571428571</v>
      </c>
      <c r="F9" s="1">
        <f>(1-C9)*(2*B9/$B$3)/(2*$B$1)</f>
        <v>1.9351851851851853E-5</v>
      </c>
      <c r="G9" s="1">
        <f>C9/$B$1</f>
        <v>5.2777777777777777E-6</v>
      </c>
      <c r="H9" s="1">
        <f>$B$2-G9</f>
        <v>3.055555555555556E-6</v>
      </c>
    </row>
    <row r="10" spans="1:8" x14ac:dyDescent="0.25">
      <c r="A10">
        <v>20</v>
      </c>
      <c r="B10">
        <v>9.5</v>
      </c>
      <c r="C10" s="1">
        <f t="shared" ref="C10:C11" si="0">B10/A10</f>
        <v>0.47499999999999998</v>
      </c>
      <c r="D10" s="1">
        <f t="shared" ref="D10:D11" si="1">(1-C10)*B10/(2*$B$1*($B$3-$B$5))</f>
        <v>2.96875E-5</v>
      </c>
      <c r="E10" s="1">
        <f t="shared" ref="E10:E11" si="2">2*$B$1*D10/(1-C10)</f>
        <v>13.571428571428571</v>
      </c>
      <c r="F10" s="1">
        <f t="shared" ref="F10:F11" si="3">(1-C10)*(2*B10/$B$3)/(2*$B$1)</f>
        <v>2.7708333333333334E-5</v>
      </c>
      <c r="G10" s="1">
        <f t="shared" ref="G10:G11" si="4">C10/$B$1</f>
        <v>3.9583333333333333E-6</v>
      </c>
      <c r="H10" s="1">
        <f t="shared" ref="H10:H11" si="5">$B$2-G10</f>
        <v>4.3750000000000005E-6</v>
      </c>
    </row>
    <row r="11" spans="1:8" x14ac:dyDescent="0.25">
      <c r="A11">
        <v>25</v>
      </c>
      <c r="B11">
        <v>9.5</v>
      </c>
      <c r="C11" s="1">
        <f t="shared" si="0"/>
        <v>0.38</v>
      </c>
      <c r="D11" s="1">
        <f t="shared" si="1"/>
        <v>3.5059523809523809E-5</v>
      </c>
      <c r="E11" s="1">
        <f t="shared" si="2"/>
        <v>13.571428571428571</v>
      </c>
      <c r="F11" s="1">
        <f t="shared" si="3"/>
        <v>3.2722222222222221E-5</v>
      </c>
      <c r="G11" s="1">
        <f t="shared" si="4"/>
        <v>3.1666666666666667E-6</v>
      </c>
      <c r="H11" s="1">
        <f t="shared" si="5"/>
        <v>5.1666666666666675E-6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Lo Coco</dc:creator>
  <cp:lastModifiedBy>Manuel Lo Coco</cp:lastModifiedBy>
  <dcterms:created xsi:type="dcterms:W3CDTF">2025-05-17T15:29:51Z</dcterms:created>
  <dcterms:modified xsi:type="dcterms:W3CDTF">2025-05-17T16:08:49Z</dcterms:modified>
</cp:coreProperties>
</file>