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 firstSheet="2" activeTab="5"/>
  </bookViews>
  <sheets>
    <sheet name="Main Assembly" sheetId="5" r:id="rId1"/>
    <sheet name="Main Harness" sheetId="6" r:id="rId2"/>
    <sheet name="Main Elect. Comp." sheetId="7" r:id="rId3"/>
    <sheet name="Dashboard Assembly" sheetId="10" r:id="rId4"/>
    <sheet name="Dashb. Elect. Comp." sheetId="11" r:id="rId5"/>
    <sheet name="S.W. Elect. Assembly" sheetId="8" r:id="rId6"/>
    <sheet name="S.W. Comp." sheetId="9" r:id="rId7"/>
  </sheets>
  <externalReferences>
    <externalReference r:id="rId8"/>
  </externalReferences>
  <definedNames>
    <definedName name="a">#REF!</definedName>
    <definedName name="Exhaust">#REF!</definedName>
    <definedName name="Process_P1">#REF!</definedName>
    <definedName name="Processes">#REF!</definedName>
    <definedName name="sadasd">#REF!</definedName>
    <definedName name="Uni">[1]BOM!#REF!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8"/>
  <c r="I25" i="10"/>
  <c r="N10" i="11" l="1"/>
  <c r="N11"/>
  <c r="N12"/>
  <c r="N13"/>
  <c r="N14"/>
  <c r="N15"/>
  <c r="N16"/>
  <c r="N1" s="1"/>
  <c r="N4" s="1"/>
  <c r="J23"/>
  <c r="J24"/>
  <c r="E10" i="10"/>
  <c r="N13"/>
  <c r="N14" s="1"/>
  <c r="I17"/>
  <c r="I18" s="1"/>
  <c r="J21"/>
  <c r="J22" s="1"/>
  <c r="I26"/>
  <c r="N10" i="9"/>
  <c r="N11"/>
  <c r="N12"/>
  <c r="N13"/>
  <c r="N14"/>
  <c r="N15"/>
  <c r="N16"/>
  <c r="N1" s="1"/>
  <c r="N4" s="1"/>
  <c r="J23"/>
  <c r="J24"/>
  <c r="E9" i="8"/>
  <c r="E10"/>
  <c r="N13"/>
  <c r="N14"/>
  <c r="I17"/>
  <c r="I18"/>
  <c r="J21"/>
  <c r="J22"/>
  <c r="I26"/>
  <c r="N10" i="7"/>
  <c r="N17" s="1"/>
  <c r="N1" s="1"/>
  <c r="N4" s="1"/>
  <c r="N11"/>
  <c r="N12"/>
  <c r="N13"/>
  <c r="N14"/>
  <c r="N15"/>
  <c r="N16"/>
  <c r="J24"/>
  <c r="N10" i="6"/>
  <c r="N11"/>
  <c r="N28" s="1"/>
  <c r="N1" s="1"/>
  <c r="N4" s="1"/>
  <c r="N12"/>
  <c r="N13"/>
  <c r="N14"/>
  <c r="N15"/>
  <c r="N16"/>
  <c r="N17"/>
  <c r="N18"/>
  <c r="N19"/>
  <c r="N20"/>
  <c r="N21"/>
  <c r="N22"/>
  <c r="N23"/>
  <c r="N24"/>
  <c r="N25"/>
  <c r="N26"/>
  <c r="N27"/>
  <c r="K35"/>
  <c r="K36" s="1"/>
  <c r="E9" i="5"/>
  <c r="E11" s="1"/>
  <c r="E10"/>
  <c r="N14"/>
  <c r="N15"/>
  <c r="I18"/>
  <c r="I19"/>
  <c r="I20"/>
  <c r="I21"/>
  <c r="I22"/>
  <c r="I23"/>
  <c r="I24"/>
  <c r="I25"/>
  <c r="J28"/>
  <c r="J29"/>
  <c r="N1" i="8" l="1"/>
  <c r="N4" s="1"/>
  <c r="N1" i="5"/>
  <c r="N4" s="1"/>
  <c r="N1" i="10"/>
  <c r="N4" s="1"/>
</calcChain>
</file>

<file path=xl/sharedStrings.xml><?xml version="1.0" encoding="utf-8"?>
<sst xmlns="http://schemas.openxmlformats.org/spreadsheetml/2006/main" count="610" uniqueCount="119">
  <si>
    <t>Sub Total</t>
  </si>
  <si>
    <t>FractionIncluded</t>
  </si>
  <si>
    <t>PVF</t>
  </si>
  <si>
    <t>Quantity</t>
  </si>
  <si>
    <t>Unit</t>
  </si>
  <si>
    <t>UnitCost</t>
  </si>
  <si>
    <t>Use</t>
  </si>
  <si>
    <t>Tooling</t>
  </si>
  <si>
    <t>ItemOrder</t>
  </si>
  <si>
    <t>Unit2</t>
  </si>
  <si>
    <t>Size2</t>
  </si>
  <si>
    <t>Unit1</t>
  </si>
  <si>
    <t>Size1</t>
  </si>
  <si>
    <t>Fastener</t>
  </si>
  <si>
    <t>Mult. Val.</t>
  </si>
  <si>
    <t>Multiplier</t>
  </si>
  <si>
    <t>Process</t>
  </si>
  <si>
    <t>Density</t>
  </si>
  <si>
    <t>Length</t>
  </si>
  <si>
    <t>Area</t>
  </si>
  <si>
    <t>Area Name</t>
  </si>
  <si>
    <t>Material</t>
  </si>
  <si>
    <t>Part Cost</t>
  </si>
  <si>
    <t>Part</t>
  </si>
  <si>
    <t>Details</t>
  </si>
  <si>
    <t>FileLink3</t>
  </si>
  <si>
    <t>AA</t>
  </si>
  <si>
    <t>Suffix</t>
  </si>
  <si>
    <t>Extended Cost</t>
  </si>
  <si>
    <t>FileLink2</t>
  </si>
  <si>
    <t>P/N Base</t>
  </si>
  <si>
    <t>FileLink1</t>
  </si>
  <si>
    <t>Assembly</t>
  </si>
  <si>
    <t>Qty</t>
  </si>
  <si>
    <t>Electrical</t>
  </si>
  <si>
    <t>System</t>
  </si>
  <si>
    <t>Asm Cost</t>
  </si>
  <si>
    <t>Car #</t>
  </si>
  <si>
    <t>Hacettepe University</t>
  </si>
  <si>
    <t>University</t>
  </si>
  <si>
    <t>FracIncld</t>
  </si>
  <si>
    <t>meter</t>
  </si>
  <si>
    <t>Wire, Signal</t>
  </si>
  <si>
    <t>Wire, Power</t>
  </si>
  <si>
    <t>Wire, Control</t>
  </si>
  <si>
    <t>unit(s)</t>
  </si>
  <si>
    <t>Chassis Control Module, +Dashboard</t>
  </si>
  <si>
    <t>pin(s)</t>
  </si>
  <si>
    <t>Connector, High Power, &gt; 2 Amps</t>
  </si>
  <si>
    <t>Connector, Aerospace Quality</t>
  </si>
  <si>
    <t>Whole wiring</t>
  </si>
  <si>
    <t>Strip Wire</t>
  </si>
  <si>
    <t>m</t>
  </si>
  <si>
    <t>Lay Wire Signal</t>
  </si>
  <si>
    <t>Lay Wire Control</t>
  </si>
  <si>
    <t>Lay Wire Power</t>
  </si>
  <si>
    <t>Chasis Control Module, Baseline Enclosure</t>
  </si>
  <si>
    <t>Switch, Pushbutton</t>
  </si>
  <si>
    <t>Connector Install, Square, Latch/Snap-on Type</t>
  </si>
  <si>
    <t>Steering wheel plug</t>
  </si>
  <si>
    <t>Connector Install, Circular, Screw Thread</t>
  </si>
  <si>
    <t>contact(s)</t>
  </si>
  <si>
    <t>ECU and Two Enclosure Connectors</t>
  </si>
  <si>
    <t>Connector Assembly, Crimp</t>
  </si>
  <si>
    <t>Main Electrical Components</t>
  </si>
  <si>
    <t>Main Harness</t>
  </si>
  <si>
    <t>Electrical system connecting all components and the other assemblies</t>
  </si>
  <si>
    <t>A4002</t>
  </si>
  <si>
    <t>Main Assembly</t>
  </si>
  <si>
    <t>Relay, Power</t>
  </si>
  <si>
    <t>Fuse Box</t>
  </si>
  <si>
    <t>Pedal Adjusting Motor Encoder</t>
  </si>
  <si>
    <t>Brake Over - Travel to Controller</t>
  </si>
  <si>
    <t>Wheel Speed Front Right</t>
  </si>
  <si>
    <t>Wheel Speed Front Left</t>
  </si>
  <si>
    <t>Wheel Speed Back Right</t>
  </si>
  <si>
    <t>Wheel Speed Back Left</t>
  </si>
  <si>
    <t>Pedal Adjusting Motor Power</t>
  </si>
  <si>
    <t>Brake Light Ground Wire</t>
  </si>
  <si>
    <t>Brake Light Hot Wire</t>
  </si>
  <si>
    <t>Battery To Kill Switch</t>
  </si>
  <si>
    <t>Fan</t>
  </si>
  <si>
    <t>Battery</t>
  </si>
  <si>
    <t>Brake Over - Travel</t>
  </si>
  <si>
    <t>Brake Light</t>
  </si>
  <si>
    <t>Main Electronics Assembly</t>
  </si>
  <si>
    <t>Lamp, Brake with Housing</t>
  </si>
  <si>
    <t>Vehicle Dynamics</t>
  </si>
  <si>
    <t>Sensor, Accelerometer, 3 Axis</t>
  </si>
  <si>
    <t>kg</t>
  </si>
  <si>
    <t>Battery, Lead Acid</t>
  </si>
  <si>
    <t>Status Lamp</t>
  </si>
  <si>
    <t>Lamp, LED</t>
  </si>
  <si>
    <t>Main Eletrical Components</t>
  </si>
  <si>
    <t>Steering wheel Electrical Components</t>
  </si>
  <si>
    <t>Steering wheel related electrical system</t>
  </si>
  <si>
    <t>Steering Wheel Electronics Assembly</t>
  </si>
  <si>
    <t>cm^2</t>
  </si>
  <si>
    <t>Steering Wheel Display</t>
  </si>
  <si>
    <t>Display, LCD (for Student Built Elect. Only), Rect</t>
  </si>
  <si>
    <t>Steering Wheel Unit Control</t>
  </si>
  <si>
    <t>Steering Wheel Unit Socket</t>
  </si>
  <si>
    <t>Mode Button</t>
  </si>
  <si>
    <t>Switch, Toggle</t>
  </si>
  <si>
    <t>Steering Wheel Display Control</t>
  </si>
  <si>
    <t>Steering Wheel Components</t>
  </si>
  <si>
    <t>Dashboard Electrical Components</t>
  </si>
  <si>
    <t>Dashboard related electrical system</t>
  </si>
  <si>
    <t>A4003</t>
  </si>
  <si>
    <t>Dashboard Assembly</t>
  </si>
  <si>
    <t>Dashboard Display</t>
  </si>
  <si>
    <t>Dashboard Control Unit Control</t>
  </si>
  <si>
    <t>Chassis Control Module, + Dashboard</t>
  </si>
  <si>
    <t>Dashboard Unit Socket</t>
  </si>
  <si>
    <t>Power Button</t>
  </si>
  <si>
    <t>Kill Switch</t>
  </si>
  <si>
    <t>Switch, Kill</t>
  </si>
  <si>
    <t>Dashboard Electronics Assembly</t>
  </si>
  <si>
    <t>A4001</t>
  </si>
</sst>
</file>

<file path=xl/styles.xml><?xml version="1.0" encoding="utf-8"?>
<styleSheet xmlns="http://schemas.openxmlformats.org/spreadsheetml/2006/main">
  <numFmts count="7"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0.0"/>
    <numFmt numFmtId="169" formatCode="#,##0.000"/>
    <numFmt numFmtId="170" formatCode="_-* #,##0.00\ [$TL-41F]_-;\-* #,##0.00\ [$TL-41F]_-;_-* &quot;-&quot;??\ [$TL-41F]_-;_-@_-"/>
  </numFmts>
  <fonts count="5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1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Fill="1" applyBorder="1"/>
    <xf numFmtId="0" fontId="3" fillId="0" borderId="0" xfId="1" applyFont="1" applyFill="1" applyBorder="1"/>
    <xf numFmtId="0" fontId="3" fillId="2" borderId="1" xfId="1" applyFont="1" applyFill="1" applyBorder="1"/>
    <xf numFmtId="0" fontId="3" fillId="2" borderId="1" xfId="1" applyFont="1" applyFill="1" applyBorder="1" applyAlignment="1">
      <alignment horizontal="right"/>
    </xf>
    <xf numFmtId="0" fontId="2" fillId="0" borderId="1" xfId="2" applyNumberFormat="1" applyFont="1" applyFill="1" applyBorder="1"/>
    <xf numFmtId="0" fontId="2" fillId="0" borderId="1" xfId="1" applyFont="1" applyFill="1" applyBorder="1"/>
    <xf numFmtId="164" fontId="2" fillId="0" borderId="1" xfId="2" applyFont="1" applyFill="1" applyBorder="1"/>
    <xf numFmtId="164" fontId="2" fillId="0" borderId="0" xfId="1" applyNumberFormat="1" applyFont="1" applyFill="1" applyBorder="1"/>
    <xf numFmtId="0" fontId="2" fillId="0" borderId="0" xfId="1" applyFont="1" applyFill="1" applyBorder="1" applyAlignment="1">
      <alignment horizontal="right"/>
    </xf>
    <xf numFmtId="164" fontId="3" fillId="2" borderId="1" xfId="1" applyNumberFormat="1" applyFont="1" applyFill="1" applyBorder="1"/>
    <xf numFmtId="37" fontId="2" fillId="0" borderId="1" xfId="2" applyNumberFormat="1" applyFont="1" applyFill="1" applyBorder="1"/>
    <xf numFmtId="0" fontId="2" fillId="0" borderId="1" xfId="1" applyNumberFormat="1" applyFont="1" applyFill="1" applyBorder="1"/>
    <xf numFmtId="39" fontId="2" fillId="0" borderId="1" xfId="2" applyNumberFormat="1" applyFont="1" applyFill="1" applyBorder="1"/>
    <xf numFmtId="165" fontId="3" fillId="2" borderId="1" xfId="1" applyNumberFormat="1" applyFont="1" applyFill="1" applyBorder="1"/>
    <xf numFmtId="164" fontId="2" fillId="0" borderId="1" xfId="2" applyNumberFormat="1" applyFont="1" applyFill="1" applyBorder="1"/>
    <xf numFmtId="166" fontId="2" fillId="0" borderId="1" xfId="3" applyNumberFormat="1" applyFont="1" applyFill="1" applyBorder="1"/>
    <xf numFmtId="166" fontId="2" fillId="0" borderId="1" xfId="3" applyFont="1" applyFill="1" applyBorder="1"/>
    <xf numFmtId="167" fontId="2" fillId="0" borderId="1" xfId="3" applyNumberFormat="1" applyFont="1" applyFill="1" applyBorder="1"/>
    <xf numFmtId="2" fontId="2" fillId="0" borderId="1" xfId="2" applyNumberFormat="1" applyFont="1" applyFill="1" applyBorder="1"/>
    <xf numFmtId="168" fontId="2" fillId="0" borderId="1" xfId="1" applyNumberFormat="1" applyFont="1" applyFill="1" applyBorder="1"/>
    <xf numFmtId="165" fontId="2" fillId="0" borderId="1" xfId="2" applyNumberFormat="1" applyFont="1" applyFill="1" applyBorder="1"/>
    <xf numFmtId="0" fontId="3" fillId="2" borderId="2" xfId="1" applyFont="1" applyFill="1" applyBorder="1"/>
    <xf numFmtId="164" fontId="2" fillId="0" borderId="0" xfId="2" applyNumberFormat="1" applyFont="1" applyFill="1" applyBorder="1"/>
    <xf numFmtId="0" fontId="2" fillId="0" borderId="0" xfId="1" applyFont="1" applyFill="1" applyBorder="1" applyAlignment="1">
      <alignment horizontal="left"/>
    </xf>
    <xf numFmtId="37" fontId="2" fillId="0" borderId="0" xfId="3" applyNumberFormat="1" applyFont="1" applyFill="1" applyBorder="1"/>
    <xf numFmtId="0" fontId="2" fillId="0" borderId="0" xfId="1" quotePrefix="1" applyFont="1" applyFill="1" applyBorder="1" applyAlignment="1">
      <alignment horizontal="right"/>
    </xf>
    <xf numFmtId="0" fontId="2" fillId="0" borderId="1" xfId="3" applyNumberFormat="1" applyFont="1" applyFill="1" applyBorder="1"/>
    <xf numFmtId="11" fontId="2" fillId="0" borderId="1" xfId="3" applyNumberFormat="1" applyFont="1" applyFill="1" applyBorder="1"/>
    <xf numFmtId="11" fontId="2" fillId="0" borderId="1" xfId="1" applyNumberFormat="1" applyFont="1" applyFill="1" applyBorder="1"/>
    <xf numFmtId="0" fontId="3" fillId="2" borderId="2" xfId="1" applyFont="1" applyFill="1" applyBorder="1" applyAlignment="1">
      <alignment horizontal="left"/>
    </xf>
    <xf numFmtId="0" fontId="1" fillId="0" borderId="0" xfId="1"/>
    <xf numFmtId="169" fontId="3" fillId="2" borderId="1" xfId="1" applyNumberFormat="1" applyFont="1" applyFill="1" applyBorder="1"/>
    <xf numFmtId="164" fontId="3" fillId="2" borderId="1" xfId="2" applyFont="1" applyFill="1" applyBorder="1"/>
    <xf numFmtId="0" fontId="3" fillId="3" borderId="1" xfId="1" applyFont="1" applyFill="1" applyBorder="1" applyAlignment="1">
      <alignment horizontal="right"/>
    </xf>
    <xf numFmtId="164" fontId="3" fillId="3" borderId="1" xfId="1" applyNumberFormat="1" applyFont="1" applyFill="1" applyBorder="1"/>
    <xf numFmtId="170" fontId="2" fillId="0" borderId="1" xfId="2" applyNumberFormat="1" applyFont="1" applyFill="1" applyBorder="1"/>
  </cellXfs>
  <cellStyles count="4">
    <cellStyle name="Comma 3" xfId="3"/>
    <cellStyle name="Currency 3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u/Downloads/electric%20kaba%20d&#252;zenleme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 Summary"/>
      <sheetName val="BOM"/>
      <sheetName val="Front Rotor Assembly "/>
      <sheetName val="Front Brake Disc"/>
      <sheetName val="Front Brake Pad"/>
      <sheetName val="Front Brake Caliper"/>
      <sheetName val="Rear Rotor Assembly"/>
      <sheetName val="Rear Brake Disc"/>
      <sheetName val="Rear Brake Pad"/>
      <sheetName val="Rear Brake Caliper"/>
      <sheetName val="Brake Line Assembly"/>
      <sheetName val="Brake Line"/>
      <sheetName val="Fluid Reservoir"/>
      <sheetName val="Master Cylinder"/>
      <sheetName val="Fitting"/>
      <sheetName val="Brake Fluid"/>
      <sheetName val="Engine Assembly"/>
      <sheetName val="Engine"/>
      <sheetName val="Engine Mounting"/>
      <sheetName val="Exhaust Assembly"/>
      <sheetName val="Exhaust Flange"/>
      <sheetName val="Exhaust Headers"/>
      <sheetName val="Exhaust Muffler"/>
      <sheetName val="Air Intake Assembly"/>
      <sheetName val="Intake Manifold"/>
      <sheetName val="Thermal Gasket"/>
      <sheetName val="Throttle Body"/>
      <sheetName val="Fuel Assembly"/>
      <sheetName val="Fuel Injector"/>
      <sheetName val="Fuel Pump"/>
      <sheetName val="Fuel Tank"/>
      <sheetName val="Fuel Pressure Regulator"/>
      <sheetName val="Fuel Filter"/>
      <sheetName val="Fuel Lines"/>
      <sheetName val="Fuel Check Valve"/>
      <sheetName val="Fuel Rail"/>
      <sheetName val="Cooling Assembly"/>
      <sheetName val="Radiator"/>
      <sheetName val="Coolant Lines"/>
      <sheetName val="Differential Assembly"/>
      <sheetName val="Differntial Internal"/>
      <sheetName val="Left Bearing Carrier"/>
      <sheetName val="Right Bearing Carrier"/>
      <sheetName val="Left Bearing Retainer"/>
      <sheetName val="Right Bearing Retainer"/>
      <sheetName val="Differential Housing Joint"/>
      <sheetName val="Differential Housing Tab"/>
      <sheetName val="Drivetrain Assembly"/>
      <sheetName val="Axles"/>
      <sheetName val="CV Joints"/>
      <sheetName val="Front Sprocket"/>
      <sheetName val="Rear Sprocket"/>
      <sheetName val="Chain"/>
      <sheetName val="Chain Guard"/>
      <sheetName val="Pedals Assembly"/>
      <sheetName val="Pedal Mounting"/>
      <sheetName val="Pedals "/>
      <sheetName val="Complete Frame Part Assembly"/>
      <sheetName val="Tube Frame"/>
      <sheetName val="Tabs"/>
      <sheetName val="Anti-Intrusion Plate"/>
      <sheetName val="Body Assembly"/>
      <sheetName val="Main body"/>
      <sheetName val="Nose Cone"/>
      <sheetName val="Right Sidepod"/>
      <sheetName val="Left Sidepod"/>
      <sheetName val="Right Panels"/>
      <sheetName val="Left Panels"/>
      <sheetName val="Floor Panels"/>
      <sheetName val="Dashboard"/>
      <sheetName val="Miscellaneous &amp; Finish"/>
      <sheetName val="Head Rest Padding"/>
      <sheetName val="Firewall"/>
      <sheetName val="Safety Harness"/>
      <sheetName val="Seat Assembly"/>
      <sheetName val="Seat"/>
      <sheetName val="Steering Column Assembly"/>
      <sheetName val="Column Joints"/>
      <sheetName val="Column Tubes"/>
      <sheetName val="Steering Rack Assembly"/>
      <sheetName val="Pinion Gear"/>
      <sheetName val="Rack Gear"/>
      <sheetName val="Steering Rack"/>
      <sheetName val="Steering Rack Housing"/>
      <sheetName val="Steering Wheel Assembly"/>
      <sheetName val="Steering Wheel"/>
      <sheetName val="Quick Release"/>
      <sheetName val="Wheel Bearing Assembly"/>
      <sheetName val="Front Bearing"/>
      <sheetName val="Rear Bearing"/>
      <sheetName val="Wheel Assembly"/>
      <sheetName val="Wheel"/>
      <sheetName val="Tires"/>
      <sheetName val="Front&amp;Rear hub Assembly"/>
      <sheetName val="Front Hub"/>
      <sheetName val="Rear H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opLeftCell="C6" workbookViewId="0">
      <selection activeCell="I25" sqref="I25"/>
    </sheetView>
  </sheetViews>
  <sheetFormatPr defaultRowHeight="15"/>
  <cols>
    <col min="1" max="1" width="10.28515625" style="31" customWidth="1"/>
    <col min="2" max="2" width="64.42578125" style="31" customWidth="1"/>
    <col min="3" max="3" width="32.42578125" style="31" customWidth="1"/>
    <col min="4" max="4" width="9.140625" style="31"/>
    <col min="5" max="5" width="9.7109375" style="31" bestFit="1" customWidth="1"/>
    <col min="6" max="6" width="8.7109375" style="31" bestFit="1" customWidth="1"/>
    <col min="7" max="7" width="10" style="31" customWidth="1"/>
    <col min="8" max="8" width="16" style="31" bestFit="1" customWidth="1"/>
    <col min="9" max="9" width="10.85546875" style="31" bestFit="1" customWidth="1"/>
    <col min="10" max="10" width="9.140625" style="31"/>
    <col min="11" max="11" width="7" style="31" bestFit="1" customWidth="1"/>
    <col min="12" max="12" width="7.7109375" style="31" bestFit="1" customWidth="1"/>
    <col min="13" max="13" width="13.85546875" style="31" bestFit="1" customWidth="1"/>
    <col min="14" max="16384" width="9.140625" style="31"/>
  </cols>
  <sheetData>
    <row r="1" spans="1:14">
      <c r="A1" s="22" t="s">
        <v>39</v>
      </c>
      <c r="B1" s="1" t="s">
        <v>38</v>
      </c>
      <c r="C1" s="1"/>
      <c r="D1" s="1"/>
      <c r="E1" s="1"/>
      <c r="F1" s="1"/>
      <c r="G1" s="1"/>
      <c r="H1" s="1"/>
      <c r="I1" s="1"/>
      <c r="J1" s="22" t="s">
        <v>37</v>
      </c>
      <c r="K1" s="26">
        <v>106</v>
      </c>
      <c r="L1" s="1"/>
      <c r="M1" s="22" t="s">
        <v>36</v>
      </c>
      <c r="N1" s="23">
        <f>E11+N15+I25+J29+I33</f>
        <v>204.03</v>
      </c>
    </row>
    <row r="2" spans="1:14">
      <c r="A2" s="22" t="s">
        <v>35</v>
      </c>
      <c r="B2" s="1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  <c r="M2" s="22" t="s">
        <v>33</v>
      </c>
      <c r="N2" s="25">
        <v>1</v>
      </c>
    </row>
    <row r="3" spans="1:14">
      <c r="A3" s="22" t="s">
        <v>32</v>
      </c>
      <c r="B3" s="1" t="s">
        <v>68</v>
      </c>
      <c r="C3" s="1"/>
      <c r="D3" s="1"/>
      <c r="E3" s="1"/>
      <c r="F3" s="1"/>
      <c r="G3" s="1"/>
      <c r="H3" s="1"/>
      <c r="I3" s="1"/>
      <c r="J3" s="22" t="s">
        <v>31</v>
      </c>
      <c r="K3" s="1"/>
      <c r="L3" s="1"/>
      <c r="M3" s="1"/>
      <c r="N3" s="1"/>
    </row>
    <row r="4" spans="1:14">
      <c r="A4" s="22" t="s">
        <v>30</v>
      </c>
      <c r="B4" s="24" t="s">
        <v>118</v>
      </c>
      <c r="C4" s="1"/>
      <c r="D4" s="1"/>
      <c r="E4" s="1"/>
      <c r="F4" s="1"/>
      <c r="G4" s="1"/>
      <c r="H4" s="1"/>
      <c r="I4" s="1"/>
      <c r="J4" s="22" t="s">
        <v>29</v>
      </c>
      <c r="K4" s="1"/>
      <c r="L4" s="1"/>
      <c r="M4" s="22" t="s">
        <v>28</v>
      </c>
      <c r="N4" s="23">
        <f>N1*N2</f>
        <v>204.03</v>
      </c>
    </row>
    <row r="5" spans="1:14">
      <c r="A5" s="22" t="s">
        <v>27</v>
      </c>
      <c r="B5" s="1" t="s">
        <v>26</v>
      </c>
      <c r="C5" s="1"/>
      <c r="D5" s="1"/>
      <c r="E5" s="1"/>
      <c r="F5" s="1"/>
      <c r="G5" s="1"/>
      <c r="H5" s="1"/>
      <c r="I5" s="1"/>
      <c r="J5" s="22" t="s">
        <v>25</v>
      </c>
      <c r="K5" s="1"/>
      <c r="L5" s="1"/>
      <c r="M5" s="1"/>
      <c r="N5" s="1"/>
    </row>
    <row r="6" spans="1:14">
      <c r="A6" s="22" t="s">
        <v>24</v>
      </c>
      <c r="B6" s="1" t="s">
        <v>66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3" t="s">
        <v>8</v>
      </c>
      <c r="B8" s="3" t="s">
        <v>23</v>
      </c>
      <c r="C8" s="3" t="s">
        <v>22</v>
      </c>
      <c r="D8" s="3" t="s">
        <v>3</v>
      </c>
      <c r="E8" s="3" t="s">
        <v>0</v>
      </c>
      <c r="F8" s="1"/>
      <c r="G8" s="1"/>
      <c r="H8" s="1"/>
      <c r="I8" s="1"/>
      <c r="J8" s="1"/>
      <c r="K8" s="1"/>
      <c r="L8" s="1"/>
      <c r="M8" s="1"/>
      <c r="N8" s="1"/>
    </row>
    <row r="9" spans="1:14">
      <c r="A9" s="6">
        <v>10</v>
      </c>
      <c r="B9" s="6" t="s">
        <v>65</v>
      </c>
      <c r="C9" s="7">
        <v>63.4</v>
      </c>
      <c r="D9" s="12">
        <v>1</v>
      </c>
      <c r="E9" s="21">
        <f>C9*D9</f>
        <v>63.4</v>
      </c>
      <c r="F9" s="1"/>
      <c r="G9" s="1"/>
      <c r="H9" s="1"/>
      <c r="I9" s="1"/>
      <c r="J9" s="1"/>
      <c r="K9" s="1"/>
      <c r="L9" s="1"/>
      <c r="M9" s="1"/>
      <c r="N9" s="1"/>
    </row>
    <row r="10" spans="1:14">
      <c r="A10" s="6">
        <v>20</v>
      </c>
      <c r="B10" s="6" t="s">
        <v>64</v>
      </c>
      <c r="C10" s="7">
        <v>63.5</v>
      </c>
      <c r="D10" s="12">
        <v>1</v>
      </c>
      <c r="E10" s="21">
        <f>C10*D10</f>
        <v>63.5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4" t="s">
        <v>0</v>
      </c>
      <c r="E11" s="32">
        <f>SUM(E9:E10)</f>
        <v>126.9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3" t="s">
        <v>8</v>
      </c>
      <c r="B13" s="3" t="s">
        <v>21</v>
      </c>
      <c r="C13" s="3" t="s">
        <v>6</v>
      </c>
      <c r="D13" s="3" t="s">
        <v>5</v>
      </c>
      <c r="E13" s="3" t="s">
        <v>12</v>
      </c>
      <c r="F13" s="3" t="s">
        <v>11</v>
      </c>
      <c r="G13" s="3" t="s">
        <v>10</v>
      </c>
      <c r="H13" s="3" t="s">
        <v>9</v>
      </c>
      <c r="I13" s="3" t="s">
        <v>20</v>
      </c>
      <c r="J13" s="3" t="s">
        <v>19</v>
      </c>
      <c r="K13" s="3" t="s">
        <v>18</v>
      </c>
      <c r="L13" s="3" t="s">
        <v>17</v>
      </c>
      <c r="M13" s="3" t="s">
        <v>3</v>
      </c>
      <c r="N13" s="3" t="s">
        <v>0</v>
      </c>
    </row>
    <row r="14" spans="1:14">
      <c r="A14" s="6"/>
      <c r="B14" s="6"/>
      <c r="C14" s="6"/>
      <c r="D14" s="7"/>
      <c r="E14" s="6"/>
      <c r="F14" s="20"/>
      <c r="G14" s="6"/>
      <c r="H14" s="17"/>
      <c r="I14" s="19"/>
      <c r="J14" s="18"/>
      <c r="K14" s="17"/>
      <c r="L14" s="17"/>
      <c r="M14" s="16"/>
      <c r="N14" s="15">
        <f>IF(J14="",D14*M14,D14*J14*K14*L14*M14)</f>
        <v>0</v>
      </c>
    </row>
    <row r="15" spans="1: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 t="s">
        <v>0</v>
      </c>
      <c r="N15" s="14">
        <f>SUM(N14:N14)</f>
        <v>0</v>
      </c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3" t="s">
        <v>8</v>
      </c>
      <c r="B17" s="3" t="s">
        <v>16</v>
      </c>
      <c r="C17" s="3" t="s">
        <v>6</v>
      </c>
      <c r="D17" s="3" t="s">
        <v>5</v>
      </c>
      <c r="E17" s="3" t="s">
        <v>4</v>
      </c>
      <c r="F17" s="3" t="s">
        <v>3</v>
      </c>
      <c r="G17" s="3" t="s">
        <v>15</v>
      </c>
      <c r="H17" s="3" t="s">
        <v>14</v>
      </c>
      <c r="I17" s="3" t="s">
        <v>0</v>
      </c>
      <c r="J17" s="2"/>
      <c r="K17" s="2"/>
      <c r="L17" s="2"/>
      <c r="M17" s="2"/>
      <c r="N17" s="2"/>
    </row>
    <row r="18" spans="1:14">
      <c r="A18" s="6">
        <v>10</v>
      </c>
      <c r="B18" s="12" t="s">
        <v>63</v>
      </c>
      <c r="C18" s="12" t="s">
        <v>62</v>
      </c>
      <c r="D18" s="7">
        <v>0.36</v>
      </c>
      <c r="E18" s="6" t="s">
        <v>61</v>
      </c>
      <c r="F18" s="6">
        <v>100</v>
      </c>
      <c r="G18" s="6"/>
      <c r="H18" s="6">
        <v>1</v>
      </c>
      <c r="I18" s="7">
        <f t="shared" ref="I18:I24" si="0">D18*F18*H18</f>
        <v>36</v>
      </c>
      <c r="J18" s="1"/>
      <c r="K18" s="1"/>
      <c r="L18" s="1"/>
      <c r="M18" s="1"/>
      <c r="N18" s="1"/>
    </row>
    <row r="19" spans="1:14">
      <c r="A19" s="6">
        <v>20</v>
      </c>
      <c r="B19" s="12" t="s">
        <v>51</v>
      </c>
      <c r="C19" s="12" t="s">
        <v>50</v>
      </c>
      <c r="D19" s="7">
        <v>0.08</v>
      </c>
      <c r="E19" s="6" t="s">
        <v>45</v>
      </c>
      <c r="F19" s="6">
        <v>342</v>
      </c>
      <c r="G19" s="6"/>
      <c r="H19" s="6">
        <v>1</v>
      </c>
      <c r="I19" s="7">
        <f t="shared" si="0"/>
        <v>27.36</v>
      </c>
      <c r="L19" s="2"/>
      <c r="M19" s="2"/>
      <c r="N19" s="2"/>
    </row>
    <row r="20" spans="1:14">
      <c r="A20" s="6">
        <v>30</v>
      </c>
      <c r="B20" s="12" t="s">
        <v>55</v>
      </c>
      <c r="C20" s="12"/>
      <c r="D20" s="7">
        <v>0.03</v>
      </c>
      <c r="E20" s="6" t="s">
        <v>52</v>
      </c>
      <c r="F20" s="6">
        <v>16</v>
      </c>
      <c r="G20" s="6"/>
      <c r="H20" s="6">
        <v>1</v>
      </c>
      <c r="I20" s="7">
        <f t="shared" si="0"/>
        <v>0.48</v>
      </c>
      <c r="L20" s="1"/>
      <c r="M20" s="1"/>
      <c r="N20" s="1"/>
    </row>
    <row r="21" spans="1:14">
      <c r="A21" s="6">
        <v>40</v>
      </c>
      <c r="B21" s="12" t="s">
        <v>54</v>
      </c>
      <c r="C21" s="12"/>
      <c r="D21" s="7">
        <v>0.02</v>
      </c>
      <c r="E21" s="6" t="s">
        <v>52</v>
      </c>
      <c r="F21" s="6">
        <v>4</v>
      </c>
      <c r="G21" s="6"/>
      <c r="H21" s="6">
        <v>1</v>
      </c>
      <c r="I21" s="7">
        <f t="shared" si="0"/>
        <v>0.08</v>
      </c>
      <c r="L21" s="2"/>
      <c r="M21" s="2"/>
      <c r="N21" s="2"/>
    </row>
    <row r="22" spans="1:14">
      <c r="A22" s="6">
        <v>50</v>
      </c>
      <c r="B22" s="12" t="s">
        <v>53</v>
      </c>
      <c r="C22" s="12"/>
      <c r="D22" s="7">
        <v>0.02</v>
      </c>
      <c r="E22" s="6" t="s">
        <v>52</v>
      </c>
      <c r="F22" s="6">
        <v>50</v>
      </c>
      <c r="G22" s="6"/>
      <c r="H22" s="6">
        <v>1</v>
      </c>
      <c r="I22" s="7">
        <f t="shared" si="0"/>
        <v>1</v>
      </c>
      <c r="L22" s="1"/>
      <c r="M22" s="1"/>
      <c r="N22" s="1"/>
    </row>
    <row r="23" spans="1:14">
      <c r="A23" s="6">
        <v>60</v>
      </c>
      <c r="B23" s="12" t="s">
        <v>60</v>
      </c>
      <c r="C23" s="12" t="s">
        <v>59</v>
      </c>
      <c r="D23" s="7">
        <v>0.24</v>
      </c>
      <c r="E23" s="6" t="s">
        <v>45</v>
      </c>
      <c r="F23" s="6">
        <v>2</v>
      </c>
      <c r="G23" s="6"/>
      <c r="H23" s="6">
        <v>1</v>
      </c>
      <c r="I23" s="7">
        <f t="shared" si="0"/>
        <v>0.48</v>
      </c>
      <c r="L23" s="2"/>
      <c r="M23" s="2"/>
      <c r="N23" s="2"/>
    </row>
    <row r="24" spans="1:14">
      <c r="A24" s="6">
        <v>70</v>
      </c>
      <c r="B24" s="12" t="s">
        <v>58</v>
      </c>
      <c r="C24" s="12"/>
      <c r="D24" s="7">
        <v>0.17</v>
      </c>
      <c r="E24" s="6" t="s">
        <v>45</v>
      </c>
      <c r="F24" s="6">
        <v>69</v>
      </c>
      <c r="G24" s="6"/>
      <c r="H24" s="6">
        <v>1</v>
      </c>
      <c r="I24" s="7">
        <f t="shared" si="0"/>
        <v>11.73</v>
      </c>
      <c r="K24" s="2"/>
      <c r="L24" s="1"/>
      <c r="M24" s="1"/>
      <c r="N24" s="1"/>
    </row>
    <row r="25" spans="1:14">
      <c r="A25" s="2"/>
      <c r="B25" s="2"/>
      <c r="C25" s="2"/>
      <c r="D25" s="2"/>
      <c r="E25" s="2"/>
      <c r="F25" s="2"/>
      <c r="G25" s="2"/>
      <c r="H25" s="4" t="s">
        <v>0</v>
      </c>
      <c r="I25" s="10">
        <f>SUM(I18:I24)</f>
        <v>77.13</v>
      </c>
      <c r="K25" s="1"/>
      <c r="L25" s="2"/>
      <c r="M25" s="2"/>
      <c r="N25" s="2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1"/>
      <c r="M26" s="1"/>
      <c r="N26" s="1"/>
    </row>
    <row r="27" spans="1:14">
      <c r="A27" s="3" t="s">
        <v>8</v>
      </c>
      <c r="B27" s="3" t="s">
        <v>13</v>
      </c>
      <c r="C27" s="3" t="s">
        <v>6</v>
      </c>
      <c r="D27" s="3" t="s">
        <v>5</v>
      </c>
      <c r="E27" s="3" t="s">
        <v>12</v>
      </c>
      <c r="F27" s="3" t="s">
        <v>11</v>
      </c>
      <c r="G27" s="3" t="s">
        <v>10</v>
      </c>
      <c r="H27" s="3" t="s">
        <v>9</v>
      </c>
      <c r="I27" s="3" t="s">
        <v>3</v>
      </c>
      <c r="J27" s="3" t="s">
        <v>0</v>
      </c>
      <c r="K27" s="1"/>
      <c r="L27" s="2"/>
      <c r="M27" s="2"/>
      <c r="N27" s="2"/>
    </row>
    <row r="28" spans="1:14">
      <c r="A28" s="6"/>
      <c r="B28" s="6"/>
      <c r="C28" s="6"/>
      <c r="D28" s="6"/>
      <c r="E28" s="6"/>
      <c r="F28" s="13"/>
      <c r="G28" s="6"/>
      <c r="H28" s="12"/>
      <c r="I28" s="11"/>
      <c r="J28" s="7">
        <f>D28*I28</f>
        <v>0</v>
      </c>
      <c r="K28" s="2"/>
    </row>
    <row r="29" spans="1:14">
      <c r="A29" s="2"/>
      <c r="B29" s="2"/>
      <c r="C29" s="2"/>
      <c r="D29" s="2"/>
      <c r="E29" s="2"/>
      <c r="F29" s="2"/>
      <c r="G29" s="2"/>
      <c r="H29" s="2"/>
      <c r="I29" s="4" t="s">
        <v>0</v>
      </c>
      <c r="J29" s="10">
        <f>SUM(J28:J28)</f>
        <v>0</v>
      </c>
      <c r="K29" s="1"/>
    </row>
    <row r="30" spans="1:14">
      <c r="A30" s="1"/>
      <c r="B30" s="1"/>
      <c r="C30" s="1"/>
      <c r="D30" s="1"/>
      <c r="E30" s="1"/>
      <c r="F30" s="1"/>
      <c r="G30" s="1"/>
      <c r="H30" s="9"/>
      <c r="I30" s="8"/>
      <c r="J30" s="1"/>
      <c r="K30" s="2"/>
    </row>
    <row r="31" spans="1:14">
      <c r="A31" s="3" t="s">
        <v>8</v>
      </c>
      <c r="B31" s="3" t="s">
        <v>7</v>
      </c>
      <c r="C31" s="3" t="s">
        <v>6</v>
      </c>
      <c r="D31" s="3" t="s">
        <v>5</v>
      </c>
      <c r="E31" s="3" t="s">
        <v>4</v>
      </c>
      <c r="F31" s="3" t="s">
        <v>3</v>
      </c>
      <c r="G31" s="3" t="s">
        <v>2</v>
      </c>
      <c r="H31" s="3" t="s">
        <v>1</v>
      </c>
      <c r="I31" s="3" t="s">
        <v>0</v>
      </c>
      <c r="J31" s="2"/>
      <c r="K31" s="1"/>
    </row>
    <row r="32" spans="1:14">
      <c r="A32" s="6"/>
      <c r="B32" s="6"/>
      <c r="C32" s="6"/>
      <c r="D32" s="6"/>
      <c r="E32" s="6"/>
      <c r="F32" s="7"/>
      <c r="G32" s="6"/>
      <c r="H32" s="6"/>
      <c r="I32" s="5"/>
      <c r="J32" s="1"/>
      <c r="K32" s="2"/>
    </row>
    <row r="33" spans="1:10">
      <c r="A33" s="2"/>
      <c r="B33" s="2"/>
      <c r="C33" s="2"/>
      <c r="D33" s="2"/>
      <c r="E33" s="2"/>
      <c r="F33" s="2"/>
      <c r="G33" s="2"/>
      <c r="H33" s="4" t="s">
        <v>0</v>
      </c>
      <c r="I33" s="3"/>
      <c r="J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D11" sqref="D11"/>
    </sheetView>
  </sheetViews>
  <sheetFormatPr defaultRowHeight="15"/>
  <cols>
    <col min="1" max="1" width="10.28515625" style="31" customWidth="1"/>
    <col min="2" max="2" width="30.85546875" style="31" bestFit="1" customWidth="1"/>
    <col min="3" max="3" width="30.140625" style="31" customWidth="1"/>
    <col min="4" max="4" width="8.85546875" style="31" bestFit="1" customWidth="1"/>
    <col min="5" max="5" width="8.7109375" style="31" bestFit="1" customWidth="1"/>
    <col min="6" max="6" width="6.85546875" style="31" bestFit="1" customWidth="1"/>
    <col min="7" max="7" width="8.7109375" style="31" bestFit="1" customWidth="1"/>
    <col min="8" max="8" width="10" style="31" bestFit="1" customWidth="1"/>
    <col min="9" max="9" width="10.85546875" style="31" bestFit="1" customWidth="1"/>
    <col min="10" max="11" width="9.140625" style="31"/>
    <col min="12" max="12" width="7.7109375" style="31" bestFit="1" customWidth="1"/>
    <col min="13" max="13" width="13.85546875" style="31" bestFit="1" customWidth="1"/>
    <col min="14" max="16384" width="9.140625" style="31"/>
  </cols>
  <sheetData>
    <row r="1" spans="1:14">
      <c r="A1" s="22" t="s">
        <v>39</v>
      </c>
      <c r="B1" s="1" t="s">
        <v>38</v>
      </c>
      <c r="C1" s="1"/>
      <c r="D1" s="1"/>
      <c r="E1" s="1"/>
      <c r="F1" s="1"/>
      <c r="G1" s="1"/>
      <c r="H1" s="1"/>
      <c r="I1" s="1"/>
      <c r="J1" s="30" t="s">
        <v>37</v>
      </c>
      <c r="K1" s="26">
        <v>106</v>
      </c>
      <c r="L1" s="1"/>
      <c r="M1" s="22" t="s">
        <v>22</v>
      </c>
      <c r="N1" s="23">
        <f>N28+I33+J37+I46</f>
        <v>63.4</v>
      </c>
    </row>
    <row r="2" spans="1:14">
      <c r="A2" s="22" t="s">
        <v>35</v>
      </c>
      <c r="B2" s="1" t="s">
        <v>34</v>
      </c>
      <c r="C2" s="1"/>
      <c r="D2" s="22" t="s">
        <v>31</v>
      </c>
      <c r="E2" s="1"/>
      <c r="F2" s="1"/>
      <c r="G2" s="1"/>
      <c r="H2" s="1"/>
      <c r="I2" s="1"/>
      <c r="J2" s="1"/>
      <c r="K2" s="1"/>
      <c r="L2" s="1"/>
      <c r="M2" s="22" t="s">
        <v>33</v>
      </c>
      <c r="N2" s="25">
        <v>1</v>
      </c>
    </row>
    <row r="3" spans="1:14">
      <c r="A3" s="22" t="s">
        <v>32</v>
      </c>
      <c r="B3" s="1" t="s">
        <v>85</v>
      </c>
      <c r="C3" s="1"/>
      <c r="D3" s="22" t="s">
        <v>29</v>
      </c>
      <c r="E3" s="1"/>
      <c r="F3" s="1"/>
      <c r="G3" s="1"/>
      <c r="H3" s="1"/>
      <c r="I3" s="1"/>
      <c r="J3" s="22" t="s">
        <v>31</v>
      </c>
      <c r="K3" s="1"/>
      <c r="L3" s="1"/>
      <c r="M3" s="1"/>
      <c r="N3" s="1"/>
    </row>
    <row r="4" spans="1:14">
      <c r="A4" s="22" t="s">
        <v>23</v>
      </c>
      <c r="B4" s="24" t="s">
        <v>65</v>
      </c>
      <c r="C4" s="1"/>
      <c r="D4" s="22" t="s">
        <v>25</v>
      </c>
      <c r="E4" s="1"/>
      <c r="F4" s="1"/>
      <c r="G4" s="1"/>
      <c r="H4" s="1"/>
      <c r="I4" s="1"/>
      <c r="J4" s="22" t="s">
        <v>29</v>
      </c>
      <c r="K4" s="1"/>
      <c r="L4" s="1"/>
      <c r="M4" s="22" t="s">
        <v>28</v>
      </c>
      <c r="N4" s="23">
        <f>N1*N2</f>
        <v>63.4</v>
      </c>
    </row>
    <row r="5" spans="1:14">
      <c r="A5" s="22" t="s">
        <v>30</v>
      </c>
      <c r="B5" s="24">
        <v>4001</v>
      </c>
      <c r="C5" s="1"/>
      <c r="D5" s="1"/>
      <c r="E5" s="1"/>
      <c r="F5" s="1"/>
      <c r="G5" s="1"/>
      <c r="H5" s="1"/>
      <c r="I5" s="1"/>
      <c r="J5" s="22" t="s">
        <v>25</v>
      </c>
      <c r="K5" s="1"/>
      <c r="L5" s="1"/>
      <c r="M5" s="1"/>
      <c r="N5" s="1"/>
    </row>
    <row r="6" spans="1:14">
      <c r="A6" s="22" t="s">
        <v>27</v>
      </c>
      <c r="B6" s="1" t="s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22" t="s">
        <v>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9" spans="1:14">
      <c r="A9" s="3" t="s">
        <v>8</v>
      </c>
      <c r="B9" s="3" t="s">
        <v>21</v>
      </c>
      <c r="C9" s="3" t="s">
        <v>6</v>
      </c>
      <c r="D9" s="3" t="s">
        <v>5</v>
      </c>
      <c r="E9" s="3" t="s">
        <v>12</v>
      </c>
      <c r="F9" s="3" t="s">
        <v>11</v>
      </c>
      <c r="G9" s="3" t="s">
        <v>10</v>
      </c>
      <c r="H9" s="3" t="s">
        <v>9</v>
      </c>
      <c r="I9" s="3" t="s">
        <v>20</v>
      </c>
      <c r="J9" s="3" t="s">
        <v>19</v>
      </c>
      <c r="K9" s="3" t="s">
        <v>18</v>
      </c>
      <c r="L9" s="3" t="s">
        <v>17</v>
      </c>
      <c r="M9" s="3" t="s">
        <v>3</v>
      </c>
      <c r="N9" s="3" t="s">
        <v>0</v>
      </c>
    </row>
    <row r="10" spans="1:14">
      <c r="A10" s="6">
        <v>10</v>
      </c>
      <c r="B10" s="6" t="s">
        <v>49</v>
      </c>
      <c r="C10" s="6" t="s">
        <v>84</v>
      </c>
      <c r="D10" s="7">
        <v>1</v>
      </c>
      <c r="E10" s="6">
        <v>2</v>
      </c>
      <c r="F10" s="6" t="s">
        <v>47</v>
      </c>
      <c r="G10" s="6"/>
      <c r="H10" s="17"/>
      <c r="I10" s="29"/>
      <c r="J10" s="18"/>
      <c r="K10" s="17"/>
      <c r="L10" s="17"/>
      <c r="M10" s="27">
        <v>1</v>
      </c>
      <c r="N10" s="15">
        <f t="shared" ref="N10:N27" si="0">D10*E10*M10</f>
        <v>2</v>
      </c>
    </row>
    <row r="11" spans="1:14">
      <c r="A11" s="6">
        <v>20</v>
      </c>
      <c r="B11" s="6" t="s">
        <v>49</v>
      </c>
      <c r="C11" s="6" t="s">
        <v>83</v>
      </c>
      <c r="D11" s="7">
        <v>1</v>
      </c>
      <c r="E11" s="6">
        <v>2</v>
      </c>
      <c r="F11" s="6" t="s">
        <v>47</v>
      </c>
      <c r="G11" s="6"/>
      <c r="H11" s="17"/>
      <c r="I11" s="29"/>
      <c r="J11" s="18"/>
      <c r="K11" s="17"/>
      <c r="L11" s="17"/>
      <c r="M11" s="27">
        <v>1</v>
      </c>
      <c r="N11" s="15">
        <f t="shared" si="0"/>
        <v>2</v>
      </c>
    </row>
    <row r="12" spans="1:14">
      <c r="A12" s="6">
        <v>30</v>
      </c>
      <c r="B12" s="6" t="s">
        <v>48</v>
      </c>
      <c r="C12" s="6" t="s">
        <v>81</v>
      </c>
      <c r="D12" s="7">
        <v>2</v>
      </c>
      <c r="E12" s="6">
        <v>2</v>
      </c>
      <c r="F12" s="6" t="s">
        <v>47</v>
      </c>
      <c r="G12" s="6"/>
      <c r="H12" s="17"/>
      <c r="I12" s="19"/>
      <c r="J12" s="18"/>
      <c r="K12" s="17"/>
      <c r="L12" s="17"/>
      <c r="M12" s="27">
        <v>1</v>
      </c>
      <c r="N12" s="15">
        <f t="shared" si="0"/>
        <v>4</v>
      </c>
    </row>
    <row r="13" spans="1:14">
      <c r="A13" s="6">
        <v>40</v>
      </c>
      <c r="B13" s="6" t="s">
        <v>48</v>
      </c>
      <c r="C13" s="6" t="s">
        <v>82</v>
      </c>
      <c r="D13" s="7">
        <v>2</v>
      </c>
      <c r="E13" s="6">
        <v>2</v>
      </c>
      <c r="F13" s="6" t="s">
        <v>47</v>
      </c>
      <c r="G13" s="6"/>
      <c r="H13" s="17"/>
      <c r="I13" s="19"/>
      <c r="J13" s="18"/>
      <c r="K13" s="17"/>
      <c r="L13" s="17"/>
      <c r="M13" s="27">
        <v>1</v>
      </c>
      <c r="N13" s="15">
        <f t="shared" si="0"/>
        <v>4</v>
      </c>
    </row>
    <row r="14" spans="1:14">
      <c r="A14" s="6">
        <v>50</v>
      </c>
      <c r="B14" s="6" t="s">
        <v>44</v>
      </c>
      <c r="C14" s="6" t="s">
        <v>81</v>
      </c>
      <c r="D14" s="7">
        <v>1</v>
      </c>
      <c r="E14" s="6">
        <v>2.5</v>
      </c>
      <c r="F14" s="6" t="s">
        <v>41</v>
      </c>
      <c r="G14" s="6"/>
      <c r="H14" s="17"/>
      <c r="I14" s="19"/>
      <c r="J14" s="18"/>
      <c r="K14" s="17"/>
      <c r="L14" s="17"/>
      <c r="M14" s="27">
        <v>1</v>
      </c>
      <c r="N14" s="15">
        <f t="shared" si="0"/>
        <v>2.5</v>
      </c>
    </row>
    <row r="15" spans="1:14">
      <c r="A15" s="6">
        <v>60</v>
      </c>
      <c r="B15" s="6" t="s">
        <v>43</v>
      </c>
      <c r="C15" s="6" t="s">
        <v>81</v>
      </c>
      <c r="D15" s="7">
        <v>3</v>
      </c>
      <c r="E15" s="6">
        <v>1</v>
      </c>
      <c r="F15" s="20" t="s">
        <v>41</v>
      </c>
      <c r="G15" s="6"/>
      <c r="H15" s="17"/>
      <c r="I15" s="19"/>
      <c r="J15" s="18"/>
      <c r="K15" s="17"/>
      <c r="L15" s="17"/>
      <c r="M15" s="27">
        <v>2</v>
      </c>
      <c r="N15" s="15">
        <f t="shared" si="0"/>
        <v>6</v>
      </c>
    </row>
    <row r="16" spans="1:14">
      <c r="A16" s="6">
        <v>70</v>
      </c>
      <c r="B16" s="6" t="s">
        <v>43</v>
      </c>
      <c r="C16" s="6" t="s">
        <v>80</v>
      </c>
      <c r="D16" s="7">
        <v>3</v>
      </c>
      <c r="E16" s="6">
        <v>2</v>
      </c>
      <c r="F16" s="20" t="s">
        <v>41</v>
      </c>
      <c r="G16" s="6"/>
      <c r="H16" s="17"/>
      <c r="I16" s="19"/>
      <c r="J16" s="18"/>
      <c r="K16" s="17"/>
      <c r="L16" s="17"/>
      <c r="M16" s="27">
        <v>1</v>
      </c>
      <c r="N16" s="15">
        <f t="shared" si="0"/>
        <v>6</v>
      </c>
    </row>
    <row r="17" spans="1:14">
      <c r="A17" s="6">
        <v>80</v>
      </c>
      <c r="B17" s="6" t="s">
        <v>43</v>
      </c>
      <c r="C17" s="6" t="s">
        <v>79</v>
      </c>
      <c r="D17" s="7">
        <v>3</v>
      </c>
      <c r="E17" s="6">
        <v>2</v>
      </c>
      <c r="F17" s="20" t="s">
        <v>41</v>
      </c>
      <c r="G17" s="6"/>
      <c r="H17" s="17"/>
      <c r="I17" s="19"/>
      <c r="J17" s="18"/>
      <c r="K17" s="17"/>
      <c r="L17" s="17"/>
      <c r="M17" s="27">
        <v>1</v>
      </c>
      <c r="N17" s="15">
        <f t="shared" si="0"/>
        <v>6</v>
      </c>
    </row>
    <row r="18" spans="1:14">
      <c r="A18" s="6">
        <v>90</v>
      </c>
      <c r="B18" s="6" t="s">
        <v>43</v>
      </c>
      <c r="C18" s="6" t="s">
        <v>78</v>
      </c>
      <c r="D18" s="7">
        <v>3</v>
      </c>
      <c r="E18" s="6">
        <v>0.5</v>
      </c>
      <c r="F18" s="20" t="s">
        <v>41</v>
      </c>
      <c r="G18" s="6"/>
      <c r="H18" s="17"/>
      <c r="I18" s="19"/>
      <c r="J18" s="18"/>
      <c r="K18" s="17"/>
      <c r="L18" s="17"/>
      <c r="M18" s="27">
        <v>1</v>
      </c>
      <c r="N18" s="15">
        <f t="shared" si="0"/>
        <v>1.5</v>
      </c>
    </row>
    <row r="19" spans="1:14">
      <c r="A19" s="6">
        <v>100</v>
      </c>
      <c r="B19" s="6" t="s">
        <v>43</v>
      </c>
      <c r="C19" s="6" t="s">
        <v>77</v>
      </c>
      <c r="D19" s="7">
        <v>3</v>
      </c>
      <c r="E19" s="6">
        <v>1.5</v>
      </c>
      <c r="F19" s="20" t="s">
        <v>41</v>
      </c>
      <c r="G19" s="6"/>
      <c r="H19" s="17"/>
      <c r="I19" s="19"/>
      <c r="J19" s="18"/>
      <c r="K19" s="17"/>
      <c r="L19" s="17"/>
      <c r="M19" s="27">
        <v>2</v>
      </c>
      <c r="N19" s="15">
        <f t="shared" si="0"/>
        <v>9</v>
      </c>
    </row>
    <row r="20" spans="1:14">
      <c r="A20" s="6">
        <v>110</v>
      </c>
      <c r="B20" s="6" t="s">
        <v>42</v>
      </c>
      <c r="C20" s="6" t="s">
        <v>76</v>
      </c>
      <c r="D20" s="7">
        <v>1</v>
      </c>
      <c r="E20" s="6">
        <v>1.5</v>
      </c>
      <c r="F20" s="20" t="s">
        <v>41</v>
      </c>
      <c r="G20" s="6"/>
      <c r="H20" s="17"/>
      <c r="I20" s="19"/>
      <c r="J20" s="18"/>
      <c r="K20" s="17"/>
      <c r="L20" s="17"/>
      <c r="M20" s="27">
        <v>3</v>
      </c>
      <c r="N20" s="15">
        <f t="shared" si="0"/>
        <v>4.5</v>
      </c>
    </row>
    <row r="21" spans="1:14">
      <c r="A21" s="6">
        <v>120</v>
      </c>
      <c r="B21" s="6" t="s">
        <v>42</v>
      </c>
      <c r="C21" s="6" t="s">
        <v>75</v>
      </c>
      <c r="D21" s="7">
        <v>1</v>
      </c>
      <c r="E21" s="6">
        <v>1</v>
      </c>
      <c r="F21" s="20" t="s">
        <v>41</v>
      </c>
      <c r="G21" s="6"/>
      <c r="H21" s="17"/>
      <c r="I21" s="19"/>
      <c r="J21" s="18"/>
      <c r="K21" s="17"/>
      <c r="L21" s="17"/>
      <c r="M21" s="27">
        <v>3</v>
      </c>
      <c r="N21" s="15">
        <f t="shared" si="0"/>
        <v>3</v>
      </c>
    </row>
    <row r="22" spans="1:14">
      <c r="A22" s="6">
        <v>130</v>
      </c>
      <c r="B22" s="6" t="s">
        <v>42</v>
      </c>
      <c r="C22" s="6" t="s">
        <v>74</v>
      </c>
      <c r="D22" s="7">
        <v>1</v>
      </c>
      <c r="E22" s="6">
        <v>2.2999999999999998</v>
      </c>
      <c r="F22" s="20" t="s">
        <v>41</v>
      </c>
      <c r="G22" s="6"/>
      <c r="H22" s="17"/>
      <c r="I22" s="19"/>
      <c r="J22" s="18"/>
      <c r="K22" s="17"/>
      <c r="L22" s="17"/>
      <c r="M22" s="27">
        <v>3</v>
      </c>
      <c r="N22" s="15">
        <f t="shared" si="0"/>
        <v>6.8999999999999995</v>
      </c>
    </row>
    <row r="23" spans="1:14">
      <c r="A23" s="6">
        <v>140</v>
      </c>
      <c r="B23" s="6" t="s">
        <v>42</v>
      </c>
      <c r="C23" s="6" t="s">
        <v>73</v>
      </c>
      <c r="D23" s="7">
        <v>1</v>
      </c>
      <c r="E23" s="6">
        <v>2</v>
      </c>
      <c r="F23" s="20" t="s">
        <v>41</v>
      </c>
      <c r="G23" s="6"/>
      <c r="H23" s="17"/>
      <c r="I23" s="19"/>
      <c r="J23" s="18"/>
      <c r="K23" s="17"/>
      <c r="L23" s="17"/>
      <c r="M23" s="12">
        <v>3</v>
      </c>
      <c r="N23" s="15">
        <f t="shared" si="0"/>
        <v>6</v>
      </c>
    </row>
    <row r="24" spans="1:14">
      <c r="A24" s="6">
        <v>150</v>
      </c>
      <c r="B24" s="6" t="s">
        <v>42</v>
      </c>
      <c r="C24" s="6" t="s">
        <v>72</v>
      </c>
      <c r="D24" s="7">
        <v>1</v>
      </c>
      <c r="E24" s="6">
        <v>1.5</v>
      </c>
      <c r="F24" s="20" t="s">
        <v>41</v>
      </c>
      <c r="G24" s="6"/>
      <c r="H24" s="17"/>
      <c r="I24" s="19"/>
      <c r="J24" s="18"/>
      <c r="K24" s="17"/>
      <c r="L24" s="17"/>
      <c r="M24" s="27">
        <v>2</v>
      </c>
      <c r="N24" s="15">
        <f t="shared" si="0"/>
        <v>3</v>
      </c>
    </row>
    <row r="25" spans="1:14">
      <c r="A25" s="6">
        <v>160</v>
      </c>
      <c r="B25" s="6" t="s">
        <v>42</v>
      </c>
      <c r="C25" s="6" t="s">
        <v>71</v>
      </c>
      <c r="D25" s="7">
        <v>1</v>
      </c>
      <c r="E25" s="6">
        <v>1.5</v>
      </c>
      <c r="F25" s="20" t="s">
        <v>41</v>
      </c>
      <c r="G25" s="6"/>
      <c r="H25" s="17"/>
      <c r="I25" s="19"/>
      <c r="J25" s="18"/>
      <c r="K25" s="17"/>
      <c r="L25" s="17"/>
      <c r="M25" s="12">
        <v>4</v>
      </c>
      <c r="N25" s="15">
        <f t="shared" si="0"/>
        <v>6</v>
      </c>
    </row>
    <row r="26" spans="1:14">
      <c r="A26" s="6">
        <v>170</v>
      </c>
      <c r="B26" s="6" t="s">
        <v>70</v>
      </c>
      <c r="C26" s="6"/>
      <c r="D26" s="7">
        <v>0.25</v>
      </c>
      <c r="E26" s="6">
        <v>1</v>
      </c>
      <c r="F26" s="20" t="s">
        <v>45</v>
      </c>
      <c r="G26" s="6"/>
      <c r="H26" s="17"/>
      <c r="I26" s="19"/>
      <c r="J26" s="18"/>
      <c r="K26" s="17"/>
      <c r="L26" s="17"/>
      <c r="M26" s="27">
        <v>30</v>
      </c>
      <c r="N26" s="15">
        <f t="shared" si="0"/>
        <v>7.5</v>
      </c>
    </row>
    <row r="27" spans="1:14">
      <c r="A27" s="6">
        <v>180</v>
      </c>
      <c r="B27" s="6" t="s">
        <v>69</v>
      </c>
      <c r="C27" s="6"/>
      <c r="D27" s="7">
        <v>4</v>
      </c>
      <c r="E27" s="6">
        <v>1</v>
      </c>
      <c r="F27" s="20" t="s">
        <v>45</v>
      </c>
      <c r="G27" s="6"/>
      <c r="H27" s="17"/>
      <c r="I27" s="19"/>
      <c r="J27" s="18"/>
      <c r="K27" s="17"/>
      <c r="L27" s="17"/>
      <c r="M27" s="12">
        <v>8</v>
      </c>
      <c r="N27" s="15">
        <f t="shared" si="0"/>
        <v>32</v>
      </c>
    </row>
    <row r="28" spans="1:14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4" t="s">
        <v>0</v>
      </c>
      <c r="N28" s="14">
        <f>SUM(N10:N23)</f>
        <v>63.4</v>
      </c>
    </row>
    <row r="30" spans="1:14">
      <c r="B30" s="3" t="s">
        <v>8</v>
      </c>
      <c r="C30" s="3" t="s">
        <v>16</v>
      </c>
      <c r="D30" s="3" t="s">
        <v>6</v>
      </c>
      <c r="E30" s="3" t="s">
        <v>5</v>
      </c>
      <c r="F30" s="3" t="s">
        <v>4</v>
      </c>
      <c r="G30" s="3" t="s">
        <v>3</v>
      </c>
      <c r="H30" s="3" t="s">
        <v>15</v>
      </c>
      <c r="I30" s="3" t="s">
        <v>14</v>
      </c>
      <c r="J30" s="3" t="s">
        <v>0</v>
      </c>
      <c r="K30" s="2"/>
    </row>
    <row r="31" spans="1:14">
      <c r="B31" s="6"/>
      <c r="C31" s="12"/>
      <c r="D31" s="12"/>
      <c r="E31" s="7"/>
      <c r="F31" s="6"/>
      <c r="G31" s="6"/>
      <c r="H31" s="6"/>
      <c r="I31" s="6"/>
      <c r="J31" s="15"/>
      <c r="K31" s="1"/>
    </row>
    <row r="32" spans="1:14">
      <c r="B32" s="2"/>
      <c r="C32" s="2"/>
      <c r="D32" s="2"/>
      <c r="E32" s="2"/>
      <c r="F32" s="2"/>
      <c r="G32" s="2"/>
      <c r="H32" s="2"/>
      <c r="I32" s="4" t="s">
        <v>0</v>
      </c>
      <c r="J32" s="10"/>
      <c r="K32" s="2"/>
    </row>
    <row r="33" spans="2:11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>
      <c r="B34" s="3" t="s">
        <v>8</v>
      </c>
      <c r="C34" s="3" t="s">
        <v>13</v>
      </c>
      <c r="D34" s="3" t="s">
        <v>6</v>
      </c>
      <c r="E34" s="3" t="s">
        <v>5</v>
      </c>
      <c r="F34" s="3" t="s">
        <v>12</v>
      </c>
      <c r="G34" s="3" t="s">
        <v>11</v>
      </c>
      <c r="H34" s="3" t="s">
        <v>10</v>
      </c>
      <c r="I34" s="3" t="s">
        <v>9</v>
      </c>
      <c r="J34" s="3" t="s">
        <v>3</v>
      </c>
      <c r="K34" s="3" t="s">
        <v>0</v>
      </c>
    </row>
    <row r="35" spans="2:11">
      <c r="B35" s="6"/>
      <c r="C35" s="6"/>
      <c r="D35" s="6"/>
      <c r="E35" s="6"/>
      <c r="F35" s="6"/>
      <c r="G35" s="13"/>
      <c r="H35" s="6"/>
      <c r="I35" s="12"/>
      <c r="J35" s="11"/>
      <c r="K35" s="7">
        <f>E35*J35</f>
        <v>0</v>
      </c>
    </row>
    <row r="36" spans="2:11">
      <c r="B36" s="2"/>
      <c r="C36" s="2"/>
      <c r="D36" s="2"/>
      <c r="E36" s="2"/>
      <c r="F36" s="2"/>
      <c r="G36" s="2"/>
      <c r="H36" s="2"/>
      <c r="I36" s="2"/>
      <c r="J36" s="34" t="s">
        <v>0</v>
      </c>
      <c r="K36" s="35">
        <f>SUM(K35:K35)</f>
        <v>0</v>
      </c>
    </row>
    <row r="37" spans="2:11">
      <c r="B37" s="1"/>
      <c r="C37" s="1"/>
      <c r="D37" s="1"/>
      <c r="E37" s="1"/>
      <c r="F37" s="1"/>
      <c r="G37" s="1"/>
      <c r="H37" s="1"/>
      <c r="I37" s="9"/>
      <c r="J37" s="8"/>
      <c r="K37" s="1"/>
    </row>
    <row r="38" spans="2:11">
      <c r="B38" s="3" t="s">
        <v>8</v>
      </c>
      <c r="C38" s="3" t="s">
        <v>7</v>
      </c>
      <c r="D38" s="3" t="s">
        <v>6</v>
      </c>
      <c r="E38" s="3" t="s">
        <v>5</v>
      </c>
      <c r="F38" s="3" t="s">
        <v>4</v>
      </c>
      <c r="G38" s="3" t="s">
        <v>3</v>
      </c>
      <c r="H38" s="3" t="s">
        <v>2</v>
      </c>
      <c r="I38" s="3" t="s">
        <v>40</v>
      </c>
      <c r="J38" s="3" t="s">
        <v>0</v>
      </c>
      <c r="K38" s="2"/>
    </row>
    <row r="39" spans="2:11">
      <c r="B39" s="6"/>
      <c r="C39" s="6"/>
      <c r="D39" s="6"/>
      <c r="E39" s="6"/>
      <c r="F39" s="6"/>
      <c r="G39" s="7"/>
      <c r="H39" s="6"/>
      <c r="I39" s="6"/>
      <c r="J39" s="7"/>
      <c r="K39" s="1"/>
    </row>
    <row r="40" spans="2:11">
      <c r="B40" s="2"/>
      <c r="C40" s="2"/>
      <c r="D40" s="2"/>
      <c r="E40" s="2"/>
      <c r="F40" s="2"/>
      <c r="G40" s="2"/>
      <c r="H40" s="2"/>
      <c r="I40" s="4" t="s">
        <v>0</v>
      </c>
      <c r="J40" s="3"/>
      <c r="K40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I20" sqref="I20"/>
    </sheetView>
  </sheetViews>
  <sheetFormatPr defaultRowHeight="15"/>
  <cols>
    <col min="1" max="1" width="10.28515625" style="31" customWidth="1"/>
    <col min="2" max="2" width="27.85546875" style="31" bestFit="1" customWidth="1"/>
    <col min="3" max="3" width="18" style="31" bestFit="1" customWidth="1"/>
    <col min="4" max="4" width="8.85546875" style="31" bestFit="1" customWidth="1"/>
    <col min="5" max="5" width="5.5703125" style="31" bestFit="1" customWidth="1"/>
    <col min="6" max="6" width="8.7109375" style="31" bestFit="1" customWidth="1"/>
    <col min="7" max="7" width="10" style="31" bestFit="1" customWidth="1"/>
    <col min="8" max="8" width="9.7109375" style="31" bestFit="1" customWidth="1"/>
    <col min="9" max="9" width="10.85546875" style="31" bestFit="1" customWidth="1"/>
    <col min="10" max="10" width="9.140625" style="31"/>
    <col min="11" max="11" width="7" style="31" bestFit="1" customWidth="1"/>
    <col min="12" max="12" width="7.7109375" style="31" bestFit="1" customWidth="1"/>
    <col min="13" max="13" width="13.85546875" style="31" bestFit="1" customWidth="1"/>
    <col min="14" max="16384" width="9.140625" style="31"/>
  </cols>
  <sheetData>
    <row r="1" spans="1:14">
      <c r="A1" s="22" t="s">
        <v>39</v>
      </c>
      <c r="B1" s="1" t="s">
        <v>38</v>
      </c>
      <c r="C1" s="1"/>
      <c r="D1" s="1"/>
      <c r="E1" s="1"/>
      <c r="F1" s="1"/>
      <c r="G1" s="1"/>
      <c r="H1" s="1"/>
      <c r="I1" s="1"/>
      <c r="J1" s="30" t="s">
        <v>37</v>
      </c>
      <c r="K1" s="26">
        <v>106</v>
      </c>
      <c r="L1" s="1"/>
      <c r="M1" s="22" t="s">
        <v>22</v>
      </c>
      <c r="N1" s="23">
        <f>N17+H22+I26+I35</f>
        <v>63.5</v>
      </c>
    </row>
    <row r="2" spans="1:14">
      <c r="A2" s="22" t="s">
        <v>35</v>
      </c>
      <c r="B2" s="1" t="s">
        <v>34</v>
      </c>
      <c r="C2" s="1"/>
      <c r="D2" s="22" t="s">
        <v>31</v>
      </c>
      <c r="E2" s="1"/>
      <c r="F2" s="1"/>
      <c r="G2" s="1"/>
      <c r="H2" s="1"/>
      <c r="I2" s="1"/>
      <c r="J2" s="1"/>
      <c r="K2" s="1"/>
      <c r="L2" s="1"/>
      <c r="M2" s="22" t="s">
        <v>33</v>
      </c>
      <c r="N2" s="25">
        <v>1</v>
      </c>
    </row>
    <row r="3" spans="1:14">
      <c r="A3" s="22" t="s">
        <v>32</v>
      </c>
      <c r="B3" s="1" t="s">
        <v>85</v>
      </c>
      <c r="C3" s="1"/>
      <c r="D3" s="22" t="s">
        <v>29</v>
      </c>
      <c r="E3" s="1"/>
      <c r="F3" s="1"/>
      <c r="G3" s="1"/>
      <c r="H3" s="1"/>
      <c r="I3" s="1"/>
      <c r="J3" s="22" t="s">
        <v>31</v>
      </c>
      <c r="K3" s="1"/>
      <c r="L3" s="1"/>
      <c r="M3" s="1"/>
      <c r="N3" s="1"/>
    </row>
    <row r="4" spans="1:14">
      <c r="A4" s="22" t="s">
        <v>23</v>
      </c>
      <c r="B4" s="24" t="s">
        <v>93</v>
      </c>
      <c r="C4" s="1"/>
      <c r="D4" s="22" t="s">
        <v>25</v>
      </c>
      <c r="E4" s="1"/>
      <c r="F4" s="1"/>
      <c r="G4" s="1"/>
      <c r="H4" s="1"/>
      <c r="I4" s="1"/>
      <c r="J4" s="22" t="s">
        <v>29</v>
      </c>
      <c r="K4" s="1"/>
      <c r="L4" s="1"/>
      <c r="M4" s="22" t="s">
        <v>28</v>
      </c>
      <c r="N4" s="23">
        <f>N1*N2</f>
        <v>63.5</v>
      </c>
    </row>
    <row r="5" spans="1:14">
      <c r="A5" s="22" t="s">
        <v>30</v>
      </c>
      <c r="B5" s="24">
        <v>4002</v>
      </c>
      <c r="C5" s="1"/>
      <c r="D5" s="1"/>
      <c r="E5" s="1"/>
      <c r="F5" s="1"/>
      <c r="G5" s="1"/>
      <c r="H5" s="1"/>
      <c r="I5" s="1"/>
      <c r="J5" s="22" t="s">
        <v>25</v>
      </c>
      <c r="K5" s="1"/>
      <c r="L5" s="1"/>
      <c r="M5" s="1"/>
      <c r="N5" s="1"/>
    </row>
    <row r="6" spans="1:14">
      <c r="A6" s="22" t="s">
        <v>27</v>
      </c>
      <c r="B6" s="1" t="s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22" t="s">
        <v>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9" spans="1:14">
      <c r="A9" s="3" t="s">
        <v>8</v>
      </c>
      <c r="B9" s="3" t="s">
        <v>21</v>
      </c>
      <c r="C9" s="3" t="s">
        <v>6</v>
      </c>
      <c r="D9" s="3" t="s">
        <v>5</v>
      </c>
      <c r="E9" s="3" t="s">
        <v>12</v>
      </c>
      <c r="F9" s="3" t="s">
        <v>11</v>
      </c>
      <c r="G9" s="3" t="s">
        <v>10</v>
      </c>
      <c r="H9" s="3" t="s">
        <v>9</v>
      </c>
      <c r="I9" s="3" t="s">
        <v>20</v>
      </c>
      <c r="J9" s="3" t="s">
        <v>19</v>
      </c>
      <c r="K9" s="3" t="s">
        <v>18</v>
      </c>
      <c r="L9" s="3" t="s">
        <v>17</v>
      </c>
      <c r="M9" s="3" t="s">
        <v>3</v>
      </c>
      <c r="N9" s="3" t="s">
        <v>0</v>
      </c>
    </row>
    <row r="10" spans="1:14">
      <c r="A10" s="6">
        <v>10</v>
      </c>
      <c r="B10" s="6" t="s">
        <v>57</v>
      </c>
      <c r="C10" s="6" t="s">
        <v>83</v>
      </c>
      <c r="D10" s="7">
        <v>1</v>
      </c>
      <c r="E10" s="6">
        <v>1</v>
      </c>
      <c r="F10" s="6" t="s">
        <v>45</v>
      </c>
      <c r="G10" s="6"/>
      <c r="H10" s="17"/>
      <c r="I10" s="29"/>
      <c r="J10" s="18"/>
      <c r="K10" s="17"/>
      <c r="L10" s="17"/>
      <c r="M10" s="27">
        <v>1</v>
      </c>
      <c r="N10" s="15">
        <f t="shared" ref="N10:N16" si="0">D10*E10*M10</f>
        <v>1</v>
      </c>
    </row>
    <row r="11" spans="1:14">
      <c r="A11" s="6">
        <v>20</v>
      </c>
      <c r="B11" s="6" t="s">
        <v>92</v>
      </c>
      <c r="C11" s="6" t="s">
        <v>91</v>
      </c>
      <c r="D11" s="7">
        <v>0.5</v>
      </c>
      <c r="E11" s="6">
        <v>1</v>
      </c>
      <c r="F11" s="6" t="s">
        <v>45</v>
      </c>
      <c r="G11" s="6"/>
      <c r="H11" s="17"/>
      <c r="I11" s="29"/>
      <c r="J11" s="18"/>
      <c r="K11" s="17"/>
      <c r="L11" s="17"/>
      <c r="M11" s="27">
        <v>6</v>
      </c>
      <c r="N11" s="15">
        <f t="shared" si="0"/>
        <v>3</v>
      </c>
    </row>
    <row r="12" spans="1:14">
      <c r="A12" s="6">
        <v>30</v>
      </c>
      <c r="B12" s="6" t="s">
        <v>90</v>
      </c>
      <c r="C12" s="6" t="s">
        <v>82</v>
      </c>
      <c r="D12" s="7">
        <v>3</v>
      </c>
      <c r="E12" s="6">
        <v>3</v>
      </c>
      <c r="F12" s="6" t="s">
        <v>89</v>
      </c>
      <c r="G12" s="6"/>
      <c r="H12" s="17"/>
      <c r="I12" s="19"/>
      <c r="J12" s="18"/>
      <c r="K12" s="17"/>
      <c r="L12" s="17"/>
      <c r="M12" s="27">
        <v>1</v>
      </c>
      <c r="N12" s="15">
        <f t="shared" si="0"/>
        <v>9</v>
      </c>
    </row>
    <row r="13" spans="1:14">
      <c r="A13" s="6">
        <v>40</v>
      </c>
      <c r="B13" s="6" t="s">
        <v>88</v>
      </c>
      <c r="C13" s="6" t="s">
        <v>87</v>
      </c>
      <c r="D13" s="7">
        <v>8</v>
      </c>
      <c r="E13" s="6">
        <v>1</v>
      </c>
      <c r="F13" s="6" t="s">
        <v>45</v>
      </c>
      <c r="G13" s="6"/>
      <c r="H13" s="17"/>
      <c r="I13" s="19"/>
      <c r="J13" s="18"/>
      <c r="K13" s="17"/>
      <c r="L13" s="17"/>
      <c r="M13" s="27">
        <v>1</v>
      </c>
      <c r="N13" s="15">
        <f t="shared" si="0"/>
        <v>8</v>
      </c>
    </row>
    <row r="14" spans="1:14">
      <c r="A14" s="6">
        <v>50</v>
      </c>
      <c r="B14" s="6" t="s">
        <v>86</v>
      </c>
      <c r="C14" s="6"/>
      <c r="D14" s="7">
        <v>3</v>
      </c>
      <c r="E14" s="6">
        <v>1</v>
      </c>
      <c r="F14" s="6" t="s">
        <v>45</v>
      </c>
      <c r="G14" s="6"/>
      <c r="H14" s="17"/>
      <c r="I14" s="19"/>
      <c r="J14" s="18"/>
      <c r="K14" s="17"/>
      <c r="L14" s="17"/>
      <c r="M14" s="27">
        <v>1</v>
      </c>
      <c r="N14" s="15">
        <f t="shared" si="0"/>
        <v>3</v>
      </c>
    </row>
    <row r="15" spans="1:14">
      <c r="A15" s="6">
        <v>60</v>
      </c>
      <c r="B15" s="6" t="s">
        <v>70</v>
      </c>
      <c r="C15" s="6"/>
      <c r="D15" s="7">
        <v>0.25</v>
      </c>
      <c r="E15" s="6">
        <v>1</v>
      </c>
      <c r="F15" s="20" t="s">
        <v>45</v>
      </c>
      <c r="G15" s="6"/>
      <c r="H15" s="17"/>
      <c r="I15" s="19"/>
      <c r="J15" s="18"/>
      <c r="K15" s="17"/>
      <c r="L15" s="17"/>
      <c r="M15" s="27">
        <v>30</v>
      </c>
      <c r="N15" s="15">
        <f t="shared" si="0"/>
        <v>7.5</v>
      </c>
    </row>
    <row r="16" spans="1:14">
      <c r="A16" s="6">
        <v>70</v>
      </c>
      <c r="B16" s="6" t="s">
        <v>69</v>
      </c>
      <c r="C16" s="6"/>
      <c r="D16" s="7">
        <v>4</v>
      </c>
      <c r="E16" s="6">
        <v>1</v>
      </c>
      <c r="F16" s="20" t="s">
        <v>45</v>
      </c>
      <c r="G16" s="6"/>
      <c r="H16" s="17"/>
      <c r="I16" s="19"/>
      <c r="J16" s="18"/>
      <c r="K16" s="17"/>
      <c r="L16" s="17"/>
      <c r="M16" s="27">
        <v>8</v>
      </c>
      <c r="N16" s="15">
        <f t="shared" si="0"/>
        <v>32</v>
      </c>
    </row>
    <row r="17" spans="1:14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4" t="s">
        <v>0</v>
      </c>
      <c r="N17" s="14">
        <f>SUM(N10:N16)</f>
        <v>63.5</v>
      </c>
    </row>
    <row r="19" spans="1:14">
      <c r="A19" s="3" t="s">
        <v>8</v>
      </c>
      <c r="B19" s="3" t="s">
        <v>16</v>
      </c>
      <c r="C19" s="3" t="s">
        <v>6</v>
      </c>
      <c r="D19" s="3" t="s">
        <v>5</v>
      </c>
      <c r="E19" s="3" t="s">
        <v>4</v>
      </c>
      <c r="F19" s="3" t="s">
        <v>3</v>
      </c>
      <c r="G19" s="3" t="s">
        <v>15</v>
      </c>
      <c r="H19" s="3" t="s">
        <v>14</v>
      </c>
      <c r="I19" s="3" t="s">
        <v>0</v>
      </c>
      <c r="J19" s="2"/>
    </row>
    <row r="20" spans="1:14">
      <c r="A20" s="6"/>
      <c r="B20" s="12"/>
      <c r="C20" s="12"/>
      <c r="D20" s="7"/>
      <c r="E20" s="6"/>
      <c r="F20" s="6"/>
      <c r="G20" s="6"/>
      <c r="H20" s="6"/>
      <c r="I20" s="15"/>
      <c r="J20" s="1"/>
    </row>
    <row r="21" spans="1:14">
      <c r="A21" s="2"/>
      <c r="B21" s="2"/>
      <c r="C21" s="2"/>
      <c r="D21" s="2"/>
      <c r="E21" s="2"/>
      <c r="F21" s="2"/>
      <c r="G21" s="2"/>
      <c r="H21" s="4" t="s">
        <v>0</v>
      </c>
      <c r="I21" s="10"/>
      <c r="J21" s="2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>
      <c r="A23" s="3" t="s">
        <v>8</v>
      </c>
      <c r="B23" s="3" t="s">
        <v>13</v>
      </c>
      <c r="C23" s="3" t="s">
        <v>6</v>
      </c>
      <c r="D23" s="3" t="s">
        <v>5</v>
      </c>
      <c r="E23" s="3" t="s">
        <v>12</v>
      </c>
      <c r="F23" s="3" t="s">
        <v>11</v>
      </c>
      <c r="G23" s="3" t="s">
        <v>10</v>
      </c>
      <c r="H23" s="3" t="s">
        <v>9</v>
      </c>
      <c r="I23" s="3" t="s">
        <v>3</v>
      </c>
      <c r="J23" s="3" t="s">
        <v>0</v>
      </c>
    </row>
    <row r="24" spans="1:14">
      <c r="A24" s="6"/>
      <c r="B24" s="6"/>
      <c r="C24" s="6"/>
      <c r="D24" s="6"/>
      <c r="E24" s="6"/>
      <c r="F24" s="13"/>
      <c r="G24" s="6"/>
      <c r="H24" s="12"/>
      <c r="I24" s="11"/>
      <c r="J24" s="7">
        <f>D24*I24</f>
        <v>0</v>
      </c>
    </row>
    <row r="25" spans="1:14">
      <c r="A25" s="2"/>
      <c r="B25" s="2"/>
      <c r="C25" s="2"/>
      <c r="D25" s="2"/>
      <c r="E25" s="2"/>
      <c r="F25" s="2"/>
      <c r="G25" s="2"/>
      <c r="H25" s="2"/>
      <c r="I25" s="3" t="s">
        <v>0</v>
      </c>
      <c r="J25" s="3"/>
    </row>
    <row r="26" spans="1:14">
      <c r="A26" s="1"/>
      <c r="B26" s="1"/>
      <c r="C26" s="1"/>
      <c r="D26" s="1"/>
      <c r="E26" s="1"/>
      <c r="F26" s="1"/>
      <c r="G26" s="1"/>
      <c r="H26" s="9"/>
      <c r="I26" s="8"/>
      <c r="J26" s="1"/>
    </row>
    <row r="27" spans="1:14">
      <c r="A27" s="3" t="s">
        <v>8</v>
      </c>
      <c r="B27" s="3" t="s">
        <v>7</v>
      </c>
      <c r="C27" s="3" t="s">
        <v>6</v>
      </c>
      <c r="D27" s="3" t="s">
        <v>5</v>
      </c>
      <c r="E27" s="3" t="s">
        <v>4</v>
      </c>
      <c r="F27" s="3" t="s">
        <v>3</v>
      </c>
      <c r="G27" s="3" t="s">
        <v>2</v>
      </c>
      <c r="H27" s="3" t="s">
        <v>40</v>
      </c>
      <c r="I27" s="3" t="s">
        <v>0</v>
      </c>
      <c r="J27" s="2"/>
    </row>
    <row r="28" spans="1:14">
      <c r="A28" s="6"/>
      <c r="B28" s="6"/>
      <c r="C28" s="6"/>
      <c r="D28" s="6"/>
      <c r="E28" s="6"/>
      <c r="F28" s="7"/>
      <c r="G28" s="6"/>
      <c r="H28" s="6"/>
      <c r="I28" s="36"/>
      <c r="J28" s="1"/>
    </row>
    <row r="29" spans="1:14">
      <c r="A29" s="2"/>
      <c r="B29" s="2"/>
      <c r="C29" s="2"/>
      <c r="D29" s="2"/>
      <c r="E29" s="2"/>
      <c r="F29" s="2"/>
      <c r="G29" s="2"/>
      <c r="H29" s="4" t="s">
        <v>0</v>
      </c>
      <c r="I29" s="3"/>
      <c r="J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workbookViewId="0">
      <selection activeCell="E18" sqref="E18"/>
    </sheetView>
  </sheetViews>
  <sheetFormatPr defaultRowHeight="15"/>
  <cols>
    <col min="1" max="1" width="10.28515625" style="31" customWidth="1"/>
    <col min="2" max="2" width="33.28515625" style="31" customWidth="1"/>
    <col min="3" max="3" width="9" style="31" bestFit="1" customWidth="1"/>
    <col min="4" max="4" width="9.140625" style="31"/>
    <col min="5" max="5" width="10" style="31" customWidth="1"/>
    <col min="6" max="6" width="8.7109375" style="31" bestFit="1" customWidth="1"/>
    <col min="7" max="7" width="10" style="31" bestFit="1" customWidth="1"/>
    <col min="8" max="8" width="16" style="31" bestFit="1" customWidth="1"/>
    <col min="9" max="9" width="10.85546875" style="31" customWidth="1"/>
    <col min="10" max="10" width="9.140625" style="31"/>
    <col min="11" max="11" width="7" style="31" bestFit="1" customWidth="1"/>
    <col min="12" max="12" width="7.7109375" style="31" bestFit="1" customWidth="1"/>
    <col min="13" max="13" width="13.85546875" style="31" bestFit="1" customWidth="1"/>
    <col min="14" max="16384" width="9.140625" style="31"/>
  </cols>
  <sheetData>
    <row r="1" spans="1:14">
      <c r="A1" s="22" t="s">
        <v>39</v>
      </c>
      <c r="B1" s="1" t="s">
        <v>38</v>
      </c>
      <c r="C1" s="1"/>
      <c r="D1" s="1"/>
      <c r="E1" s="1"/>
      <c r="F1" s="1"/>
      <c r="G1" s="1"/>
      <c r="H1" s="1"/>
      <c r="I1" s="1"/>
      <c r="J1" s="22" t="s">
        <v>37</v>
      </c>
      <c r="K1" s="26">
        <v>106</v>
      </c>
      <c r="L1" s="1"/>
      <c r="M1" s="22" t="s">
        <v>36</v>
      </c>
      <c r="N1" s="23">
        <f>E10+N14+I18+J22+I26</f>
        <v>116.88</v>
      </c>
    </row>
    <row r="2" spans="1:14">
      <c r="A2" s="22" t="s">
        <v>35</v>
      </c>
      <c r="B2" s="1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  <c r="M2" s="22" t="s">
        <v>33</v>
      </c>
      <c r="N2" s="25">
        <v>1</v>
      </c>
    </row>
    <row r="3" spans="1:14">
      <c r="A3" s="22" t="s">
        <v>32</v>
      </c>
      <c r="B3" s="1" t="s">
        <v>109</v>
      </c>
      <c r="C3" s="1"/>
      <c r="D3" s="1"/>
      <c r="E3" s="1"/>
      <c r="F3" s="1"/>
      <c r="G3" s="1"/>
      <c r="H3" s="1"/>
      <c r="I3" s="1"/>
      <c r="J3" s="22" t="s">
        <v>31</v>
      </c>
      <c r="K3" s="1"/>
      <c r="L3" s="1"/>
      <c r="M3" s="1"/>
      <c r="N3" s="1"/>
    </row>
    <row r="4" spans="1:14">
      <c r="A4" s="22" t="s">
        <v>30</v>
      </c>
      <c r="B4" s="24" t="s">
        <v>67</v>
      </c>
      <c r="C4" s="1"/>
      <c r="D4" s="1"/>
      <c r="E4" s="1"/>
      <c r="F4" s="1"/>
      <c r="G4" s="1"/>
      <c r="H4" s="1"/>
      <c r="I4" s="1"/>
      <c r="J4" s="22" t="s">
        <v>29</v>
      </c>
      <c r="K4" s="1"/>
      <c r="L4" s="1"/>
      <c r="M4" s="22" t="s">
        <v>28</v>
      </c>
      <c r="N4" s="23">
        <f>N1*N2</f>
        <v>116.88</v>
      </c>
    </row>
    <row r="5" spans="1:14">
      <c r="A5" s="22" t="s">
        <v>27</v>
      </c>
      <c r="B5" s="1" t="s">
        <v>26</v>
      </c>
      <c r="C5" s="1"/>
      <c r="D5" s="1"/>
      <c r="E5" s="1"/>
      <c r="F5" s="1"/>
      <c r="G5" s="1"/>
      <c r="H5" s="1"/>
      <c r="I5" s="1"/>
      <c r="J5" s="22" t="s">
        <v>25</v>
      </c>
      <c r="K5" s="1"/>
      <c r="L5" s="1"/>
      <c r="M5" s="1"/>
      <c r="N5" s="1"/>
    </row>
    <row r="6" spans="1:14">
      <c r="A6" s="22" t="s">
        <v>24</v>
      </c>
      <c r="B6" s="1" t="s">
        <v>107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3" t="s">
        <v>8</v>
      </c>
      <c r="B8" s="3" t="s">
        <v>23</v>
      </c>
      <c r="C8" s="3" t="s">
        <v>22</v>
      </c>
      <c r="D8" s="3" t="s">
        <v>3</v>
      </c>
      <c r="E8" s="3" t="s">
        <v>0</v>
      </c>
      <c r="F8" s="1"/>
      <c r="G8" s="1"/>
      <c r="H8" s="1"/>
      <c r="I8" s="1"/>
      <c r="J8" s="1"/>
      <c r="K8" s="1"/>
      <c r="L8" s="1"/>
      <c r="M8" s="1"/>
      <c r="N8" s="1"/>
    </row>
    <row r="9" spans="1:14">
      <c r="A9" s="6">
        <v>10</v>
      </c>
      <c r="B9" s="6" t="s">
        <v>106</v>
      </c>
      <c r="C9" s="7">
        <v>116.88</v>
      </c>
      <c r="D9" s="12">
        <v>1</v>
      </c>
      <c r="E9" s="21">
        <v>116.88</v>
      </c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4" t="s">
        <v>0</v>
      </c>
      <c r="E10" s="14">
        <f>SUM(E9:E9)</f>
        <v>116.88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3" t="s">
        <v>8</v>
      </c>
      <c r="B12" s="3" t="s">
        <v>21</v>
      </c>
      <c r="C12" s="3" t="s">
        <v>6</v>
      </c>
      <c r="D12" s="3" t="s">
        <v>5</v>
      </c>
      <c r="E12" s="3" t="s">
        <v>12</v>
      </c>
      <c r="F12" s="3" t="s">
        <v>11</v>
      </c>
      <c r="G12" s="3" t="s">
        <v>10</v>
      </c>
      <c r="H12" s="3" t="s">
        <v>9</v>
      </c>
      <c r="I12" s="3" t="s">
        <v>20</v>
      </c>
      <c r="J12" s="3" t="s">
        <v>19</v>
      </c>
      <c r="K12" s="3" t="s">
        <v>18</v>
      </c>
      <c r="L12" s="3" t="s">
        <v>17</v>
      </c>
      <c r="M12" s="3" t="s">
        <v>3</v>
      </c>
      <c r="N12" s="3" t="s">
        <v>0</v>
      </c>
    </row>
    <row r="13" spans="1:14">
      <c r="A13" s="6"/>
      <c r="B13" s="6"/>
      <c r="C13" s="6"/>
      <c r="D13" s="7"/>
      <c r="E13" s="6"/>
      <c r="F13" s="20"/>
      <c r="G13" s="6"/>
      <c r="H13" s="17"/>
      <c r="I13" s="19"/>
      <c r="J13" s="18"/>
      <c r="K13" s="17"/>
      <c r="L13" s="17"/>
      <c r="M13" s="16"/>
      <c r="N13" s="15">
        <f>IF(J13="",D13*M13,D13*J13*K13*L13*M13)</f>
        <v>0</v>
      </c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4" t="s">
        <v>0</v>
      </c>
      <c r="N14" s="14">
        <f>SUM(N13:N13)</f>
        <v>0</v>
      </c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3" t="s">
        <v>8</v>
      </c>
      <c r="B16" s="3" t="s">
        <v>16</v>
      </c>
      <c r="C16" s="3" t="s">
        <v>6</v>
      </c>
      <c r="D16" s="3" t="s">
        <v>5</v>
      </c>
      <c r="E16" s="3" t="s">
        <v>4</v>
      </c>
      <c r="F16" s="3" t="s">
        <v>3</v>
      </c>
      <c r="G16" s="3" t="s">
        <v>15</v>
      </c>
      <c r="H16" s="3" t="s">
        <v>14</v>
      </c>
      <c r="I16" s="3" t="s">
        <v>0</v>
      </c>
      <c r="J16" s="2"/>
      <c r="K16" s="2"/>
      <c r="L16" s="2"/>
      <c r="M16" s="2"/>
      <c r="N16" s="2"/>
    </row>
    <row r="17" spans="1:14">
      <c r="A17" s="6"/>
      <c r="B17" s="12"/>
      <c r="C17" s="12"/>
      <c r="D17" s="7"/>
      <c r="E17" s="6"/>
      <c r="F17" s="6"/>
      <c r="G17" s="6"/>
      <c r="H17" s="6"/>
      <c r="I17" s="7">
        <f>D17*F17*H17</f>
        <v>0</v>
      </c>
      <c r="J17" s="1"/>
      <c r="K17" s="1"/>
      <c r="L17" s="1"/>
      <c r="M17" s="1"/>
      <c r="N17" s="1"/>
    </row>
    <row r="18" spans="1:14">
      <c r="A18" s="2"/>
      <c r="B18" s="2"/>
      <c r="C18" s="2"/>
      <c r="D18" s="2"/>
      <c r="E18" s="2"/>
      <c r="F18" s="2"/>
      <c r="G18" s="2"/>
      <c r="H18" s="4" t="s">
        <v>0</v>
      </c>
      <c r="I18" s="3">
        <f>SUM(I17:I17)</f>
        <v>0</v>
      </c>
      <c r="K18" s="2"/>
      <c r="L18" s="2"/>
      <c r="M18" s="2"/>
      <c r="N18" s="2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3" t="s">
        <v>8</v>
      </c>
      <c r="B20" s="3" t="s">
        <v>13</v>
      </c>
      <c r="C20" s="3" t="s">
        <v>6</v>
      </c>
      <c r="D20" s="3" t="s">
        <v>5</v>
      </c>
      <c r="E20" s="3" t="s">
        <v>12</v>
      </c>
      <c r="F20" s="3" t="s">
        <v>11</v>
      </c>
      <c r="G20" s="3" t="s">
        <v>10</v>
      </c>
      <c r="H20" s="3" t="s">
        <v>9</v>
      </c>
      <c r="I20" s="3" t="s">
        <v>3</v>
      </c>
      <c r="J20" s="3" t="s">
        <v>0</v>
      </c>
      <c r="K20" s="2"/>
      <c r="L20" s="2"/>
      <c r="M20" s="2"/>
      <c r="N20" s="2"/>
    </row>
    <row r="21" spans="1:14">
      <c r="A21" s="6"/>
      <c r="B21" s="6"/>
      <c r="C21" s="6"/>
      <c r="D21" s="6"/>
      <c r="E21" s="6"/>
      <c r="F21" s="13"/>
      <c r="G21" s="6"/>
      <c r="H21" s="12"/>
      <c r="I21" s="11"/>
      <c r="J21" s="7">
        <f>D21*I21</f>
        <v>0</v>
      </c>
      <c r="K21" s="1"/>
      <c r="L21" s="1"/>
      <c r="M21" s="1"/>
      <c r="N21" s="1"/>
    </row>
    <row r="22" spans="1:14">
      <c r="A22" s="2"/>
      <c r="B22" s="2"/>
      <c r="C22" s="2"/>
      <c r="D22" s="2"/>
      <c r="E22" s="2"/>
      <c r="F22" s="2"/>
      <c r="G22" s="2"/>
      <c r="H22" s="2"/>
      <c r="I22" s="4" t="s">
        <v>0</v>
      </c>
      <c r="J22" s="10">
        <f>SUM(J21:J21)</f>
        <v>0</v>
      </c>
      <c r="K22" s="2"/>
      <c r="L22" s="2"/>
      <c r="M22" s="2"/>
      <c r="N22" s="2"/>
    </row>
    <row r="23" spans="1:14">
      <c r="A23" s="1"/>
      <c r="B23" s="1"/>
      <c r="C23" s="1"/>
      <c r="D23" s="1"/>
      <c r="E23" s="1"/>
      <c r="F23" s="1"/>
      <c r="G23" s="1"/>
      <c r="H23" s="9"/>
      <c r="I23" s="8"/>
      <c r="J23" s="1"/>
      <c r="K23" s="1"/>
      <c r="L23" s="1"/>
      <c r="M23" s="1"/>
      <c r="N23" s="1"/>
    </row>
    <row r="24" spans="1:14">
      <c r="A24" s="3" t="s">
        <v>8</v>
      </c>
      <c r="B24" s="3" t="s">
        <v>7</v>
      </c>
      <c r="C24" s="3" t="s">
        <v>6</v>
      </c>
      <c r="D24" s="3" t="s">
        <v>5</v>
      </c>
      <c r="E24" s="3" t="s">
        <v>4</v>
      </c>
      <c r="F24" s="3" t="s">
        <v>3</v>
      </c>
      <c r="G24" s="3" t="s">
        <v>2</v>
      </c>
      <c r="H24" s="3" t="s">
        <v>1</v>
      </c>
      <c r="I24" s="3" t="s">
        <v>0</v>
      </c>
      <c r="J24" s="2"/>
      <c r="K24" s="2"/>
      <c r="L24" s="2"/>
      <c r="M24" s="2"/>
      <c r="N24" s="2"/>
    </row>
    <row r="25" spans="1:14">
      <c r="A25" s="6"/>
      <c r="B25" s="6"/>
      <c r="C25" s="6"/>
      <c r="D25" s="6"/>
      <c r="E25" s="6"/>
      <c r="F25" s="7"/>
      <c r="G25" s="6">
        <v>1</v>
      </c>
      <c r="H25" s="6">
        <v>1</v>
      </c>
      <c r="I25" s="5">
        <f>D25*F25/G25*H25</f>
        <v>0</v>
      </c>
      <c r="J25" s="1"/>
      <c r="K25" s="1"/>
      <c r="L25" s="1"/>
      <c r="M25" s="1"/>
      <c r="N25" s="1"/>
    </row>
    <row r="26" spans="1:14">
      <c r="A26" s="2"/>
      <c r="B26" s="2"/>
      <c r="C26" s="2"/>
      <c r="D26" s="2"/>
      <c r="E26" s="2"/>
      <c r="F26" s="2"/>
      <c r="G26" s="2"/>
      <c r="H26" s="4" t="s">
        <v>0</v>
      </c>
      <c r="I26" s="3">
        <f>SUM(I25:I25)</f>
        <v>0</v>
      </c>
      <c r="J26" s="2"/>
      <c r="K26" s="2"/>
      <c r="L26" s="2"/>
      <c r="M26" s="2"/>
      <c r="N26" s="2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L20" sqref="L20"/>
    </sheetView>
  </sheetViews>
  <sheetFormatPr defaultRowHeight="15"/>
  <cols>
    <col min="1" max="1" width="10.28515625" style="31" customWidth="1"/>
    <col min="2" max="2" width="44" style="31" customWidth="1"/>
    <col min="3" max="3" width="29.140625" style="31" bestFit="1" customWidth="1"/>
    <col min="4" max="4" width="8.85546875" style="31" bestFit="1" customWidth="1"/>
    <col min="5" max="5" width="5.5703125" style="31" bestFit="1" customWidth="1"/>
    <col min="6" max="6" width="8.7109375" style="31" bestFit="1" customWidth="1"/>
    <col min="7" max="7" width="10" style="31" bestFit="1" customWidth="1"/>
    <col min="8" max="8" width="9.7109375" style="31" bestFit="1" customWidth="1"/>
    <col min="9" max="9" width="10.85546875" style="31" bestFit="1" customWidth="1"/>
    <col min="10" max="10" width="9.140625" style="31"/>
    <col min="11" max="11" width="7" style="31" bestFit="1" customWidth="1"/>
    <col min="12" max="12" width="7.7109375" style="31" bestFit="1" customWidth="1"/>
    <col min="13" max="13" width="13.85546875" style="31" bestFit="1" customWidth="1"/>
    <col min="14" max="14" width="10" style="31" customWidth="1"/>
    <col min="15" max="16384" width="9.140625" style="31"/>
  </cols>
  <sheetData>
    <row r="1" spans="1:14">
      <c r="A1" s="22" t="s">
        <v>39</v>
      </c>
      <c r="B1" s="1" t="s">
        <v>38</v>
      </c>
      <c r="C1" s="1"/>
      <c r="D1" s="1"/>
      <c r="E1" s="1"/>
      <c r="F1" s="1"/>
      <c r="G1" s="1"/>
      <c r="H1" s="1"/>
      <c r="I1" s="1"/>
      <c r="J1" s="30" t="s">
        <v>37</v>
      </c>
      <c r="K1" s="26">
        <v>106</v>
      </c>
      <c r="L1" s="1"/>
      <c r="M1" s="22" t="s">
        <v>22</v>
      </c>
      <c r="N1" s="23">
        <f>N16+H21+I25+I34</f>
        <v>116.875</v>
      </c>
    </row>
    <row r="2" spans="1:14">
      <c r="A2" s="22" t="s">
        <v>35</v>
      </c>
      <c r="B2" s="1" t="s">
        <v>34</v>
      </c>
      <c r="C2" s="1"/>
      <c r="D2" s="22" t="s">
        <v>31</v>
      </c>
      <c r="E2" s="1"/>
      <c r="F2" s="1"/>
      <c r="G2" s="1"/>
      <c r="H2" s="1"/>
      <c r="I2" s="1"/>
      <c r="J2" s="1"/>
      <c r="K2" s="1"/>
      <c r="L2" s="1"/>
      <c r="M2" s="22" t="s">
        <v>33</v>
      </c>
      <c r="N2" s="25">
        <v>1</v>
      </c>
    </row>
    <row r="3" spans="1:14">
      <c r="A3" s="22" t="s">
        <v>32</v>
      </c>
      <c r="B3" s="1" t="s">
        <v>117</v>
      </c>
      <c r="C3" s="1"/>
      <c r="D3" s="22" t="s">
        <v>29</v>
      </c>
      <c r="E3" s="1"/>
      <c r="F3" s="1"/>
      <c r="G3" s="1"/>
      <c r="H3" s="1"/>
      <c r="I3" s="1"/>
      <c r="J3" s="22" t="s">
        <v>31</v>
      </c>
      <c r="K3" s="1"/>
      <c r="L3" s="1"/>
      <c r="M3" s="1"/>
      <c r="N3" s="1"/>
    </row>
    <row r="4" spans="1:14">
      <c r="A4" s="22" t="s">
        <v>23</v>
      </c>
      <c r="B4" s="24" t="s">
        <v>106</v>
      </c>
      <c r="C4" s="1"/>
      <c r="D4" s="22" t="s">
        <v>25</v>
      </c>
      <c r="E4" s="1"/>
      <c r="F4" s="1"/>
      <c r="G4" s="1"/>
      <c r="H4" s="1"/>
      <c r="I4" s="1"/>
      <c r="J4" s="22" t="s">
        <v>29</v>
      </c>
      <c r="K4" s="1"/>
      <c r="L4" s="1"/>
      <c r="M4" s="22" t="s">
        <v>28</v>
      </c>
      <c r="N4" s="23">
        <f>N1*N2</f>
        <v>116.875</v>
      </c>
    </row>
    <row r="5" spans="1:14">
      <c r="A5" s="22" t="s">
        <v>30</v>
      </c>
      <c r="B5" s="24">
        <v>4003</v>
      </c>
      <c r="C5" s="1"/>
      <c r="D5" s="1"/>
      <c r="E5" s="1"/>
      <c r="F5" s="1"/>
      <c r="G5" s="1"/>
      <c r="H5" s="1"/>
      <c r="I5" s="1"/>
      <c r="J5" s="22" t="s">
        <v>25</v>
      </c>
      <c r="K5" s="1"/>
      <c r="L5" s="1"/>
      <c r="M5" s="1"/>
      <c r="N5" s="1"/>
    </row>
    <row r="6" spans="1:14">
      <c r="A6" s="22" t="s">
        <v>27</v>
      </c>
      <c r="B6" s="1" t="s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22" t="s">
        <v>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9" spans="1:14">
      <c r="A9" s="3" t="s">
        <v>8</v>
      </c>
      <c r="B9" s="3" t="s">
        <v>21</v>
      </c>
      <c r="C9" s="3" t="s">
        <v>6</v>
      </c>
      <c r="D9" s="3" t="s">
        <v>5</v>
      </c>
      <c r="E9" s="3" t="s">
        <v>12</v>
      </c>
      <c r="F9" s="3" t="s">
        <v>11</v>
      </c>
      <c r="G9" s="3" t="s">
        <v>10</v>
      </c>
      <c r="H9" s="3" t="s">
        <v>9</v>
      </c>
      <c r="I9" s="3" t="s">
        <v>20</v>
      </c>
      <c r="J9" s="3" t="s">
        <v>19</v>
      </c>
      <c r="K9" s="3" t="s">
        <v>18</v>
      </c>
      <c r="L9" s="3" t="s">
        <v>17</v>
      </c>
      <c r="M9" s="3" t="s">
        <v>3</v>
      </c>
      <c r="N9" s="3" t="s">
        <v>0</v>
      </c>
    </row>
    <row r="10" spans="1:14">
      <c r="A10" s="6">
        <v>10</v>
      </c>
      <c r="B10" s="6" t="s">
        <v>116</v>
      </c>
      <c r="C10" s="6" t="s">
        <v>115</v>
      </c>
      <c r="D10" s="7">
        <v>3</v>
      </c>
      <c r="E10" s="6">
        <v>1</v>
      </c>
      <c r="F10" s="6" t="s">
        <v>45</v>
      </c>
      <c r="G10" s="6"/>
      <c r="H10" s="17"/>
      <c r="I10" s="29"/>
      <c r="J10" s="18"/>
      <c r="K10" s="17"/>
      <c r="L10" s="17"/>
      <c r="M10" s="27">
        <v>2</v>
      </c>
      <c r="N10" s="15">
        <f t="shared" ref="N10:N15" si="0">D10*E10*M10</f>
        <v>6</v>
      </c>
    </row>
    <row r="11" spans="1:14">
      <c r="A11" s="6">
        <v>20</v>
      </c>
      <c r="B11" s="6" t="s">
        <v>103</v>
      </c>
      <c r="C11" s="6" t="s">
        <v>114</v>
      </c>
      <c r="D11" s="7">
        <v>1</v>
      </c>
      <c r="E11" s="6">
        <v>1</v>
      </c>
      <c r="F11" s="6" t="s">
        <v>45</v>
      </c>
      <c r="G11" s="6"/>
      <c r="H11" s="17"/>
      <c r="I11" s="29"/>
      <c r="J11" s="18"/>
      <c r="K11" s="17"/>
      <c r="L11" s="17"/>
      <c r="M11" s="27">
        <v>1</v>
      </c>
      <c r="N11" s="15">
        <f t="shared" si="0"/>
        <v>1</v>
      </c>
    </row>
    <row r="12" spans="1:14">
      <c r="A12" s="6">
        <v>30</v>
      </c>
      <c r="B12" s="6" t="s">
        <v>49</v>
      </c>
      <c r="C12" s="6" t="s">
        <v>113</v>
      </c>
      <c r="D12" s="7">
        <v>1</v>
      </c>
      <c r="E12" s="6">
        <v>20</v>
      </c>
      <c r="F12" s="6" t="s">
        <v>47</v>
      </c>
      <c r="G12" s="6"/>
      <c r="H12" s="17"/>
      <c r="I12" s="19"/>
      <c r="J12" s="18"/>
      <c r="K12" s="17"/>
      <c r="L12" s="28"/>
      <c r="M12" s="27">
        <v>1</v>
      </c>
      <c r="N12" s="15">
        <f t="shared" si="0"/>
        <v>20</v>
      </c>
    </row>
    <row r="13" spans="1:14">
      <c r="A13" s="6">
        <v>40</v>
      </c>
      <c r="B13" s="6" t="s">
        <v>112</v>
      </c>
      <c r="C13" s="6" t="s">
        <v>111</v>
      </c>
      <c r="D13" s="7">
        <v>20</v>
      </c>
      <c r="E13" s="6">
        <v>1</v>
      </c>
      <c r="F13" s="6" t="s">
        <v>45</v>
      </c>
      <c r="G13" s="6"/>
      <c r="H13" s="17"/>
      <c r="I13" s="19"/>
      <c r="J13" s="18"/>
      <c r="K13" s="17"/>
      <c r="L13" s="17"/>
      <c r="M13" s="27">
        <v>1</v>
      </c>
      <c r="N13" s="15">
        <f t="shared" si="0"/>
        <v>20</v>
      </c>
    </row>
    <row r="14" spans="1:14">
      <c r="A14" s="6">
        <v>50</v>
      </c>
      <c r="B14" s="6" t="s">
        <v>56</v>
      </c>
      <c r="C14" s="6"/>
      <c r="D14" s="7">
        <v>25</v>
      </c>
      <c r="E14" s="6">
        <v>1</v>
      </c>
      <c r="F14" s="6" t="s">
        <v>45</v>
      </c>
      <c r="G14" s="6"/>
      <c r="H14" s="17"/>
      <c r="I14" s="19"/>
      <c r="J14" s="18"/>
      <c r="K14" s="17"/>
      <c r="L14" s="17"/>
      <c r="M14" s="27">
        <v>1</v>
      </c>
      <c r="N14" s="15">
        <f t="shared" si="0"/>
        <v>25</v>
      </c>
    </row>
    <row r="15" spans="1:14">
      <c r="A15" s="6">
        <v>60</v>
      </c>
      <c r="B15" s="6" t="s">
        <v>99</v>
      </c>
      <c r="C15" s="6" t="s">
        <v>110</v>
      </c>
      <c r="D15" s="7">
        <v>1.25</v>
      </c>
      <c r="E15" s="6">
        <v>35.9</v>
      </c>
      <c r="F15" s="6" t="s">
        <v>97</v>
      </c>
      <c r="G15" s="6"/>
      <c r="H15" s="17"/>
      <c r="I15" s="19"/>
      <c r="J15" s="18"/>
      <c r="K15" s="17"/>
      <c r="L15" s="17"/>
      <c r="M15" s="27">
        <v>1</v>
      </c>
      <c r="N15" s="15">
        <f t="shared" si="0"/>
        <v>44.875</v>
      </c>
    </row>
    <row r="16" spans="1:1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" t="s">
        <v>0</v>
      </c>
      <c r="N16" s="14">
        <f>SUM(N10:N15)</f>
        <v>116.875</v>
      </c>
    </row>
    <row r="18" spans="1:10">
      <c r="A18" s="3" t="s">
        <v>8</v>
      </c>
      <c r="B18" s="3" t="s">
        <v>16</v>
      </c>
      <c r="C18" s="3" t="s">
        <v>6</v>
      </c>
      <c r="D18" s="3" t="s">
        <v>5</v>
      </c>
      <c r="E18" s="3" t="s">
        <v>4</v>
      </c>
      <c r="F18" s="3" t="s">
        <v>3</v>
      </c>
      <c r="G18" s="3" t="s">
        <v>15</v>
      </c>
      <c r="H18" s="3" t="s">
        <v>14</v>
      </c>
      <c r="I18" s="3" t="s">
        <v>0</v>
      </c>
      <c r="J18" s="2"/>
    </row>
    <row r="19" spans="1:10">
      <c r="A19" s="6"/>
      <c r="B19" s="12"/>
      <c r="C19" s="12"/>
      <c r="D19" s="7"/>
      <c r="E19" s="6"/>
      <c r="F19" s="6"/>
      <c r="G19" s="6"/>
      <c r="H19" s="6"/>
      <c r="I19" s="15"/>
      <c r="J19" s="1"/>
    </row>
    <row r="20" spans="1:10">
      <c r="A20" s="2"/>
      <c r="B20" s="2"/>
      <c r="C20" s="2"/>
      <c r="D20" s="2"/>
      <c r="E20" s="2"/>
      <c r="F20" s="2"/>
      <c r="G20" s="2"/>
      <c r="H20" s="4" t="s">
        <v>0</v>
      </c>
      <c r="I20" s="10"/>
      <c r="J20" s="2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3" t="s">
        <v>8</v>
      </c>
      <c r="B22" s="3" t="s">
        <v>13</v>
      </c>
      <c r="C22" s="3" t="s">
        <v>6</v>
      </c>
      <c r="D22" s="3" t="s">
        <v>5</v>
      </c>
      <c r="E22" s="3" t="s">
        <v>12</v>
      </c>
      <c r="F22" s="3" t="s">
        <v>11</v>
      </c>
      <c r="G22" s="3" t="s">
        <v>10</v>
      </c>
      <c r="H22" s="3" t="s">
        <v>9</v>
      </c>
      <c r="I22" s="3" t="s">
        <v>3</v>
      </c>
      <c r="J22" s="3" t="s">
        <v>0</v>
      </c>
    </row>
    <row r="23" spans="1:10">
      <c r="A23" s="6"/>
      <c r="B23" s="6"/>
      <c r="C23" s="6"/>
      <c r="D23" s="6"/>
      <c r="E23" s="6"/>
      <c r="F23" s="13"/>
      <c r="G23" s="6"/>
      <c r="H23" s="12"/>
      <c r="I23" s="11"/>
      <c r="J23" s="7">
        <f>D23*I23</f>
        <v>0</v>
      </c>
    </row>
    <row r="24" spans="1:10">
      <c r="A24" s="2"/>
      <c r="B24" s="2"/>
      <c r="C24" s="2"/>
      <c r="D24" s="2"/>
      <c r="E24" s="2"/>
      <c r="F24" s="2"/>
      <c r="G24" s="2"/>
      <c r="H24" s="2"/>
      <c r="I24" s="10" t="s">
        <v>0</v>
      </c>
      <c r="J24" s="10">
        <f>SUM(J23:J23)</f>
        <v>0</v>
      </c>
    </row>
    <row r="25" spans="1:10">
      <c r="A25" s="1"/>
      <c r="B25" s="1"/>
      <c r="C25" s="1"/>
      <c r="D25" s="1"/>
      <c r="E25" s="1"/>
      <c r="F25" s="1"/>
      <c r="G25" s="1"/>
      <c r="H25" s="9"/>
      <c r="I25" s="8"/>
      <c r="J25" s="1"/>
    </row>
    <row r="26" spans="1:10">
      <c r="A26" s="3" t="s">
        <v>8</v>
      </c>
      <c r="B26" s="3" t="s">
        <v>7</v>
      </c>
      <c r="C26" s="3" t="s">
        <v>6</v>
      </c>
      <c r="D26" s="3" t="s">
        <v>5</v>
      </c>
      <c r="E26" s="3" t="s">
        <v>4</v>
      </c>
      <c r="F26" s="3" t="s">
        <v>3</v>
      </c>
      <c r="G26" s="3" t="s">
        <v>2</v>
      </c>
      <c r="H26" s="3" t="s">
        <v>40</v>
      </c>
      <c r="I26" s="3" t="s">
        <v>0</v>
      </c>
      <c r="J26" s="2"/>
    </row>
    <row r="27" spans="1:10">
      <c r="A27" s="6"/>
      <c r="B27" s="6"/>
      <c r="C27" s="6"/>
      <c r="D27" s="6"/>
      <c r="E27" s="6"/>
      <c r="F27" s="7"/>
      <c r="G27" s="6"/>
      <c r="H27" s="6"/>
      <c r="I27" s="7"/>
      <c r="J27" s="1"/>
    </row>
    <row r="28" spans="1:10">
      <c r="A28" s="2"/>
      <c r="B28" s="2"/>
      <c r="C28" s="2"/>
      <c r="D28" s="2"/>
      <c r="E28" s="2"/>
      <c r="F28" s="2"/>
      <c r="G28" s="2"/>
      <c r="H28" s="4" t="s">
        <v>0</v>
      </c>
      <c r="I28" s="33"/>
      <c r="J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tabSelected="1" topLeftCell="A3" workbookViewId="0">
      <selection activeCell="N21" sqref="N21"/>
    </sheetView>
  </sheetViews>
  <sheetFormatPr defaultRowHeight="15"/>
  <cols>
    <col min="1" max="1" width="10.28515625" style="31" customWidth="1"/>
    <col min="2" max="2" width="37.42578125" style="31" customWidth="1"/>
    <col min="3" max="3" width="8.85546875" style="31" bestFit="1" customWidth="1"/>
    <col min="4" max="5" width="9.140625" style="31"/>
    <col min="6" max="6" width="8.7109375" style="31" bestFit="1" customWidth="1"/>
    <col min="7" max="7" width="10" style="31" bestFit="1" customWidth="1"/>
    <col min="8" max="8" width="16" style="31" bestFit="1" customWidth="1"/>
    <col min="9" max="9" width="10.85546875" style="31" bestFit="1" customWidth="1"/>
    <col min="10" max="10" width="9.140625" style="31"/>
    <col min="11" max="11" width="7" style="31" bestFit="1" customWidth="1"/>
    <col min="12" max="12" width="7.7109375" style="31" bestFit="1" customWidth="1"/>
    <col min="13" max="13" width="13.85546875" style="31" bestFit="1" customWidth="1"/>
    <col min="14" max="16384" width="9.140625" style="31"/>
  </cols>
  <sheetData>
    <row r="1" spans="1:14">
      <c r="A1" s="22" t="s">
        <v>39</v>
      </c>
      <c r="B1" s="1" t="s">
        <v>38</v>
      </c>
      <c r="C1" s="1"/>
      <c r="D1" s="1"/>
      <c r="E1" s="1"/>
      <c r="F1" s="1"/>
      <c r="G1" s="1"/>
      <c r="H1" s="1"/>
      <c r="I1" s="1"/>
      <c r="J1" s="22" t="s">
        <v>37</v>
      </c>
      <c r="K1" s="26">
        <v>106</v>
      </c>
      <c r="L1" s="1"/>
      <c r="M1" s="22" t="s">
        <v>36</v>
      </c>
      <c r="N1" s="23">
        <f>E10+N14+I18+J22+I26</f>
        <v>91.875</v>
      </c>
    </row>
    <row r="2" spans="1:14">
      <c r="A2" s="22" t="s">
        <v>35</v>
      </c>
      <c r="B2" s="1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  <c r="M2" s="22" t="s">
        <v>33</v>
      </c>
      <c r="N2" s="25">
        <v>1</v>
      </c>
    </row>
    <row r="3" spans="1:14">
      <c r="A3" s="22" t="s">
        <v>32</v>
      </c>
      <c r="B3" s="1" t="s">
        <v>96</v>
      </c>
      <c r="C3" s="1"/>
      <c r="D3" s="1"/>
      <c r="E3" s="1"/>
      <c r="F3" s="1"/>
      <c r="G3" s="1"/>
      <c r="H3" s="1"/>
      <c r="I3" s="1"/>
      <c r="J3" s="22" t="s">
        <v>31</v>
      </c>
      <c r="K3" s="1"/>
      <c r="L3" s="1"/>
      <c r="M3" s="1"/>
      <c r="N3" s="1"/>
    </row>
    <row r="4" spans="1:14">
      <c r="A4" s="22" t="s">
        <v>30</v>
      </c>
      <c r="B4" s="24" t="s">
        <v>108</v>
      </c>
      <c r="C4" s="1"/>
      <c r="D4" s="1"/>
      <c r="E4" s="1"/>
      <c r="F4" s="1"/>
      <c r="G4" s="1"/>
      <c r="H4" s="1"/>
      <c r="I4" s="1"/>
      <c r="J4" s="22" t="s">
        <v>29</v>
      </c>
      <c r="K4" s="1"/>
      <c r="L4" s="1"/>
      <c r="M4" s="22" t="s">
        <v>28</v>
      </c>
      <c r="N4" s="23">
        <f>N1*N2</f>
        <v>91.875</v>
      </c>
    </row>
    <row r="5" spans="1:14">
      <c r="A5" s="22" t="s">
        <v>27</v>
      </c>
      <c r="B5" s="1" t="s">
        <v>26</v>
      </c>
      <c r="C5" s="1"/>
      <c r="D5" s="1"/>
      <c r="E5" s="1"/>
      <c r="F5" s="1"/>
      <c r="G5" s="1"/>
      <c r="H5" s="1"/>
      <c r="I5" s="1"/>
      <c r="J5" s="22" t="s">
        <v>25</v>
      </c>
      <c r="K5" s="1"/>
      <c r="L5" s="1"/>
      <c r="M5" s="1"/>
      <c r="N5" s="1"/>
    </row>
    <row r="6" spans="1:14">
      <c r="A6" s="22" t="s">
        <v>24</v>
      </c>
      <c r="B6" s="1" t="s">
        <v>95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3" t="s">
        <v>8</v>
      </c>
      <c r="B8" s="3" t="s">
        <v>23</v>
      </c>
      <c r="C8" s="3" t="s">
        <v>22</v>
      </c>
      <c r="D8" s="3" t="s">
        <v>3</v>
      </c>
      <c r="E8" s="3" t="s">
        <v>0</v>
      </c>
      <c r="F8" s="1"/>
      <c r="G8" s="1"/>
      <c r="H8" s="1"/>
      <c r="I8" s="1"/>
      <c r="J8" s="1"/>
      <c r="K8" s="1"/>
      <c r="L8" s="1"/>
      <c r="M8" s="1"/>
      <c r="N8" s="1"/>
    </row>
    <row r="9" spans="1:14">
      <c r="A9" s="6">
        <v>10</v>
      </c>
      <c r="B9" s="6" t="s">
        <v>94</v>
      </c>
      <c r="C9" s="7">
        <v>91.875</v>
      </c>
      <c r="D9" s="12">
        <v>1</v>
      </c>
      <c r="E9" s="21">
        <f>C9*D9</f>
        <v>91.875</v>
      </c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4" t="s">
        <v>0</v>
      </c>
      <c r="E10" s="14">
        <f>SUM(E9:E9)</f>
        <v>91.875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3" t="s">
        <v>8</v>
      </c>
      <c r="B12" s="3" t="s">
        <v>21</v>
      </c>
      <c r="C12" s="3" t="s">
        <v>6</v>
      </c>
      <c r="D12" s="3" t="s">
        <v>5</v>
      </c>
      <c r="E12" s="3" t="s">
        <v>12</v>
      </c>
      <c r="F12" s="3" t="s">
        <v>11</v>
      </c>
      <c r="G12" s="3" t="s">
        <v>10</v>
      </c>
      <c r="H12" s="3" t="s">
        <v>9</v>
      </c>
      <c r="I12" s="3" t="s">
        <v>20</v>
      </c>
      <c r="J12" s="3" t="s">
        <v>19</v>
      </c>
      <c r="K12" s="3" t="s">
        <v>18</v>
      </c>
      <c r="L12" s="3" t="s">
        <v>17</v>
      </c>
      <c r="M12" s="3" t="s">
        <v>3</v>
      </c>
      <c r="N12" s="3" t="s">
        <v>0</v>
      </c>
    </row>
    <row r="13" spans="1:14">
      <c r="A13" s="6"/>
      <c r="B13" s="6"/>
      <c r="C13" s="6"/>
      <c r="D13" s="7"/>
      <c r="E13" s="6"/>
      <c r="F13" s="20"/>
      <c r="G13" s="6"/>
      <c r="H13" s="17"/>
      <c r="I13" s="19"/>
      <c r="J13" s="18"/>
      <c r="K13" s="17"/>
      <c r="L13" s="17"/>
      <c r="M13" s="16"/>
      <c r="N13" s="15">
        <f>IF(J13="",D13*M13,D13*J13*K13*L13*M13)</f>
        <v>0</v>
      </c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4" t="s">
        <v>0</v>
      </c>
      <c r="N14" s="14">
        <f>SUM(N13:N13)</f>
        <v>0</v>
      </c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3" t="s">
        <v>8</v>
      </c>
      <c r="B16" s="3" t="s">
        <v>16</v>
      </c>
      <c r="C16" s="3" t="s">
        <v>6</v>
      </c>
      <c r="D16" s="3" t="s">
        <v>5</v>
      </c>
      <c r="E16" s="3" t="s">
        <v>4</v>
      </c>
      <c r="F16" s="3" t="s">
        <v>3</v>
      </c>
      <c r="G16" s="3" t="s">
        <v>15</v>
      </c>
      <c r="H16" s="3" t="s">
        <v>14</v>
      </c>
      <c r="I16" s="3" t="s">
        <v>0</v>
      </c>
      <c r="J16" s="2"/>
      <c r="K16" s="2"/>
      <c r="L16" s="2"/>
      <c r="M16" s="2"/>
      <c r="N16" s="2"/>
    </row>
    <row r="17" spans="1:14">
      <c r="A17" s="6"/>
      <c r="B17" s="12"/>
      <c r="C17" s="12"/>
      <c r="D17" s="7"/>
      <c r="E17" s="6"/>
      <c r="F17" s="6"/>
      <c r="G17" s="6"/>
      <c r="H17" s="6"/>
      <c r="I17" s="7">
        <f>D17*F17*H17</f>
        <v>0</v>
      </c>
      <c r="J17" s="1"/>
      <c r="K17" s="1"/>
      <c r="L17" s="1"/>
      <c r="M17" s="1"/>
      <c r="N17" s="1"/>
    </row>
    <row r="18" spans="1:14">
      <c r="A18" s="2"/>
      <c r="B18" s="2"/>
      <c r="C18" s="2"/>
      <c r="D18" s="2"/>
      <c r="E18" s="2"/>
      <c r="F18" s="2"/>
      <c r="G18" s="2"/>
      <c r="H18" s="4" t="s">
        <v>0</v>
      </c>
      <c r="I18" s="33">
        <f>SUM(I17:I17)</f>
        <v>0</v>
      </c>
      <c r="K18" s="2"/>
      <c r="L18" s="2"/>
      <c r="M18" s="2"/>
      <c r="N18" s="2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3" t="s">
        <v>8</v>
      </c>
      <c r="B20" s="3" t="s">
        <v>13</v>
      </c>
      <c r="C20" s="3" t="s">
        <v>6</v>
      </c>
      <c r="D20" s="3" t="s">
        <v>5</v>
      </c>
      <c r="E20" s="3" t="s">
        <v>12</v>
      </c>
      <c r="F20" s="3" t="s">
        <v>11</v>
      </c>
      <c r="G20" s="3" t="s">
        <v>10</v>
      </c>
      <c r="H20" s="3" t="s">
        <v>9</v>
      </c>
      <c r="I20" s="3" t="s">
        <v>3</v>
      </c>
      <c r="J20" s="3" t="s">
        <v>0</v>
      </c>
      <c r="K20" s="2"/>
      <c r="L20" s="2"/>
      <c r="M20" s="2"/>
      <c r="N20" s="2"/>
    </row>
    <row r="21" spans="1:14">
      <c r="A21" s="6"/>
      <c r="B21" s="6"/>
      <c r="C21" s="6"/>
      <c r="D21" s="6"/>
      <c r="E21" s="6"/>
      <c r="F21" s="13"/>
      <c r="G21" s="6"/>
      <c r="H21" s="12"/>
      <c r="I21" s="11"/>
      <c r="J21" s="7">
        <f>D21*I21</f>
        <v>0</v>
      </c>
      <c r="K21" s="1"/>
      <c r="L21" s="1"/>
      <c r="M21" s="1"/>
      <c r="N21" s="1"/>
    </row>
    <row r="22" spans="1:14">
      <c r="A22" s="2"/>
      <c r="B22" s="2"/>
      <c r="C22" s="2"/>
      <c r="D22" s="2"/>
      <c r="E22" s="2"/>
      <c r="F22" s="2"/>
      <c r="G22" s="2"/>
      <c r="H22" s="2"/>
      <c r="I22" s="4" t="s">
        <v>0</v>
      </c>
      <c r="J22" s="10">
        <f>SUM(J21:J21)</f>
        <v>0</v>
      </c>
      <c r="K22" s="2"/>
      <c r="L22" s="2"/>
      <c r="M22" s="2"/>
      <c r="N22" s="2"/>
    </row>
    <row r="23" spans="1:14">
      <c r="A23" s="1"/>
      <c r="B23" s="1"/>
      <c r="C23" s="1"/>
      <c r="D23" s="1"/>
      <c r="E23" s="1"/>
      <c r="F23" s="1"/>
      <c r="G23" s="1"/>
      <c r="H23" s="9"/>
      <c r="I23" s="8"/>
      <c r="J23" s="1"/>
      <c r="K23" s="1"/>
      <c r="L23" s="1"/>
      <c r="M23" s="1"/>
      <c r="N23" s="1"/>
    </row>
    <row r="24" spans="1:14">
      <c r="A24" s="3" t="s">
        <v>8</v>
      </c>
      <c r="B24" s="3" t="s">
        <v>7</v>
      </c>
      <c r="C24" s="3" t="s">
        <v>6</v>
      </c>
      <c r="D24" s="3" t="s">
        <v>5</v>
      </c>
      <c r="E24" s="3" t="s">
        <v>4</v>
      </c>
      <c r="F24" s="3" t="s">
        <v>3</v>
      </c>
      <c r="G24" s="3" t="s">
        <v>2</v>
      </c>
      <c r="H24" s="3" t="s">
        <v>1</v>
      </c>
      <c r="I24" s="3" t="s">
        <v>0</v>
      </c>
      <c r="J24" s="2"/>
      <c r="K24" s="2"/>
      <c r="L24" s="2"/>
      <c r="M24" s="2"/>
      <c r="N24" s="2"/>
    </row>
    <row r="25" spans="1:14">
      <c r="A25" s="6"/>
      <c r="B25" s="6"/>
      <c r="C25" s="6"/>
      <c r="D25" s="6"/>
      <c r="E25" s="6"/>
      <c r="F25" s="7"/>
      <c r="G25" s="6"/>
      <c r="H25" s="6"/>
      <c r="I25" s="15">
        <f>D25*N19</f>
        <v>0</v>
      </c>
      <c r="J25" s="1"/>
      <c r="K25" s="1"/>
      <c r="L25" s="1"/>
      <c r="M25" s="1"/>
      <c r="N25" s="1"/>
    </row>
    <row r="26" spans="1:14">
      <c r="A26" s="2"/>
      <c r="B26" s="2"/>
      <c r="C26" s="2"/>
      <c r="D26" s="2"/>
      <c r="E26" s="2"/>
      <c r="F26" s="2"/>
      <c r="G26" s="2"/>
      <c r="H26" s="4" t="s">
        <v>0</v>
      </c>
      <c r="I26" s="33">
        <f>SUM(I25:I25)</f>
        <v>0</v>
      </c>
      <c r="J26" s="2"/>
      <c r="K26" s="2"/>
      <c r="L26" s="2"/>
      <c r="M26" s="2"/>
      <c r="N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M19" sqref="M19"/>
    </sheetView>
  </sheetViews>
  <sheetFormatPr defaultRowHeight="15"/>
  <cols>
    <col min="1" max="1" width="10.28515625" style="31" customWidth="1"/>
    <col min="2" max="2" width="44" style="31" customWidth="1"/>
    <col min="3" max="3" width="29.140625" style="31" customWidth="1"/>
    <col min="4" max="4" width="8.85546875" style="31" bestFit="1" customWidth="1"/>
    <col min="5" max="5" width="5.5703125" style="31" bestFit="1" customWidth="1"/>
    <col min="6" max="6" width="8.7109375" style="31" bestFit="1" customWidth="1"/>
    <col min="7" max="7" width="10" style="31" bestFit="1" customWidth="1"/>
    <col min="8" max="8" width="9.7109375" style="31" bestFit="1" customWidth="1"/>
    <col min="9" max="9" width="10.85546875" style="31" bestFit="1" customWidth="1"/>
    <col min="10" max="10" width="9.140625" style="31"/>
    <col min="11" max="11" width="7" style="31" bestFit="1" customWidth="1"/>
    <col min="12" max="12" width="7.7109375" style="31" bestFit="1" customWidth="1"/>
    <col min="13" max="13" width="13.85546875" style="31" bestFit="1" customWidth="1"/>
    <col min="14" max="16384" width="9.140625" style="31"/>
  </cols>
  <sheetData>
    <row r="1" spans="1:14">
      <c r="A1" s="22" t="s">
        <v>39</v>
      </c>
      <c r="B1" s="1" t="s">
        <v>38</v>
      </c>
      <c r="C1" s="1"/>
      <c r="D1" s="1"/>
      <c r="E1" s="1"/>
      <c r="F1" s="1"/>
      <c r="G1" s="1"/>
      <c r="H1" s="1"/>
      <c r="I1" s="1"/>
      <c r="J1" s="30" t="s">
        <v>37</v>
      </c>
      <c r="K1" s="26">
        <v>106</v>
      </c>
      <c r="L1" s="1"/>
      <c r="M1" s="22" t="s">
        <v>22</v>
      </c>
      <c r="N1" s="23">
        <f>N16+H21+I25+I34</f>
        <v>91.875</v>
      </c>
    </row>
    <row r="2" spans="1:14">
      <c r="A2" s="22" t="s">
        <v>35</v>
      </c>
      <c r="B2" s="1" t="s">
        <v>34</v>
      </c>
      <c r="C2" s="1"/>
      <c r="D2" s="22" t="s">
        <v>31</v>
      </c>
      <c r="E2" s="1"/>
      <c r="F2" s="1"/>
      <c r="G2" s="1"/>
      <c r="H2" s="1"/>
      <c r="I2" s="1"/>
      <c r="J2" s="1"/>
      <c r="K2" s="1"/>
      <c r="L2" s="1"/>
      <c r="M2" s="22" t="s">
        <v>33</v>
      </c>
      <c r="N2" s="25">
        <v>1</v>
      </c>
    </row>
    <row r="3" spans="1:14">
      <c r="A3" s="22" t="s">
        <v>32</v>
      </c>
      <c r="B3" s="1" t="s">
        <v>96</v>
      </c>
      <c r="C3" s="1"/>
      <c r="D3" s="22" t="s">
        <v>29</v>
      </c>
      <c r="E3" s="1"/>
      <c r="F3" s="1"/>
      <c r="G3" s="1"/>
      <c r="H3" s="1"/>
      <c r="I3" s="1"/>
      <c r="J3" s="22" t="s">
        <v>31</v>
      </c>
      <c r="K3" s="1"/>
      <c r="L3" s="1"/>
      <c r="M3" s="1"/>
      <c r="N3" s="1"/>
    </row>
    <row r="4" spans="1:14">
      <c r="A4" s="22" t="s">
        <v>23</v>
      </c>
      <c r="B4" s="24" t="s">
        <v>105</v>
      </c>
      <c r="C4" s="1"/>
      <c r="D4" s="22" t="s">
        <v>25</v>
      </c>
      <c r="E4" s="1"/>
      <c r="F4" s="1"/>
      <c r="G4" s="1"/>
      <c r="H4" s="1"/>
      <c r="I4" s="1"/>
      <c r="J4" s="22" t="s">
        <v>29</v>
      </c>
      <c r="K4" s="1"/>
      <c r="L4" s="1"/>
      <c r="M4" s="22" t="s">
        <v>28</v>
      </c>
      <c r="N4" s="23">
        <f>N1*N2</f>
        <v>91.875</v>
      </c>
    </row>
    <row r="5" spans="1:14">
      <c r="A5" s="22" t="s">
        <v>30</v>
      </c>
      <c r="B5" s="24">
        <v>4004</v>
      </c>
      <c r="C5" s="1"/>
      <c r="D5" s="1"/>
      <c r="E5" s="1"/>
      <c r="F5" s="1"/>
      <c r="G5" s="1"/>
      <c r="H5" s="1"/>
      <c r="I5" s="1"/>
      <c r="J5" s="22" t="s">
        <v>25</v>
      </c>
      <c r="K5" s="1"/>
      <c r="L5" s="1"/>
      <c r="M5" s="1"/>
      <c r="N5" s="1"/>
    </row>
    <row r="6" spans="1:14">
      <c r="A6" s="22" t="s">
        <v>27</v>
      </c>
      <c r="B6" s="1" t="s">
        <v>26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22" t="s">
        <v>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9" spans="1:14">
      <c r="A9" s="3" t="s">
        <v>8</v>
      </c>
      <c r="B9" s="3" t="s">
        <v>21</v>
      </c>
      <c r="C9" s="3" t="s">
        <v>6</v>
      </c>
      <c r="D9" s="3" t="s">
        <v>5</v>
      </c>
      <c r="E9" s="3" t="s">
        <v>12</v>
      </c>
      <c r="F9" s="3" t="s">
        <v>11</v>
      </c>
      <c r="G9" s="3" t="s">
        <v>10</v>
      </c>
      <c r="H9" s="3" t="s">
        <v>9</v>
      </c>
      <c r="I9" s="3" t="s">
        <v>20</v>
      </c>
      <c r="J9" s="3" t="s">
        <v>19</v>
      </c>
      <c r="K9" s="3" t="s">
        <v>18</v>
      </c>
      <c r="L9" s="3" t="s">
        <v>17</v>
      </c>
      <c r="M9" s="3" t="s">
        <v>3</v>
      </c>
      <c r="N9" s="3" t="s">
        <v>0</v>
      </c>
    </row>
    <row r="10" spans="1:14">
      <c r="A10" s="6">
        <v>10</v>
      </c>
      <c r="B10" s="6" t="s">
        <v>103</v>
      </c>
      <c r="C10" s="6" t="s">
        <v>104</v>
      </c>
      <c r="D10" s="7">
        <v>1</v>
      </c>
      <c r="E10" s="6">
        <v>1</v>
      </c>
      <c r="F10" s="6" t="s">
        <v>45</v>
      </c>
      <c r="G10" s="6"/>
      <c r="H10" s="17"/>
      <c r="I10" s="29"/>
      <c r="J10" s="18"/>
      <c r="K10" s="17"/>
      <c r="L10" s="17"/>
      <c r="M10" s="27">
        <v>5</v>
      </c>
      <c r="N10" s="15">
        <f t="shared" ref="N10:N15" si="0">D10*E10*M10</f>
        <v>5</v>
      </c>
    </row>
    <row r="11" spans="1:14">
      <c r="A11" s="6">
        <v>20</v>
      </c>
      <c r="B11" s="6" t="s">
        <v>103</v>
      </c>
      <c r="C11" s="6" t="s">
        <v>102</v>
      </c>
      <c r="D11" s="7">
        <v>1</v>
      </c>
      <c r="E11" s="6">
        <v>1</v>
      </c>
      <c r="F11" s="6" t="s">
        <v>45</v>
      </c>
      <c r="G11" s="6"/>
      <c r="H11" s="17"/>
      <c r="I11" s="29"/>
      <c r="J11" s="18"/>
      <c r="K11" s="17"/>
      <c r="L11" s="17"/>
      <c r="M11" s="27">
        <v>4</v>
      </c>
      <c r="N11" s="15">
        <f t="shared" si="0"/>
        <v>4</v>
      </c>
    </row>
    <row r="12" spans="1:14">
      <c r="A12" s="6">
        <v>30</v>
      </c>
      <c r="B12" s="6" t="s">
        <v>49</v>
      </c>
      <c r="C12" s="6" t="s">
        <v>101</v>
      </c>
      <c r="D12" s="7">
        <v>1</v>
      </c>
      <c r="E12" s="6">
        <v>8</v>
      </c>
      <c r="F12" s="6" t="s">
        <v>47</v>
      </c>
      <c r="G12" s="6"/>
      <c r="H12" s="17"/>
      <c r="I12" s="19"/>
      <c r="J12" s="18"/>
      <c r="K12" s="17"/>
      <c r="L12" s="17"/>
      <c r="M12" s="27">
        <v>1</v>
      </c>
      <c r="N12" s="15">
        <f t="shared" si="0"/>
        <v>8</v>
      </c>
    </row>
    <row r="13" spans="1:14">
      <c r="A13" s="6">
        <v>40</v>
      </c>
      <c r="B13" s="6" t="s">
        <v>46</v>
      </c>
      <c r="C13" s="6" t="s">
        <v>100</v>
      </c>
      <c r="D13" s="7">
        <v>5</v>
      </c>
      <c r="E13" s="6">
        <v>1</v>
      </c>
      <c r="F13" s="6" t="s">
        <v>45</v>
      </c>
      <c r="G13" s="6"/>
      <c r="H13" s="17"/>
      <c r="I13" s="19"/>
      <c r="J13" s="18"/>
      <c r="K13" s="17"/>
      <c r="L13" s="17"/>
      <c r="M13" s="27">
        <v>1</v>
      </c>
      <c r="N13" s="15">
        <f t="shared" si="0"/>
        <v>5</v>
      </c>
    </row>
    <row r="14" spans="1:14">
      <c r="A14" s="6">
        <v>50</v>
      </c>
      <c r="B14" s="6" t="s">
        <v>56</v>
      </c>
      <c r="C14" s="6"/>
      <c r="D14" s="7">
        <v>25</v>
      </c>
      <c r="E14" s="6">
        <v>1</v>
      </c>
      <c r="F14" s="6" t="s">
        <v>45</v>
      </c>
      <c r="G14" s="6"/>
      <c r="H14" s="17"/>
      <c r="I14" s="19"/>
      <c r="J14" s="18"/>
      <c r="K14" s="17"/>
      <c r="L14" s="17"/>
      <c r="M14" s="27">
        <v>1</v>
      </c>
      <c r="N14" s="15">
        <f t="shared" si="0"/>
        <v>25</v>
      </c>
    </row>
    <row r="15" spans="1:14">
      <c r="A15" s="6">
        <v>60</v>
      </c>
      <c r="B15" s="6" t="s">
        <v>99</v>
      </c>
      <c r="C15" s="6" t="s">
        <v>98</v>
      </c>
      <c r="D15" s="7">
        <v>1.25</v>
      </c>
      <c r="E15" s="6">
        <v>35.9</v>
      </c>
      <c r="F15" s="20" t="s">
        <v>97</v>
      </c>
      <c r="G15" s="6"/>
      <c r="H15" s="17"/>
      <c r="I15" s="19"/>
      <c r="J15" s="18"/>
      <c r="K15" s="17"/>
      <c r="L15" s="17"/>
      <c r="M15" s="27">
        <v>1</v>
      </c>
      <c r="N15" s="15">
        <f t="shared" si="0"/>
        <v>44.875</v>
      </c>
    </row>
    <row r="16" spans="1:14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" t="s">
        <v>0</v>
      </c>
      <c r="N16" s="14">
        <f>SUM(N10:N15)</f>
        <v>91.875</v>
      </c>
    </row>
    <row r="18" spans="1:10">
      <c r="A18" s="3" t="s">
        <v>8</v>
      </c>
      <c r="B18" s="3" t="s">
        <v>16</v>
      </c>
      <c r="C18" s="3" t="s">
        <v>6</v>
      </c>
      <c r="D18" s="3" t="s">
        <v>5</v>
      </c>
      <c r="E18" s="3" t="s">
        <v>4</v>
      </c>
      <c r="F18" s="3" t="s">
        <v>3</v>
      </c>
      <c r="G18" s="3" t="s">
        <v>15</v>
      </c>
      <c r="H18" s="3" t="s">
        <v>14</v>
      </c>
      <c r="I18" s="3" t="s">
        <v>0</v>
      </c>
      <c r="J18" s="2"/>
    </row>
    <row r="19" spans="1:10">
      <c r="A19" s="6"/>
      <c r="B19" s="12"/>
      <c r="C19" s="12"/>
      <c r="D19" s="7"/>
      <c r="E19" s="6"/>
      <c r="F19" s="6"/>
      <c r="G19" s="6"/>
      <c r="H19" s="6"/>
      <c r="I19" s="15"/>
      <c r="J19" s="1"/>
    </row>
    <row r="20" spans="1:10">
      <c r="A20" s="2"/>
      <c r="B20" s="2"/>
      <c r="C20" s="2"/>
      <c r="D20" s="2"/>
      <c r="E20" s="2"/>
      <c r="F20" s="2"/>
      <c r="G20" s="2"/>
      <c r="H20" s="4" t="s">
        <v>0</v>
      </c>
      <c r="I20" s="10"/>
      <c r="J20" s="2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3" t="s">
        <v>8</v>
      </c>
      <c r="B22" s="3" t="s">
        <v>13</v>
      </c>
      <c r="C22" s="3" t="s">
        <v>6</v>
      </c>
      <c r="D22" s="3" t="s">
        <v>5</v>
      </c>
      <c r="E22" s="3" t="s">
        <v>12</v>
      </c>
      <c r="F22" s="3" t="s">
        <v>11</v>
      </c>
      <c r="G22" s="3" t="s">
        <v>10</v>
      </c>
      <c r="H22" s="3" t="s">
        <v>9</v>
      </c>
      <c r="I22" s="3" t="s">
        <v>3</v>
      </c>
      <c r="J22" s="3" t="s">
        <v>0</v>
      </c>
    </row>
    <row r="23" spans="1:10">
      <c r="A23" s="6"/>
      <c r="B23" s="6"/>
      <c r="C23" s="6"/>
      <c r="D23" s="6"/>
      <c r="E23" s="6"/>
      <c r="F23" s="13"/>
      <c r="G23" s="6"/>
      <c r="H23" s="12"/>
      <c r="I23" s="11"/>
      <c r="J23" s="7">
        <f>D23*I23</f>
        <v>0</v>
      </c>
    </row>
    <row r="24" spans="1:10">
      <c r="A24" s="2"/>
      <c r="B24" s="2"/>
      <c r="C24" s="2"/>
      <c r="D24" s="2"/>
      <c r="E24" s="2"/>
      <c r="F24" s="2"/>
      <c r="G24" s="2"/>
      <c r="H24" s="2"/>
      <c r="I24" s="3" t="s">
        <v>0</v>
      </c>
      <c r="J24" s="33">
        <f>SUM(J23:J23)</f>
        <v>0</v>
      </c>
    </row>
    <row r="25" spans="1:10">
      <c r="A25" s="1"/>
      <c r="B25" s="1"/>
      <c r="C25" s="1"/>
      <c r="D25" s="1"/>
      <c r="E25" s="1"/>
      <c r="F25" s="1"/>
      <c r="G25" s="1"/>
      <c r="H25" s="9"/>
      <c r="I25" s="8"/>
      <c r="J25" s="1"/>
    </row>
    <row r="26" spans="1:10">
      <c r="A26" s="3" t="s">
        <v>8</v>
      </c>
      <c r="B26" s="3" t="s">
        <v>7</v>
      </c>
      <c r="C26" s="3" t="s">
        <v>6</v>
      </c>
      <c r="D26" s="3" t="s">
        <v>5</v>
      </c>
      <c r="E26" s="3" t="s">
        <v>4</v>
      </c>
      <c r="F26" s="3" t="s">
        <v>3</v>
      </c>
      <c r="G26" s="3" t="s">
        <v>2</v>
      </c>
      <c r="H26" s="3" t="s">
        <v>40</v>
      </c>
      <c r="I26" s="3" t="s">
        <v>0</v>
      </c>
      <c r="J26" s="2"/>
    </row>
    <row r="27" spans="1:10">
      <c r="A27" s="6"/>
      <c r="B27" s="6"/>
      <c r="C27" s="6"/>
      <c r="D27" s="6"/>
      <c r="E27" s="6"/>
      <c r="F27" s="7"/>
      <c r="G27" s="6"/>
      <c r="H27" s="6"/>
      <c r="I27" s="7"/>
      <c r="J27" s="1"/>
    </row>
    <row r="28" spans="1:10">
      <c r="A28" s="2"/>
      <c r="B28" s="2"/>
      <c r="C28" s="2"/>
      <c r="D28" s="2"/>
      <c r="E28" s="2"/>
      <c r="F28" s="2"/>
      <c r="G28" s="2"/>
      <c r="H28" s="4" t="s">
        <v>0</v>
      </c>
      <c r="I28" s="3"/>
      <c r="J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Main Assembly</vt:lpstr>
      <vt:lpstr>Main Harness</vt:lpstr>
      <vt:lpstr>Main Elect. Comp.</vt:lpstr>
      <vt:lpstr>Dashboard Assembly</vt:lpstr>
      <vt:lpstr>Dashb. Elect. Comp.</vt:lpstr>
      <vt:lpstr>S.W. Elect. Assembly</vt:lpstr>
      <vt:lpstr>S.W. Comp.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</dc:creator>
  <cp:lastModifiedBy>CASPER</cp:lastModifiedBy>
  <dcterms:created xsi:type="dcterms:W3CDTF">2017-05-09T13:25:19Z</dcterms:created>
  <dcterms:modified xsi:type="dcterms:W3CDTF">2017-05-18T21:59:06Z</dcterms:modified>
</cp:coreProperties>
</file>