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Default Extension="jp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media/image10.jpg" ContentType="image/jpeg"/>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media/image11.jpg" ContentType="image/jpeg"/>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media/image12.jpg" ContentType="image/jpeg"/>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8.xml" ContentType="application/vnd.openxmlformats-officedocument.drawing+xml"/>
  <Override PartName="/xl/slicers/slicer2.xml" ContentType="application/vnd.ms-excel.slicer+xml"/>
  <Override PartName="/xl/timelines/timeline1.xml" ContentType="application/vnd.ms-excel.timelin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esktop\HRD\"/>
    </mc:Choice>
  </mc:AlternateContent>
  <bookViews>
    <workbookView xWindow="0" yWindow="0" windowWidth="20490" windowHeight="7620" activeTab="6"/>
  </bookViews>
  <sheets>
    <sheet name="Analysis" sheetId="11" r:id="rId1"/>
    <sheet name="Data" sheetId="2" r:id="rId2"/>
    <sheet name="Home" sheetId="3" r:id="rId3"/>
    <sheet name="Overview" sheetId="10" r:id="rId4"/>
    <sheet name="Demographics" sheetId="4" r:id="rId5"/>
    <sheet name="Ethnicity" sheetId="5" r:id="rId6"/>
    <sheet name="Department" sheetId="6" r:id="rId7"/>
    <sheet name="Hiring" sheetId="7" r:id="rId8"/>
    <sheet name="Termination" sheetId="8" r:id="rId9"/>
    <sheet name="Performance" sheetId="9" r:id="rId10"/>
    <sheet name="57" sheetId="12" r:id="rId11"/>
  </sheets>
  <definedNames>
    <definedName name="_xlnm._FilterDatabase" localSheetId="1" hidden="1">Data!$A$1:$R$312</definedName>
    <definedName name="_xlchart.v1.0" hidden="1">Data!$E$1</definedName>
    <definedName name="_xlchart.v1.1" hidden="1">Data!$E$2:$E$312</definedName>
    <definedName name="NativeTimeline_DateofHire">#N/A</definedName>
    <definedName name="Slicer_Department">#N/A</definedName>
    <definedName name="Slicer_Department1">#N/A</definedName>
    <definedName name="Slicer_Employment_Status">#N/A</definedName>
    <definedName name="Slicer_Gender">#N/A</definedName>
    <definedName name="Slicer_PerformanceScore">#N/A</definedName>
    <definedName name="Slicer_PerformanceScore1">#N/A</definedName>
    <definedName name="Slicer_Race">#N/A</definedName>
  </definedNames>
  <calcPr calcId="162913"/>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0"/>
      </x15:timelineCacheRefs>
    </ext>
  </extLst>
</workbook>
</file>

<file path=xl/calcChain.xml><?xml version="1.0" encoding="utf-8"?>
<calcChain xmlns="http://schemas.openxmlformats.org/spreadsheetml/2006/main">
  <c r="H2" i="12" l="1"/>
  <c r="H1" i="12" l="1"/>
  <c r="S312" i="2"/>
  <c r="S311" i="2"/>
  <c r="S310" i="2"/>
  <c r="S309" i="2"/>
  <c r="S308" i="2"/>
  <c r="S307" i="2"/>
  <c r="S306" i="2"/>
  <c r="S305" i="2"/>
  <c r="S304" i="2"/>
  <c r="S303" i="2"/>
  <c r="S302" i="2"/>
  <c r="S301" i="2"/>
  <c r="S300" i="2"/>
  <c r="S299" i="2"/>
  <c r="S298" i="2"/>
  <c r="S297" i="2"/>
  <c r="S296" i="2"/>
  <c r="S295" i="2"/>
  <c r="S294" i="2"/>
  <c r="S293" i="2"/>
  <c r="S292" i="2"/>
  <c r="S291" i="2"/>
  <c r="S290" i="2"/>
  <c r="S289" i="2"/>
  <c r="S288" i="2"/>
  <c r="S287" i="2"/>
  <c r="S286" i="2"/>
  <c r="S285" i="2"/>
  <c r="S284" i="2"/>
  <c r="S283" i="2"/>
  <c r="S282" i="2"/>
  <c r="S281" i="2"/>
  <c r="S280" i="2"/>
  <c r="S279" i="2"/>
  <c r="S278" i="2"/>
  <c r="S277" i="2"/>
  <c r="S276" i="2"/>
  <c r="S275" i="2"/>
  <c r="S274" i="2"/>
  <c r="S273" i="2"/>
  <c r="S272" i="2"/>
  <c r="S271" i="2"/>
  <c r="S270" i="2"/>
  <c r="S269" i="2"/>
  <c r="S268" i="2"/>
  <c r="S267" i="2"/>
  <c r="S266" i="2"/>
  <c r="S265" i="2"/>
  <c r="S264" i="2"/>
  <c r="S263" i="2"/>
  <c r="S262" i="2"/>
  <c r="S261" i="2"/>
  <c r="S260" i="2"/>
  <c r="S259" i="2"/>
  <c r="S258" i="2"/>
  <c r="S257" i="2"/>
  <c r="S256" i="2"/>
  <c r="S255" i="2"/>
  <c r="S254" i="2"/>
  <c r="S253" i="2"/>
  <c r="S252" i="2"/>
  <c r="S251" i="2"/>
  <c r="S250" i="2"/>
  <c r="S249" i="2"/>
  <c r="S248" i="2"/>
  <c r="S247" i="2"/>
  <c r="S246" i="2"/>
  <c r="S245" i="2"/>
  <c r="S244" i="2"/>
  <c r="S243" i="2"/>
  <c r="S242" i="2"/>
  <c r="S241" i="2"/>
  <c r="S240" i="2"/>
  <c r="S239" i="2"/>
  <c r="S238" i="2"/>
  <c r="S237" i="2"/>
  <c r="S236" i="2"/>
  <c r="S235" i="2"/>
  <c r="S234" i="2"/>
  <c r="S233" i="2"/>
  <c r="S232" i="2"/>
  <c r="S231" i="2"/>
  <c r="S230" i="2"/>
  <c r="S229" i="2"/>
  <c r="S228" i="2"/>
  <c r="S227" i="2"/>
  <c r="S226" i="2"/>
  <c r="S225" i="2"/>
  <c r="S224" i="2"/>
  <c r="S223" i="2"/>
  <c r="S222" i="2"/>
  <c r="S221" i="2"/>
  <c r="S220" i="2"/>
  <c r="S219" i="2"/>
  <c r="S218" i="2"/>
  <c r="S217" i="2"/>
  <c r="S216" i="2"/>
  <c r="S215" i="2"/>
  <c r="S214" i="2"/>
  <c r="S213" i="2"/>
  <c r="S212" i="2"/>
  <c r="S211" i="2"/>
  <c r="S210" i="2"/>
  <c r="S209" i="2"/>
  <c r="S208" i="2"/>
  <c r="S207" i="2"/>
  <c r="S206" i="2"/>
  <c r="S205" i="2"/>
  <c r="S204" i="2"/>
  <c r="S203" i="2"/>
  <c r="S202" i="2"/>
  <c r="S201" i="2"/>
  <c r="S200" i="2"/>
  <c r="S199" i="2"/>
  <c r="S198" i="2"/>
  <c r="S197" i="2"/>
  <c r="S196" i="2"/>
  <c r="S195" i="2"/>
  <c r="S194" i="2"/>
  <c r="S193" i="2"/>
  <c r="S192" i="2"/>
  <c r="S191" i="2"/>
  <c r="S190" i="2"/>
  <c r="S189" i="2"/>
  <c r="S188" i="2"/>
  <c r="S187" i="2"/>
  <c r="S186" i="2"/>
  <c r="S185" i="2"/>
  <c r="S184" i="2"/>
  <c r="S183" i="2"/>
  <c r="S182" i="2"/>
  <c r="S181" i="2"/>
  <c r="S180" i="2"/>
  <c r="S179" i="2"/>
  <c r="S178" i="2"/>
  <c r="S177" i="2"/>
  <c r="S176" i="2"/>
  <c r="S175" i="2"/>
  <c r="S174" i="2"/>
  <c r="S173" i="2"/>
  <c r="S172" i="2"/>
  <c r="S171" i="2"/>
  <c r="S170" i="2"/>
  <c r="S169" i="2"/>
  <c r="S168" i="2"/>
  <c r="S167" i="2"/>
  <c r="S166" i="2"/>
  <c r="S165" i="2"/>
  <c r="S164" i="2"/>
  <c r="S163" i="2"/>
  <c r="S162" i="2"/>
  <c r="S161" i="2"/>
  <c r="S160" i="2"/>
  <c r="S159" i="2"/>
  <c r="S158" i="2"/>
  <c r="S157" i="2"/>
  <c r="S156" i="2"/>
  <c r="S155" i="2"/>
  <c r="S154" i="2"/>
  <c r="S153" i="2"/>
  <c r="S152" i="2"/>
  <c r="S151" i="2"/>
  <c r="S150" i="2"/>
  <c r="S149" i="2"/>
  <c r="S148" i="2"/>
  <c r="S147" i="2"/>
  <c r="S146" i="2"/>
  <c r="S145" i="2"/>
  <c r="S144" i="2"/>
  <c r="S143" i="2"/>
  <c r="S142" i="2"/>
  <c r="S141" i="2"/>
  <c r="S140" i="2"/>
  <c r="S139" i="2"/>
  <c r="S138" i="2"/>
  <c r="S137" i="2"/>
  <c r="S136" i="2"/>
  <c r="S135" i="2"/>
  <c r="S134" i="2"/>
  <c r="S133" i="2"/>
  <c r="S132" i="2"/>
  <c r="S131" i="2"/>
  <c r="S130" i="2"/>
  <c r="S129" i="2"/>
  <c r="S128" i="2"/>
  <c r="S127" i="2"/>
  <c r="S126" i="2"/>
  <c r="S125" i="2"/>
  <c r="S124" i="2"/>
  <c r="S123" i="2"/>
  <c r="S122" i="2"/>
  <c r="S121" i="2"/>
  <c r="S120" i="2"/>
  <c r="S119" i="2"/>
  <c r="S118" i="2"/>
  <c r="S117" i="2"/>
  <c r="S116" i="2"/>
  <c r="S115" i="2"/>
  <c r="S114" i="2"/>
  <c r="S113" i="2"/>
  <c r="S112" i="2"/>
  <c r="S111" i="2"/>
  <c r="S110" i="2"/>
  <c r="S109" i="2"/>
  <c r="S108" i="2"/>
  <c r="S107" i="2"/>
  <c r="S106" i="2"/>
  <c r="S105" i="2"/>
  <c r="S104" i="2"/>
  <c r="S103" i="2"/>
  <c r="S102" i="2"/>
  <c r="S101" i="2"/>
  <c r="S100" i="2"/>
  <c r="S99" i="2"/>
  <c r="S98" i="2"/>
  <c r="S97" i="2"/>
  <c r="S96" i="2"/>
  <c r="S95" i="2"/>
  <c r="S94" i="2"/>
  <c r="S93" i="2"/>
  <c r="S92" i="2"/>
  <c r="S91" i="2"/>
  <c r="S90" i="2"/>
  <c r="S89" i="2"/>
  <c r="S88" i="2"/>
  <c r="S87" i="2"/>
  <c r="S86" i="2"/>
  <c r="S85" i="2"/>
  <c r="S84" i="2"/>
  <c r="S83" i="2"/>
  <c r="S82" i="2"/>
  <c r="S81" i="2"/>
  <c r="S80" i="2"/>
  <c r="S79" i="2"/>
  <c r="S78" i="2"/>
  <c r="S77" i="2"/>
  <c r="S76" i="2"/>
  <c r="S75" i="2"/>
  <c r="S74" i="2"/>
  <c r="S73" i="2"/>
  <c r="S72" i="2"/>
  <c r="S71" i="2"/>
  <c r="S70" i="2"/>
  <c r="S69" i="2"/>
  <c r="S68" i="2"/>
  <c r="S67" i="2"/>
  <c r="S66" i="2"/>
  <c r="S65" i="2"/>
  <c r="S64" i="2"/>
  <c r="S63" i="2"/>
  <c r="S62" i="2"/>
  <c r="S61" i="2"/>
  <c r="S60" i="2"/>
  <c r="S59" i="2"/>
  <c r="S58" i="2"/>
  <c r="S57" i="2"/>
  <c r="S56" i="2"/>
  <c r="S55" i="2"/>
  <c r="S54" i="2"/>
  <c r="S53" i="2"/>
  <c r="S52" i="2"/>
  <c r="S51" i="2"/>
  <c r="S50" i="2"/>
  <c r="S49" i="2"/>
  <c r="S48" i="2"/>
  <c r="S47" i="2"/>
  <c r="S46" i="2"/>
  <c r="S45" i="2"/>
  <c r="S44" i="2"/>
  <c r="S43" i="2"/>
  <c r="S42" i="2"/>
  <c r="S41" i="2"/>
  <c r="S40" i="2"/>
  <c r="S39" i="2"/>
  <c r="S38" i="2"/>
  <c r="S37" i="2"/>
  <c r="S36" i="2"/>
  <c r="S35" i="2"/>
  <c r="S34" i="2"/>
  <c r="S33" i="2"/>
  <c r="S32" i="2"/>
  <c r="S31" i="2"/>
  <c r="S30" i="2"/>
  <c r="S29" i="2"/>
  <c r="S28" i="2"/>
  <c r="S27" i="2"/>
  <c r="S26" i="2"/>
  <c r="S25" i="2"/>
  <c r="S24" i="2"/>
  <c r="S23" i="2"/>
  <c r="S22" i="2"/>
  <c r="S21" i="2"/>
  <c r="S20" i="2"/>
  <c r="S19" i="2"/>
  <c r="S18" i="2"/>
  <c r="S17" i="2"/>
  <c r="S16" i="2"/>
  <c r="S15" i="2"/>
  <c r="S14" i="2"/>
  <c r="S13" i="2"/>
  <c r="S12" i="2"/>
  <c r="S11" i="2"/>
  <c r="S10" i="2"/>
  <c r="S9" i="2"/>
  <c r="S8" i="2"/>
  <c r="S7" i="2"/>
  <c r="S6" i="2"/>
  <c r="S5" i="2"/>
  <c r="S4" i="2"/>
  <c r="S3" i="2"/>
  <c r="S2" i="2"/>
  <c r="F6" i="12"/>
  <c r="D4" i="12"/>
  <c r="B2" i="12"/>
  <c r="B1" i="12"/>
  <c r="AG23" i="11" l="1"/>
  <c r="AG22" i="11"/>
  <c r="AG21" i="11"/>
  <c r="AG20" i="11"/>
  <c r="AG19" i="11"/>
  <c r="AG18" i="11"/>
  <c r="AG17" i="11"/>
  <c r="AG16" i="11"/>
  <c r="AG15" i="11"/>
  <c r="AG14" i="11"/>
  <c r="AG13" i="11"/>
  <c r="AG12" i="11"/>
  <c r="AG11" i="11"/>
  <c r="AG10" i="11"/>
  <c r="AG9" i="11"/>
  <c r="AG8" i="11"/>
  <c r="AG7" i="11"/>
  <c r="H16" i="11" l="1"/>
  <c r="E3" i="2" l="1"/>
  <c r="F3" i="2" s="1"/>
  <c r="E4" i="2"/>
  <c r="F4" i="2" s="1"/>
  <c r="E5" i="2"/>
  <c r="F5" i="2" s="1"/>
  <c r="E6" i="2"/>
  <c r="F6" i="2" s="1"/>
  <c r="E7" i="2"/>
  <c r="F7" i="2" s="1"/>
  <c r="E8" i="2"/>
  <c r="F8" i="2" s="1"/>
  <c r="E9" i="2"/>
  <c r="F9" i="2" s="1"/>
  <c r="E10" i="2"/>
  <c r="F10" i="2" s="1"/>
  <c r="E11" i="2"/>
  <c r="F11" i="2" s="1"/>
  <c r="E12" i="2"/>
  <c r="F12" i="2" s="1"/>
  <c r="E13" i="2"/>
  <c r="F13" i="2" s="1"/>
  <c r="E14" i="2"/>
  <c r="F14" i="2" s="1"/>
  <c r="E15" i="2"/>
  <c r="F15" i="2" s="1"/>
  <c r="E16" i="2"/>
  <c r="F16" i="2" s="1"/>
  <c r="E17" i="2"/>
  <c r="F17" i="2" s="1"/>
  <c r="E18" i="2"/>
  <c r="F18" i="2" s="1"/>
  <c r="E19" i="2"/>
  <c r="F19" i="2" s="1"/>
  <c r="E20" i="2"/>
  <c r="F20" i="2" s="1"/>
  <c r="E21" i="2"/>
  <c r="F21" i="2" s="1"/>
  <c r="E22" i="2"/>
  <c r="F22" i="2" s="1"/>
  <c r="E23" i="2"/>
  <c r="F23" i="2" s="1"/>
  <c r="E24" i="2"/>
  <c r="F24" i="2" s="1"/>
  <c r="E25" i="2"/>
  <c r="F25" i="2" s="1"/>
  <c r="E26" i="2"/>
  <c r="F26" i="2" s="1"/>
  <c r="E27" i="2"/>
  <c r="F27" i="2" s="1"/>
  <c r="E28" i="2"/>
  <c r="F28" i="2" s="1"/>
  <c r="E29" i="2"/>
  <c r="F29" i="2" s="1"/>
  <c r="E30" i="2"/>
  <c r="F30" i="2" s="1"/>
  <c r="E31" i="2"/>
  <c r="F31" i="2" s="1"/>
  <c r="E32" i="2"/>
  <c r="F32" i="2" s="1"/>
  <c r="E33" i="2"/>
  <c r="F33" i="2" s="1"/>
  <c r="E34" i="2"/>
  <c r="F34" i="2" s="1"/>
  <c r="E35" i="2"/>
  <c r="F35" i="2" s="1"/>
  <c r="E36" i="2"/>
  <c r="F36" i="2" s="1"/>
  <c r="E37" i="2"/>
  <c r="F37" i="2" s="1"/>
  <c r="E38" i="2"/>
  <c r="F38" i="2" s="1"/>
  <c r="E39" i="2"/>
  <c r="F39" i="2" s="1"/>
  <c r="E40" i="2"/>
  <c r="F40" i="2" s="1"/>
  <c r="E41" i="2"/>
  <c r="F41" i="2" s="1"/>
  <c r="E42" i="2"/>
  <c r="F42" i="2" s="1"/>
  <c r="E43" i="2"/>
  <c r="F43" i="2" s="1"/>
  <c r="E44" i="2"/>
  <c r="F44" i="2" s="1"/>
  <c r="E45" i="2"/>
  <c r="F45" i="2" s="1"/>
  <c r="E46" i="2"/>
  <c r="F46" i="2" s="1"/>
  <c r="E47" i="2"/>
  <c r="F47" i="2" s="1"/>
  <c r="E48" i="2"/>
  <c r="F48" i="2" s="1"/>
  <c r="E49" i="2"/>
  <c r="F49" i="2" s="1"/>
  <c r="E50" i="2"/>
  <c r="F50" i="2" s="1"/>
  <c r="E51" i="2"/>
  <c r="F51" i="2" s="1"/>
  <c r="E52" i="2"/>
  <c r="F52" i="2" s="1"/>
  <c r="E53" i="2"/>
  <c r="F53" i="2" s="1"/>
  <c r="E54" i="2"/>
  <c r="F54" i="2" s="1"/>
  <c r="E55" i="2"/>
  <c r="F55" i="2" s="1"/>
  <c r="E56" i="2"/>
  <c r="F56" i="2" s="1"/>
  <c r="E57" i="2"/>
  <c r="F57" i="2" s="1"/>
  <c r="E58" i="2"/>
  <c r="F58" i="2" s="1"/>
  <c r="E59" i="2"/>
  <c r="F59" i="2" s="1"/>
  <c r="E60" i="2"/>
  <c r="F60" i="2" s="1"/>
  <c r="E61" i="2"/>
  <c r="F61" i="2" s="1"/>
  <c r="E62" i="2"/>
  <c r="F62" i="2" s="1"/>
  <c r="E63" i="2"/>
  <c r="F63" i="2" s="1"/>
  <c r="E64" i="2"/>
  <c r="F64" i="2" s="1"/>
  <c r="E65" i="2"/>
  <c r="F65" i="2" s="1"/>
  <c r="E66" i="2"/>
  <c r="F66" i="2" s="1"/>
  <c r="E67" i="2"/>
  <c r="F67" i="2" s="1"/>
  <c r="E68" i="2"/>
  <c r="F68" i="2" s="1"/>
  <c r="E69" i="2"/>
  <c r="F69" i="2" s="1"/>
  <c r="E70" i="2"/>
  <c r="F70" i="2" s="1"/>
  <c r="E71" i="2"/>
  <c r="F71" i="2" s="1"/>
  <c r="E72" i="2"/>
  <c r="F72" i="2" s="1"/>
  <c r="E73" i="2"/>
  <c r="F73" i="2" s="1"/>
  <c r="E74" i="2"/>
  <c r="F74" i="2" s="1"/>
  <c r="E75" i="2"/>
  <c r="F75" i="2" s="1"/>
  <c r="E76" i="2"/>
  <c r="F76" i="2" s="1"/>
  <c r="E77" i="2"/>
  <c r="F77" i="2" s="1"/>
  <c r="E78" i="2"/>
  <c r="F78" i="2" s="1"/>
  <c r="E79" i="2"/>
  <c r="F79" i="2" s="1"/>
  <c r="E80" i="2"/>
  <c r="F80" i="2" s="1"/>
  <c r="E81" i="2"/>
  <c r="F81" i="2" s="1"/>
  <c r="E82" i="2"/>
  <c r="F82" i="2" s="1"/>
  <c r="E83" i="2"/>
  <c r="F83" i="2" s="1"/>
  <c r="E84" i="2"/>
  <c r="F84" i="2" s="1"/>
  <c r="E85" i="2"/>
  <c r="F85" i="2" s="1"/>
  <c r="E86" i="2"/>
  <c r="F86" i="2" s="1"/>
  <c r="E87" i="2"/>
  <c r="F87" i="2" s="1"/>
  <c r="E88" i="2"/>
  <c r="F88" i="2" s="1"/>
  <c r="E89" i="2"/>
  <c r="F89" i="2" s="1"/>
  <c r="E90" i="2"/>
  <c r="F90" i="2" s="1"/>
  <c r="E91" i="2"/>
  <c r="F91" i="2" s="1"/>
  <c r="E92" i="2"/>
  <c r="F92" i="2" s="1"/>
  <c r="E93" i="2"/>
  <c r="F93" i="2" s="1"/>
  <c r="E94" i="2"/>
  <c r="F94" i="2" s="1"/>
  <c r="E95" i="2"/>
  <c r="F95" i="2" s="1"/>
  <c r="E96" i="2"/>
  <c r="F96" i="2" s="1"/>
  <c r="E97" i="2"/>
  <c r="F97" i="2" s="1"/>
  <c r="E98" i="2"/>
  <c r="F98" i="2" s="1"/>
  <c r="E99" i="2"/>
  <c r="F99" i="2" s="1"/>
  <c r="E100" i="2"/>
  <c r="F100" i="2" s="1"/>
  <c r="E101" i="2"/>
  <c r="F101" i="2" s="1"/>
  <c r="E102" i="2"/>
  <c r="F102" i="2" s="1"/>
  <c r="E103" i="2"/>
  <c r="F103" i="2" s="1"/>
  <c r="E104" i="2"/>
  <c r="F104" i="2" s="1"/>
  <c r="E105" i="2"/>
  <c r="F105" i="2" s="1"/>
  <c r="E106" i="2"/>
  <c r="F106" i="2" s="1"/>
  <c r="E107" i="2"/>
  <c r="F107" i="2" s="1"/>
  <c r="E108" i="2"/>
  <c r="F108" i="2" s="1"/>
  <c r="E109" i="2"/>
  <c r="F109" i="2" s="1"/>
  <c r="E110" i="2"/>
  <c r="F110" i="2" s="1"/>
  <c r="E111" i="2"/>
  <c r="F111" i="2" s="1"/>
  <c r="E112" i="2"/>
  <c r="F112" i="2" s="1"/>
  <c r="E113" i="2"/>
  <c r="F113" i="2" s="1"/>
  <c r="E114" i="2"/>
  <c r="F114" i="2" s="1"/>
  <c r="E115" i="2"/>
  <c r="F115" i="2" s="1"/>
  <c r="E116" i="2"/>
  <c r="F116" i="2" s="1"/>
  <c r="E117" i="2"/>
  <c r="F117" i="2" s="1"/>
  <c r="E118" i="2"/>
  <c r="F118" i="2" s="1"/>
  <c r="E119" i="2"/>
  <c r="F119" i="2" s="1"/>
  <c r="E120" i="2"/>
  <c r="F120" i="2" s="1"/>
  <c r="E121" i="2"/>
  <c r="F121" i="2" s="1"/>
  <c r="E122" i="2"/>
  <c r="F122" i="2" s="1"/>
  <c r="E123" i="2"/>
  <c r="F123" i="2" s="1"/>
  <c r="E124" i="2"/>
  <c r="F124" i="2" s="1"/>
  <c r="E125" i="2"/>
  <c r="F125" i="2" s="1"/>
  <c r="E126" i="2"/>
  <c r="F126" i="2" s="1"/>
  <c r="E127" i="2"/>
  <c r="F127" i="2" s="1"/>
  <c r="E128" i="2"/>
  <c r="F128" i="2" s="1"/>
  <c r="E129" i="2"/>
  <c r="F129" i="2" s="1"/>
  <c r="E130" i="2"/>
  <c r="F130" i="2" s="1"/>
  <c r="E131" i="2"/>
  <c r="F131" i="2" s="1"/>
  <c r="E132" i="2"/>
  <c r="F132" i="2" s="1"/>
  <c r="E133" i="2"/>
  <c r="F133" i="2" s="1"/>
  <c r="E134" i="2"/>
  <c r="F134" i="2" s="1"/>
  <c r="E135" i="2"/>
  <c r="F135" i="2" s="1"/>
  <c r="E136" i="2"/>
  <c r="F136" i="2" s="1"/>
  <c r="E137" i="2"/>
  <c r="F137" i="2" s="1"/>
  <c r="E138" i="2"/>
  <c r="F138" i="2" s="1"/>
  <c r="E139" i="2"/>
  <c r="F139" i="2" s="1"/>
  <c r="E140" i="2"/>
  <c r="F140" i="2" s="1"/>
  <c r="E141" i="2"/>
  <c r="F141" i="2" s="1"/>
  <c r="E142" i="2"/>
  <c r="F142" i="2" s="1"/>
  <c r="E143" i="2"/>
  <c r="F143" i="2" s="1"/>
  <c r="E144" i="2"/>
  <c r="F144" i="2" s="1"/>
  <c r="E145" i="2"/>
  <c r="F145" i="2" s="1"/>
  <c r="E146" i="2"/>
  <c r="F146" i="2" s="1"/>
  <c r="E147" i="2"/>
  <c r="F147" i="2" s="1"/>
  <c r="E148" i="2"/>
  <c r="F148" i="2" s="1"/>
  <c r="E149" i="2"/>
  <c r="F149" i="2" s="1"/>
  <c r="E150" i="2"/>
  <c r="F150" i="2" s="1"/>
  <c r="E151" i="2"/>
  <c r="F151" i="2" s="1"/>
  <c r="E152" i="2"/>
  <c r="F152" i="2" s="1"/>
  <c r="E153" i="2"/>
  <c r="F153" i="2" s="1"/>
  <c r="E154" i="2"/>
  <c r="F154" i="2" s="1"/>
  <c r="E155" i="2"/>
  <c r="F155" i="2" s="1"/>
  <c r="E156" i="2"/>
  <c r="F156" i="2" s="1"/>
  <c r="E157" i="2"/>
  <c r="F157" i="2" s="1"/>
  <c r="E158" i="2"/>
  <c r="F158" i="2" s="1"/>
  <c r="E159" i="2"/>
  <c r="F159" i="2" s="1"/>
  <c r="E160" i="2"/>
  <c r="F160" i="2" s="1"/>
  <c r="E161" i="2"/>
  <c r="F161" i="2" s="1"/>
  <c r="E162" i="2"/>
  <c r="F162" i="2" s="1"/>
  <c r="E163" i="2"/>
  <c r="F163" i="2" s="1"/>
  <c r="E164" i="2"/>
  <c r="F164" i="2" s="1"/>
  <c r="E165" i="2"/>
  <c r="F165" i="2" s="1"/>
  <c r="E166" i="2"/>
  <c r="F166" i="2" s="1"/>
  <c r="E167" i="2"/>
  <c r="F167" i="2" s="1"/>
  <c r="E168" i="2"/>
  <c r="F168" i="2" s="1"/>
  <c r="E169" i="2"/>
  <c r="F169" i="2" s="1"/>
  <c r="E170" i="2"/>
  <c r="F170" i="2" s="1"/>
  <c r="E171" i="2"/>
  <c r="F171" i="2" s="1"/>
  <c r="E172" i="2"/>
  <c r="F172" i="2" s="1"/>
  <c r="E173" i="2"/>
  <c r="F173" i="2" s="1"/>
  <c r="E174" i="2"/>
  <c r="F174" i="2" s="1"/>
  <c r="E175" i="2"/>
  <c r="F175" i="2" s="1"/>
  <c r="E176" i="2"/>
  <c r="F176" i="2" s="1"/>
  <c r="E177" i="2"/>
  <c r="F177" i="2" s="1"/>
  <c r="E178" i="2"/>
  <c r="F178" i="2" s="1"/>
  <c r="E179" i="2"/>
  <c r="F179" i="2" s="1"/>
  <c r="E180" i="2"/>
  <c r="F180" i="2" s="1"/>
  <c r="E181" i="2"/>
  <c r="F181" i="2" s="1"/>
  <c r="E182" i="2"/>
  <c r="F182" i="2" s="1"/>
  <c r="E183" i="2"/>
  <c r="F183" i="2" s="1"/>
  <c r="E184" i="2"/>
  <c r="F184" i="2" s="1"/>
  <c r="E185" i="2"/>
  <c r="F185" i="2" s="1"/>
  <c r="E186" i="2"/>
  <c r="F186" i="2" s="1"/>
  <c r="E187" i="2"/>
  <c r="F187" i="2" s="1"/>
  <c r="E188" i="2"/>
  <c r="F188" i="2" s="1"/>
  <c r="E189" i="2"/>
  <c r="F189" i="2" s="1"/>
  <c r="E190" i="2"/>
  <c r="F190" i="2" s="1"/>
  <c r="E191" i="2"/>
  <c r="F191" i="2" s="1"/>
  <c r="E192" i="2"/>
  <c r="F192" i="2" s="1"/>
  <c r="E193" i="2"/>
  <c r="F193" i="2" s="1"/>
  <c r="E194" i="2"/>
  <c r="F194" i="2" s="1"/>
  <c r="E195" i="2"/>
  <c r="F195" i="2" s="1"/>
  <c r="E196" i="2"/>
  <c r="F196" i="2" s="1"/>
  <c r="E197" i="2"/>
  <c r="F197" i="2" s="1"/>
  <c r="E198" i="2"/>
  <c r="F198" i="2" s="1"/>
  <c r="E199" i="2"/>
  <c r="F199" i="2" s="1"/>
  <c r="E200" i="2"/>
  <c r="F200" i="2" s="1"/>
  <c r="E201" i="2"/>
  <c r="F201" i="2" s="1"/>
  <c r="E202" i="2"/>
  <c r="F202" i="2" s="1"/>
  <c r="E203" i="2"/>
  <c r="F203" i="2" s="1"/>
  <c r="E204" i="2"/>
  <c r="F204" i="2" s="1"/>
  <c r="E205" i="2"/>
  <c r="F205" i="2" s="1"/>
  <c r="E206" i="2"/>
  <c r="F206" i="2" s="1"/>
  <c r="E207" i="2"/>
  <c r="F207" i="2" s="1"/>
  <c r="E208" i="2"/>
  <c r="F208" i="2" s="1"/>
  <c r="E209" i="2"/>
  <c r="F209" i="2" s="1"/>
  <c r="E210" i="2"/>
  <c r="F210" i="2" s="1"/>
  <c r="E211" i="2"/>
  <c r="F211" i="2" s="1"/>
  <c r="E212" i="2"/>
  <c r="F212" i="2" s="1"/>
  <c r="E213" i="2"/>
  <c r="F213" i="2" s="1"/>
  <c r="E214" i="2"/>
  <c r="F214" i="2" s="1"/>
  <c r="E215" i="2"/>
  <c r="F215" i="2" s="1"/>
  <c r="E216" i="2"/>
  <c r="F216" i="2" s="1"/>
  <c r="E217" i="2"/>
  <c r="F217" i="2" s="1"/>
  <c r="E218" i="2"/>
  <c r="F218" i="2" s="1"/>
  <c r="E219" i="2"/>
  <c r="F219" i="2" s="1"/>
  <c r="E220" i="2"/>
  <c r="F220" i="2" s="1"/>
  <c r="E221" i="2"/>
  <c r="F221" i="2" s="1"/>
  <c r="E222" i="2"/>
  <c r="F222" i="2" s="1"/>
  <c r="E223" i="2"/>
  <c r="F223" i="2" s="1"/>
  <c r="E224" i="2"/>
  <c r="F224" i="2" s="1"/>
  <c r="E225" i="2"/>
  <c r="F225" i="2" s="1"/>
  <c r="E226" i="2"/>
  <c r="F226" i="2" s="1"/>
  <c r="E227" i="2"/>
  <c r="F227" i="2" s="1"/>
  <c r="E228" i="2"/>
  <c r="F228" i="2" s="1"/>
  <c r="E229" i="2"/>
  <c r="F229" i="2" s="1"/>
  <c r="E230" i="2"/>
  <c r="F230" i="2" s="1"/>
  <c r="E231" i="2"/>
  <c r="F231" i="2" s="1"/>
  <c r="E232" i="2"/>
  <c r="F232" i="2" s="1"/>
  <c r="E233" i="2"/>
  <c r="F233" i="2" s="1"/>
  <c r="E234" i="2"/>
  <c r="F234" i="2" s="1"/>
  <c r="E235" i="2"/>
  <c r="F235" i="2" s="1"/>
  <c r="E236" i="2"/>
  <c r="F236" i="2" s="1"/>
  <c r="E237" i="2"/>
  <c r="F237" i="2" s="1"/>
  <c r="E238" i="2"/>
  <c r="F238" i="2" s="1"/>
  <c r="E239" i="2"/>
  <c r="F239" i="2" s="1"/>
  <c r="E240" i="2"/>
  <c r="F240" i="2" s="1"/>
  <c r="E241" i="2"/>
  <c r="F241" i="2" s="1"/>
  <c r="E242" i="2"/>
  <c r="F242" i="2" s="1"/>
  <c r="E243" i="2"/>
  <c r="F243" i="2" s="1"/>
  <c r="E244" i="2"/>
  <c r="F244" i="2" s="1"/>
  <c r="E245" i="2"/>
  <c r="F245" i="2" s="1"/>
  <c r="E246" i="2"/>
  <c r="F246" i="2" s="1"/>
  <c r="E247" i="2"/>
  <c r="F247" i="2" s="1"/>
  <c r="E248" i="2"/>
  <c r="F248" i="2" s="1"/>
  <c r="E249" i="2"/>
  <c r="F249" i="2" s="1"/>
  <c r="E250" i="2"/>
  <c r="F250" i="2" s="1"/>
  <c r="E251" i="2"/>
  <c r="F251" i="2" s="1"/>
  <c r="E252" i="2"/>
  <c r="F252" i="2" s="1"/>
  <c r="E253" i="2"/>
  <c r="F253" i="2" s="1"/>
  <c r="E254" i="2"/>
  <c r="F254" i="2" s="1"/>
  <c r="E255" i="2"/>
  <c r="F255" i="2" s="1"/>
  <c r="E256" i="2"/>
  <c r="F256" i="2" s="1"/>
  <c r="E257" i="2"/>
  <c r="F257" i="2" s="1"/>
  <c r="E258" i="2"/>
  <c r="F258" i="2" s="1"/>
  <c r="E259" i="2"/>
  <c r="F259" i="2" s="1"/>
  <c r="E260" i="2"/>
  <c r="F260" i="2" s="1"/>
  <c r="E261" i="2"/>
  <c r="F261" i="2" s="1"/>
  <c r="E262" i="2"/>
  <c r="F262" i="2" s="1"/>
  <c r="E263" i="2"/>
  <c r="F263" i="2" s="1"/>
  <c r="E264" i="2"/>
  <c r="F264" i="2" s="1"/>
  <c r="E265" i="2"/>
  <c r="F265" i="2" s="1"/>
  <c r="E266" i="2"/>
  <c r="F266" i="2" s="1"/>
  <c r="E267" i="2"/>
  <c r="F267" i="2" s="1"/>
  <c r="E268" i="2"/>
  <c r="F268" i="2" s="1"/>
  <c r="E269" i="2"/>
  <c r="F269" i="2" s="1"/>
  <c r="E270" i="2"/>
  <c r="F270" i="2" s="1"/>
  <c r="E271" i="2"/>
  <c r="F271" i="2" s="1"/>
  <c r="E272" i="2"/>
  <c r="F272" i="2" s="1"/>
  <c r="E273" i="2"/>
  <c r="F273" i="2" s="1"/>
  <c r="E274" i="2"/>
  <c r="F274" i="2" s="1"/>
  <c r="E275" i="2"/>
  <c r="F275" i="2" s="1"/>
  <c r="E276" i="2"/>
  <c r="F276" i="2" s="1"/>
  <c r="E277" i="2"/>
  <c r="F277" i="2" s="1"/>
  <c r="E278" i="2"/>
  <c r="F278" i="2" s="1"/>
  <c r="E279" i="2"/>
  <c r="F279" i="2" s="1"/>
  <c r="E280" i="2"/>
  <c r="F280" i="2" s="1"/>
  <c r="E281" i="2"/>
  <c r="F281" i="2" s="1"/>
  <c r="E282" i="2"/>
  <c r="F282" i="2" s="1"/>
  <c r="E283" i="2"/>
  <c r="F283" i="2" s="1"/>
  <c r="E284" i="2"/>
  <c r="F284" i="2" s="1"/>
  <c r="E285" i="2"/>
  <c r="F285" i="2" s="1"/>
  <c r="E286" i="2"/>
  <c r="F286" i="2" s="1"/>
  <c r="E287" i="2"/>
  <c r="F287" i="2" s="1"/>
  <c r="E288" i="2"/>
  <c r="F288" i="2" s="1"/>
  <c r="E289" i="2"/>
  <c r="F289" i="2" s="1"/>
  <c r="E290" i="2"/>
  <c r="F290" i="2" s="1"/>
  <c r="E291" i="2"/>
  <c r="F291" i="2" s="1"/>
  <c r="E292" i="2"/>
  <c r="F292" i="2" s="1"/>
  <c r="E293" i="2"/>
  <c r="F293" i="2" s="1"/>
  <c r="E294" i="2"/>
  <c r="F294" i="2" s="1"/>
  <c r="E295" i="2"/>
  <c r="F295" i="2" s="1"/>
  <c r="E296" i="2"/>
  <c r="F296" i="2" s="1"/>
  <c r="E297" i="2"/>
  <c r="F297" i="2" s="1"/>
  <c r="E298" i="2"/>
  <c r="F298" i="2" s="1"/>
  <c r="E299" i="2"/>
  <c r="F299" i="2" s="1"/>
  <c r="E300" i="2"/>
  <c r="F300" i="2" s="1"/>
  <c r="E301" i="2"/>
  <c r="F301" i="2" s="1"/>
  <c r="E302" i="2"/>
  <c r="F302" i="2" s="1"/>
  <c r="E303" i="2"/>
  <c r="F303" i="2" s="1"/>
  <c r="E304" i="2"/>
  <c r="F304" i="2" s="1"/>
  <c r="E305" i="2"/>
  <c r="F305" i="2" s="1"/>
  <c r="E306" i="2"/>
  <c r="F306" i="2" s="1"/>
  <c r="E307" i="2"/>
  <c r="F307" i="2" s="1"/>
  <c r="E308" i="2"/>
  <c r="F308" i="2" s="1"/>
  <c r="E309" i="2"/>
  <c r="F309" i="2" s="1"/>
  <c r="E310" i="2"/>
  <c r="F310" i="2" s="1"/>
  <c r="E311" i="2"/>
  <c r="F311" i="2" s="1"/>
  <c r="E312" i="2"/>
  <c r="F312" i="2" s="1"/>
  <c r="E2" i="2"/>
  <c r="F2" i="2" s="1"/>
</calcChain>
</file>

<file path=xl/sharedStrings.xml><?xml version="1.0" encoding="utf-8"?>
<sst xmlns="http://schemas.openxmlformats.org/spreadsheetml/2006/main" count="4735" uniqueCount="520">
  <si>
    <t>Employee_Name</t>
  </si>
  <si>
    <t>EmpID</t>
  </si>
  <si>
    <t>Salary</t>
  </si>
  <si>
    <t>Position</t>
  </si>
  <si>
    <t>State</t>
  </si>
  <si>
    <t>Zip</t>
  </si>
  <si>
    <t>DOB</t>
  </si>
  <si>
    <t>CitizenDesc</t>
  </si>
  <si>
    <t>HispanicLatino</t>
  </si>
  <si>
    <t>DateofHire</t>
  </si>
  <si>
    <t>DateofTermination</t>
  </si>
  <si>
    <t>TermReason</t>
  </si>
  <si>
    <t>Department</t>
  </si>
  <si>
    <t>ManagerName</t>
  </si>
  <si>
    <t>ManagerID</t>
  </si>
  <si>
    <t>RecruitmentSource</t>
  </si>
  <si>
    <t>PerformanceScore</t>
  </si>
  <si>
    <t>EngagementSurvey</t>
  </si>
  <si>
    <t>EmpSatisfaction</t>
  </si>
  <si>
    <t>SpecialProjectsCount</t>
  </si>
  <si>
    <t>LastPerformanceReview_Date</t>
  </si>
  <si>
    <t>DaysLateLast30</t>
  </si>
  <si>
    <t>Absences</t>
  </si>
  <si>
    <t>Adinolfi, Wilson  K</t>
  </si>
  <si>
    <t>Production Technician I</t>
  </si>
  <si>
    <t>MA</t>
  </si>
  <si>
    <t>Single</t>
  </si>
  <si>
    <t>US Citizen</t>
  </si>
  <si>
    <t>No</t>
  </si>
  <si>
    <t>White</t>
  </si>
  <si>
    <t>N/A-StillEmployed</t>
  </si>
  <si>
    <t>Active</t>
  </si>
  <si>
    <t xml:space="preserve">Production       </t>
  </si>
  <si>
    <t>Michael Albert</t>
  </si>
  <si>
    <t>LinkedIn</t>
  </si>
  <si>
    <t>Exceeds</t>
  </si>
  <si>
    <t xml:space="preserve">Ait Sidi, Karthikeyan   </t>
  </si>
  <si>
    <t>Sr. DBA</t>
  </si>
  <si>
    <t>Married</t>
  </si>
  <si>
    <t>career change</t>
  </si>
  <si>
    <t>Voluntarily Terminated</t>
  </si>
  <si>
    <t>IT/IS</t>
  </si>
  <si>
    <t>Simon Roup</t>
  </si>
  <si>
    <t>Indeed</t>
  </si>
  <si>
    <t>Fully Meets</t>
  </si>
  <si>
    <t>Akinkuolie, Sarah</t>
  </si>
  <si>
    <t>Production Technician II</t>
  </si>
  <si>
    <t>hours</t>
  </si>
  <si>
    <t>Kissy Sullivan</t>
  </si>
  <si>
    <t>Alagbe,Trina</t>
  </si>
  <si>
    <t>Elijiah Gray</t>
  </si>
  <si>
    <t xml:space="preserve">Anderson, Carol </t>
  </si>
  <si>
    <t>Divorced</t>
  </si>
  <si>
    <t>return to school</t>
  </si>
  <si>
    <t>Webster Butler</t>
  </si>
  <si>
    <t>Google Search</t>
  </si>
  <si>
    <t xml:space="preserve">Anderson, Linda  </t>
  </si>
  <si>
    <t>Amy Dunn</t>
  </si>
  <si>
    <t>Andreola, Colby</t>
  </si>
  <si>
    <t>Software Engineer</t>
  </si>
  <si>
    <t>Software Engineering</t>
  </si>
  <si>
    <t>Alex Sweetwater</t>
  </si>
  <si>
    <t>Athwal, Sam</t>
  </si>
  <si>
    <t>Widowed</t>
  </si>
  <si>
    <t>Ketsia Liebig</t>
  </si>
  <si>
    <t>Employee Referral</t>
  </si>
  <si>
    <t>Bachiochi, Linda</t>
  </si>
  <si>
    <t>Black or African American</t>
  </si>
  <si>
    <t>Brannon Miller</t>
  </si>
  <si>
    <t>Diversity Job Fair</t>
  </si>
  <si>
    <t xml:space="preserve">Bacong, Alejandro </t>
  </si>
  <si>
    <t>IT Support</t>
  </si>
  <si>
    <t>Peter Monroe</t>
  </si>
  <si>
    <t xml:space="preserve">Baczenski, Rachael  </t>
  </si>
  <si>
    <t>Yes</t>
  </si>
  <si>
    <t>Another position</t>
  </si>
  <si>
    <t>David Stanley</t>
  </si>
  <si>
    <t>Barbara, Thomas</t>
  </si>
  <si>
    <t>unhappy</t>
  </si>
  <si>
    <t>Barbossa, Hector</t>
  </si>
  <si>
    <t>Data Analyst</t>
  </si>
  <si>
    <t>TX</t>
  </si>
  <si>
    <t>Barone, Francesco  A</t>
  </si>
  <si>
    <t>Two or more races</t>
  </si>
  <si>
    <t>Kelley Spirea</t>
  </si>
  <si>
    <t>Barton, Nader</t>
  </si>
  <si>
    <t>On-line Web application</t>
  </si>
  <si>
    <t>Bates, Norman</t>
  </si>
  <si>
    <t>attendance</t>
  </si>
  <si>
    <t>Terminated for Cause</t>
  </si>
  <si>
    <t xml:space="preserve">Beak, Kimberly  </t>
  </si>
  <si>
    <t xml:space="preserve">Beatrice, Courtney </t>
  </si>
  <si>
    <t>Eligible NonCitizen</t>
  </si>
  <si>
    <t>Becker, Renee</t>
  </si>
  <si>
    <t>Database Administrator</t>
  </si>
  <si>
    <t>performance</t>
  </si>
  <si>
    <t>Becker, Scott</t>
  </si>
  <si>
    <t>Asian</t>
  </si>
  <si>
    <t>Bernstein, Sean</t>
  </si>
  <si>
    <t>Biden, Lowan  M</t>
  </si>
  <si>
    <t>Billis, Helen</t>
  </si>
  <si>
    <t>Blount, Dianna</t>
  </si>
  <si>
    <t>CareerBuilder</t>
  </si>
  <si>
    <t>Needs Improvement</t>
  </si>
  <si>
    <t>Bondwell, Betsy</t>
  </si>
  <si>
    <t>Booth, Frank</t>
  </si>
  <si>
    <t>Enterprise Architect</t>
  </si>
  <si>
    <t>CT</t>
  </si>
  <si>
    <t>Learned that he is a gangster</t>
  </si>
  <si>
    <t>Boutwell, Bonalyn</t>
  </si>
  <si>
    <t>Sr. Accountant</t>
  </si>
  <si>
    <t>Admin Offices</t>
  </si>
  <si>
    <t>Brandon R. LeBlanc</t>
  </si>
  <si>
    <t>Bozzi, Charles</t>
  </si>
  <si>
    <t>Production Manager</t>
  </si>
  <si>
    <t>retiring</t>
  </si>
  <si>
    <t>Janet King</t>
  </si>
  <si>
    <t>Brill, Donna</t>
  </si>
  <si>
    <t>Brown, Mia</t>
  </si>
  <si>
    <t>Accountant I</t>
  </si>
  <si>
    <t xml:space="preserve">Buccheri, Joseph  </t>
  </si>
  <si>
    <t xml:space="preserve">Bugali, Josephine </t>
  </si>
  <si>
    <t>Separated</t>
  </si>
  <si>
    <t>Bunbury, Jessica</t>
  </si>
  <si>
    <t>Area Sales Manager</t>
  </si>
  <si>
    <t>VA</t>
  </si>
  <si>
    <t>Sales</t>
  </si>
  <si>
    <t>John Smith</t>
  </si>
  <si>
    <t>Burke, Joelle</t>
  </si>
  <si>
    <t xml:space="preserve">Burkett, Benjamin </t>
  </si>
  <si>
    <t xml:space="preserve">Cady, Max </t>
  </si>
  <si>
    <t>Software Engineering Manager</t>
  </si>
  <si>
    <t>Jennifer Zamora</t>
  </si>
  <si>
    <t>Candie, Calvin</t>
  </si>
  <si>
    <t>Carabbio, Judith</t>
  </si>
  <si>
    <t xml:space="preserve">Carey, Michael  </t>
  </si>
  <si>
    <t>Carr, Claudia  N</t>
  </si>
  <si>
    <t xml:space="preserve">Carter, Michelle </t>
  </si>
  <si>
    <t>VT</t>
  </si>
  <si>
    <t xml:space="preserve">Chace, Beatrice </t>
  </si>
  <si>
    <t>Champaigne, Brian</t>
  </si>
  <si>
    <t>BI Director</t>
  </si>
  <si>
    <t>Chan, Lin</t>
  </si>
  <si>
    <t>Chang, Donovan  E</t>
  </si>
  <si>
    <t>Chigurh, Anton</t>
  </si>
  <si>
    <t>Lynn Daneault</t>
  </si>
  <si>
    <t>Chivukula, Enola</t>
  </si>
  <si>
    <t>relocation out of area</t>
  </si>
  <si>
    <t xml:space="preserve">Cierpiszewski, Caroline  </t>
  </si>
  <si>
    <t>Non-Citizen</t>
  </si>
  <si>
    <t>Clayton, Rick</t>
  </si>
  <si>
    <t>Eric Dougall</t>
  </si>
  <si>
    <t>Cloninger, Jennifer</t>
  </si>
  <si>
    <t>Close, Phil</t>
  </si>
  <si>
    <t>Clukey, Elijian</t>
  </si>
  <si>
    <t>Cockel, James</t>
  </si>
  <si>
    <t>Cole, Spencer</t>
  </si>
  <si>
    <t>Corleone, Michael</t>
  </si>
  <si>
    <t>Corleone, Vito</t>
  </si>
  <si>
    <t>Director of Operations</t>
  </si>
  <si>
    <t xml:space="preserve">Cornett, Lisa </t>
  </si>
  <si>
    <t>Costello, Frank</t>
  </si>
  <si>
    <t>Crimmings,   Jean</t>
  </si>
  <si>
    <t>Cross, Noah</t>
  </si>
  <si>
    <t>Sr. Network Engineer</t>
  </si>
  <si>
    <t>Daneault, Lynn</t>
  </si>
  <si>
    <t>Sales Manager</t>
  </si>
  <si>
    <t>Debra Houlihan</t>
  </si>
  <si>
    <t xml:space="preserve">Daniele, Ann  </t>
  </si>
  <si>
    <t xml:space="preserve">Darson, Jene'ya </t>
  </si>
  <si>
    <t>Davis, Daniel</t>
  </si>
  <si>
    <t>Dee, Randy</t>
  </si>
  <si>
    <t>DeGweck,  James</t>
  </si>
  <si>
    <t>Del Bosque, Keyla</t>
  </si>
  <si>
    <t>Delarge, Alex</t>
  </si>
  <si>
    <t>AL</t>
  </si>
  <si>
    <t>PIP</t>
  </si>
  <si>
    <t>Demita, Carla</t>
  </si>
  <si>
    <t>more money</t>
  </si>
  <si>
    <t xml:space="preserve">Desimone, Carl </t>
  </si>
  <si>
    <t>DeVito, Tommy</t>
  </si>
  <si>
    <t>BI Developer</t>
  </si>
  <si>
    <t>Brian Champaigne</t>
  </si>
  <si>
    <t xml:space="preserve">Dickinson, Geoff </t>
  </si>
  <si>
    <t xml:space="preserve">Dietrich, Jenna  </t>
  </si>
  <si>
    <t>WA</t>
  </si>
  <si>
    <t>Website</t>
  </si>
  <si>
    <t xml:space="preserve">DiNocco, Lily </t>
  </si>
  <si>
    <t>Dobrin, Denisa  S</t>
  </si>
  <si>
    <t>Dolan, Linda</t>
  </si>
  <si>
    <t>Dougall, Eric</t>
  </si>
  <si>
    <t>IT Manager - Support</t>
  </si>
  <si>
    <t>Driver, Elle</t>
  </si>
  <si>
    <t>CA</t>
  </si>
  <si>
    <t xml:space="preserve">Dunn, Amy  </t>
  </si>
  <si>
    <t>Dunne, Amy</t>
  </si>
  <si>
    <t>Eaton, Marianne</t>
  </si>
  <si>
    <t>military</t>
  </si>
  <si>
    <t>Engdahl, Jean</t>
  </si>
  <si>
    <t>England, Rex</t>
  </si>
  <si>
    <t>Erilus, Angela</t>
  </si>
  <si>
    <t>Estremera, Miguel</t>
  </si>
  <si>
    <t>Evensen, April</t>
  </si>
  <si>
    <t>no-call, no-show</t>
  </si>
  <si>
    <t>Exantus, Susan</t>
  </si>
  <si>
    <t xml:space="preserve">Faller, Megan </t>
  </si>
  <si>
    <t>Fancett, Nicole</t>
  </si>
  <si>
    <t>Ferguson, Susan</t>
  </si>
  <si>
    <t xml:space="preserve">Fernandes, Nilson  </t>
  </si>
  <si>
    <t>Fett, Boba</t>
  </si>
  <si>
    <t>Network Engineer</t>
  </si>
  <si>
    <t>Fidelia,  Libby</t>
  </si>
  <si>
    <t>Fitzpatrick, Michael  J</t>
  </si>
  <si>
    <t>Foreman, Tanya</t>
  </si>
  <si>
    <t>Forrest, Alex</t>
  </si>
  <si>
    <t>Fatal attraction</t>
  </si>
  <si>
    <t>Foss, Jason</t>
  </si>
  <si>
    <t>IT Director</t>
  </si>
  <si>
    <t>Foster-Baker, Amy</t>
  </si>
  <si>
    <t>no</t>
  </si>
  <si>
    <t>Board of Directors</t>
  </si>
  <si>
    <t>Other</t>
  </si>
  <si>
    <t xml:space="preserve">Fraval, Maruk </t>
  </si>
  <si>
    <t>Galia, Lisa</t>
  </si>
  <si>
    <t>Garcia, Raul</t>
  </si>
  <si>
    <t>Gaul, Barbara</t>
  </si>
  <si>
    <t>Gentry, Mildred</t>
  </si>
  <si>
    <t>Gerke, Melisa</t>
  </si>
  <si>
    <t xml:space="preserve">Gill, Whitney  </t>
  </si>
  <si>
    <t>OH</t>
  </si>
  <si>
    <t>Gilles, Alex</t>
  </si>
  <si>
    <t>Girifalco, Evelyn</t>
  </si>
  <si>
    <t>Givens, Myriam</t>
  </si>
  <si>
    <t>IN</t>
  </si>
  <si>
    <t>Goble, Taisha</t>
  </si>
  <si>
    <t>Goeth, Amon</t>
  </si>
  <si>
    <t xml:space="preserve">Gold, Shenice  </t>
  </si>
  <si>
    <t>Gonzalez, Cayo</t>
  </si>
  <si>
    <t>Gonzalez, Juan</t>
  </si>
  <si>
    <t>Gonzalez, Maria</t>
  </si>
  <si>
    <t>Good, Susan</t>
  </si>
  <si>
    <t>Gordon, David</t>
  </si>
  <si>
    <t xml:space="preserve">Gosciminski, Phylicia  </t>
  </si>
  <si>
    <t>American Indian or Alaska Native</t>
  </si>
  <si>
    <t>Goyal, Roxana</t>
  </si>
  <si>
    <t xml:space="preserve">Gray, Elijiah  </t>
  </si>
  <si>
    <t>Gross, Paula</t>
  </si>
  <si>
    <t>Gruber, Hans</t>
  </si>
  <si>
    <t>Guilianno, Mike</t>
  </si>
  <si>
    <t>TN</t>
  </si>
  <si>
    <t>Handschiegl, Joanne</t>
  </si>
  <si>
    <t>Hankard, Earnest</t>
  </si>
  <si>
    <t xml:space="preserve">Harrington, Christie </t>
  </si>
  <si>
    <t>Harrison, Kara</t>
  </si>
  <si>
    <t>Heitzman, Anthony</t>
  </si>
  <si>
    <t>Hendrickson, Trina</t>
  </si>
  <si>
    <t>Hitchcock, Alfred</t>
  </si>
  <si>
    <t>NH</t>
  </si>
  <si>
    <t>Homberger, Adrienne  J</t>
  </si>
  <si>
    <t>Horton, Jayne</t>
  </si>
  <si>
    <t>Houlihan, Debra</t>
  </si>
  <si>
    <t>Director of Sales</t>
  </si>
  <si>
    <t>RI</t>
  </si>
  <si>
    <t>Howard, Estelle</t>
  </si>
  <si>
    <t>Administrative Assistant</t>
  </si>
  <si>
    <t>Hudson, Jane</t>
  </si>
  <si>
    <t>Hunts, Julissa</t>
  </si>
  <si>
    <t>Hutter, Rosalie</t>
  </si>
  <si>
    <t>Huynh, Ming</t>
  </si>
  <si>
    <t>Immediato, Walter</t>
  </si>
  <si>
    <t xml:space="preserve">Ivey, Rose </t>
  </si>
  <si>
    <t>Jackson, Maryellen</t>
  </si>
  <si>
    <t xml:space="preserve">Jacobi, Hannah  </t>
  </si>
  <si>
    <t>Jeannite, Tayana</t>
  </si>
  <si>
    <t xml:space="preserve">Jhaveri, Sneha  </t>
  </si>
  <si>
    <t>Johnson, George</t>
  </si>
  <si>
    <t xml:space="preserve">Johnson, Noelle </t>
  </si>
  <si>
    <t>Johnston, Yen</t>
  </si>
  <si>
    <t xml:space="preserve">Jung, Judy  </t>
  </si>
  <si>
    <t>Kampew, Donysha</t>
  </si>
  <si>
    <t>PA</t>
  </si>
  <si>
    <t>maternity leave - did not return</t>
  </si>
  <si>
    <t xml:space="preserve">Keatts, Kramer </t>
  </si>
  <si>
    <t>Khemmich, Bartholemew</t>
  </si>
  <si>
    <t>CO</t>
  </si>
  <si>
    <t>King, Janet</t>
  </si>
  <si>
    <t>President &amp; CEO</t>
  </si>
  <si>
    <t>Executive Office</t>
  </si>
  <si>
    <t xml:space="preserve">Kinsella, Kathleen  </t>
  </si>
  <si>
    <t xml:space="preserve">Kirill, Alexandra  </t>
  </si>
  <si>
    <t>Knapp, Bradley  J</t>
  </si>
  <si>
    <t>Kretschmer, John</t>
  </si>
  <si>
    <t>Kreuger, Freddy</t>
  </si>
  <si>
    <t>NY</t>
  </si>
  <si>
    <t>Lajiri,  Jyoti</t>
  </si>
  <si>
    <t>Landa, Hans</t>
  </si>
  <si>
    <t>Langford, Lindsey</t>
  </si>
  <si>
    <t>Langton, Enrico</t>
  </si>
  <si>
    <t xml:space="preserve">LaRotonda, William  </t>
  </si>
  <si>
    <t>Latif, Mohammed</t>
  </si>
  <si>
    <t>Le, Binh</t>
  </si>
  <si>
    <t>Senior BI Developer</t>
  </si>
  <si>
    <t>Leach, Dallas</t>
  </si>
  <si>
    <t>LeBlanc, Brandon  R</t>
  </si>
  <si>
    <t>Shared Services Manager</t>
  </si>
  <si>
    <t>Lecter, Hannibal</t>
  </si>
  <si>
    <t>Leruth, Giovanni</t>
  </si>
  <si>
    <t>UT</t>
  </si>
  <si>
    <t>Liebig, Ketsia</t>
  </si>
  <si>
    <t xml:space="preserve">Linares, Marilyn </t>
  </si>
  <si>
    <t>Linden, Mathew</t>
  </si>
  <si>
    <t xml:space="preserve">Lindsay, Leonara </t>
  </si>
  <si>
    <t>Lundy, Susan</t>
  </si>
  <si>
    <t>Lunquist, Lisa</t>
  </si>
  <si>
    <t>Lydon, Allison</t>
  </si>
  <si>
    <t>Lynch, Lindsay</t>
  </si>
  <si>
    <t>MacLennan, Samuel</t>
  </si>
  <si>
    <t xml:space="preserve">Mahoney, Lauren  </t>
  </si>
  <si>
    <t>Manchester, Robyn</t>
  </si>
  <si>
    <t>Mancuso, Karen</t>
  </si>
  <si>
    <t>Mangal, Debbie</t>
  </si>
  <si>
    <t>Martin, Sandra</t>
  </si>
  <si>
    <t>Maurice, Shana</t>
  </si>
  <si>
    <t>Carthy, B'rigit</t>
  </si>
  <si>
    <t>Mckenna, Sandy</t>
  </si>
  <si>
    <t>McKinzie, Jac</t>
  </si>
  <si>
    <t>Meads, Elizabeth</t>
  </si>
  <si>
    <t>Medeiros, Jennifer</t>
  </si>
  <si>
    <t>Miller, Brannon</t>
  </si>
  <si>
    <t>yes</t>
  </si>
  <si>
    <t>Hispanic</t>
  </si>
  <si>
    <t>Miller, Ned</t>
  </si>
  <si>
    <t>Monkfish, Erasumus</t>
  </si>
  <si>
    <t>Monroe, Peter</t>
  </si>
  <si>
    <t>IT Manager - Infra</t>
  </si>
  <si>
    <t>Monterro, Luisa</t>
  </si>
  <si>
    <t>Moran, Patrick</t>
  </si>
  <si>
    <t>Morway, Tanya</t>
  </si>
  <si>
    <t>Motlagh,  Dawn</t>
  </si>
  <si>
    <t xml:space="preserve">Moumanil, Maliki </t>
  </si>
  <si>
    <t>Myers, Michael</t>
  </si>
  <si>
    <t>Navathe, Kurt</t>
  </si>
  <si>
    <t>Ndzi, Colombui</t>
  </si>
  <si>
    <t>Ndzi, Horia</t>
  </si>
  <si>
    <t xml:space="preserve">Newman, Richard </t>
  </si>
  <si>
    <t xml:space="preserve">Ngodup, Shari </t>
  </si>
  <si>
    <t>Nguyen, Dheepa</t>
  </si>
  <si>
    <t>GA</t>
  </si>
  <si>
    <t>Nguyen, Lei-Ming</t>
  </si>
  <si>
    <t>Nowlan, Kristie</t>
  </si>
  <si>
    <t>O'hare, Lynn</t>
  </si>
  <si>
    <t xml:space="preserve">Oliver, Brooke </t>
  </si>
  <si>
    <t>Onque, Jasmine</t>
  </si>
  <si>
    <t>FL</t>
  </si>
  <si>
    <t>Osturnka, Adeel</t>
  </si>
  <si>
    <t>Owad, Clinton</t>
  </si>
  <si>
    <t>Ozark, Travis</t>
  </si>
  <si>
    <t>NC</t>
  </si>
  <si>
    <t>Panjwani, Nina</t>
  </si>
  <si>
    <t>Patronick, Lucas</t>
  </si>
  <si>
    <t>Pearson, Randall</t>
  </si>
  <si>
    <t>Smith, Martin</t>
  </si>
  <si>
    <t>Pelletier, Ermine</t>
  </si>
  <si>
    <t>Perry, Shakira</t>
  </si>
  <si>
    <t>medical issues</t>
  </si>
  <si>
    <t>Peters, Lauren</t>
  </si>
  <si>
    <t xml:space="preserve">Peterson, Ebonee  </t>
  </si>
  <si>
    <t xml:space="preserve">Petingill, Shana  </t>
  </si>
  <si>
    <t>Petrowsky, Thelma</t>
  </si>
  <si>
    <t>Pham, Hong</t>
  </si>
  <si>
    <t xml:space="preserve">Pitt, Brad </t>
  </si>
  <si>
    <t>Potts, Xana</t>
  </si>
  <si>
    <t>KY</t>
  </si>
  <si>
    <t>Power, Morissa</t>
  </si>
  <si>
    <t xml:space="preserve">Punjabhi, Louis  </t>
  </si>
  <si>
    <t>Purinton, Janine</t>
  </si>
  <si>
    <t>Quinn, Sean</t>
  </si>
  <si>
    <t>Rachael, Maggie</t>
  </si>
  <si>
    <t>Rarrick, Quinn</t>
  </si>
  <si>
    <t>Ren, Kylo</t>
  </si>
  <si>
    <t>ID</t>
  </si>
  <si>
    <t>Rhoads, Thomas</t>
  </si>
  <si>
    <t xml:space="preserve">Rivera, Haley  </t>
  </si>
  <si>
    <t>Roberson, May</t>
  </si>
  <si>
    <t>10/22/2011</t>
  </si>
  <si>
    <t>Robertson, Peter</t>
  </si>
  <si>
    <t xml:space="preserve">Robinson, Alain  </t>
  </si>
  <si>
    <t>Robinson, Cherly</t>
  </si>
  <si>
    <t>Robinson, Elias</t>
  </si>
  <si>
    <t xml:space="preserve">Roby, Lori </t>
  </si>
  <si>
    <t>Roehrich, Bianca</t>
  </si>
  <si>
    <t>Principal Data Architect</t>
  </si>
  <si>
    <t>Roper, Katie</t>
  </si>
  <si>
    <t>Data Architect</t>
  </si>
  <si>
    <t xml:space="preserve">Rose, Ashley  </t>
  </si>
  <si>
    <t>Rossetti, Bruno</t>
  </si>
  <si>
    <t>Roup,Simon</t>
  </si>
  <si>
    <t>IT Manager - DB</t>
  </si>
  <si>
    <t>Ruiz, Ricardo</t>
  </si>
  <si>
    <t>Saada, Adell</t>
  </si>
  <si>
    <t>Saar-Beckles, Melinda</t>
  </si>
  <si>
    <t xml:space="preserve">Sadki, Nore  </t>
  </si>
  <si>
    <t>Sahoo, Adil</t>
  </si>
  <si>
    <t>Salter, Jason</t>
  </si>
  <si>
    <t xml:space="preserve">Data Analyst </t>
  </si>
  <si>
    <t>Sander, Kamrin</t>
  </si>
  <si>
    <t>Sewkumar, Nori</t>
  </si>
  <si>
    <t xml:space="preserve">Shepard, Anita </t>
  </si>
  <si>
    <t>Shields, Seffi</t>
  </si>
  <si>
    <t>Simard, Kramer</t>
  </si>
  <si>
    <t xml:space="preserve">Singh, Nan </t>
  </si>
  <si>
    <t>Sloan, Constance</t>
  </si>
  <si>
    <t>Smith, Joe</t>
  </si>
  <si>
    <t>Smith, John</t>
  </si>
  <si>
    <t>Smith, Leigh Ann</t>
  </si>
  <si>
    <t>Smith, Sade</t>
  </si>
  <si>
    <t xml:space="preserve">Soto, Julia </t>
  </si>
  <si>
    <t>Soze, Keyser</t>
  </si>
  <si>
    <t xml:space="preserve">Sparks, Taylor  </t>
  </si>
  <si>
    <t>Spirea, Kelley</t>
  </si>
  <si>
    <t>Squatrito, Kristen</t>
  </si>
  <si>
    <t>Stanford,Barbara  M</t>
  </si>
  <si>
    <t>Stansfield, Norman</t>
  </si>
  <si>
    <t>NV</t>
  </si>
  <si>
    <t xml:space="preserve">Steans, Tyrone  </t>
  </si>
  <si>
    <t>Stoica, Rick</t>
  </si>
  <si>
    <t>Strong, Caitrin</t>
  </si>
  <si>
    <t>MT</t>
  </si>
  <si>
    <t xml:space="preserve">Sullivan, Kissy </t>
  </si>
  <si>
    <t>Sullivan, Timothy</t>
  </si>
  <si>
    <t>Sutwell, Barbara</t>
  </si>
  <si>
    <t>Szabo, Andrew</t>
  </si>
  <si>
    <t>Tannen, Biff</t>
  </si>
  <si>
    <t xml:space="preserve">Tavares, Desiree  </t>
  </si>
  <si>
    <t xml:space="preserve">Tejeda, Lenora </t>
  </si>
  <si>
    <t xml:space="preserve">Terry, Sharlene </t>
  </si>
  <si>
    <t>OR</t>
  </si>
  <si>
    <t>Theamstern, Sophia</t>
  </si>
  <si>
    <t>Thibaud, Kenneth</t>
  </si>
  <si>
    <t>Tippett, Jeanette</t>
  </si>
  <si>
    <t>Torrence, Jack</t>
  </si>
  <si>
    <t>ND</t>
  </si>
  <si>
    <t>Trang, Mei</t>
  </si>
  <si>
    <t xml:space="preserve">Tredinnick, Neville </t>
  </si>
  <si>
    <t>True, Edward</t>
  </si>
  <si>
    <t>Trzeciak, Cybil</t>
  </si>
  <si>
    <t>Turpin, Jumil</t>
  </si>
  <si>
    <t>Valentin,Jackie</t>
  </si>
  <si>
    <t>AZ</t>
  </si>
  <si>
    <t xml:space="preserve">Veera, Abdellah </t>
  </si>
  <si>
    <t>Vega, Vincent</t>
  </si>
  <si>
    <t>Villanueva, Noah</t>
  </si>
  <si>
    <t>ME</t>
  </si>
  <si>
    <t>Voldemort, Lord</t>
  </si>
  <si>
    <t>Volk, Colleen</t>
  </si>
  <si>
    <t>gross misconduct</t>
  </si>
  <si>
    <t>Von Massenbach, Anna</t>
  </si>
  <si>
    <t>Walker, Roger</t>
  </si>
  <si>
    <t>Wallace, Courtney  E</t>
  </si>
  <si>
    <t>Wallace, Theresa</t>
  </si>
  <si>
    <t>Wang, Charlie</t>
  </si>
  <si>
    <t>Warfield, Sarah</t>
  </si>
  <si>
    <t>Whittier, Scott</t>
  </si>
  <si>
    <t>Wilber, Barry</t>
  </si>
  <si>
    <t>Wilkes, Annie</t>
  </si>
  <si>
    <t xml:space="preserve">Williams, Jacquelyn  </t>
  </si>
  <si>
    <t xml:space="preserve">Winthrop, Jordan  </t>
  </si>
  <si>
    <t>Wolk, Hang  T</t>
  </si>
  <si>
    <t>Woodson, Jason</t>
  </si>
  <si>
    <t xml:space="preserve">Ybarra, Catherine </t>
  </si>
  <si>
    <t>Zamora, Jennifer</t>
  </si>
  <si>
    <t>CIO</t>
  </si>
  <si>
    <t>Zhou, Julia</t>
  </si>
  <si>
    <t>Zima, Colleen</t>
  </si>
  <si>
    <t>AGE</t>
  </si>
  <si>
    <t xml:space="preserve">Male </t>
  </si>
  <si>
    <t>Female</t>
  </si>
  <si>
    <t>AGE group</t>
  </si>
  <si>
    <t>Count of Employee_Name</t>
  </si>
  <si>
    <t>Average of AGE</t>
  </si>
  <si>
    <t>Average of Salary</t>
  </si>
  <si>
    <t>Gender</t>
  </si>
  <si>
    <t>Marital status</t>
  </si>
  <si>
    <t>Race</t>
  </si>
  <si>
    <t>Employment Status</t>
  </si>
  <si>
    <t>Overview</t>
  </si>
  <si>
    <t>Row Labels</t>
  </si>
  <si>
    <t>Grand Total</t>
  </si>
  <si>
    <t>Number of Employess</t>
  </si>
  <si>
    <t>Demographics</t>
  </si>
  <si>
    <t>Hispanic or latino</t>
  </si>
  <si>
    <t>Others</t>
  </si>
  <si>
    <t>Ethnicity</t>
  </si>
  <si>
    <t>Total</t>
  </si>
  <si>
    <t>Years</t>
  </si>
  <si>
    <t/>
  </si>
  <si>
    <t>Hiring</t>
  </si>
  <si>
    <t>Year of termination</t>
  </si>
  <si>
    <t>Termination</t>
  </si>
  <si>
    <t>Average Engagement score</t>
  </si>
  <si>
    <t>Average  Employee Satisfaction</t>
  </si>
  <si>
    <t>Number of Special Projects</t>
  </si>
  <si>
    <t>Average  Absences</t>
  </si>
  <si>
    <t>Values</t>
  </si>
  <si>
    <t>Number of Employees</t>
  </si>
  <si>
    <t>Average salary</t>
  </si>
  <si>
    <t>Performance</t>
  </si>
  <si>
    <t>Termination reason</t>
  </si>
  <si>
    <t>Data bar</t>
  </si>
  <si>
    <t>No of Employess</t>
  </si>
  <si>
    <t>Years in the company</t>
  </si>
  <si>
    <t>Years in the companyCategory</t>
  </si>
  <si>
    <t>1 to 5 Years</t>
  </si>
  <si>
    <t>10 to 15 Years</t>
  </si>
  <si>
    <t>5 to 10 Years</t>
  </si>
  <si>
    <t>Less than one Year</t>
  </si>
  <si>
    <t>More than 15 Years</t>
  </si>
  <si>
    <t>Count of Years in the companyCategory</t>
  </si>
  <si>
    <t>Terms Category</t>
  </si>
  <si>
    <t>cnt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</si>
</sst>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 #,##0.00_ ;_ * \-#,##0.00_ ;_ * &quot;-&quot;??_ ;_ @_ "/>
    <numFmt numFmtId="164" formatCode="_ * #,##0_ ;_ * \-#,##0_ ;_ * &quot;-&quot;??_ ;_ @_ "/>
    <numFmt numFmtId="165" formatCode="0,\ &quot;K&quot;"/>
    <numFmt numFmtId="166" formatCode="0.0"/>
    <numFmt numFmtId="167" formatCode=";;;"/>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5"/>
        <bgColor theme="4"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s>
  <cellStyleXfs count="44">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35">
    <xf numFmtId="0" fontId="0" fillId="0" borderId="0" xfId="0"/>
    <xf numFmtId="14" fontId="0" fillId="0" borderId="0" xfId="0" applyNumberFormat="1"/>
    <xf numFmtId="1" fontId="0" fillId="0" borderId="0" xfId="0" applyNumberFormat="1"/>
    <xf numFmtId="164" fontId="0" fillId="0" borderId="0" xfId="1" applyNumberFormat="1" applyFont="1"/>
    <xf numFmtId="0" fontId="16" fillId="33" borderId="10" xfId="0" applyFont="1" applyFill="1" applyBorder="1"/>
    <xf numFmtId="164" fontId="16" fillId="33" borderId="10" xfId="1" applyNumberFormat="1" applyFont="1" applyFill="1" applyBorder="1"/>
    <xf numFmtId="14" fontId="16" fillId="33" borderId="10" xfId="0" applyNumberFormat="1" applyFont="1" applyFill="1" applyBorder="1"/>
    <xf numFmtId="0" fontId="0" fillId="0" borderId="10" xfId="0" applyBorder="1"/>
    <xf numFmtId="164" fontId="0" fillId="0" borderId="10" xfId="1" applyNumberFormat="1" applyFont="1" applyBorder="1"/>
    <xf numFmtId="14" fontId="0" fillId="0" borderId="10" xfId="0" applyNumberFormat="1" applyBorder="1"/>
    <xf numFmtId="1" fontId="0" fillId="34" borderId="10" xfId="0" applyNumberFormat="1" applyFill="1" applyBorder="1"/>
    <xf numFmtId="0" fontId="0" fillId="0" borderId="0" xfId="0" applyNumberFormat="1"/>
    <xf numFmtId="165" fontId="0" fillId="0" borderId="0" xfId="0" applyNumberFormat="1"/>
    <xf numFmtId="0" fontId="16" fillId="35" borderId="11" xfId="0" applyFont="1" applyFill="1" applyBorder="1"/>
    <xf numFmtId="0" fontId="16" fillId="36" borderId="0" xfId="0" applyFont="1" applyFill="1"/>
    <xf numFmtId="0" fontId="0" fillId="0" borderId="0" xfId="0" applyAlignment="1">
      <alignment horizontal="left"/>
    </xf>
    <xf numFmtId="9" fontId="0" fillId="0" borderId="0" xfId="43" applyFont="1"/>
    <xf numFmtId="0" fontId="0" fillId="0" borderId="0" xfId="43" applyNumberFormat="1" applyFont="1"/>
    <xf numFmtId="1" fontId="0" fillId="0" borderId="10" xfId="0" applyNumberFormat="1" applyBorder="1"/>
    <xf numFmtId="166" fontId="0" fillId="0" borderId="0" xfId="0" applyNumberFormat="1"/>
    <xf numFmtId="1" fontId="16" fillId="33" borderId="10" xfId="0" applyNumberFormat="1" applyFont="1" applyFill="1" applyBorder="1"/>
    <xf numFmtId="0" fontId="16" fillId="0" borderId="10" xfId="0" applyNumberFormat="1" applyFont="1" applyBorder="1" applyAlignment="1">
      <alignment horizontal="center" vertical="center"/>
    </xf>
    <xf numFmtId="0" fontId="16" fillId="0" borderId="10" xfId="0" applyFont="1" applyBorder="1" applyAlignment="1">
      <alignment horizontal="center" vertical="center"/>
    </xf>
    <xf numFmtId="0" fontId="0" fillId="0" borderId="10" xfId="0" applyNumberFormat="1" applyFont="1" applyBorder="1" applyAlignment="1">
      <alignment horizontal="center" vertical="center"/>
    </xf>
    <xf numFmtId="165" fontId="0" fillId="0" borderId="10" xfId="0" applyNumberFormat="1" applyFont="1" applyBorder="1" applyAlignment="1">
      <alignment horizontal="center" vertical="center"/>
    </xf>
    <xf numFmtId="0" fontId="0" fillId="0" borderId="10" xfId="0" pivotButton="1" applyFont="1" applyBorder="1" applyAlignment="1">
      <alignment horizontal="center"/>
    </xf>
    <xf numFmtId="0" fontId="13" fillId="37" borderId="10" xfId="0" applyFont="1" applyFill="1" applyBorder="1" applyAlignment="1">
      <alignment horizontal="center" vertical="center"/>
    </xf>
    <xf numFmtId="167" fontId="16" fillId="0" borderId="10" xfId="0" applyNumberFormat="1" applyFont="1" applyBorder="1"/>
    <xf numFmtId="0" fontId="0" fillId="0" borderId="10" xfId="0" applyFont="1" applyBorder="1" applyAlignment="1">
      <alignment horizontal="center" vertical="center" wrapText="1"/>
    </xf>
    <xf numFmtId="0" fontId="0" fillId="0" borderId="10" xfId="0" applyFont="1" applyBorder="1" applyAlignment="1">
      <alignment horizontal="center"/>
    </xf>
    <xf numFmtId="0" fontId="0" fillId="0" borderId="10" xfId="0" applyFont="1" applyFill="1" applyBorder="1" applyAlignment="1">
      <alignment horizontal="center"/>
    </xf>
    <xf numFmtId="0" fontId="0" fillId="0" borderId="10" xfId="0" applyFont="1" applyFill="1" applyBorder="1" applyAlignment="1">
      <alignment horizontal="center" vertical="center" wrapText="1"/>
    </xf>
    <xf numFmtId="0" fontId="0" fillId="0" borderId="0" xfId="0" pivotButton="1"/>
    <xf numFmtId="0" fontId="0" fillId="0" borderId="10" xfId="0" applyFont="1" applyBorder="1" applyAlignment="1">
      <alignment horizontal="center" vertical="center" wrapText="1"/>
    </xf>
    <xf numFmtId="0" fontId="0" fillId="0" borderId="10" xfId="0" applyFont="1" applyBorder="1" applyAlignment="1">
      <alignment horizontal="center"/>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43" builtinId="5"/>
    <cellStyle name="Title" xfId="2" builtinId="15" customBuiltin="1"/>
    <cellStyle name="Total" xfId="18" builtinId="25" customBuiltin="1"/>
    <cellStyle name="Warning Text" xfId="15" builtinId="11" customBuiltin="1"/>
  </cellStyles>
  <dxfs count="44">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font>
    </dxf>
    <dxf>
      <font>
        <b/>
      </font>
    </dxf>
    <dxf>
      <alignment vertic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color theme="0"/>
      </font>
    </dxf>
    <dxf>
      <font>
        <color theme="0"/>
      </font>
    </dxf>
    <dxf>
      <font>
        <color theme="0"/>
      </font>
    </dxf>
    <dxf>
      <fill>
        <patternFill patternType="solid">
          <bgColor theme="5"/>
        </patternFill>
      </fill>
    </dxf>
    <dxf>
      <fill>
        <patternFill patternType="solid">
          <bgColor theme="5"/>
        </patternFill>
      </fill>
    </dxf>
    <dxf>
      <fill>
        <patternFill patternType="solid">
          <bgColor theme="5"/>
        </patternFill>
      </fill>
    </dxf>
    <dxf>
      <font>
        <b/>
        <i val="0"/>
        <sz val="12"/>
      </font>
    </dxf>
    <dxf>
      <font>
        <b/>
        <i val="0"/>
        <sz val="12"/>
        <color auto="1"/>
      </font>
      <fill>
        <patternFill patternType="solid">
          <bgColor theme="5" tint="0.79998168889431442"/>
        </patternFill>
      </fill>
      <border>
        <left style="thin">
          <color auto="1"/>
        </left>
        <right style="thin">
          <color auto="1"/>
        </right>
        <top style="thin">
          <color auto="1"/>
        </top>
        <bottom style="thin">
          <color auto="1"/>
        </bottom>
      </border>
    </dxf>
  </dxfs>
  <tableStyles count="1" defaultTableStyle="TableStyleMedium2" defaultPivotStyle="PivotStyleLight16">
    <tableStyle name="Slicer Style 1" pivot="0" table="0" count="9">
      <tableStyleElement type="wholeTable" dxfId="43"/>
      <tableStyleElement type="headerRow" dxfId="42"/>
    </tableStyle>
  </tableStyles>
  <extLst>
    <ext xmlns:x14="http://schemas.microsoft.com/office/spreadsheetml/2009/9/main" uri="{46F421CA-312F-682f-3DD2-61675219B42D}">
      <x14:dxfs count="7">
        <dxf>
          <font>
            <b/>
            <i val="0"/>
            <sz val="12"/>
            <color theme="5"/>
          </font>
          <fill>
            <patternFill>
              <bgColor theme="0"/>
            </patternFill>
          </fill>
        </dxf>
        <dxf>
          <font>
            <b/>
            <i val="0"/>
            <sz val="12"/>
            <color theme="5"/>
          </font>
          <fill>
            <patternFill>
              <bgColor theme="0"/>
            </patternFill>
          </fill>
          <border>
            <left style="thin">
              <color auto="1"/>
            </left>
            <right style="thin">
              <color auto="1"/>
            </right>
            <top style="thin">
              <color auto="1"/>
            </top>
            <bottom style="thin">
              <color auto="1"/>
            </bottom>
          </border>
        </dxf>
        <dxf>
          <font>
            <b/>
            <i val="0"/>
            <sz val="12"/>
            <color theme="5"/>
          </font>
          <fill>
            <patternFill>
              <bgColor theme="0"/>
            </patternFill>
          </fill>
        </dxf>
        <dxf>
          <font>
            <b/>
            <i val="0"/>
            <sz val="12"/>
            <color theme="0"/>
          </font>
          <fill>
            <patternFill>
              <bgColor theme="5"/>
            </patternFill>
          </fill>
        </dxf>
        <dxf>
          <font>
            <color theme="0"/>
          </font>
          <fill>
            <patternFill>
              <bgColor theme="5"/>
            </patternFill>
          </fill>
          <border>
            <left style="thin">
              <color auto="1"/>
            </left>
            <right style="thin">
              <color auto="1"/>
            </right>
            <top style="thin">
              <color auto="1"/>
            </top>
            <bottom style="thin">
              <color auto="1"/>
            </bottom>
          </border>
        </dxf>
        <dxf>
          <font>
            <b/>
            <i val="0"/>
            <sz val="12"/>
          </font>
          <fill>
            <patternFill>
              <bgColor theme="5" tint="-0.24994659260841701"/>
            </patternFill>
          </fill>
          <border>
            <left style="thin">
              <color auto="1"/>
            </left>
            <right style="thin">
              <color auto="1"/>
            </right>
            <top style="thin">
              <color auto="1"/>
            </top>
            <bottom style="thin">
              <color auto="1"/>
            </bottom>
          </border>
        </dxf>
        <dxf>
          <font>
            <b/>
            <i val="0"/>
            <sz val="12"/>
          </font>
          <fill>
            <patternFill>
              <bgColor theme="5" tint="-0.24994659260841701"/>
            </patternFill>
          </fill>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2">
        <x14:slicerStyle name="Slicer Style 1">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11/relationships/timelineCache" Target="timelineCaches/timeline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barChart>
        <c:barDir val="col"/>
        <c:grouping val="clustered"/>
        <c:varyColors val="0"/>
        <c:ser>
          <c:idx val="0"/>
          <c:order val="0"/>
          <c:tx>
            <c:strRef>
              <c:f>Analysis!$B$15</c:f>
              <c:strCache>
                <c:ptCount val="1"/>
                <c:pt idx="0">
                  <c:v>Count of Employee_Name</c:v>
                </c:pt>
              </c:strCache>
            </c:strRef>
          </c:tx>
          <c:spPr>
            <a:solidFill>
              <a:schemeClr val="accent4">
                <a:lumMod val="60000"/>
                <a:lumOff val="40000"/>
              </a:schemeClr>
            </a:solidFill>
            <a:ln w="25400" cap="flat" cmpd="sng" algn="ctr">
              <a:solidFill>
                <a:schemeClr val="accent2"/>
              </a:solidFill>
              <a:miter lim="800000"/>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Analysis!$A$16:$A$20</c:f>
              <c:strCache>
                <c:ptCount val="5"/>
                <c:pt idx="0">
                  <c:v>Widowed</c:v>
                </c:pt>
                <c:pt idx="1">
                  <c:v>Separated</c:v>
                </c:pt>
                <c:pt idx="2">
                  <c:v>Divorced</c:v>
                </c:pt>
                <c:pt idx="3">
                  <c:v>Married</c:v>
                </c:pt>
                <c:pt idx="4">
                  <c:v>Single</c:v>
                </c:pt>
              </c:strCache>
            </c:strRef>
          </c:cat>
          <c:val>
            <c:numRef>
              <c:f>Analysis!$B$16:$B$20</c:f>
              <c:numCache>
                <c:formatCode>General</c:formatCode>
                <c:ptCount val="5"/>
                <c:pt idx="0">
                  <c:v>8</c:v>
                </c:pt>
                <c:pt idx="1">
                  <c:v>12</c:v>
                </c:pt>
                <c:pt idx="2">
                  <c:v>30</c:v>
                </c:pt>
                <c:pt idx="3">
                  <c:v>124</c:v>
                </c:pt>
                <c:pt idx="4">
                  <c:v>137</c:v>
                </c:pt>
              </c:numCache>
            </c:numRef>
          </c:val>
          <c:extLst>
            <c:ext xmlns:c16="http://schemas.microsoft.com/office/drawing/2014/chart" uri="{C3380CC4-5D6E-409C-BE32-E72D297353CC}">
              <c16:uniqueId val="{00000000-6837-4648-8617-BFC08FD0A1D0}"/>
            </c:ext>
          </c:extLst>
        </c:ser>
        <c:dLbls>
          <c:dLblPos val="outEnd"/>
          <c:showLegendKey val="0"/>
          <c:showVal val="1"/>
          <c:showCatName val="0"/>
          <c:showSerName val="0"/>
          <c:showPercent val="0"/>
          <c:showBubbleSize val="0"/>
        </c:dLbls>
        <c:gapWidth val="164"/>
        <c:overlap val="-35"/>
        <c:axId val="489883888"/>
        <c:axId val="489880608"/>
      </c:barChart>
      <c:catAx>
        <c:axId val="4898838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50000"/>
                    <a:lumOff val="50000"/>
                  </a:schemeClr>
                </a:solidFill>
                <a:latin typeface="+mn-lt"/>
                <a:ea typeface="+mn-ea"/>
                <a:cs typeface="+mn-cs"/>
              </a:defRPr>
            </a:pPr>
            <a:endParaRPr lang="en-US"/>
          </a:p>
        </c:txPr>
        <c:crossAx val="489880608"/>
        <c:crosses val="autoZero"/>
        <c:auto val="1"/>
        <c:lblAlgn val="ctr"/>
        <c:lblOffset val="100"/>
        <c:noMultiLvlLbl val="0"/>
      </c:catAx>
      <c:valAx>
        <c:axId val="489880608"/>
        <c:scaling>
          <c:orientation val="minMax"/>
        </c:scaling>
        <c:delete val="1"/>
        <c:axPos val="l"/>
        <c:numFmt formatCode="General" sourceLinked="1"/>
        <c:majorTickMark val="none"/>
        <c:minorTickMark val="none"/>
        <c:tickLblPos val="nextTo"/>
        <c:crossAx val="489883888"/>
        <c:crosses val="autoZero"/>
        <c:crossBetween val="between"/>
      </c:valAx>
      <c:spPr>
        <a:noFill/>
        <a:ln>
          <a:noFill/>
        </a:ln>
        <a:effectLst/>
      </c:spPr>
    </c:plotArea>
    <c:plotVisOnly val="1"/>
    <c:dispBlanksAs val="gap"/>
    <c:showDLblsOverMax val="0"/>
  </c:chart>
  <c:spPr>
    <a:noFill/>
    <a:ln w="38100" cap="flat" cmpd="sng" algn="ctr">
      <a:solidFill>
        <a:schemeClr val="accent2">
          <a:lumMod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Analysis!$B$9</c:f>
              <c:strCache>
                <c:ptCount val="1"/>
                <c:pt idx="0">
                  <c:v>Number of Employess</c:v>
                </c:pt>
              </c:strCache>
            </c:strRef>
          </c:tx>
          <c:spPr>
            <a:solidFill>
              <a:schemeClr val="accent4">
                <a:lumMod val="75000"/>
              </a:schemeClr>
            </a:solidFill>
          </c:spPr>
          <c:dPt>
            <c:idx val="0"/>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1-DDDE-4E37-A13F-EE7F8A9269F8}"/>
              </c:ext>
            </c:extLst>
          </c:dPt>
          <c:dPt>
            <c:idx val="1"/>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3-DDDE-4E37-A13F-EE7F8A9269F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Analysis!$A$10:$A$11</c:f>
              <c:strCache>
                <c:ptCount val="2"/>
                <c:pt idx="0">
                  <c:v>Female</c:v>
                </c:pt>
                <c:pt idx="1">
                  <c:v>Male </c:v>
                </c:pt>
              </c:strCache>
            </c:strRef>
          </c:cat>
          <c:val>
            <c:numRef>
              <c:f>Analysis!$B$10:$B$11</c:f>
              <c:numCache>
                <c:formatCode>General</c:formatCode>
                <c:ptCount val="2"/>
                <c:pt idx="0">
                  <c:v>176</c:v>
                </c:pt>
                <c:pt idx="1">
                  <c:v>135</c:v>
                </c:pt>
              </c:numCache>
            </c:numRef>
          </c:val>
          <c:extLst>
            <c:ext xmlns:c16="http://schemas.microsoft.com/office/drawing/2014/chart" uri="{C3380CC4-5D6E-409C-BE32-E72D297353CC}">
              <c16:uniqueId val="{00000004-DDDE-4E37-A13F-EE7F8A9269F8}"/>
            </c:ext>
          </c:extLst>
        </c:ser>
        <c:dLbls>
          <c:showLegendKey val="0"/>
          <c:showVal val="1"/>
          <c:showCatName val="0"/>
          <c:showSerName val="0"/>
          <c:showPercent val="0"/>
          <c:showBubbleSize val="0"/>
          <c:showLeaderLines val="1"/>
        </c:dLbls>
        <c:firstSliceAng val="0"/>
        <c:holeSize val="6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Analysis!$G$8</c:f>
              <c:strCache>
                <c:ptCount val="1"/>
                <c:pt idx="0">
                  <c:v>Count of Employee_Name</c:v>
                </c:pt>
              </c:strCache>
            </c:strRef>
          </c:tx>
          <c:spPr>
            <a:solidFill>
              <a:schemeClr val="accent4">
                <a:lumMod val="40000"/>
                <a:lumOff val="60000"/>
              </a:schemeClr>
            </a:solidFill>
          </c:spPr>
          <c:dPt>
            <c:idx val="0"/>
            <c:bubble3D val="0"/>
            <c:spPr>
              <a:solidFill>
                <a:schemeClr val="accent4">
                  <a:lumMod val="40000"/>
                  <a:lumOff val="60000"/>
                </a:schemeClr>
              </a:solidFill>
              <a:ln w="19050">
                <a:solidFill>
                  <a:schemeClr val="accent2"/>
                </a:solidFill>
              </a:ln>
              <a:effectLst/>
            </c:spPr>
            <c:extLst>
              <c:ext xmlns:c16="http://schemas.microsoft.com/office/drawing/2014/chart" uri="{C3380CC4-5D6E-409C-BE32-E72D297353CC}">
                <c16:uniqueId val="{00000001-76D8-410B-B7CC-F66DED4A4C9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6D8-410B-B7CC-F66DED4A4C92}"/>
              </c:ext>
            </c:extLst>
          </c:dPt>
          <c:dLbls>
            <c:dLbl>
              <c:idx val="1"/>
              <c:dLblPos val="outEnd"/>
              <c:showLegendKey val="0"/>
              <c:showVal val="0"/>
              <c:showCatName val="1"/>
              <c:showSerName val="0"/>
              <c:showPercent val="1"/>
              <c:showBubbleSize val="0"/>
              <c:extLst>
                <c:ext xmlns:c15="http://schemas.microsoft.com/office/drawing/2012/chart" uri="{CE6537A1-D6FC-4f65-9D91-7224C49458BB}">
                  <c15:layout>
                    <c:manualLayout>
                      <c:w val="0.22744021309603957"/>
                      <c:h val="0.20746937882764654"/>
                    </c:manualLayout>
                  </c15:layout>
                </c:ext>
                <c:ext xmlns:c16="http://schemas.microsoft.com/office/drawing/2014/chart" uri="{C3380CC4-5D6E-409C-BE32-E72D297353CC}">
                  <c16:uniqueId val="{00000003-76D8-410B-B7CC-F66DED4A4C92}"/>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Arial" panose="020B0604020202020204" pitchFamily="34" charset="0"/>
                    <a:ea typeface="+mn-ea"/>
                    <a:cs typeface="Arial" panose="020B0604020202020204" pitchFamily="34" charset="0"/>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Analysis!$F$9:$F$10</c:f>
              <c:strCache>
                <c:ptCount val="2"/>
                <c:pt idx="0">
                  <c:v>Others</c:v>
                </c:pt>
                <c:pt idx="1">
                  <c:v>Hispanic or latino</c:v>
                </c:pt>
              </c:strCache>
            </c:strRef>
          </c:cat>
          <c:val>
            <c:numRef>
              <c:f>Analysis!$G$9:$G$10</c:f>
              <c:numCache>
                <c:formatCode>General</c:formatCode>
                <c:ptCount val="2"/>
                <c:pt idx="0">
                  <c:v>283</c:v>
                </c:pt>
                <c:pt idx="1">
                  <c:v>28</c:v>
                </c:pt>
              </c:numCache>
            </c:numRef>
          </c:val>
          <c:extLst>
            <c:ext xmlns:c16="http://schemas.microsoft.com/office/drawing/2014/chart" uri="{C3380CC4-5D6E-409C-BE32-E72D297353CC}">
              <c16:uniqueId val="{00000004-76D8-410B-B7CC-F66DED4A4C92}"/>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9613453185608438"/>
          <c:y val="0"/>
          <c:w val="0.55666782802592152"/>
          <c:h val="0.88888888888888884"/>
        </c:manualLayout>
      </c:layout>
      <c:barChart>
        <c:barDir val="bar"/>
        <c:grouping val="clustered"/>
        <c:varyColors val="0"/>
        <c:ser>
          <c:idx val="0"/>
          <c:order val="0"/>
          <c:tx>
            <c:strRef>
              <c:f>Analysis!$G$19</c:f>
              <c:strCache>
                <c:ptCount val="1"/>
                <c:pt idx="0">
                  <c:v>Count of Employee_Name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Analysis!$F$20:$F$25</c:f>
              <c:strCache>
                <c:ptCount val="6"/>
                <c:pt idx="0">
                  <c:v>White</c:v>
                </c:pt>
                <c:pt idx="1">
                  <c:v>Black or African American</c:v>
                </c:pt>
                <c:pt idx="2">
                  <c:v>Asian</c:v>
                </c:pt>
                <c:pt idx="3">
                  <c:v>Two or more races</c:v>
                </c:pt>
                <c:pt idx="4">
                  <c:v>American Indian or Alaska Native</c:v>
                </c:pt>
                <c:pt idx="5">
                  <c:v>Hispanic</c:v>
                </c:pt>
              </c:strCache>
            </c:strRef>
          </c:cat>
          <c:val>
            <c:numRef>
              <c:f>Analysis!$G$20:$G$25</c:f>
              <c:numCache>
                <c:formatCode>General</c:formatCode>
                <c:ptCount val="6"/>
                <c:pt idx="0">
                  <c:v>187</c:v>
                </c:pt>
                <c:pt idx="1">
                  <c:v>80</c:v>
                </c:pt>
                <c:pt idx="2">
                  <c:v>29</c:v>
                </c:pt>
                <c:pt idx="3">
                  <c:v>11</c:v>
                </c:pt>
                <c:pt idx="4">
                  <c:v>3</c:v>
                </c:pt>
                <c:pt idx="5">
                  <c:v>1</c:v>
                </c:pt>
              </c:numCache>
            </c:numRef>
          </c:val>
          <c:extLst>
            <c:ext xmlns:c16="http://schemas.microsoft.com/office/drawing/2014/chart" uri="{C3380CC4-5D6E-409C-BE32-E72D297353CC}">
              <c16:uniqueId val="{00000000-2E30-49C2-A795-1AB087B61A8A}"/>
            </c:ext>
          </c:extLst>
        </c:ser>
        <c:dLbls>
          <c:dLblPos val="outEnd"/>
          <c:showLegendKey val="0"/>
          <c:showVal val="1"/>
          <c:showCatName val="0"/>
          <c:showSerName val="0"/>
          <c:showPercent val="0"/>
          <c:showBubbleSize val="0"/>
        </c:dLbls>
        <c:gapWidth val="182"/>
        <c:axId val="384555160"/>
        <c:axId val="384556472"/>
      </c:barChart>
      <c:catAx>
        <c:axId val="384555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84556472"/>
        <c:crosses val="autoZero"/>
        <c:auto val="1"/>
        <c:lblAlgn val="ctr"/>
        <c:lblOffset val="100"/>
        <c:noMultiLvlLbl val="0"/>
      </c:catAx>
      <c:valAx>
        <c:axId val="384556472"/>
        <c:scaling>
          <c:orientation val="minMax"/>
        </c:scaling>
        <c:delete val="1"/>
        <c:axPos val="b"/>
        <c:numFmt formatCode="General" sourceLinked="1"/>
        <c:majorTickMark val="none"/>
        <c:minorTickMark val="none"/>
        <c:tickLblPos val="nextTo"/>
        <c:crossAx val="38455516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dLbls>
          <c:dLblPos val="outEnd"/>
          <c:showLegendKey val="0"/>
          <c:showVal val="1"/>
          <c:showCatName val="0"/>
          <c:showSerName val="0"/>
          <c:showPercent val="0"/>
          <c:showBubbleSize val="0"/>
        </c:dLbls>
        <c:gapWidth val="182"/>
        <c:axId val="434121232"/>
        <c:axId val="434118280"/>
      </c:barChart>
      <c:catAx>
        <c:axId val="4341212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34118280"/>
        <c:crosses val="autoZero"/>
        <c:auto val="1"/>
        <c:lblAlgn val="ctr"/>
        <c:lblOffset val="100"/>
        <c:noMultiLvlLbl val="0"/>
      </c:catAx>
      <c:valAx>
        <c:axId val="434118280"/>
        <c:scaling>
          <c:orientation val="minMax"/>
        </c:scaling>
        <c:delete val="1"/>
        <c:axPos val="b"/>
        <c:numFmt formatCode="0,\ &quot;K&quot;" sourceLinked="1"/>
        <c:majorTickMark val="none"/>
        <c:minorTickMark val="none"/>
        <c:tickLblPos val="nextTo"/>
        <c:crossAx val="43412123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lineChart>
        <c:grouping val="standard"/>
        <c:varyColors val="0"/>
        <c:ser>
          <c:idx val="0"/>
          <c:order val="0"/>
          <c:tx>
            <c:strRef>
              <c:f>Analysis!$T$6</c:f>
              <c:strCache>
                <c:ptCount val="1"/>
                <c:pt idx="0">
                  <c:v>Total</c:v>
                </c:pt>
              </c:strCache>
            </c:strRef>
          </c:tx>
          <c:spPr>
            <a:ln w="28575" cap="rnd">
              <a:solidFill>
                <a:schemeClr val="accent2"/>
              </a:solidFill>
              <a:round/>
            </a:ln>
            <a:effectLst/>
          </c:spPr>
          <c:marker>
            <c:symbol val="none"/>
          </c:marker>
          <c:dLbls>
            <c:dLbl>
              <c:idx val="4"/>
              <c:layout>
                <c:manualLayout>
                  <c:x val="-2.1611111111111112E-2"/>
                  <c:y val="1.160870516185476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4E4-4E61-9799-F2FFD7C77A16}"/>
                </c:ext>
              </c:extLst>
            </c:dLbl>
            <c:dLbl>
              <c:idx val="6"/>
              <c:layout>
                <c:manualLayout>
                  <c:x val="-4.1833333333333333E-2"/>
                  <c:y val="3.475685331000291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4E4-4E61-9799-F2FFD7C77A16}"/>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2"/>
                </a:solidFill>
                <a:prstDash val="sysDot"/>
              </a:ln>
              <a:effectLst/>
            </c:spPr>
            <c:trendlineType val="linear"/>
            <c:dispRSqr val="0"/>
            <c:dispEq val="0"/>
          </c:trendline>
          <c:trendline>
            <c:spPr>
              <a:ln w="19050" cap="rnd">
                <a:solidFill>
                  <a:schemeClr val="accent4"/>
                </a:solidFill>
                <a:prstDash val="sysDot"/>
              </a:ln>
              <a:effectLst/>
            </c:spPr>
            <c:trendlineType val="linear"/>
            <c:dispRSqr val="0"/>
            <c:dispEq val="0"/>
          </c:trendline>
          <c:cat>
            <c:numRef>
              <c:f>Analysis!$S$7:$S$19</c:f>
              <c:numCache>
                <c:formatCode>General</c:formatCode>
                <c:ptCount val="13"/>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numCache>
            </c:numRef>
          </c:cat>
          <c:val>
            <c:numRef>
              <c:f>Analysis!$T$7:$T$19</c:f>
              <c:numCache>
                <c:formatCode>General</c:formatCode>
                <c:ptCount val="13"/>
                <c:pt idx="0">
                  <c:v>1</c:v>
                </c:pt>
                <c:pt idx="1">
                  <c:v>2</c:v>
                </c:pt>
                <c:pt idx="2">
                  <c:v>3</c:v>
                </c:pt>
                <c:pt idx="3">
                  <c:v>7</c:v>
                </c:pt>
                <c:pt idx="4">
                  <c:v>9</c:v>
                </c:pt>
                <c:pt idx="5">
                  <c:v>83</c:v>
                </c:pt>
                <c:pt idx="6">
                  <c:v>45</c:v>
                </c:pt>
                <c:pt idx="7">
                  <c:v>44</c:v>
                </c:pt>
                <c:pt idx="8">
                  <c:v>60</c:v>
                </c:pt>
                <c:pt idx="9">
                  <c:v>36</c:v>
                </c:pt>
                <c:pt idx="10">
                  <c:v>14</c:v>
                </c:pt>
                <c:pt idx="11">
                  <c:v>6</c:v>
                </c:pt>
                <c:pt idx="12">
                  <c:v>1</c:v>
                </c:pt>
              </c:numCache>
            </c:numRef>
          </c:val>
          <c:smooth val="0"/>
          <c:extLst>
            <c:ext xmlns:c16="http://schemas.microsoft.com/office/drawing/2014/chart" uri="{C3380CC4-5D6E-409C-BE32-E72D297353CC}">
              <c16:uniqueId val="{00000002-C4E4-4E61-9799-F2FFD7C77A16}"/>
            </c:ext>
          </c:extLst>
        </c:ser>
        <c:dLbls>
          <c:dLblPos val="t"/>
          <c:showLegendKey val="0"/>
          <c:showVal val="1"/>
          <c:showCatName val="0"/>
          <c:showSerName val="0"/>
          <c:showPercent val="0"/>
          <c:showBubbleSize val="0"/>
        </c:dLbls>
        <c:smooth val="0"/>
        <c:axId val="468517824"/>
        <c:axId val="468511920"/>
      </c:lineChart>
      <c:catAx>
        <c:axId val="468517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68511920"/>
        <c:crosses val="autoZero"/>
        <c:auto val="1"/>
        <c:lblAlgn val="ctr"/>
        <c:lblOffset val="100"/>
        <c:noMultiLvlLbl val="0"/>
      </c:catAx>
      <c:valAx>
        <c:axId val="468511920"/>
        <c:scaling>
          <c:orientation val="minMax"/>
        </c:scaling>
        <c:delete val="1"/>
        <c:axPos val="l"/>
        <c:numFmt formatCode="General" sourceLinked="1"/>
        <c:majorTickMark val="none"/>
        <c:minorTickMark val="none"/>
        <c:tickLblPos val="nextTo"/>
        <c:crossAx val="468517824"/>
        <c:crosses val="autoZero"/>
        <c:crossBetween val="between"/>
      </c:valAx>
      <c:spPr>
        <a:noFill/>
        <a:ln>
          <a:noFill/>
        </a:ln>
        <a:effectLst/>
      </c:spPr>
    </c:plotArea>
    <c:plotVisOnly val="1"/>
    <c:dispBlanksAs val="gap"/>
    <c:showDLblsOverMax val="0"/>
  </c:chart>
  <c:spPr>
    <a:noFill/>
    <a:ln w="2857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Analysis!$W$6</c:f>
              <c:strCache>
                <c:ptCount val="1"/>
                <c:pt idx="0">
                  <c:v>Total</c:v>
                </c:pt>
              </c:strCache>
            </c:strRef>
          </c:tx>
          <c:spPr>
            <a:solidFill>
              <a:schemeClr val="accent4"/>
            </a:solidFill>
            <a:ln w="28575">
              <a:solidFill>
                <a:schemeClr val="accent2"/>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Analysis!$V$7:$V$15</c:f>
              <c:strCache>
                <c:ptCount val="9"/>
                <c:pt idx="0">
                  <c:v>Indeed</c:v>
                </c:pt>
                <c:pt idx="1">
                  <c:v>LinkedIn</c:v>
                </c:pt>
                <c:pt idx="2">
                  <c:v>Google Search</c:v>
                </c:pt>
                <c:pt idx="3">
                  <c:v>Employee Referral</c:v>
                </c:pt>
                <c:pt idx="4">
                  <c:v>Diversity Job Fair</c:v>
                </c:pt>
                <c:pt idx="5">
                  <c:v>CareerBuilder</c:v>
                </c:pt>
                <c:pt idx="6">
                  <c:v>Website</c:v>
                </c:pt>
                <c:pt idx="7">
                  <c:v>Other</c:v>
                </c:pt>
                <c:pt idx="8">
                  <c:v>On-line Web application</c:v>
                </c:pt>
              </c:strCache>
            </c:strRef>
          </c:cat>
          <c:val>
            <c:numRef>
              <c:f>Analysis!$W$7:$W$15</c:f>
              <c:numCache>
                <c:formatCode>General</c:formatCode>
                <c:ptCount val="9"/>
                <c:pt idx="0">
                  <c:v>87</c:v>
                </c:pt>
                <c:pt idx="1">
                  <c:v>76</c:v>
                </c:pt>
                <c:pt idx="2">
                  <c:v>49</c:v>
                </c:pt>
                <c:pt idx="3">
                  <c:v>31</c:v>
                </c:pt>
                <c:pt idx="4">
                  <c:v>29</c:v>
                </c:pt>
                <c:pt idx="5">
                  <c:v>23</c:v>
                </c:pt>
                <c:pt idx="6">
                  <c:v>13</c:v>
                </c:pt>
                <c:pt idx="7">
                  <c:v>2</c:v>
                </c:pt>
                <c:pt idx="8">
                  <c:v>1</c:v>
                </c:pt>
              </c:numCache>
            </c:numRef>
          </c:val>
          <c:extLst>
            <c:ext xmlns:c16="http://schemas.microsoft.com/office/drawing/2014/chart" uri="{C3380CC4-5D6E-409C-BE32-E72D297353CC}">
              <c16:uniqueId val="{00000000-735C-48CF-8786-E60A9BD21479}"/>
            </c:ext>
          </c:extLst>
        </c:ser>
        <c:dLbls>
          <c:dLblPos val="outEnd"/>
          <c:showLegendKey val="0"/>
          <c:showVal val="1"/>
          <c:showCatName val="0"/>
          <c:showSerName val="0"/>
          <c:showPercent val="0"/>
          <c:showBubbleSize val="0"/>
        </c:dLbls>
        <c:gapWidth val="182"/>
        <c:axId val="465313624"/>
        <c:axId val="465313952"/>
      </c:barChart>
      <c:catAx>
        <c:axId val="4653136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65313952"/>
        <c:crosses val="autoZero"/>
        <c:auto val="1"/>
        <c:lblAlgn val="ctr"/>
        <c:lblOffset val="100"/>
        <c:noMultiLvlLbl val="0"/>
      </c:catAx>
      <c:valAx>
        <c:axId val="465313952"/>
        <c:scaling>
          <c:orientation val="minMax"/>
        </c:scaling>
        <c:delete val="1"/>
        <c:axPos val="b"/>
        <c:numFmt formatCode="General" sourceLinked="1"/>
        <c:majorTickMark val="none"/>
        <c:minorTickMark val="none"/>
        <c:tickLblPos val="nextTo"/>
        <c:crossAx val="465313624"/>
        <c:crosses val="autoZero"/>
        <c:crossBetween val="between"/>
      </c:valAx>
      <c:spPr>
        <a:noFill/>
        <a:ln>
          <a:noFill/>
        </a:ln>
        <a:effectLst/>
      </c:spPr>
    </c:plotArea>
    <c:plotVisOnly val="1"/>
    <c:dispBlanksAs val="gap"/>
    <c:showDLblsOverMax val="0"/>
  </c:chart>
  <c:spPr>
    <a:noFill/>
    <a:ln w="38100" cap="flat" cmpd="sng" algn="ctr">
      <a:solidFill>
        <a:schemeClr val="accent2">
          <a:lumMod val="7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Analysis!$AC$6</c:f>
              <c:strCache>
                <c:ptCount val="1"/>
                <c:pt idx="0">
                  <c:v>Count of Employee_Name</c:v>
                </c:pt>
              </c:strCache>
            </c:strRef>
          </c:tx>
          <c:dPt>
            <c:idx val="0"/>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01-AFEF-4B8C-9BA3-3CEC11FC55A8}"/>
              </c:ext>
            </c:extLst>
          </c:dPt>
          <c:dPt>
            <c:idx val="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03-AFEF-4B8C-9BA3-3CEC11FC55A8}"/>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AFEF-4B8C-9BA3-3CEC11FC55A8}"/>
              </c:ext>
            </c:extLst>
          </c:dPt>
          <c:dLbls>
            <c:dLbl>
              <c:idx val="2"/>
              <c:layout>
                <c:manualLayout>
                  <c:x val="2.2222222222222223E-2"/>
                  <c:y val="0"/>
                </c:manualLayout>
              </c:layout>
              <c:dLblPos val="bestFi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5-AFEF-4B8C-9BA3-3CEC11FC55A8}"/>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Arial" panose="020B0604020202020204" pitchFamily="34" charset="0"/>
                    <a:ea typeface="+mn-ea"/>
                    <a:cs typeface="Arial" panose="020B0604020202020204" pitchFamily="34" charset="0"/>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Analysis!$AB$7:$AB$9</c:f>
              <c:strCache>
                <c:ptCount val="3"/>
                <c:pt idx="0">
                  <c:v>Active</c:v>
                </c:pt>
                <c:pt idx="1">
                  <c:v>Voluntarily Terminated</c:v>
                </c:pt>
                <c:pt idx="2">
                  <c:v>Terminated for Cause</c:v>
                </c:pt>
              </c:strCache>
            </c:strRef>
          </c:cat>
          <c:val>
            <c:numRef>
              <c:f>Analysis!$AC$7:$AC$9</c:f>
              <c:numCache>
                <c:formatCode>General</c:formatCode>
                <c:ptCount val="3"/>
                <c:pt idx="0">
                  <c:v>207</c:v>
                </c:pt>
                <c:pt idx="1">
                  <c:v>88</c:v>
                </c:pt>
                <c:pt idx="2">
                  <c:v>16</c:v>
                </c:pt>
              </c:numCache>
            </c:numRef>
          </c:val>
          <c:extLst>
            <c:ext xmlns:c16="http://schemas.microsoft.com/office/drawing/2014/chart" uri="{C3380CC4-5D6E-409C-BE32-E72D297353CC}">
              <c16:uniqueId val="{00000006-AFEF-4B8C-9BA3-3CEC11FC55A8}"/>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b="1">
                <a:latin typeface="Arial" panose="020B0604020202020204" pitchFamily="34" charset="0"/>
                <a:cs typeface="Arial" panose="020B0604020202020204" pitchFamily="34" charset="0"/>
              </a:rPr>
              <a:t>Termination Trend over the years</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lineChart>
        <c:grouping val="standard"/>
        <c:varyColors val="0"/>
        <c:ser>
          <c:idx val="0"/>
          <c:order val="0"/>
          <c:tx>
            <c:strRef>
              <c:f>Analysis!$AJ$6</c:f>
              <c:strCache>
                <c:ptCount val="1"/>
                <c:pt idx="0">
                  <c:v>Count of Employee_Name</c:v>
                </c:pt>
              </c:strCache>
            </c:strRef>
          </c:tx>
          <c:spPr>
            <a:ln w="28575" cap="rnd">
              <a:solidFill>
                <a:schemeClr val="accent2"/>
              </a:solidFill>
              <a:round/>
            </a:ln>
            <a:effectLst/>
          </c:spPr>
          <c:marker>
            <c:symbol val="none"/>
          </c:marker>
          <c:dLbls>
            <c:dLbl>
              <c:idx val="7"/>
              <c:layout>
                <c:manualLayout>
                  <c:x val="-3.0652887139107611E-2"/>
                  <c:y val="3.1932779235928924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92CC-4A97-9622-4FE4BBE5A60F}"/>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4">
                    <a:lumMod val="60000"/>
                    <a:lumOff val="40000"/>
                  </a:schemeClr>
                </a:solidFill>
                <a:prstDash val="sysDot"/>
              </a:ln>
              <a:effectLst/>
            </c:spPr>
            <c:trendlineType val="linear"/>
            <c:dispRSqr val="0"/>
            <c:dispEq val="0"/>
          </c:trendline>
          <c:cat>
            <c:numRef>
              <c:f>Analysis!$AI$7:$AI$15</c:f>
              <c:numCache>
                <c:formatCode>General</c:formatCode>
                <c:ptCount val="9"/>
                <c:pt idx="0">
                  <c:v>2010</c:v>
                </c:pt>
                <c:pt idx="1">
                  <c:v>2011</c:v>
                </c:pt>
                <c:pt idx="2">
                  <c:v>2012</c:v>
                </c:pt>
                <c:pt idx="3">
                  <c:v>2013</c:v>
                </c:pt>
                <c:pt idx="4">
                  <c:v>2014</c:v>
                </c:pt>
                <c:pt idx="5">
                  <c:v>2015</c:v>
                </c:pt>
                <c:pt idx="6">
                  <c:v>2016</c:v>
                </c:pt>
                <c:pt idx="7">
                  <c:v>2017</c:v>
                </c:pt>
                <c:pt idx="8">
                  <c:v>2018</c:v>
                </c:pt>
              </c:numCache>
            </c:numRef>
          </c:cat>
          <c:val>
            <c:numRef>
              <c:f>Analysis!$AJ$7:$AJ$15</c:f>
              <c:numCache>
                <c:formatCode>General</c:formatCode>
                <c:ptCount val="9"/>
                <c:pt idx="0">
                  <c:v>1</c:v>
                </c:pt>
                <c:pt idx="1">
                  <c:v>3</c:v>
                </c:pt>
                <c:pt idx="2">
                  <c:v>8</c:v>
                </c:pt>
                <c:pt idx="3">
                  <c:v>13</c:v>
                </c:pt>
                <c:pt idx="4">
                  <c:v>13</c:v>
                </c:pt>
                <c:pt idx="5">
                  <c:v>23</c:v>
                </c:pt>
                <c:pt idx="6">
                  <c:v>22</c:v>
                </c:pt>
                <c:pt idx="7">
                  <c:v>8</c:v>
                </c:pt>
                <c:pt idx="8">
                  <c:v>13</c:v>
                </c:pt>
              </c:numCache>
            </c:numRef>
          </c:val>
          <c:smooth val="0"/>
          <c:extLst>
            <c:ext xmlns:c16="http://schemas.microsoft.com/office/drawing/2014/chart" uri="{C3380CC4-5D6E-409C-BE32-E72D297353CC}">
              <c16:uniqueId val="{00000000-92CC-4A97-9622-4FE4BBE5A60F}"/>
            </c:ext>
          </c:extLst>
        </c:ser>
        <c:dLbls>
          <c:dLblPos val="t"/>
          <c:showLegendKey val="0"/>
          <c:showVal val="1"/>
          <c:showCatName val="0"/>
          <c:showSerName val="0"/>
          <c:showPercent val="0"/>
          <c:showBubbleSize val="0"/>
        </c:dLbls>
        <c:smooth val="0"/>
        <c:axId val="446740968"/>
        <c:axId val="446736704"/>
      </c:lineChart>
      <c:catAx>
        <c:axId val="446740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46736704"/>
        <c:crosses val="autoZero"/>
        <c:auto val="1"/>
        <c:lblAlgn val="ctr"/>
        <c:lblOffset val="100"/>
        <c:noMultiLvlLbl val="0"/>
      </c:catAx>
      <c:valAx>
        <c:axId val="446736704"/>
        <c:scaling>
          <c:orientation val="minMax"/>
        </c:scaling>
        <c:delete val="1"/>
        <c:axPos val="l"/>
        <c:numFmt formatCode="General" sourceLinked="1"/>
        <c:majorTickMark val="none"/>
        <c:minorTickMark val="none"/>
        <c:tickLblPos val="nextTo"/>
        <c:crossAx val="446740968"/>
        <c:crosses val="autoZero"/>
        <c:crossBetween val="between"/>
      </c:valAx>
      <c:spPr>
        <a:noFill/>
        <a:ln>
          <a:noFill/>
        </a:ln>
        <a:effectLst/>
      </c:spPr>
    </c:plotArea>
    <c:plotVisOnly val="1"/>
    <c:dispBlanksAs val="gap"/>
    <c:showDLblsOverMax val="0"/>
  </c:chart>
  <c:spPr>
    <a:noFill/>
    <a:ln w="28575" cap="flat" cmpd="sng" algn="ctr">
      <a:solidFill>
        <a:schemeClr val="accent2">
          <a:lumMod val="7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Employees'</a:t>
            </a:r>
            <a:r>
              <a:rPr lang="en-IN" b="1" baseline="0"/>
              <a:t> term in the Company</a:t>
            </a:r>
            <a:endParaRPr lang="en-IN"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Analysis!$BA$5</c:f>
              <c:strCache>
                <c:ptCount val="1"/>
                <c:pt idx="0">
                  <c:v>cnt</c:v>
                </c:pt>
              </c:strCache>
            </c:strRef>
          </c:tx>
          <c:spPr>
            <a:solidFill>
              <a:schemeClr val="accent2"/>
            </a:solidFill>
            <a:ln w="19050">
              <a:solidFill>
                <a:schemeClr val="accent2"/>
              </a:solidFill>
            </a:ln>
            <a:effectLst/>
          </c:spPr>
          <c:invertIfNegative val="0"/>
          <c:dPt>
            <c:idx val="2"/>
            <c:invertIfNegative val="0"/>
            <c:bubble3D val="0"/>
            <c:spPr>
              <a:solidFill>
                <a:schemeClr val="accent4"/>
              </a:solidFill>
              <a:ln w="19050">
                <a:solidFill>
                  <a:schemeClr val="accent2"/>
                </a:solidFill>
              </a:ln>
              <a:effectLst/>
            </c:spPr>
            <c:extLst>
              <c:ext xmlns:c16="http://schemas.microsoft.com/office/drawing/2014/chart" uri="{C3380CC4-5D6E-409C-BE32-E72D297353CC}">
                <c16:uniqueId val="{00000002-8588-40E1-9A0F-609049CA96C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Analysis!$AZ$6:$AZ$10</c:f>
              <c:strCache>
                <c:ptCount val="5"/>
                <c:pt idx="0">
                  <c:v>Less than one Year</c:v>
                </c:pt>
                <c:pt idx="1">
                  <c:v>1 to 5 Years</c:v>
                </c:pt>
                <c:pt idx="2">
                  <c:v>5 to 10 Years</c:v>
                </c:pt>
                <c:pt idx="3">
                  <c:v>10 to 15 Years</c:v>
                </c:pt>
                <c:pt idx="4">
                  <c:v>More than 15 Years</c:v>
                </c:pt>
              </c:strCache>
            </c:strRef>
          </c:cat>
          <c:val>
            <c:numRef>
              <c:f>Analysis!$BA$6:$BA$10</c:f>
              <c:numCache>
                <c:formatCode>General</c:formatCode>
                <c:ptCount val="5"/>
                <c:pt idx="0">
                  <c:v>11</c:v>
                </c:pt>
                <c:pt idx="1">
                  <c:v>73</c:v>
                </c:pt>
                <c:pt idx="2">
                  <c:v>152</c:v>
                </c:pt>
                <c:pt idx="3">
                  <c:v>72</c:v>
                </c:pt>
                <c:pt idx="4">
                  <c:v>3</c:v>
                </c:pt>
              </c:numCache>
            </c:numRef>
          </c:val>
          <c:extLst>
            <c:ext xmlns:c16="http://schemas.microsoft.com/office/drawing/2014/chart" uri="{C3380CC4-5D6E-409C-BE32-E72D297353CC}">
              <c16:uniqueId val="{00000000-8588-40E1-9A0F-609049CA96CF}"/>
            </c:ext>
          </c:extLst>
        </c:ser>
        <c:dLbls>
          <c:dLblPos val="outEnd"/>
          <c:showLegendKey val="0"/>
          <c:showVal val="1"/>
          <c:showCatName val="0"/>
          <c:showSerName val="0"/>
          <c:showPercent val="0"/>
          <c:showBubbleSize val="0"/>
        </c:dLbls>
        <c:gapWidth val="219"/>
        <c:overlap val="-27"/>
        <c:axId val="488724336"/>
        <c:axId val="488724992"/>
      </c:barChart>
      <c:catAx>
        <c:axId val="48872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88724992"/>
        <c:crosses val="autoZero"/>
        <c:auto val="1"/>
        <c:lblAlgn val="ctr"/>
        <c:lblOffset val="100"/>
        <c:noMultiLvlLbl val="0"/>
      </c:catAx>
      <c:valAx>
        <c:axId val="488724992"/>
        <c:scaling>
          <c:orientation val="minMax"/>
        </c:scaling>
        <c:delete val="1"/>
        <c:axPos val="l"/>
        <c:numFmt formatCode="General" sourceLinked="1"/>
        <c:majorTickMark val="none"/>
        <c:minorTickMark val="none"/>
        <c:tickLblPos val="nextTo"/>
        <c:crossAx val="488724336"/>
        <c:crosses val="autoZero"/>
        <c:crossBetween val="between"/>
      </c:valAx>
      <c:spPr>
        <a:noFill/>
        <a:ln>
          <a:noFill/>
        </a:ln>
        <a:effectLst/>
      </c:spPr>
    </c:plotArea>
    <c:plotVisOnly val="1"/>
    <c:dispBlanksAs val="gap"/>
    <c:showDLblsOverMax val="0"/>
  </c:chart>
  <c:spPr>
    <a:noFill/>
    <a:ln w="38100" cap="flat" cmpd="sng" algn="ctr">
      <a:solidFill>
        <a:schemeClr val="accent2">
          <a:lumMod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plotArea>
      <cx:plotAreaRegion>
        <cx:series layoutId="clusteredColumn" uniqueId="{50DD614D-759C-48BB-B13B-88F693C7978C}">
          <cx:tx>
            <cx:txData>
              <cx:f>_xlchart.v1.0</cx:f>
              <cx:v>AGE</cx:v>
            </cx:txData>
          </cx:tx>
          <cx:spPr>
            <a:solidFill>
              <a:schemeClr val="accent4">
                <a:lumMod val="60000"/>
                <a:lumOff val="40000"/>
              </a:schemeClr>
            </a:solidFill>
            <a:ln>
              <a:solidFill>
                <a:schemeClr val="accent2"/>
              </a:solidFill>
            </a:ln>
          </cx:spPr>
          <cx:dataLabels>
            <cx:txPr>
              <a:bodyPr spcFirstLastPara="1" vertOverflow="ellipsis" wrap="square" lIns="0" tIns="0" rIns="0" bIns="0" anchor="ctr" anchorCtr="1"/>
              <a:lstStyle/>
              <a:p>
                <a:pPr>
                  <a:defRPr sz="1100" b="1"/>
                </a:pPr>
                <a:endParaRPr lang="en-US" sz="1100" b="1"/>
              </a:p>
            </cx:txPr>
            <cx:visibility seriesName="0" categoryName="0" value="1"/>
          </cx:dataLabels>
          <cx:dataId val="0"/>
          <cx:layoutPr>
            <cx:binning intervalClosed="r">
              <cx:binSize val="5"/>
            </cx:binning>
          </cx:layoutPr>
        </cx:series>
      </cx:plotAreaRegion>
      <cx:axis id="0">
        <cx:catScaling gapWidth="0"/>
        <cx:tickLabels/>
        <cx:txPr>
          <a:bodyPr spcFirstLastPara="1" vertOverflow="ellipsis" wrap="square" lIns="0" tIns="0" rIns="0" bIns="0" anchor="ctr" anchorCtr="1"/>
          <a:lstStyle/>
          <a:p>
            <a:pPr>
              <a:defRPr b="1"/>
            </a:pPr>
            <a:endParaRPr lang="en-US" b="1"/>
          </a:p>
        </cx:txPr>
      </cx:axis>
      <cx:axis id="1" hidden="1">
        <cx:valScaling/>
        <cx:tickLabels/>
      </cx:axis>
    </cx:plotArea>
  </cx:chart>
  <cx:spPr>
    <a:noFill/>
    <a:ln w="38100">
      <a:solidFill>
        <a:schemeClr val="accent2">
          <a:lumMod val="75000"/>
        </a:schemeClr>
      </a:solidFill>
    </a:ln>
    <a:effectLst/>
  </cx:spPr>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5">
  <a:schemeClr val="accent2"/>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1">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microsoft.com/office/2007/relationships/hdphoto" Target="../media/hdphoto2.wdp"/><Relationship Id="rId13" Type="http://schemas.openxmlformats.org/officeDocument/2006/relationships/hyperlink" Target="#Performance!A1"/><Relationship Id="rId3" Type="http://schemas.microsoft.com/office/2007/relationships/hdphoto" Target="../media/hdphoto1.wdp"/><Relationship Id="rId7" Type="http://schemas.openxmlformats.org/officeDocument/2006/relationships/image" Target="../media/image3.png"/><Relationship Id="rId12" Type="http://schemas.openxmlformats.org/officeDocument/2006/relationships/image" Target="../media/image5.png"/><Relationship Id="rId2" Type="http://schemas.openxmlformats.org/officeDocument/2006/relationships/image" Target="../media/image1.png"/><Relationship Id="rId16" Type="http://schemas.openxmlformats.org/officeDocument/2006/relationships/hyperlink" Target="#Overview!A1"/><Relationship Id="rId1" Type="http://schemas.openxmlformats.org/officeDocument/2006/relationships/hyperlink" Target="#Demographics!A1"/><Relationship Id="rId6" Type="http://schemas.openxmlformats.org/officeDocument/2006/relationships/hyperlink" Target="#Department!A1"/><Relationship Id="rId11" Type="http://schemas.openxmlformats.org/officeDocument/2006/relationships/hyperlink" Target="#Termination!A1"/><Relationship Id="rId5" Type="http://schemas.openxmlformats.org/officeDocument/2006/relationships/image" Target="../media/image2.png"/><Relationship Id="rId15" Type="http://schemas.openxmlformats.org/officeDocument/2006/relationships/image" Target="../media/image7.jpg"/><Relationship Id="rId10" Type="http://schemas.openxmlformats.org/officeDocument/2006/relationships/image" Target="../media/image4.png"/><Relationship Id="rId4" Type="http://schemas.openxmlformats.org/officeDocument/2006/relationships/hyperlink" Target="#Ethnicity!A1"/><Relationship Id="rId9" Type="http://schemas.openxmlformats.org/officeDocument/2006/relationships/hyperlink" Target="#Hiring!A1"/><Relationship Id="rId14" Type="http://schemas.openxmlformats.org/officeDocument/2006/relationships/image" Target="../media/image6.png"/></Relationships>
</file>

<file path=xl/drawings/_rels/drawing2.xml.rels><?xml version="1.0" encoding="UTF-8" standalone="yes"?>
<Relationships xmlns="http://schemas.openxmlformats.org/package/2006/relationships"><Relationship Id="rId3" Type="http://schemas.openxmlformats.org/officeDocument/2006/relationships/hyperlink" Target="#Home!A1"/><Relationship Id="rId2" Type="http://schemas.openxmlformats.org/officeDocument/2006/relationships/image" Target="../media/image9.png"/><Relationship Id="rId1" Type="http://schemas.openxmlformats.org/officeDocument/2006/relationships/image" Target="../media/image8.png"/><Relationship Id="rId4" Type="http://schemas.openxmlformats.org/officeDocument/2006/relationships/image" Target="../media/image10.jpg"/></Relationships>
</file>

<file path=xl/drawings/_rels/drawing3.xml.rels><?xml version="1.0" encoding="UTF-8" standalone="yes"?>
<Relationships xmlns="http://schemas.openxmlformats.org/package/2006/relationships"><Relationship Id="rId3" Type="http://schemas.openxmlformats.org/officeDocument/2006/relationships/image" Target="../media/image11.jpg"/><Relationship Id="rId2" Type="http://schemas.microsoft.com/office/2014/relationships/chartEx" Target="../charts/chartEx1.xml"/><Relationship Id="rId1" Type="http://schemas.openxmlformats.org/officeDocument/2006/relationships/chart" Target="../charts/chart1.xml"/><Relationship Id="rId5" Type="http://schemas.openxmlformats.org/officeDocument/2006/relationships/hyperlink" Target="#Home!A1"/><Relationship Id="rId4" Type="http://schemas.openxmlformats.org/officeDocument/2006/relationships/chart" Target="../charts/chart2.xml"/></Relationships>
</file>

<file path=xl/drawings/_rels/drawing4.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chart" Target="../charts/chart3.xml"/><Relationship Id="rId1" Type="http://schemas.openxmlformats.org/officeDocument/2006/relationships/image" Target="../media/image12.jpg"/><Relationship Id="rId5" Type="http://schemas.openxmlformats.org/officeDocument/2006/relationships/hyperlink" Target="#Home!A1"/><Relationship Id="rId4"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image" Target="../media/image15.png"/><Relationship Id="rId7" Type="http://schemas.openxmlformats.org/officeDocument/2006/relationships/hyperlink" Target="#Home!A1"/><Relationship Id="rId2" Type="http://schemas.openxmlformats.org/officeDocument/2006/relationships/image" Target="../media/image14.png"/><Relationship Id="rId1" Type="http://schemas.openxmlformats.org/officeDocument/2006/relationships/chart" Target="../charts/chart5.xml"/><Relationship Id="rId6" Type="http://schemas.openxmlformats.org/officeDocument/2006/relationships/image" Target="../media/image18.png"/><Relationship Id="rId5" Type="http://schemas.openxmlformats.org/officeDocument/2006/relationships/image" Target="../media/image17.png"/><Relationship Id="rId4" Type="http://schemas.openxmlformats.org/officeDocument/2006/relationships/image" Target="../media/image16.png"/></Relationships>
</file>

<file path=xl/drawings/_rels/drawing6.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hyperlink" Target="#Home!A1"/></Relationships>
</file>

<file path=xl/drawings/_rels/drawing7.xml.rels><?xml version="1.0" encoding="UTF-8" standalone="yes"?>
<Relationships xmlns="http://schemas.openxmlformats.org/package/2006/relationships"><Relationship Id="rId3" Type="http://schemas.openxmlformats.org/officeDocument/2006/relationships/image" Target="../media/image20.png"/><Relationship Id="rId2" Type="http://schemas.openxmlformats.org/officeDocument/2006/relationships/chart" Target="../charts/chart9.xml"/><Relationship Id="rId1" Type="http://schemas.openxmlformats.org/officeDocument/2006/relationships/chart" Target="../charts/chart8.xml"/><Relationship Id="rId5" Type="http://schemas.openxmlformats.org/officeDocument/2006/relationships/chart" Target="../charts/chart10.xml"/><Relationship Id="rId4" Type="http://schemas.openxmlformats.org/officeDocument/2006/relationships/hyperlink" Target="#Home!A1"/></Relationships>
</file>

<file path=xl/drawings/_rels/drawing8.xml.rels><?xml version="1.0" encoding="UTF-8" standalone="yes"?>
<Relationships xmlns="http://schemas.openxmlformats.org/package/2006/relationships"><Relationship Id="rId3" Type="http://schemas.openxmlformats.org/officeDocument/2006/relationships/hyperlink" Target="#Home!A1"/><Relationship Id="rId2" Type="http://schemas.openxmlformats.org/officeDocument/2006/relationships/image" Target="../media/image9.png"/><Relationship Id="rId1"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xdr:from>
      <xdr:col>0</xdr:col>
      <xdr:colOff>57149</xdr:colOff>
      <xdr:row>0</xdr:row>
      <xdr:rowOff>57149</xdr:rowOff>
    </xdr:from>
    <xdr:to>
      <xdr:col>20</xdr:col>
      <xdr:colOff>285149</xdr:colOff>
      <xdr:row>22</xdr:row>
      <xdr:rowOff>186148</xdr:rowOff>
    </xdr:to>
    <xdr:sp macro="" textlink="">
      <xdr:nvSpPr>
        <xdr:cNvPr id="3" name="Rounded Rectangle 2"/>
        <xdr:cNvSpPr/>
      </xdr:nvSpPr>
      <xdr:spPr>
        <a:xfrm>
          <a:off x="57149" y="57149"/>
          <a:ext cx="12420000" cy="4319999"/>
        </a:xfrm>
        <a:prstGeom prst="roundRect">
          <a:avLst/>
        </a:prstGeom>
        <a:solidFill>
          <a:schemeClr val="accent4">
            <a:lumMod val="20000"/>
            <a:lumOff val="80000"/>
          </a:schemeClr>
        </a:solidFill>
        <a:ln w="38100">
          <a:solidFill>
            <a:schemeClr val="accent2">
              <a:lumMod val="75000"/>
            </a:schemeClr>
          </a:solidFill>
        </a:ln>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514349</xdr:colOff>
      <xdr:row>4</xdr:row>
      <xdr:rowOff>152400</xdr:rowOff>
    </xdr:from>
    <xdr:to>
      <xdr:col>14</xdr:col>
      <xdr:colOff>95250</xdr:colOff>
      <xdr:row>11</xdr:row>
      <xdr:rowOff>152399</xdr:rowOff>
    </xdr:to>
    <xdr:grpSp>
      <xdr:nvGrpSpPr>
        <xdr:cNvPr id="18" name="Group 17">
          <a:hlinkClick xmlns:r="http://schemas.openxmlformats.org/officeDocument/2006/relationships" r:id="rId1"/>
        </xdr:cNvPr>
        <xdr:cNvGrpSpPr/>
      </xdr:nvGrpSpPr>
      <xdr:grpSpPr>
        <a:xfrm>
          <a:off x="7219949" y="914400"/>
          <a:ext cx="1409701" cy="1333499"/>
          <a:chOff x="6905624" y="1752600"/>
          <a:chExt cx="1409701" cy="1333499"/>
        </a:xfrm>
      </xdr:grpSpPr>
      <xdr:pic>
        <xdr:nvPicPr>
          <xdr:cNvPr id="9" name="Picture 8"/>
          <xdr:cNvPicPr>
            <a:picLocks noChangeAspect="1"/>
          </xdr:cNvPicPr>
        </xdr:nvPicPr>
        <xdr:blipFill>
          <a:blip xmlns:r="http://schemas.openxmlformats.org/officeDocument/2006/relationships" r:embed="rId2">
            <a:duotone>
              <a:schemeClr val="accent2">
                <a:shade val="45000"/>
                <a:satMod val="135000"/>
              </a:schemeClr>
              <a:prstClr val="white"/>
            </a:duotone>
            <a:extLst>
              <a:ext uri="{BEBA8EAE-BF5A-486C-A8C5-ECC9F3942E4B}">
                <a14:imgProps xmlns:a14="http://schemas.microsoft.com/office/drawing/2010/main">
                  <a14:imgLayer r:embed="rId3">
                    <a14:imgEffect>
                      <a14:colorTemperature colorTemp="11200"/>
                    </a14:imgEffect>
                    <a14:imgEffect>
                      <a14:saturation sat="400000"/>
                    </a14:imgEffect>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077075" y="1752600"/>
            <a:ext cx="952633" cy="952633"/>
          </a:xfrm>
          <a:prstGeom prst="rect">
            <a:avLst/>
          </a:prstGeom>
        </xdr:spPr>
      </xdr:pic>
      <xdr:sp macro="" textlink="">
        <xdr:nvSpPr>
          <xdr:cNvPr id="17" name="TextBox 16"/>
          <xdr:cNvSpPr txBox="1"/>
        </xdr:nvSpPr>
        <xdr:spPr>
          <a:xfrm>
            <a:off x="6905624" y="2800349"/>
            <a:ext cx="14097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Franklin Gothic Heavy" panose="020B0903020102020204" pitchFamily="34" charset="0"/>
              </a:rPr>
              <a:t>Demographics</a:t>
            </a:r>
          </a:p>
        </xdr:txBody>
      </xdr:sp>
    </xdr:grpSp>
    <xdr:clientData/>
  </xdr:twoCellAnchor>
  <xdr:twoCellAnchor>
    <xdr:from>
      <xdr:col>14</xdr:col>
      <xdr:colOff>457200</xdr:colOff>
      <xdr:row>1</xdr:row>
      <xdr:rowOff>114300</xdr:rowOff>
    </xdr:from>
    <xdr:to>
      <xdr:col>16</xdr:col>
      <xdr:colOff>447675</xdr:colOff>
      <xdr:row>8</xdr:row>
      <xdr:rowOff>161924</xdr:rowOff>
    </xdr:to>
    <xdr:grpSp>
      <xdr:nvGrpSpPr>
        <xdr:cNvPr id="20" name="Group 19">
          <a:hlinkClick xmlns:r="http://schemas.openxmlformats.org/officeDocument/2006/relationships" r:id="rId4"/>
        </xdr:cNvPr>
        <xdr:cNvGrpSpPr/>
      </xdr:nvGrpSpPr>
      <xdr:grpSpPr>
        <a:xfrm>
          <a:off x="8991600" y="304800"/>
          <a:ext cx="1209675" cy="1381124"/>
          <a:chOff x="10487025" y="1400175"/>
          <a:chExt cx="1209675" cy="1381124"/>
        </a:xfrm>
      </xdr:grpSpPr>
      <xdr:pic>
        <xdr:nvPicPr>
          <xdr:cNvPr id="11" name="Picture 10"/>
          <xdr:cNvPicPr>
            <a:picLocks noChangeAspect="1"/>
          </xdr:cNvPicPr>
        </xdr:nvPicPr>
        <xdr:blipFill rotWithShape="1">
          <a:blip xmlns:r="http://schemas.openxmlformats.org/officeDocument/2006/relationships" r:embed="rId5">
            <a:clrChange>
              <a:clrFrom>
                <a:srgbClr val="F9F9F9"/>
              </a:clrFrom>
              <a:clrTo>
                <a:srgbClr val="F9F9F9">
                  <a:alpha val="0"/>
                </a:srgbClr>
              </a:clrTo>
            </a:clrChange>
            <a:duotone>
              <a:schemeClr val="accent2">
                <a:shade val="45000"/>
                <a:satMod val="135000"/>
              </a:schemeClr>
              <a:prstClr val="white"/>
            </a:duotone>
            <a:extLst>
              <a:ext uri="{28A0092B-C50C-407E-A947-70E740481C1C}">
                <a14:useLocalDpi xmlns:a14="http://schemas.microsoft.com/office/drawing/2010/main" val="0"/>
              </a:ext>
            </a:extLst>
          </a:blip>
          <a:srcRect r="50000"/>
          <a:stretch/>
        </xdr:blipFill>
        <xdr:spPr>
          <a:xfrm>
            <a:off x="10487025" y="1400175"/>
            <a:ext cx="1209675" cy="1179621"/>
          </a:xfrm>
          <a:prstGeom prst="rect">
            <a:avLst/>
          </a:prstGeom>
        </xdr:spPr>
      </xdr:pic>
      <xdr:sp macro="" textlink="">
        <xdr:nvSpPr>
          <xdr:cNvPr id="19" name="TextBox 18"/>
          <xdr:cNvSpPr txBox="1"/>
        </xdr:nvSpPr>
        <xdr:spPr>
          <a:xfrm>
            <a:off x="10582274" y="2495549"/>
            <a:ext cx="10668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latin typeface="Franklin Gothic Heavy" panose="020B0903020102020204" pitchFamily="34" charset="0"/>
              </a:rPr>
              <a:t>Ethnicity</a:t>
            </a:r>
          </a:p>
        </xdr:txBody>
      </xdr:sp>
    </xdr:grpSp>
    <xdr:clientData/>
  </xdr:twoCellAnchor>
  <xdr:twoCellAnchor>
    <xdr:from>
      <xdr:col>17</xdr:col>
      <xdr:colOff>257175</xdr:colOff>
      <xdr:row>0</xdr:row>
      <xdr:rowOff>95250</xdr:rowOff>
    </xdr:from>
    <xdr:to>
      <xdr:col>19</xdr:col>
      <xdr:colOff>247650</xdr:colOff>
      <xdr:row>7</xdr:row>
      <xdr:rowOff>114300</xdr:rowOff>
    </xdr:to>
    <xdr:grpSp>
      <xdr:nvGrpSpPr>
        <xdr:cNvPr id="22" name="Group 21">
          <a:hlinkClick xmlns:r="http://schemas.openxmlformats.org/officeDocument/2006/relationships" r:id="rId6"/>
        </xdr:cNvPr>
        <xdr:cNvGrpSpPr/>
      </xdr:nvGrpSpPr>
      <xdr:grpSpPr>
        <a:xfrm>
          <a:off x="10620375" y="95250"/>
          <a:ext cx="1209675" cy="1352550"/>
          <a:chOff x="2971800" y="3781425"/>
          <a:chExt cx="1209675" cy="1352550"/>
        </a:xfrm>
      </xdr:grpSpPr>
      <xdr:pic>
        <xdr:nvPicPr>
          <xdr:cNvPr id="7" name="Picture 6"/>
          <xdr:cNvPicPr>
            <a:picLocks noChangeAspect="1"/>
          </xdr:cNvPicPr>
        </xdr:nvPicPr>
        <xdr:blipFill>
          <a:blip xmlns:r="http://schemas.openxmlformats.org/officeDocument/2006/relationships" r:embed="rId7" cstate="print">
            <a:duotone>
              <a:prstClr val="black"/>
              <a:schemeClr val="accent2">
                <a:tint val="45000"/>
                <a:satMod val="400000"/>
              </a:schemeClr>
            </a:duotone>
            <a:extLst>
              <a:ext uri="{BEBA8EAE-BF5A-486C-A8C5-ECC9F3942E4B}">
                <a14:imgProps xmlns:a14="http://schemas.microsoft.com/office/drawing/2010/main">
                  <a14:imgLayer r:embed="rId8">
                    <a14:imgEffect>
                      <a14:sharpenSoften amount="50000"/>
                    </a14:imgEffect>
                    <a14:imgEffect>
                      <a14:colorTemperature colorTemp="11200"/>
                    </a14:imgEffect>
                    <a14:imgEffect>
                      <a14:saturation sat="400000"/>
                    </a14:imgEffect>
                    <a14:imgEffect>
                      <a14:brightnessContrast bright="20000" contrast="-40000"/>
                    </a14:imgEffect>
                  </a14:imgLayer>
                </a14:imgProps>
              </a:ext>
              <a:ext uri="{28A0092B-C50C-407E-A947-70E740481C1C}">
                <a14:useLocalDpi xmlns:a14="http://schemas.microsoft.com/office/drawing/2010/main" val="0"/>
              </a:ext>
            </a:extLst>
          </a:blip>
          <a:stretch>
            <a:fillRect/>
          </a:stretch>
        </xdr:blipFill>
        <xdr:spPr>
          <a:xfrm>
            <a:off x="3048000" y="3781425"/>
            <a:ext cx="971159" cy="980911"/>
          </a:xfrm>
          <a:prstGeom prst="rect">
            <a:avLst/>
          </a:prstGeom>
        </xdr:spPr>
      </xdr:pic>
      <xdr:sp macro="" textlink="">
        <xdr:nvSpPr>
          <xdr:cNvPr id="21" name="TextBox 20"/>
          <xdr:cNvSpPr txBox="1"/>
        </xdr:nvSpPr>
        <xdr:spPr>
          <a:xfrm>
            <a:off x="2971800" y="4848225"/>
            <a:ext cx="12096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Franklin Gothic Heavy" panose="020B0903020102020204" pitchFamily="34" charset="0"/>
              </a:rPr>
              <a:t>Department</a:t>
            </a:r>
          </a:p>
        </xdr:txBody>
      </xdr:sp>
    </xdr:grpSp>
    <xdr:clientData/>
  </xdr:twoCellAnchor>
  <xdr:twoCellAnchor>
    <xdr:from>
      <xdr:col>11</xdr:col>
      <xdr:colOff>561976</xdr:colOff>
      <xdr:row>14</xdr:row>
      <xdr:rowOff>142876</xdr:rowOff>
    </xdr:from>
    <xdr:to>
      <xdr:col>13</xdr:col>
      <xdr:colOff>409576</xdr:colOff>
      <xdr:row>19</xdr:row>
      <xdr:rowOff>161924</xdr:rowOff>
    </xdr:to>
    <xdr:grpSp>
      <xdr:nvGrpSpPr>
        <xdr:cNvPr id="24" name="Group 23">
          <a:hlinkClick xmlns:r="http://schemas.openxmlformats.org/officeDocument/2006/relationships" r:id="rId9"/>
        </xdr:cNvPr>
        <xdr:cNvGrpSpPr/>
      </xdr:nvGrpSpPr>
      <xdr:grpSpPr>
        <a:xfrm>
          <a:off x="7267576" y="2809876"/>
          <a:ext cx="1066800" cy="971548"/>
          <a:chOff x="3962401" y="1781176"/>
          <a:chExt cx="1066800" cy="971548"/>
        </a:xfrm>
      </xdr:grpSpPr>
      <xdr:pic>
        <xdr:nvPicPr>
          <xdr:cNvPr id="12" name="Picture 11"/>
          <xdr:cNvPicPr>
            <a:picLocks noChangeAspect="1"/>
          </xdr:cNvPicPr>
        </xdr:nvPicPr>
        <xdr:blipFill>
          <a:blip xmlns:r="http://schemas.openxmlformats.org/officeDocument/2006/relationships" r:embed="rId10" cstate="print">
            <a:clrChange>
              <a:clrFrom>
                <a:srgbClr val="FFFFFF"/>
              </a:clrFrom>
              <a:clrTo>
                <a:srgbClr val="FFFFFF">
                  <a:alpha val="0"/>
                </a:srgbClr>
              </a:clrTo>
            </a:clrChange>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3962401" y="1781176"/>
            <a:ext cx="1066800" cy="700930"/>
          </a:xfrm>
          <a:prstGeom prst="rect">
            <a:avLst/>
          </a:prstGeom>
        </xdr:spPr>
      </xdr:pic>
      <xdr:sp macro="" textlink="">
        <xdr:nvSpPr>
          <xdr:cNvPr id="23" name="TextBox 22"/>
          <xdr:cNvSpPr txBox="1"/>
        </xdr:nvSpPr>
        <xdr:spPr>
          <a:xfrm>
            <a:off x="4143375" y="2466974"/>
            <a:ext cx="790576"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latin typeface="Franklin Gothic Heavy" panose="020B0903020102020204" pitchFamily="34" charset="0"/>
              </a:rPr>
              <a:t>Hiring</a:t>
            </a:r>
          </a:p>
        </xdr:txBody>
      </xdr:sp>
    </xdr:grpSp>
    <xdr:clientData/>
  </xdr:twoCellAnchor>
  <xdr:twoCellAnchor>
    <xdr:from>
      <xdr:col>14</xdr:col>
      <xdr:colOff>419100</xdr:colOff>
      <xdr:row>14</xdr:row>
      <xdr:rowOff>76200</xdr:rowOff>
    </xdr:from>
    <xdr:to>
      <xdr:col>16</xdr:col>
      <xdr:colOff>419099</xdr:colOff>
      <xdr:row>21</xdr:row>
      <xdr:rowOff>171451</xdr:rowOff>
    </xdr:to>
    <xdr:grpSp>
      <xdr:nvGrpSpPr>
        <xdr:cNvPr id="26" name="Group 25">
          <a:hlinkClick xmlns:r="http://schemas.openxmlformats.org/officeDocument/2006/relationships" r:id="rId11"/>
        </xdr:cNvPr>
        <xdr:cNvGrpSpPr/>
      </xdr:nvGrpSpPr>
      <xdr:grpSpPr>
        <a:xfrm>
          <a:off x="8953500" y="2743200"/>
          <a:ext cx="1219199" cy="1428751"/>
          <a:chOff x="9296400" y="3248025"/>
          <a:chExt cx="1219199" cy="1428751"/>
        </a:xfrm>
      </xdr:grpSpPr>
      <xdr:pic>
        <xdr:nvPicPr>
          <xdr:cNvPr id="13" name="Picture 12"/>
          <xdr:cNvPicPr>
            <a:picLocks noChangeAspect="1"/>
          </xdr:cNvPicPr>
        </xdr:nvPicPr>
        <xdr:blipFill>
          <a:blip xmlns:r="http://schemas.openxmlformats.org/officeDocument/2006/relationships" r:embed="rId12">
            <a:clrChange>
              <a:clrFrom>
                <a:srgbClr val="FFFFFF"/>
              </a:clrFrom>
              <a:clrTo>
                <a:srgbClr val="FFFFFF">
                  <a:alpha val="0"/>
                </a:srgbClr>
              </a:clrTo>
            </a:clrChange>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9484603" y="3248025"/>
            <a:ext cx="869072" cy="1104900"/>
          </a:xfrm>
          <a:prstGeom prst="rect">
            <a:avLst/>
          </a:prstGeom>
        </xdr:spPr>
      </xdr:pic>
      <xdr:sp macro="" textlink="">
        <xdr:nvSpPr>
          <xdr:cNvPr id="25" name="TextBox 24"/>
          <xdr:cNvSpPr txBox="1"/>
        </xdr:nvSpPr>
        <xdr:spPr>
          <a:xfrm>
            <a:off x="9296400" y="4391026"/>
            <a:ext cx="121919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Franklin Gothic Heavy" panose="020B0903020102020204" pitchFamily="34" charset="0"/>
              </a:rPr>
              <a:t>Termination</a:t>
            </a:r>
          </a:p>
        </xdr:txBody>
      </xdr:sp>
    </xdr:grpSp>
    <xdr:clientData/>
  </xdr:twoCellAnchor>
  <xdr:twoCellAnchor>
    <xdr:from>
      <xdr:col>17</xdr:col>
      <xdr:colOff>276224</xdr:colOff>
      <xdr:row>15</xdr:row>
      <xdr:rowOff>189889</xdr:rowOff>
    </xdr:from>
    <xdr:to>
      <xdr:col>19</xdr:col>
      <xdr:colOff>419100</xdr:colOff>
      <xdr:row>22</xdr:row>
      <xdr:rowOff>133349</xdr:rowOff>
    </xdr:to>
    <xdr:grpSp>
      <xdr:nvGrpSpPr>
        <xdr:cNvPr id="28" name="Group 27">
          <a:hlinkClick xmlns:r="http://schemas.openxmlformats.org/officeDocument/2006/relationships" r:id="rId13"/>
        </xdr:cNvPr>
        <xdr:cNvGrpSpPr/>
      </xdr:nvGrpSpPr>
      <xdr:grpSpPr>
        <a:xfrm>
          <a:off x="10639424" y="3047389"/>
          <a:ext cx="1362076" cy="1276960"/>
          <a:chOff x="8572499" y="1723414"/>
          <a:chExt cx="1362076" cy="1276960"/>
        </a:xfrm>
      </xdr:grpSpPr>
      <xdr:pic>
        <xdr:nvPicPr>
          <xdr:cNvPr id="14" name="Picture 13"/>
          <xdr:cNvPicPr>
            <a:picLocks noChangeAspect="1"/>
          </xdr:cNvPicPr>
        </xdr:nvPicPr>
        <xdr:blipFill>
          <a:blip xmlns:r="http://schemas.openxmlformats.org/officeDocument/2006/relationships" r:embed="rId14"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8639176" y="1723414"/>
            <a:ext cx="1133474" cy="990600"/>
          </a:xfrm>
          <a:prstGeom prst="rect">
            <a:avLst/>
          </a:prstGeom>
        </xdr:spPr>
      </xdr:pic>
      <xdr:sp macro="" textlink="">
        <xdr:nvSpPr>
          <xdr:cNvPr id="27" name="TextBox 26"/>
          <xdr:cNvSpPr txBox="1"/>
        </xdr:nvSpPr>
        <xdr:spPr>
          <a:xfrm>
            <a:off x="8572499" y="2714624"/>
            <a:ext cx="1362076"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Franklin Gothic Heavy" panose="020B0903020102020204" pitchFamily="34" charset="0"/>
              </a:rPr>
              <a:t>Performance</a:t>
            </a:r>
          </a:p>
        </xdr:txBody>
      </xdr:sp>
    </xdr:grpSp>
    <xdr:clientData/>
  </xdr:twoCellAnchor>
  <xdr:twoCellAnchor>
    <xdr:from>
      <xdr:col>0</xdr:col>
      <xdr:colOff>0</xdr:colOff>
      <xdr:row>0</xdr:row>
      <xdr:rowOff>123825</xdr:rowOff>
    </xdr:from>
    <xdr:to>
      <xdr:col>9</xdr:col>
      <xdr:colOff>133350</xdr:colOff>
      <xdr:row>20</xdr:row>
      <xdr:rowOff>133350</xdr:rowOff>
    </xdr:to>
    <xdr:grpSp>
      <xdr:nvGrpSpPr>
        <xdr:cNvPr id="32" name="Group 31"/>
        <xdr:cNvGrpSpPr/>
      </xdr:nvGrpSpPr>
      <xdr:grpSpPr>
        <a:xfrm>
          <a:off x="0" y="123825"/>
          <a:ext cx="5619750" cy="3819525"/>
          <a:chOff x="0" y="247650"/>
          <a:chExt cx="5619750" cy="3819525"/>
        </a:xfrm>
      </xdr:grpSpPr>
      <xdr:pic>
        <xdr:nvPicPr>
          <xdr:cNvPr id="31" name="Picture 30"/>
          <xdr:cNvPicPr>
            <a:picLocks noChangeAspect="1"/>
          </xdr:cNvPicPr>
        </xdr:nvPicPr>
        <xdr:blipFill rotWithShape="1">
          <a:blip xmlns:r="http://schemas.openxmlformats.org/officeDocument/2006/relationships" r:embed="rId15">
            <a:clrChange>
              <a:clrFrom>
                <a:srgbClr val="F6F6F6"/>
              </a:clrFrom>
              <a:clrTo>
                <a:srgbClr val="F6F6F6">
                  <a:alpha val="0"/>
                </a:srgbClr>
              </a:clrTo>
            </a:clrChange>
            <a:extLst>
              <a:ext uri="{28A0092B-C50C-407E-A947-70E740481C1C}">
                <a14:useLocalDpi xmlns:a14="http://schemas.microsoft.com/office/drawing/2010/main" val="0"/>
              </a:ext>
            </a:extLst>
          </a:blip>
          <a:srcRect l="-501" t="-1247" r="7769" b="1247"/>
          <a:stretch/>
        </xdr:blipFill>
        <xdr:spPr>
          <a:xfrm>
            <a:off x="0" y="247650"/>
            <a:ext cx="3524250" cy="3819525"/>
          </a:xfrm>
          <a:prstGeom prst="rect">
            <a:avLst/>
          </a:prstGeom>
        </xdr:spPr>
      </xdr:pic>
      <xdr:sp macro="" textlink="">
        <xdr:nvSpPr>
          <xdr:cNvPr id="4" name="TextBox 3"/>
          <xdr:cNvSpPr txBox="1"/>
        </xdr:nvSpPr>
        <xdr:spPr>
          <a:xfrm>
            <a:off x="1762125" y="1933576"/>
            <a:ext cx="3857625" cy="704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4000" b="1">
                <a:solidFill>
                  <a:sysClr val="windowText" lastClr="000000"/>
                </a:solidFill>
                <a:latin typeface="Franklin Gothic Heavy" panose="020B0903020102020204" pitchFamily="34" charset="0"/>
                <a:cs typeface="Arial" panose="020B0604020202020204" pitchFamily="34" charset="0"/>
              </a:rPr>
              <a:t>HR Analytics</a:t>
            </a:r>
          </a:p>
        </xdr:txBody>
      </xdr:sp>
    </xdr:grpSp>
    <xdr:clientData/>
  </xdr:twoCellAnchor>
  <xdr:twoCellAnchor>
    <xdr:from>
      <xdr:col>14</xdr:col>
      <xdr:colOff>333375</xdr:colOff>
      <xdr:row>10</xdr:row>
      <xdr:rowOff>180975</xdr:rowOff>
    </xdr:from>
    <xdr:to>
      <xdr:col>20</xdr:col>
      <xdr:colOff>0</xdr:colOff>
      <xdr:row>12</xdr:row>
      <xdr:rowOff>133350</xdr:rowOff>
    </xdr:to>
    <xdr:grpSp>
      <xdr:nvGrpSpPr>
        <xdr:cNvPr id="43" name="Group 42"/>
        <xdr:cNvGrpSpPr/>
      </xdr:nvGrpSpPr>
      <xdr:grpSpPr>
        <a:xfrm>
          <a:off x="8867775" y="2085975"/>
          <a:ext cx="3324225" cy="333375"/>
          <a:chOff x="8867775" y="2028825"/>
          <a:chExt cx="3324225" cy="333375"/>
        </a:xfrm>
      </xdr:grpSpPr>
      <xdr:sp macro="" textlink="">
        <xdr:nvSpPr>
          <xdr:cNvPr id="36" name="TextBox 35"/>
          <xdr:cNvSpPr txBox="1"/>
        </xdr:nvSpPr>
        <xdr:spPr>
          <a:xfrm>
            <a:off x="8867775" y="2028825"/>
            <a:ext cx="33242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t>Click on the icons to drill into the Analytics</a:t>
            </a:r>
          </a:p>
        </xdr:txBody>
      </xdr:sp>
      <xdr:cxnSp macro="">
        <xdr:nvCxnSpPr>
          <xdr:cNvPr id="38" name="Straight Connector 37"/>
          <xdr:cNvCxnSpPr/>
        </xdr:nvCxnSpPr>
        <xdr:spPr>
          <a:xfrm flipV="1">
            <a:off x="8905875" y="2343150"/>
            <a:ext cx="3267075" cy="19050"/>
          </a:xfrm>
          <a:prstGeom prst="line">
            <a:avLst/>
          </a:prstGeom>
          <a:ln w="19050">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9</xdr:col>
      <xdr:colOff>238125</xdr:colOff>
      <xdr:row>7</xdr:row>
      <xdr:rowOff>142875</xdr:rowOff>
    </xdr:from>
    <xdr:to>
      <xdr:col>11</xdr:col>
      <xdr:colOff>95250</xdr:colOff>
      <xdr:row>14</xdr:row>
      <xdr:rowOff>104776</xdr:rowOff>
    </xdr:to>
    <xdr:grpSp>
      <xdr:nvGrpSpPr>
        <xdr:cNvPr id="2" name="Group 1">
          <a:hlinkClick xmlns:r="http://schemas.openxmlformats.org/officeDocument/2006/relationships" r:id="rId16"/>
        </xdr:cNvPr>
        <xdr:cNvGrpSpPr/>
      </xdr:nvGrpSpPr>
      <xdr:grpSpPr>
        <a:xfrm>
          <a:off x="5724525" y="1476375"/>
          <a:ext cx="1076325" cy="1295401"/>
          <a:chOff x="5724525" y="1476375"/>
          <a:chExt cx="1076325" cy="1295401"/>
        </a:xfrm>
      </xdr:grpSpPr>
      <xdr:sp macro="" textlink="">
        <xdr:nvSpPr>
          <xdr:cNvPr id="15" name="TextBox 14"/>
          <xdr:cNvSpPr txBox="1"/>
        </xdr:nvSpPr>
        <xdr:spPr>
          <a:xfrm>
            <a:off x="5724525" y="2486026"/>
            <a:ext cx="10763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latin typeface="Franklin Gothic Heavy" panose="020B0903020102020204" pitchFamily="34" charset="0"/>
              </a:rPr>
              <a:t>Overview</a:t>
            </a:r>
          </a:p>
        </xdr:txBody>
      </xdr:sp>
      <xdr:sp macro="" textlink="">
        <xdr:nvSpPr>
          <xdr:cNvPr id="30" name="Google Shape;7385;p42"/>
          <xdr:cNvSpPr/>
        </xdr:nvSpPr>
        <xdr:spPr>
          <a:xfrm>
            <a:off x="5810250" y="1476375"/>
            <a:ext cx="795448" cy="866048"/>
          </a:xfrm>
          <a:custGeom>
            <a:avLst/>
            <a:gdLst/>
            <a:ahLst/>
            <a:cxnLst/>
            <a:rect l="l" t="t" r="r" b="b"/>
            <a:pathLst>
              <a:path w="199" h="217" extrusionOk="0">
                <a:moveTo>
                  <a:pt x="128" y="33"/>
                </a:moveTo>
                <a:cubicBezTo>
                  <a:pt x="104" y="4"/>
                  <a:pt x="61" y="0"/>
                  <a:pt x="33" y="24"/>
                </a:cubicBezTo>
                <a:cubicBezTo>
                  <a:pt x="4" y="49"/>
                  <a:pt x="0" y="92"/>
                  <a:pt x="24" y="120"/>
                </a:cubicBezTo>
                <a:cubicBezTo>
                  <a:pt x="48" y="149"/>
                  <a:pt x="91" y="153"/>
                  <a:pt x="120" y="129"/>
                </a:cubicBezTo>
                <a:cubicBezTo>
                  <a:pt x="149" y="105"/>
                  <a:pt x="153" y="62"/>
                  <a:pt x="128" y="33"/>
                </a:cubicBezTo>
                <a:close/>
                <a:moveTo>
                  <a:pt x="106" y="111"/>
                </a:moveTo>
                <a:cubicBezTo>
                  <a:pt x="86" y="128"/>
                  <a:pt x="58" y="125"/>
                  <a:pt x="41" y="106"/>
                </a:cubicBezTo>
                <a:cubicBezTo>
                  <a:pt x="25" y="87"/>
                  <a:pt x="28" y="58"/>
                  <a:pt x="47" y="42"/>
                </a:cubicBezTo>
                <a:cubicBezTo>
                  <a:pt x="66" y="26"/>
                  <a:pt x="95" y="28"/>
                  <a:pt x="111" y="47"/>
                </a:cubicBezTo>
                <a:cubicBezTo>
                  <a:pt x="127" y="67"/>
                  <a:pt x="125" y="95"/>
                  <a:pt x="106" y="111"/>
                </a:cubicBezTo>
                <a:close/>
                <a:moveTo>
                  <a:pt x="126" y="153"/>
                </a:moveTo>
                <a:cubicBezTo>
                  <a:pt x="143" y="139"/>
                  <a:pt x="143" y="139"/>
                  <a:pt x="143" y="139"/>
                </a:cubicBezTo>
                <a:cubicBezTo>
                  <a:pt x="144" y="138"/>
                  <a:pt x="144" y="136"/>
                  <a:pt x="143" y="134"/>
                </a:cubicBezTo>
                <a:cubicBezTo>
                  <a:pt x="136" y="126"/>
                  <a:pt x="136" y="126"/>
                  <a:pt x="136" y="126"/>
                </a:cubicBezTo>
                <a:cubicBezTo>
                  <a:pt x="135" y="124"/>
                  <a:pt x="133" y="124"/>
                  <a:pt x="132" y="125"/>
                </a:cubicBezTo>
                <a:cubicBezTo>
                  <a:pt x="115" y="139"/>
                  <a:pt x="115" y="139"/>
                  <a:pt x="115" y="139"/>
                </a:cubicBezTo>
                <a:cubicBezTo>
                  <a:pt x="113" y="141"/>
                  <a:pt x="113" y="143"/>
                  <a:pt x="114" y="144"/>
                </a:cubicBezTo>
                <a:cubicBezTo>
                  <a:pt x="121" y="153"/>
                  <a:pt x="121" y="153"/>
                  <a:pt x="121" y="153"/>
                </a:cubicBezTo>
                <a:cubicBezTo>
                  <a:pt x="123" y="154"/>
                  <a:pt x="124" y="154"/>
                  <a:pt x="126" y="153"/>
                </a:cubicBezTo>
                <a:close/>
                <a:moveTo>
                  <a:pt x="197" y="187"/>
                </a:moveTo>
                <a:cubicBezTo>
                  <a:pt x="157" y="139"/>
                  <a:pt x="157" y="139"/>
                  <a:pt x="157" y="139"/>
                </a:cubicBezTo>
                <a:cubicBezTo>
                  <a:pt x="156" y="137"/>
                  <a:pt x="153" y="137"/>
                  <a:pt x="151" y="138"/>
                </a:cubicBezTo>
                <a:cubicBezTo>
                  <a:pt x="124" y="161"/>
                  <a:pt x="124" y="161"/>
                  <a:pt x="124" y="161"/>
                </a:cubicBezTo>
                <a:cubicBezTo>
                  <a:pt x="122" y="162"/>
                  <a:pt x="122" y="165"/>
                  <a:pt x="124" y="167"/>
                </a:cubicBezTo>
                <a:cubicBezTo>
                  <a:pt x="164" y="215"/>
                  <a:pt x="164" y="215"/>
                  <a:pt x="164" y="215"/>
                </a:cubicBezTo>
                <a:cubicBezTo>
                  <a:pt x="165" y="217"/>
                  <a:pt x="168" y="217"/>
                  <a:pt x="170" y="216"/>
                </a:cubicBezTo>
                <a:cubicBezTo>
                  <a:pt x="197" y="193"/>
                  <a:pt x="197" y="193"/>
                  <a:pt x="197" y="193"/>
                </a:cubicBezTo>
                <a:cubicBezTo>
                  <a:pt x="199" y="192"/>
                  <a:pt x="199" y="189"/>
                  <a:pt x="197" y="187"/>
                </a:cubicBezTo>
                <a:close/>
              </a:path>
            </a:pathLst>
          </a:custGeom>
          <a:solidFill>
            <a:schemeClr val="accent2">
              <a:lumMod val="75000"/>
            </a:schemeClr>
          </a:solidFill>
          <a:ln>
            <a:noFill/>
          </a:ln>
        </xdr:spPr>
        <xdr:txBody>
          <a:bodyPr spcFirstLastPara="1" wrap="square" lIns="91425" tIns="45700" rIns="91425" bIns="4570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47625</xdr:colOff>
      <xdr:row>0</xdr:row>
      <xdr:rowOff>66674</xdr:rowOff>
    </xdr:from>
    <xdr:to>
      <xdr:col>20</xdr:col>
      <xdr:colOff>275625</xdr:colOff>
      <xdr:row>22</xdr:row>
      <xdr:rowOff>128999</xdr:rowOff>
    </xdr:to>
    <xdr:grpSp>
      <xdr:nvGrpSpPr>
        <xdr:cNvPr id="13" name="Group 12"/>
        <xdr:cNvGrpSpPr/>
      </xdr:nvGrpSpPr>
      <xdr:grpSpPr>
        <a:xfrm>
          <a:off x="47625" y="66674"/>
          <a:ext cx="12420000" cy="4253325"/>
          <a:chOff x="47625" y="66674"/>
          <a:chExt cx="12420000" cy="4253325"/>
        </a:xfrm>
      </xdr:grpSpPr>
      <xdr:sp macro="" textlink="">
        <xdr:nvSpPr>
          <xdr:cNvPr id="2" name="Rounded Rectangle 1"/>
          <xdr:cNvSpPr/>
        </xdr:nvSpPr>
        <xdr:spPr>
          <a:xfrm>
            <a:off x="47625" y="66674"/>
            <a:ext cx="12420000" cy="4253325"/>
          </a:xfrm>
          <a:prstGeom prst="roundRect">
            <a:avLst/>
          </a:prstGeom>
          <a:solidFill>
            <a:schemeClr val="accent4">
              <a:lumMod val="20000"/>
              <a:lumOff val="80000"/>
            </a:schemeClr>
          </a:solidFill>
          <a:ln w="38100">
            <a:solidFill>
              <a:schemeClr val="accent2">
                <a:lumMod val="75000"/>
              </a:schemeClr>
            </a:solidFill>
          </a:ln>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6" name="TextBox 5"/>
          <xdr:cNvSpPr txBox="1"/>
        </xdr:nvSpPr>
        <xdr:spPr>
          <a:xfrm>
            <a:off x="1038225" y="285750"/>
            <a:ext cx="2838449" cy="771524"/>
          </a:xfrm>
          <a:prstGeom prst="roundRect">
            <a:avLst/>
          </a:prstGeom>
          <a:noFill/>
          <a:ln w="38100" cmpd="sng">
            <a:solidFill>
              <a:schemeClr val="accent2">
                <a:lumMod val="75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5400" b="1">
                <a:solidFill>
                  <a:sysClr val="windowText" lastClr="000000"/>
                </a:solidFill>
                <a:latin typeface="Harlow Solid Italic" panose="04030604020F02020D02" pitchFamily="82" charset="0"/>
                <a:cs typeface="Arial" panose="020B0604020202020204" pitchFamily="34" charset="0"/>
              </a:rPr>
              <a:t>Overview</a:t>
            </a:r>
          </a:p>
        </xdr:txBody>
      </xdr:sp>
      <xdr:grpSp>
        <xdr:nvGrpSpPr>
          <xdr:cNvPr id="46" name="Group 45"/>
          <xdr:cNvGrpSpPr/>
        </xdr:nvGrpSpPr>
        <xdr:grpSpPr>
          <a:xfrm>
            <a:off x="9534525" y="200024"/>
            <a:ext cx="2380650" cy="981075"/>
            <a:chOff x="9534525" y="200024"/>
            <a:chExt cx="2380650" cy="981075"/>
          </a:xfrm>
        </xdr:grpSpPr>
        <xdr:sp macro="" textlink="">
          <xdr:nvSpPr>
            <xdr:cNvPr id="5" name="Rounded Rectangle 4"/>
            <xdr:cNvSpPr/>
          </xdr:nvSpPr>
          <xdr:spPr>
            <a:xfrm>
              <a:off x="9534525" y="200024"/>
              <a:ext cx="2380650" cy="981075"/>
            </a:xfrm>
            <a:prstGeom prst="roundRect">
              <a:avLst/>
            </a:prstGeom>
            <a:solidFill>
              <a:schemeClr val="accent4">
                <a:lumMod val="20000"/>
                <a:lumOff val="80000"/>
              </a:schemeClr>
            </a:solidFill>
            <a:ln w="38100">
              <a:solidFill>
                <a:schemeClr val="accent2">
                  <a:lumMod val="75000"/>
                </a:schemeClr>
              </a:solidFill>
            </a:ln>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Analysis!C4">
          <xdr:nvSpPr>
            <xdr:cNvPr id="9" name="TextBox 8"/>
            <xdr:cNvSpPr txBox="1"/>
          </xdr:nvSpPr>
          <xdr:spPr>
            <a:xfrm>
              <a:off x="10506075" y="609600"/>
              <a:ext cx="1285876"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A510E76-6CDC-4C4F-A4E6-EEDF922F65C9}" type="TxLink">
                <a:rPr lang="en-US" sz="3200" b="1">
                  <a:solidFill>
                    <a:sysClr val="windowText" lastClr="000000"/>
                  </a:solidFill>
                  <a:latin typeface="Franklin Gothic Heavy" panose="020B0903020102020204" pitchFamily="34" charset="0"/>
                  <a:ea typeface="+mn-ea"/>
                  <a:cs typeface="Arial" panose="020B0604020202020204" pitchFamily="34" charset="0"/>
                </a:rPr>
                <a:pPr marL="0" indent="0" algn="ctr"/>
                <a:t>69 K</a:t>
              </a:fld>
              <a:endParaRPr lang="en-IN" sz="3200" b="1">
                <a:solidFill>
                  <a:sysClr val="windowText" lastClr="000000"/>
                </a:solidFill>
                <a:latin typeface="Franklin Gothic Heavy" panose="020B0903020102020204" pitchFamily="34" charset="0"/>
                <a:ea typeface="+mn-ea"/>
                <a:cs typeface="Arial" panose="020B0604020202020204" pitchFamily="34" charset="0"/>
              </a:endParaRPr>
            </a:p>
          </xdr:txBody>
        </xdr:sp>
        <xdr:sp macro="" textlink="">
          <xdr:nvSpPr>
            <xdr:cNvPr id="12" name="TextBox 11"/>
            <xdr:cNvSpPr txBox="1"/>
          </xdr:nvSpPr>
          <xdr:spPr>
            <a:xfrm>
              <a:off x="10191750" y="209550"/>
              <a:ext cx="1390649"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1400" b="1">
                  <a:solidFill>
                    <a:sysClr val="windowText" lastClr="000000"/>
                  </a:solidFill>
                  <a:latin typeface="+mn-lt"/>
                  <a:ea typeface="+mn-ea"/>
                  <a:cs typeface="Arial" panose="020B0604020202020204" pitchFamily="34" charset="0"/>
                </a:rPr>
                <a:t>Average</a:t>
              </a:r>
              <a:r>
                <a:rPr lang="en-IN" sz="1400" b="1" baseline="0">
                  <a:solidFill>
                    <a:sysClr val="windowText" lastClr="000000"/>
                  </a:solidFill>
                  <a:latin typeface="+mn-lt"/>
                  <a:ea typeface="+mn-ea"/>
                  <a:cs typeface="Arial" panose="020B0604020202020204" pitchFamily="34" charset="0"/>
                </a:rPr>
                <a:t> Salary</a:t>
              </a:r>
              <a:endParaRPr lang="en-IN" sz="1400" b="1">
                <a:solidFill>
                  <a:sysClr val="windowText" lastClr="000000"/>
                </a:solidFill>
                <a:latin typeface="+mn-lt"/>
                <a:ea typeface="+mn-ea"/>
                <a:cs typeface="Arial" panose="020B0604020202020204" pitchFamily="34" charset="0"/>
              </a:endParaRPr>
            </a:p>
          </xdr:txBody>
        </xdr:sp>
        <xdr:sp macro="" textlink="">
          <xdr:nvSpPr>
            <xdr:cNvPr id="25" name="Google Shape;13645;p72"/>
            <xdr:cNvSpPr/>
          </xdr:nvSpPr>
          <xdr:spPr>
            <a:xfrm>
              <a:off x="9810750" y="466726"/>
              <a:ext cx="619125" cy="609600"/>
            </a:xfrm>
            <a:custGeom>
              <a:avLst/>
              <a:gdLst/>
              <a:ahLst/>
              <a:cxnLst/>
              <a:rect l="l" t="t" r="r" b="b"/>
              <a:pathLst>
                <a:path w="8255" h="8287" extrusionOk="0">
                  <a:moveTo>
                    <a:pt x="4128" y="1229"/>
                  </a:moveTo>
                  <a:cubicBezTo>
                    <a:pt x="4348" y="1229"/>
                    <a:pt x="4506" y="1418"/>
                    <a:pt x="4506" y="1670"/>
                  </a:cubicBezTo>
                  <a:lnTo>
                    <a:pt x="4506" y="1922"/>
                  </a:lnTo>
                  <a:cubicBezTo>
                    <a:pt x="4978" y="2080"/>
                    <a:pt x="5356" y="2552"/>
                    <a:pt x="5356" y="3119"/>
                  </a:cubicBezTo>
                  <a:cubicBezTo>
                    <a:pt x="5356" y="3340"/>
                    <a:pt x="5136" y="3498"/>
                    <a:pt x="4947" y="3498"/>
                  </a:cubicBezTo>
                  <a:cubicBezTo>
                    <a:pt x="4726" y="3498"/>
                    <a:pt x="4506" y="3308"/>
                    <a:pt x="4506" y="3119"/>
                  </a:cubicBezTo>
                  <a:cubicBezTo>
                    <a:pt x="4506" y="2867"/>
                    <a:pt x="4317" y="2710"/>
                    <a:pt x="4128" y="2710"/>
                  </a:cubicBezTo>
                  <a:cubicBezTo>
                    <a:pt x="3939" y="2710"/>
                    <a:pt x="3687" y="2930"/>
                    <a:pt x="3687" y="3119"/>
                  </a:cubicBezTo>
                  <a:cubicBezTo>
                    <a:pt x="3718" y="3340"/>
                    <a:pt x="4033" y="3592"/>
                    <a:pt x="4411" y="3813"/>
                  </a:cubicBezTo>
                  <a:cubicBezTo>
                    <a:pt x="4821" y="4128"/>
                    <a:pt x="5388" y="4537"/>
                    <a:pt x="5388" y="5199"/>
                  </a:cubicBezTo>
                  <a:cubicBezTo>
                    <a:pt x="5388" y="5766"/>
                    <a:pt x="5041" y="6175"/>
                    <a:pt x="4569" y="6396"/>
                  </a:cubicBezTo>
                  <a:lnTo>
                    <a:pt x="4569" y="6648"/>
                  </a:lnTo>
                  <a:cubicBezTo>
                    <a:pt x="4569" y="6900"/>
                    <a:pt x="4348" y="7089"/>
                    <a:pt x="4159" y="7089"/>
                  </a:cubicBezTo>
                  <a:cubicBezTo>
                    <a:pt x="3970" y="7089"/>
                    <a:pt x="3718" y="6900"/>
                    <a:pt x="3718" y="6648"/>
                  </a:cubicBezTo>
                  <a:lnTo>
                    <a:pt x="3718" y="6396"/>
                  </a:lnTo>
                  <a:cubicBezTo>
                    <a:pt x="3245" y="6238"/>
                    <a:pt x="2899" y="5766"/>
                    <a:pt x="2899" y="5199"/>
                  </a:cubicBezTo>
                  <a:cubicBezTo>
                    <a:pt x="2899" y="4978"/>
                    <a:pt x="3088" y="4821"/>
                    <a:pt x="3308" y="4821"/>
                  </a:cubicBezTo>
                  <a:cubicBezTo>
                    <a:pt x="3498" y="4821"/>
                    <a:pt x="3687" y="5010"/>
                    <a:pt x="3687" y="5199"/>
                  </a:cubicBezTo>
                  <a:cubicBezTo>
                    <a:pt x="3687" y="5451"/>
                    <a:pt x="3876" y="5608"/>
                    <a:pt x="4128" y="5608"/>
                  </a:cubicBezTo>
                  <a:cubicBezTo>
                    <a:pt x="4348" y="5608"/>
                    <a:pt x="4506" y="5388"/>
                    <a:pt x="4506" y="5199"/>
                  </a:cubicBezTo>
                  <a:cubicBezTo>
                    <a:pt x="4506" y="4978"/>
                    <a:pt x="4191" y="4726"/>
                    <a:pt x="3844" y="4506"/>
                  </a:cubicBezTo>
                  <a:cubicBezTo>
                    <a:pt x="3403" y="4191"/>
                    <a:pt x="2867" y="3781"/>
                    <a:pt x="2867" y="3119"/>
                  </a:cubicBezTo>
                  <a:cubicBezTo>
                    <a:pt x="2867" y="2552"/>
                    <a:pt x="3214" y="2143"/>
                    <a:pt x="3687" y="1922"/>
                  </a:cubicBezTo>
                  <a:lnTo>
                    <a:pt x="3687" y="1670"/>
                  </a:lnTo>
                  <a:cubicBezTo>
                    <a:pt x="3687" y="1418"/>
                    <a:pt x="3876" y="1229"/>
                    <a:pt x="4128" y="1229"/>
                  </a:cubicBezTo>
                  <a:close/>
                  <a:moveTo>
                    <a:pt x="4128" y="0"/>
                  </a:moveTo>
                  <a:cubicBezTo>
                    <a:pt x="1828" y="0"/>
                    <a:pt x="0" y="1859"/>
                    <a:pt x="0" y="4128"/>
                  </a:cubicBezTo>
                  <a:cubicBezTo>
                    <a:pt x="0" y="6427"/>
                    <a:pt x="1828" y="8286"/>
                    <a:pt x="4128" y="8286"/>
                  </a:cubicBezTo>
                  <a:cubicBezTo>
                    <a:pt x="6396" y="8286"/>
                    <a:pt x="8255" y="6427"/>
                    <a:pt x="8255" y="4128"/>
                  </a:cubicBezTo>
                  <a:cubicBezTo>
                    <a:pt x="8255" y="1859"/>
                    <a:pt x="6396" y="0"/>
                    <a:pt x="4128" y="0"/>
                  </a:cubicBezTo>
                  <a:close/>
                </a:path>
              </a:pathLst>
            </a:custGeom>
            <a:solidFill>
              <a:schemeClr val="tx1"/>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spcBef>
                  <a:spcPts val="0"/>
                </a:spcBef>
                <a:spcAft>
                  <a:spcPts val="0"/>
                </a:spcAft>
                <a:buClr>
                  <a:schemeClr val="dk1"/>
                </a:buClr>
                <a:buSzPts val="4800"/>
                <a:buFont typeface="Montserrat Light"/>
                <a:buNone/>
              </a:pPr>
              <a:endParaRPr sz="4800">
                <a:solidFill>
                  <a:schemeClr val="dk1"/>
                </a:solidFill>
                <a:latin typeface="Montserrat Light"/>
                <a:ea typeface="Montserrat Light"/>
                <a:cs typeface="Montserrat Light"/>
                <a:sym typeface="Montserrat Light"/>
              </a:endParaRPr>
            </a:p>
          </xdr:txBody>
        </xdr:sp>
      </xdr:grpSp>
      <xdr:grpSp>
        <xdr:nvGrpSpPr>
          <xdr:cNvPr id="45" name="Group 44"/>
          <xdr:cNvGrpSpPr/>
        </xdr:nvGrpSpPr>
        <xdr:grpSpPr>
          <a:xfrm>
            <a:off x="6800850" y="200024"/>
            <a:ext cx="2380650" cy="981075"/>
            <a:chOff x="6800850" y="200024"/>
            <a:chExt cx="2380650" cy="981075"/>
          </a:xfrm>
        </xdr:grpSpPr>
        <xdr:sp macro="" textlink="">
          <xdr:nvSpPr>
            <xdr:cNvPr id="4" name="Rounded Rectangle 3"/>
            <xdr:cNvSpPr/>
          </xdr:nvSpPr>
          <xdr:spPr>
            <a:xfrm>
              <a:off x="6800850" y="200024"/>
              <a:ext cx="2380650" cy="981075"/>
            </a:xfrm>
            <a:prstGeom prst="roundRect">
              <a:avLst/>
            </a:prstGeom>
            <a:solidFill>
              <a:schemeClr val="accent4">
                <a:lumMod val="20000"/>
                <a:lumOff val="80000"/>
              </a:schemeClr>
            </a:solidFill>
            <a:ln w="38100">
              <a:solidFill>
                <a:schemeClr val="accent2">
                  <a:lumMod val="75000"/>
                </a:schemeClr>
              </a:solidFill>
            </a:ln>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Analysis!B4">
          <xdr:nvSpPr>
            <xdr:cNvPr id="8" name="TextBox 7"/>
            <xdr:cNvSpPr txBox="1"/>
          </xdr:nvSpPr>
          <xdr:spPr>
            <a:xfrm>
              <a:off x="8172449" y="552449"/>
              <a:ext cx="781051" cy="495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635269A-8533-4CCC-8A60-0D13F87C9880}" type="TxLink">
                <a:rPr lang="en-US" sz="3600" b="1">
                  <a:solidFill>
                    <a:sysClr val="windowText" lastClr="000000"/>
                  </a:solidFill>
                  <a:latin typeface="Franklin Gothic Heavy" panose="020B0903020102020204" pitchFamily="34" charset="0"/>
                  <a:ea typeface="+mn-ea"/>
                  <a:cs typeface="Arial" panose="020B0604020202020204" pitchFamily="34" charset="0"/>
                </a:rPr>
                <a:pPr marL="0" indent="0" algn="ctr"/>
                <a:t>44</a:t>
              </a:fld>
              <a:endParaRPr lang="en-IN" sz="3600" b="1">
                <a:solidFill>
                  <a:sysClr val="windowText" lastClr="000000"/>
                </a:solidFill>
                <a:latin typeface="Franklin Gothic Heavy" panose="020B0903020102020204" pitchFamily="34" charset="0"/>
                <a:ea typeface="+mn-ea"/>
                <a:cs typeface="Arial" panose="020B0604020202020204" pitchFamily="34" charset="0"/>
              </a:endParaRPr>
            </a:p>
          </xdr:txBody>
        </xdr:sp>
        <xdr:sp macro="" textlink="">
          <xdr:nvSpPr>
            <xdr:cNvPr id="11" name="TextBox 10"/>
            <xdr:cNvSpPr txBox="1"/>
          </xdr:nvSpPr>
          <xdr:spPr>
            <a:xfrm>
              <a:off x="7419975" y="209550"/>
              <a:ext cx="11811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1400" b="1">
                  <a:solidFill>
                    <a:sysClr val="windowText" lastClr="000000"/>
                  </a:solidFill>
                  <a:latin typeface="+mn-lt"/>
                  <a:ea typeface="+mn-ea"/>
                  <a:cs typeface="Arial" panose="020B0604020202020204" pitchFamily="34" charset="0"/>
                </a:rPr>
                <a:t>Average</a:t>
              </a:r>
              <a:r>
                <a:rPr lang="en-IN" sz="1400" b="1" baseline="0">
                  <a:solidFill>
                    <a:sysClr val="windowText" lastClr="000000"/>
                  </a:solidFill>
                  <a:latin typeface="+mn-lt"/>
                  <a:ea typeface="+mn-ea"/>
                  <a:cs typeface="Arial" panose="020B0604020202020204" pitchFamily="34" charset="0"/>
                </a:rPr>
                <a:t> age</a:t>
              </a:r>
              <a:endParaRPr lang="en-IN" sz="1400" b="1">
                <a:solidFill>
                  <a:sysClr val="windowText" lastClr="000000"/>
                </a:solidFill>
                <a:latin typeface="+mn-lt"/>
                <a:ea typeface="+mn-ea"/>
                <a:cs typeface="Arial" panose="020B0604020202020204" pitchFamily="34" charset="0"/>
              </a:endParaRPr>
            </a:p>
          </xdr:txBody>
        </xdr:sp>
        <xdr:pic>
          <xdr:nvPicPr>
            <xdr:cNvPr id="26" name="Picture 25"/>
            <xdr:cNvPicPr>
              <a:picLocks noChangeAspect="1"/>
            </xdr:cNvPicPr>
          </xdr:nvPicPr>
          <xdr:blipFill>
            <a:blip xmlns:r="http://schemas.openxmlformats.org/officeDocument/2006/relationships" r:embed="rId1" cstate="print">
              <a:biLevel thresh="75000"/>
              <a:extLst>
                <a:ext uri="{28A0092B-C50C-407E-A947-70E740481C1C}">
                  <a14:useLocalDpi xmlns:a14="http://schemas.microsoft.com/office/drawing/2010/main" val="0"/>
                </a:ext>
              </a:extLst>
            </a:blip>
            <a:stretch>
              <a:fillRect/>
            </a:stretch>
          </xdr:blipFill>
          <xdr:spPr>
            <a:xfrm>
              <a:off x="7105650" y="485179"/>
              <a:ext cx="600076" cy="562571"/>
            </a:xfrm>
            <a:prstGeom prst="rect">
              <a:avLst/>
            </a:prstGeom>
          </xdr:spPr>
        </xdr:pic>
      </xdr:grpSp>
      <xdr:grpSp>
        <xdr:nvGrpSpPr>
          <xdr:cNvPr id="44" name="Group 43"/>
          <xdr:cNvGrpSpPr/>
        </xdr:nvGrpSpPr>
        <xdr:grpSpPr>
          <a:xfrm>
            <a:off x="4067175" y="200024"/>
            <a:ext cx="2380650" cy="981075"/>
            <a:chOff x="4067175" y="200024"/>
            <a:chExt cx="2380650" cy="981075"/>
          </a:xfrm>
        </xdr:grpSpPr>
        <xdr:sp macro="" textlink="">
          <xdr:nvSpPr>
            <xdr:cNvPr id="3" name="Rounded Rectangle 2"/>
            <xdr:cNvSpPr/>
          </xdr:nvSpPr>
          <xdr:spPr>
            <a:xfrm>
              <a:off x="4067175" y="200024"/>
              <a:ext cx="2380650" cy="981075"/>
            </a:xfrm>
            <a:prstGeom prst="roundRect">
              <a:avLst/>
            </a:prstGeom>
            <a:solidFill>
              <a:schemeClr val="accent4">
                <a:lumMod val="20000"/>
                <a:lumOff val="80000"/>
              </a:schemeClr>
            </a:solidFill>
            <a:ln w="38100">
              <a:solidFill>
                <a:schemeClr val="accent2">
                  <a:lumMod val="75000"/>
                </a:schemeClr>
              </a:solidFill>
            </a:ln>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Analysis!A4">
          <xdr:nvSpPr>
            <xdr:cNvPr id="7" name="TextBox 6"/>
            <xdr:cNvSpPr txBox="1"/>
          </xdr:nvSpPr>
          <xdr:spPr>
            <a:xfrm>
              <a:off x="5353051" y="552449"/>
              <a:ext cx="933449" cy="523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EAB97E9-A376-4359-A323-577420B8AEF6}" type="TxLink">
                <a:rPr lang="en-US" sz="3200" b="1">
                  <a:solidFill>
                    <a:sysClr val="windowText" lastClr="000000"/>
                  </a:solidFill>
                  <a:latin typeface="Franklin Gothic Heavy" panose="020B0903020102020204" pitchFamily="34" charset="0"/>
                  <a:ea typeface="+mn-ea"/>
                  <a:cs typeface="Arial" panose="020B0604020202020204" pitchFamily="34" charset="0"/>
                </a:rPr>
                <a:pPr marL="0" indent="0" algn="ctr"/>
                <a:t>311</a:t>
              </a:fld>
              <a:endParaRPr lang="en-IN" sz="3200" b="1">
                <a:solidFill>
                  <a:sysClr val="windowText" lastClr="000000"/>
                </a:solidFill>
                <a:latin typeface="Franklin Gothic Heavy" panose="020B0903020102020204" pitchFamily="34" charset="0"/>
                <a:ea typeface="+mn-ea"/>
                <a:cs typeface="Arial" panose="020B0604020202020204" pitchFamily="34" charset="0"/>
              </a:endParaRPr>
            </a:p>
          </xdr:txBody>
        </xdr:sp>
        <xdr:sp macro="" textlink="">
          <xdr:nvSpPr>
            <xdr:cNvPr id="10" name="TextBox 9"/>
            <xdr:cNvSpPr txBox="1"/>
          </xdr:nvSpPr>
          <xdr:spPr>
            <a:xfrm>
              <a:off x="4371975" y="219075"/>
              <a:ext cx="184785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1400" b="1">
                  <a:solidFill>
                    <a:sysClr val="windowText" lastClr="000000"/>
                  </a:solidFill>
                  <a:latin typeface="+mn-lt"/>
                  <a:ea typeface="+mn-ea"/>
                  <a:cs typeface="Arial" panose="020B0604020202020204" pitchFamily="34" charset="0"/>
                </a:rPr>
                <a:t>Number of Employees</a:t>
              </a:r>
            </a:p>
          </xdr:txBody>
        </xdr:sp>
        <xdr:grpSp>
          <xdr:nvGrpSpPr>
            <xdr:cNvPr id="27" name="Google Shape;2004;p5"/>
            <xdr:cNvGrpSpPr/>
          </xdr:nvGrpSpPr>
          <xdr:grpSpPr>
            <a:xfrm>
              <a:off x="4410075" y="533400"/>
              <a:ext cx="543701" cy="485775"/>
              <a:chOff x="3465919" y="1383672"/>
              <a:chExt cx="660833" cy="833023"/>
            </a:xfrm>
            <a:solidFill>
              <a:schemeClr val="tx1"/>
            </a:solidFill>
          </xdr:grpSpPr>
          <xdr:sp macro="" textlink="">
            <xdr:nvSpPr>
              <xdr:cNvPr id="28" name="Google Shape;2005;p5"/>
              <xdr:cNvSpPr/>
            </xdr:nvSpPr>
            <xdr:spPr>
              <a:xfrm>
                <a:off x="3640435" y="1383672"/>
                <a:ext cx="307148" cy="435126"/>
              </a:xfrm>
              <a:custGeom>
                <a:avLst/>
                <a:gdLst/>
                <a:ahLst/>
                <a:cxnLst/>
                <a:rect l="l" t="t" r="r" b="b"/>
                <a:pathLst>
                  <a:path w="307148" h="435126" extrusionOk="0">
                    <a:moveTo>
                      <a:pt x="153574" y="435127"/>
                    </a:moveTo>
                    <a:cubicBezTo>
                      <a:pt x="151247" y="435127"/>
                      <a:pt x="148920" y="435127"/>
                      <a:pt x="148920" y="435127"/>
                    </a:cubicBezTo>
                    <a:cubicBezTo>
                      <a:pt x="67479" y="432800"/>
                      <a:pt x="0" y="360666"/>
                      <a:pt x="0" y="276899"/>
                    </a:cubicBezTo>
                    <a:lnTo>
                      <a:pt x="0" y="153574"/>
                    </a:lnTo>
                    <a:cubicBezTo>
                      <a:pt x="0" y="67480"/>
                      <a:pt x="69806" y="0"/>
                      <a:pt x="153574" y="0"/>
                    </a:cubicBezTo>
                    <a:cubicBezTo>
                      <a:pt x="239669" y="0"/>
                      <a:pt x="307148" y="69806"/>
                      <a:pt x="307148" y="153574"/>
                    </a:cubicBezTo>
                    <a:lnTo>
                      <a:pt x="307148" y="279226"/>
                    </a:lnTo>
                    <a:cubicBezTo>
                      <a:pt x="307148" y="321109"/>
                      <a:pt x="290860" y="360666"/>
                      <a:pt x="260610" y="390916"/>
                    </a:cubicBezTo>
                    <a:cubicBezTo>
                      <a:pt x="230361" y="418838"/>
                      <a:pt x="193131" y="435127"/>
                      <a:pt x="153574" y="435127"/>
                    </a:cubicBezTo>
                    <a:close/>
                    <a:moveTo>
                      <a:pt x="153574" y="27923"/>
                    </a:moveTo>
                    <a:cubicBezTo>
                      <a:pt x="83768" y="27923"/>
                      <a:pt x="27922" y="83768"/>
                      <a:pt x="27922" y="153574"/>
                    </a:cubicBezTo>
                    <a:lnTo>
                      <a:pt x="27922" y="276899"/>
                    </a:lnTo>
                    <a:cubicBezTo>
                      <a:pt x="27922" y="346705"/>
                      <a:pt x="81441" y="404877"/>
                      <a:pt x="148920" y="407204"/>
                    </a:cubicBezTo>
                    <a:cubicBezTo>
                      <a:pt x="183823" y="409531"/>
                      <a:pt x="216400" y="395570"/>
                      <a:pt x="241995" y="372301"/>
                    </a:cubicBezTo>
                    <a:cubicBezTo>
                      <a:pt x="267591" y="349032"/>
                      <a:pt x="281553" y="316456"/>
                      <a:pt x="281553" y="281552"/>
                    </a:cubicBezTo>
                    <a:lnTo>
                      <a:pt x="281553" y="155901"/>
                    </a:lnTo>
                    <a:cubicBezTo>
                      <a:pt x="279226" y="83768"/>
                      <a:pt x="223381" y="27923"/>
                      <a:pt x="153574" y="27923"/>
                    </a:cubicBezTo>
                    <a:close/>
                  </a:path>
                </a:pathLst>
              </a:custGeom>
              <a:grpFill/>
              <a:ln>
                <a:no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29" name="Google Shape;2006;p5"/>
              <xdr:cNvSpPr/>
            </xdr:nvSpPr>
            <xdr:spPr>
              <a:xfrm>
                <a:off x="3644216" y="1470930"/>
                <a:ext cx="292896" cy="63989"/>
              </a:xfrm>
              <a:custGeom>
                <a:avLst/>
                <a:gdLst/>
                <a:ahLst/>
                <a:cxnLst/>
                <a:rect l="l" t="t" r="r" b="b"/>
                <a:pathLst>
                  <a:path w="292896" h="63989" extrusionOk="0">
                    <a:moveTo>
                      <a:pt x="187023" y="63989"/>
                    </a:moveTo>
                    <a:cubicBezTo>
                      <a:pt x="168408" y="63989"/>
                      <a:pt x="149793" y="59335"/>
                      <a:pt x="128851" y="50028"/>
                    </a:cubicBezTo>
                    <a:cubicBezTo>
                      <a:pt x="59044" y="17452"/>
                      <a:pt x="19488" y="36067"/>
                      <a:pt x="19488" y="36067"/>
                    </a:cubicBezTo>
                    <a:cubicBezTo>
                      <a:pt x="12507" y="38394"/>
                      <a:pt x="3200" y="36067"/>
                      <a:pt x="872" y="29086"/>
                    </a:cubicBezTo>
                    <a:cubicBezTo>
                      <a:pt x="-1454" y="22105"/>
                      <a:pt x="872" y="12798"/>
                      <a:pt x="7853" y="10471"/>
                    </a:cubicBezTo>
                    <a:cubicBezTo>
                      <a:pt x="10180" y="10471"/>
                      <a:pt x="59044" y="-15125"/>
                      <a:pt x="140485" y="24432"/>
                    </a:cubicBezTo>
                    <a:cubicBezTo>
                      <a:pt x="207965" y="57009"/>
                      <a:pt x="268464" y="3490"/>
                      <a:pt x="268464" y="3490"/>
                    </a:cubicBezTo>
                    <a:cubicBezTo>
                      <a:pt x="273117" y="-1163"/>
                      <a:pt x="282425" y="-1163"/>
                      <a:pt x="289406" y="3490"/>
                    </a:cubicBezTo>
                    <a:cubicBezTo>
                      <a:pt x="294059" y="8144"/>
                      <a:pt x="294059" y="17452"/>
                      <a:pt x="289406" y="24432"/>
                    </a:cubicBezTo>
                    <a:cubicBezTo>
                      <a:pt x="287079" y="26759"/>
                      <a:pt x="245195" y="63989"/>
                      <a:pt x="187023" y="63989"/>
                    </a:cubicBezTo>
                    <a:close/>
                  </a:path>
                </a:pathLst>
              </a:custGeom>
              <a:grpFill/>
              <a:ln>
                <a:no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30" name="Google Shape;2007;p5"/>
              <xdr:cNvSpPr/>
            </xdr:nvSpPr>
            <xdr:spPr>
              <a:xfrm>
                <a:off x="3919660" y="1520958"/>
                <a:ext cx="65152" cy="123324"/>
              </a:xfrm>
              <a:custGeom>
                <a:avLst/>
                <a:gdLst/>
                <a:ahLst/>
                <a:cxnLst/>
                <a:rect l="l" t="t" r="r" b="b"/>
                <a:pathLst>
                  <a:path w="65152" h="123324" extrusionOk="0">
                    <a:moveTo>
                      <a:pt x="18615" y="123325"/>
                    </a:moveTo>
                    <a:cubicBezTo>
                      <a:pt x="16288" y="123325"/>
                      <a:pt x="13961" y="123325"/>
                      <a:pt x="11634" y="123325"/>
                    </a:cubicBezTo>
                    <a:cubicBezTo>
                      <a:pt x="4654" y="120998"/>
                      <a:pt x="0" y="116344"/>
                      <a:pt x="0" y="109363"/>
                    </a:cubicBezTo>
                    <a:lnTo>
                      <a:pt x="0" y="13961"/>
                    </a:lnTo>
                    <a:cubicBezTo>
                      <a:pt x="0" y="6981"/>
                      <a:pt x="4654" y="0"/>
                      <a:pt x="11634" y="0"/>
                    </a:cubicBezTo>
                    <a:cubicBezTo>
                      <a:pt x="13961" y="0"/>
                      <a:pt x="16288" y="0"/>
                      <a:pt x="18615" y="0"/>
                    </a:cubicBezTo>
                    <a:cubicBezTo>
                      <a:pt x="44211" y="0"/>
                      <a:pt x="65153" y="27923"/>
                      <a:pt x="65153" y="62826"/>
                    </a:cubicBezTo>
                    <a:cubicBezTo>
                      <a:pt x="62826" y="95402"/>
                      <a:pt x="44211" y="123325"/>
                      <a:pt x="18615" y="123325"/>
                    </a:cubicBezTo>
                    <a:close/>
                    <a:moveTo>
                      <a:pt x="27922" y="32576"/>
                    </a:moveTo>
                    <a:lnTo>
                      <a:pt x="27922" y="86095"/>
                    </a:lnTo>
                    <a:cubicBezTo>
                      <a:pt x="32576" y="79114"/>
                      <a:pt x="34903" y="69806"/>
                      <a:pt x="34903" y="58172"/>
                    </a:cubicBezTo>
                    <a:cubicBezTo>
                      <a:pt x="34903" y="48864"/>
                      <a:pt x="32576" y="39557"/>
                      <a:pt x="27922" y="32576"/>
                    </a:cubicBezTo>
                    <a:close/>
                  </a:path>
                </a:pathLst>
              </a:custGeom>
              <a:grpFill/>
              <a:ln>
                <a:no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31" name="Google Shape;2008;p5"/>
              <xdr:cNvSpPr/>
            </xdr:nvSpPr>
            <xdr:spPr>
              <a:xfrm>
                <a:off x="3600878" y="1518631"/>
                <a:ext cx="65152" cy="125651"/>
              </a:xfrm>
              <a:custGeom>
                <a:avLst/>
                <a:gdLst/>
                <a:ahLst/>
                <a:cxnLst/>
                <a:rect l="l" t="t" r="r" b="b"/>
                <a:pathLst>
                  <a:path w="65152" h="125651" extrusionOk="0">
                    <a:moveTo>
                      <a:pt x="46538" y="125651"/>
                    </a:moveTo>
                    <a:cubicBezTo>
                      <a:pt x="20942" y="125651"/>
                      <a:pt x="0" y="97729"/>
                      <a:pt x="0" y="62826"/>
                    </a:cubicBezTo>
                    <a:cubicBezTo>
                      <a:pt x="0" y="27922"/>
                      <a:pt x="20942" y="0"/>
                      <a:pt x="46538" y="0"/>
                    </a:cubicBezTo>
                    <a:cubicBezTo>
                      <a:pt x="48864" y="0"/>
                      <a:pt x="51191" y="0"/>
                      <a:pt x="53518" y="0"/>
                    </a:cubicBezTo>
                    <a:cubicBezTo>
                      <a:pt x="60499" y="2327"/>
                      <a:pt x="65153" y="6981"/>
                      <a:pt x="65153" y="13961"/>
                    </a:cubicBezTo>
                    <a:lnTo>
                      <a:pt x="65153" y="16288"/>
                    </a:lnTo>
                    <a:lnTo>
                      <a:pt x="65153" y="109363"/>
                    </a:lnTo>
                    <a:cubicBezTo>
                      <a:pt x="65153" y="116344"/>
                      <a:pt x="60499" y="120998"/>
                      <a:pt x="53518" y="123325"/>
                    </a:cubicBezTo>
                    <a:cubicBezTo>
                      <a:pt x="51191" y="125651"/>
                      <a:pt x="48864" y="125651"/>
                      <a:pt x="46538" y="125651"/>
                    </a:cubicBezTo>
                    <a:close/>
                    <a:moveTo>
                      <a:pt x="37230" y="34903"/>
                    </a:moveTo>
                    <a:cubicBezTo>
                      <a:pt x="32576" y="41884"/>
                      <a:pt x="30250" y="51191"/>
                      <a:pt x="30250" y="62826"/>
                    </a:cubicBezTo>
                    <a:cubicBezTo>
                      <a:pt x="30250" y="74460"/>
                      <a:pt x="32576" y="83768"/>
                      <a:pt x="37230" y="90748"/>
                    </a:cubicBezTo>
                    <a:lnTo>
                      <a:pt x="37230" y="34903"/>
                    </a:lnTo>
                    <a:close/>
                  </a:path>
                </a:pathLst>
              </a:custGeom>
              <a:grpFill/>
              <a:ln>
                <a:no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32" name="Google Shape;2009;p5"/>
              <xdr:cNvSpPr/>
            </xdr:nvSpPr>
            <xdr:spPr>
              <a:xfrm>
                <a:off x="3721876" y="1775170"/>
                <a:ext cx="151247" cy="129723"/>
              </a:xfrm>
              <a:custGeom>
                <a:avLst/>
                <a:gdLst/>
                <a:ahLst/>
                <a:cxnLst/>
                <a:rect l="l" t="t" r="r" b="b"/>
                <a:pathLst>
                  <a:path w="151247" h="129723" extrusionOk="0">
                    <a:moveTo>
                      <a:pt x="74460" y="129724"/>
                    </a:moveTo>
                    <a:cubicBezTo>
                      <a:pt x="32576" y="129724"/>
                      <a:pt x="0" y="111108"/>
                      <a:pt x="0" y="85513"/>
                    </a:cubicBezTo>
                    <a:lnTo>
                      <a:pt x="0" y="15706"/>
                    </a:lnTo>
                    <a:cubicBezTo>
                      <a:pt x="0" y="11053"/>
                      <a:pt x="2327" y="6399"/>
                      <a:pt x="6981" y="4072"/>
                    </a:cubicBezTo>
                    <a:cubicBezTo>
                      <a:pt x="11634" y="1745"/>
                      <a:pt x="16288" y="1745"/>
                      <a:pt x="20942" y="4072"/>
                    </a:cubicBezTo>
                    <a:cubicBezTo>
                      <a:pt x="34903" y="11053"/>
                      <a:pt x="51191" y="15706"/>
                      <a:pt x="67479" y="15706"/>
                    </a:cubicBezTo>
                    <a:cubicBezTo>
                      <a:pt x="88421" y="15706"/>
                      <a:pt x="111690" y="11053"/>
                      <a:pt x="130305" y="1745"/>
                    </a:cubicBezTo>
                    <a:cubicBezTo>
                      <a:pt x="134959" y="-582"/>
                      <a:pt x="139613" y="-582"/>
                      <a:pt x="144266" y="1745"/>
                    </a:cubicBezTo>
                    <a:cubicBezTo>
                      <a:pt x="148920" y="4072"/>
                      <a:pt x="151247" y="8726"/>
                      <a:pt x="151247" y="13380"/>
                    </a:cubicBezTo>
                    <a:lnTo>
                      <a:pt x="151247" y="85513"/>
                    </a:lnTo>
                    <a:cubicBezTo>
                      <a:pt x="151247" y="111108"/>
                      <a:pt x="118671" y="129724"/>
                      <a:pt x="74460" y="129724"/>
                    </a:cubicBezTo>
                    <a:close/>
                    <a:moveTo>
                      <a:pt x="27922" y="36648"/>
                    </a:moveTo>
                    <a:lnTo>
                      <a:pt x="27922" y="85513"/>
                    </a:lnTo>
                    <a:cubicBezTo>
                      <a:pt x="27922" y="90167"/>
                      <a:pt x="44211" y="101801"/>
                      <a:pt x="74460" y="101801"/>
                    </a:cubicBezTo>
                    <a:cubicBezTo>
                      <a:pt x="104710" y="101801"/>
                      <a:pt x="120998" y="90167"/>
                      <a:pt x="120998" y="85513"/>
                    </a:cubicBezTo>
                    <a:lnTo>
                      <a:pt x="120998" y="34321"/>
                    </a:lnTo>
                    <a:cubicBezTo>
                      <a:pt x="102383" y="41302"/>
                      <a:pt x="83768" y="43629"/>
                      <a:pt x="65153" y="43629"/>
                    </a:cubicBezTo>
                    <a:cubicBezTo>
                      <a:pt x="53518" y="43629"/>
                      <a:pt x="39557" y="41302"/>
                      <a:pt x="27922" y="36648"/>
                    </a:cubicBezTo>
                    <a:close/>
                  </a:path>
                </a:pathLst>
              </a:custGeom>
              <a:grpFill/>
              <a:ln>
                <a:no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33" name="Google Shape;2010;p5"/>
              <xdr:cNvSpPr/>
            </xdr:nvSpPr>
            <xdr:spPr>
              <a:xfrm>
                <a:off x="3495204" y="1836450"/>
                <a:ext cx="596644" cy="380245"/>
              </a:xfrm>
              <a:custGeom>
                <a:avLst/>
                <a:gdLst/>
                <a:ahLst/>
                <a:cxnLst/>
                <a:rect l="l" t="t" r="r" b="b"/>
                <a:pathLst>
                  <a:path w="596644" h="380245" extrusionOk="0">
                    <a:moveTo>
                      <a:pt x="587337" y="380245"/>
                    </a:moveTo>
                    <a:lnTo>
                      <a:pt x="14925" y="380245"/>
                    </a:lnTo>
                    <a:cubicBezTo>
                      <a:pt x="10271" y="380245"/>
                      <a:pt x="5618" y="377918"/>
                      <a:pt x="3291" y="375591"/>
                    </a:cubicBezTo>
                    <a:cubicBezTo>
                      <a:pt x="964" y="373265"/>
                      <a:pt x="-1363" y="368611"/>
                      <a:pt x="964" y="363957"/>
                    </a:cubicBezTo>
                    <a:lnTo>
                      <a:pt x="56809" y="112654"/>
                    </a:lnTo>
                    <a:cubicBezTo>
                      <a:pt x="66117" y="68443"/>
                      <a:pt x="98693" y="35867"/>
                      <a:pt x="142903" y="24233"/>
                    </a:cubicBezTo>
                    <a:lnTo>
                      <a:pt x="235978" y="964"/>
                    </a:lnTo>
                    <a:cubicBezTo>
                      <a:pt x="240633" y="964"/>
                      <a:pt x="245286" y="964"/>
                      <a:pt x="247613" y="3291"/>
                    </a:cubicBezTo>
                    <a:cubicBezTo>
                      <a:pt x="249940" y="5618"/>
                      <a:pt x="252267" y="10271"/>
                      <a:pt x="252267" y="14925"/>
                    </a:cubicBezTo>
                    <a:lnTo>
                      <a:pt x="252267" y="24233"/>
                    </a:lnTo>
                    <a:cubicBezTo>
                      <a:pt x="252267" y="28886"/>
                      <a:pt x="268555" y="40521"/>
                      <a:pt x="298805" y="40521"/>
                    </a:cubicBezTo>
                    <a:cubicBezTo>
                      <a:pt x="329054" y="40521"/>
                      <a:pt x="345342" y="28886"/>
                      <a:pt x="345342" y="24233"/>
                    </a:cubicBezTo>
                    <a:lnTo>
                      <a:pt x="345342" y="14925"/>
                    </a:lnTo>
                    <a:cubicBezTo>
                      <a:pt x="345342" y="10271"/>
                      <a:pt x="347669" y="5618"/>
                      <a:pt x="349996" y="3291"/>
                    </a:cubicBezTo>
                    <a:cubicBezTo>
                      <a:pt x="352322" y="964"/>
                      <a:pt x="356977" y="-1363"/>
                      <a:pt x="361630" y="964"/>
                    </a:cubicBezTo>
                    <a:lnTo>
                      <a:pt x="454705" y="24233"/>
                    </a:lnTo>
                    <a:cubicBezTo>
                      <a:pt x="496589" y="35867"/>
                      <a:pt x="529165" y="68443"/>
                      <a:pt x="540800" y="112654"/>
                    </a:cubicBezTo>
                    <a:cubicBezTo>
                      <a:pt x="540800" y="112654"/>
                      <a:pt x="596645" y="363957"/>
                      <a:pt x="596645" y="363957"/>
                    </a:cubicBezTo>
                    <a:cubicBezTo>
                      <a:pt x="596645" y="368611"/>
                      <a:pt x="596645" y="373265"/>
                      <a:pt x="594318" y="375591"/>
                    </a:cubicBezTo>
                    <a:cubicBezTo>
                      <a:pt x="596645" y="377918"/>
                      <a:pt x="591991" y="380245"/>
                      <a:pt x="587337" y="380245"/>
                    </a:cubicBezTo>
                    <a:close/>
                    <a:moveTo>
                      <a:pt x="33540" y="352323"/>
                    </a:moveTo>
                    <a:lnTo>
                      <a:pt x="571049" y="352323"/>
                    </a:lnTo>
                    <a:lnTo>
                      <a:pt x="519858" y="119635"/>
                    </a:lnTo>
                    <a:cubicBezTo>
                      <a:pt x="512877" y="87058"/>
                      <a:pt x="487282" y="61463"/>
                      <a:pt x="454705" y="52155"/>
                    </a:cubicBezTo>
                    <a:lnTo>
                      <a:pt x="377918" y="31213"/>
                    </a:lnTo>
                    <a:cubicBezTo>
                      <a:pt x="370938" y="52155"/>
                      <a:pt x="343015" y="68443"/>
                      <a:pt x="303458" y="68443"/>
                    </a:cubicBezTo>
                    <a:cubicBezTo>
                      <a:pt x="263901" y="68443"/>
                      <a:pt x="235978" y="52155"/>
                      <a:pt x="228998" y="31213"/>
                    </a:cubicBezTo>
                    <a:lnTo>
                      <a:pt x="152211" y="52155"/>
                    </a:lnTo>
                    <a:cubicBezTo>
                      <a:pt x="119635" y="61463"/>
                      <a:pt x="94039" y="87058"/>
                      <a:pt x="87058" y="119635"/>
                    </a:cubicBezTo>
                    <a:lnTo>
                      <a:pt x="33540" y="352323"/>
                    </a:lnTo>
                    <a:close/>
                  </a:path>
                </a:pathLst>
              </a:custGeom>
              <a:grpFill/>
              <a:ln>
                <a:no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34" name="Google Shape;2011;p5"/>
              <xdr:cNvSpPr/>
            </xdr:nvSpPr>
            <xdr:spPr>
              <a:xfrm>
                <a:off x="3907569" y="2048703"/>
                <a:ext cx="51647" cy="167991"/>
              </a:xfrm>
              <a:custGeom>
                <a:avLst/>
                <a:gdLst/>
                <a:ahLst/>
                <a:cxnLst/>
                <a:rect l="l" t="t" r="r" b="b"/>
                <a:pathLst>
                  <a:path w="51647" h="167991" extrusionOk="0">
                    <a:moveTo>
                      <a:pt x="37687" y="167992"/>
                    </a:moveTo>
                    <a:cubicBezTo>
                      <a:pt x="30706" y="167992"/>
                      <a:pt x="26052" y="163338"/>
                      <a:pt x="23725" y="156357"/>
                    </a:cubicBezTo>
                    <a:lnTo>
                      <a:pt x="456" y="16745"/>
                    </a:lnTo>
                    <a:cubicBezTo>
                      <a:pt x="-1871" y="9764"/>
                      <a:pt x="5110" y="2783"/>
                      <a:pt x="12091" y="456"/>
                    </a:cubicBezTo>
                    <a:cubicBezTo>
                      <a:pt x="19072" y="-1870"/>
                      <a:pt x="26052" y="5110"/>
                      <a:pt x="28379" y="12091"/>
                    </a:cubicBezTo>
                    <a:lnTo>
                      <a:pt x="51648" y="151704"/>
                    </a:lnTo>
                    <a:cubicBezTo>
                      <a:pt x="51648" y="161011"/>
                      <a:pt x="46994" y="167992"/>
                      <a:pt x="37687" y="167992"/>
                    </a:cubicBezTo>
                    <a:cubicBezTo>
                      <a:pt x="37687" y="167992"/>
                      <a:pt x="37687" y="167992"/>
                      <a:pt x="37687" y="167992"/>
                    </a:cubicBezTo>
                    <a:close/>
                  </a:path>
                </a:pathLst>
              </a:custGeom>
              <a:grpFill/>
              <a:ln>
                <a:no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35" name="Google Shape;2012;p5"/>
              <xdr:cNvSpPr/>
            </xdr:nvSpPr>
            <xdr:spPr>
              <a:xfrm>
                <a:off x="3635330" y="2048703"/>
                <a:ext cx="52098" cy="167991"/>
              </a:xfrm>
              <a:custGeom>
                <a:avLst/>
                <a:gdLst/>
                <a:ahLst/>
                <a:cxnLst/>
                <a:rect l="l" t="t" r="r" b="b"/>
                <a:pathLst>
                  <a:path w="52098" h="167991" extrusionOk="0">
                    <a:moveTo>
                      <a:pt x="14412" y="167992"/>
                    </a:moveTo>
                    <a:cubicBezTo>
                      <a:pt x="12085" y="167992"/>
                      <a:pt x="12085" y="167992"/>
                      <a:pt x="14412" y="167992"/>
                    </a:cubicBezTo>
                    <a:cubicBezTo>
                      <a:pt x="5105" y="165665"/>
                      <a:pt x="-1876" y="158684"/>
                      <a:pt x="451" y="151704"/>
                    </a:cubicBezTo>
                    <a:lnTo>
                      <a:pt x="23720" y="12091"/>
                    </a:lnTo>
                    <a:cubicBezTo>
                      <a:pt x="26046" y="5110"/>
                      <a:pt x="33027" y="-1870"/>
                      <a:pt x="40008" y="456"/>
                    </a:cubicBezTo>
                    <a:cubicBezTo>
                      <a:pt x="46989" y="2783"/>
                      <a:pt x="53969" y="9764"/>
                      <a:pt x="51642" y="16745"/>
                    </a:cubicBezTo>
                    <a:lnTo>
                      <a:pt x="28374" y="156357"/>
                    </a:lnTo>
                    <a:cubicBezTo>
                      <a:pt x="26046" y="163338"/>
                      <a:pt x="21393" y="167992"/>
                      <a:pt x="14412" y="167992"/>
                    </a:cubicBezTo>
                    <a:close/>
                  </a:path>
                </a:pathLst>
              </a:custGeom>
              <a:grpFill/>
              <a:ln>
                <a:no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36" name="Google Shape;2013;p5"/>
              <xdr:cNvSpPr/>
            </xdr:nvSpPr>
            <xdr:spPr>
              <a:xfrm>
                <a:off x="3747471" y="1876971"/>
                <a:ext cx="97728" cy="302494"/>
              </a:xfrm>
              <a:custGeom>
                <a:avLst/>
                <a:gdLst/>
                <a:ahLst/>
                <a:cxnLst/>
                <a:rect l="l" t="t" r="r" b="b"/>
                <a:pathLst>
                  <a:path w="97728" h="302494" extrusionOk="0">
                    <a:moveTo>
                      <a:pt x="48864" y="302494"/>
                    </a:moveTo>
                    <a:cubicBezTo>
                      <a:pt x="46538" y="302494"/>
                      <a:pt x="41884" y="300167"/>
                      <a:pt x="39557" y="297840"/>
                    </a:cubicBezTo>
                    <a:lnTo>
                      <a:pt x="4654" y="265264"/>
                    </a:lnTo>
                    <a:cubicBezTo>
                      <a:pt x="0" y="262937"/>
                      <a:pt x="0" y="258284"/>
                      <a:pt x="0" y="253630"/>
                    </a:cubicBezTo>
                    <a:lnTo>
                      <a:pt x="34903" y="11634"/>
                    </a:lnTo>
                    <a:cubicBezTo>
                      <a:pt x="34903" y="4654"/>
                      <a:pt x="41884" y="0"/>
                      <a:pt x="48864" y="0"/>
                    </a:cubicBezTo>
                    <a:cubicBezTo>
                      <a:pt x="55845" y="0"/>
                      <a:pt x="62826" y="4654"/>
                      <a:pt x="62826" y="11634"/>
                    </a:cubicBezTo>
                    <a:lnTo>
                      <a:pt x="97729" y="253630"/>
                    </a:lnTo>
                    <a:cubicBezTo>
                      <a:pt x="97729" y="258284"/>
                      <a:pt x="97729" y="262937"/>
                      <a:pt x="93075" y="265264"/>
                    </a:cubicBezTo>
                    <a:lnTo>
                      <a:pt x="58172" y="297840"/>
                    </a:lnTo>
                    <a:cubicBezTo>
                      <a:pt x="55845" y="302494"/>
                      <a:pt x="53518" y="302494"/>
                      <a:pt x="48864" y="302494"/>
                    </a:cubicBezTo>
                    <a:close/>
                    <a:moveTo>
                      <a:pt x="27922" y="251303"/>
                    </a:moveTo>
                    <a:lnTo>
                      <a:pt x="48864" y="269918"/>
                    </a:lnTo>
                    <a:lnTo>
                      <a:pt x="69806" y="251303"/>
                    </a:lnTo>
                    <a:lnTo>
                      <a:pt x="48864" y="109363"/>
                    </a:lnTo>
                    <a:lnTo>
                      <a:pt x="27922" y="251303"/>
                    </a:lnTo>
                    <a:close/>
                  </a:path>
                </a:pathLst>
              </a:custGeom>
              <a:grpFill/>
              <a:ln>
                <a:no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37" name="Google Shape;2014;p5"/>
              <xdr:cNvSpPr/>
            </xdr:nvSpPr>
            <xdr:spPr>
              <a:xfrm>
                <a:off x="3465919" y="2188772"/>
                <a:ext cx="660833" cy="27922"/>
              </a:xfrm>
              <a:custGeom>
                <a:avLst/>
                <a:gdLst/>
                <a:ahLst/>
                <a:cxnLst/>
                <a:rect l="l" t="t" r="r" b="b"/>
                <a:pathLst>
                  <a:path w="660833" h="27922" extrusionOk="0">
                    <a:moveTo>
                      <a:pt x="646873" y="27923"/>
                    </a:moveTo>
                    <a:lnTo>
                      <a:pt x="13961" y="27923"/>
                    </a:lnTo>
                    <a:cubicBezTo>
                      <a:pt x="6981" y="27923"/>
                      <a:pt x="0" y="20942"/>
                      <a:pt x="0" y="13961"/>
                    </a:cubicBezTo>
                    <a:cubicBezTo>
                      <a:pt x="0" y="6981"/>
                      <a:pt x="6981" y="0"/>
                      <a:pt x="13961" y="0"/>
                    </a:cubicBezTo>
                    <a:lnTo>
                      <a:pt x="646873" y="0"/>
                    </a:lnTo>
                    <a:cubicBezTo>
                      <a:pt x="653853" y="0"/>
                      <a:pt x="660834" y="6981"/>
                      <a:pt x="660834" y="13961"/>
                    </a:cubicBezTo>
                    <a:cubicBezTo>
                      <a:pt x="660834" y="23269"/>
                      <a:pt x="656180" y="27923"/>
                      <a:pt x="646873" y="27923"/>
                    </a:cubicBezTo>
                    <a:close/>
                  </a:path>
                </a:pathLst>
              </a:custGeom>
              <a:grpFill/>
              <a:ln>
                <a:no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grpSp>
      </xdr:grpSp>
      <xdr:grpSp>
        <xdr:nvGrpSpPr>
          <xdr:cNvPr id="43" name="Group 42"/>
          <xdr:cNvGrpSpPr/>
        </xdr:nvGrpSpPr>
        <xdr:grpSpPr>
          <a:xfrm>
            <a:off x="4048124" y="1295400"/>
            <a:ext cx="8115301" cy="2886075"/>
            <a:chOff x="4048124" y="1295400"/>
            <a:chExt cx="8115301" cy="2886075"/>
          </a:xfrm>
        </xdr:grpSpPr>
        <xdr:sp macro="" textlink="">
          <xdr:nvSpPr>
            <xdr:cNvPr id="38" name="Rectangle 37"/>
            <xdr:cNvSpPr/>
          </xdr:nvSpPr>
          <xdr:spPr>
            <a:xfrm>
              <a:off x="4048124" y="1295400"/>
              <a:ext cx="8115301" cy="2886075"/>
            </a:xfrm>
            <a:prstGeom prst="rect">
              <a:avLst/>
            </a:prstGeom>
            <a:solidFill>
              <a:schemeClr val="accent4">
                <a:lumMod val="20000"/>
                <a:lumOff val="80000"/>
              </a:schemeClr>
            </a:solidFill>
            <a:ln w="38100">
              <a:solidFill>
                <a:schemeClr val="accent2">
                  <a:lumMod val="50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mc:AlternateContent xmlns:mc="http://schemas.openxmlformats.org/markup-compatibility/2006">
          <mc:Choice xmlns:a14="http://schemas.microsoft.com/office/drawing/2010/main" Requires="a14">
            <xdr:graphicFrame macro="">
              <xdr:nvGraphicFramePr>
                <xdr:cNvPr id="14" name="Gender"/>
                <xdr:cNvGraphicFramePr/>
              </xdr:nvGraphicFramePr>
              <xdr:xfrm>
                <a:off x="9725024" y="3448050"/>
                <a:ext cx="2352675" cy="676275"/>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9725024" y="3448050"/>
                  <a:ext cx="2352675" cy="676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7" name="Department"/>
                <xdr:cNvGraphicFramePr/>
              </xdr:nvGraphicFramePr>
              <xdr:xfrm>
                <a:off x="6343649" y="1400175"/>
                <a:ext cx="3238501" cy="1228726"/>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6343649" y="1400175"/>
                  <a:ext cx="3238501" cy="12287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20" name="Race"/>
                <xdr:cNvGraphicFramePr/>
              </xdr:nvGraphicFramePr>
              <xdr:xfrm>
                <a:off x="9715500" y="1343026"/>
                <a:ext cx="2381250" cy="2019300"/>
              </xdr:xfrm>
              <a:graphic>
                <a:graphicData uri="http://schemas.microsoft.com/office/drawing/2010/slicer">
                  <sle:slicer xmlns:sle="http://schemas.microsoft.com/office/drawing/2010/slicer" name="Race"/>
                </a:graphicData>
              </a:graphic>
            </xdr:graphicFrame>
          </mc:Choice>
          <mc:Fallback>
            <xdr:sp macro="" textlink="">
              <xdr:nvSpPr>
                <xdr:cNvPr id="0" name=""/>
                <xdr:cNvSpPr>
                  <a:spLocks noTextEdit="1"/>
                </xdr:cNvSpPr>
              </xdr:nvSpPr>
              <xdr:spPr>
                <a:xfrm>
                  <a:off x="9715500" y="1343026"/>
                  <a:ext cx="2381250" cy="2019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22" name="Employment Status"/>
                <xdr:cNvGraphicFramePr/>
              </xdr:nvGraphicFramePr>
              <xdr:xfrm>
                <a:off x="4219575" y="2743201"/>
                <a:ext cx="1828800" cy="1257300"/>
              </xdr:xfrm>
              <a:graphic>
                <a:graphicData uri="http://schemas.microsoft.com/office/drawing/2010/slicer">
                  <sle:slicer xmlns:sle="http://schemas.microsoft.com/office/drawing/2010/slicer" name="Employment Status"/>
                </a:graphicData>
              </a:graphic>
            </xdr:graphicFrame>
          </mc:Choice>
          <mc:Fallback>
            <xdr:sp macro="" textlink="">
              <xdr:nvSpPr>
                <xdr:cNvPr id="0" name=""/>
                <xdr:cNvSpPr>
                  <a:spLocks noTextEdit="1"/>
                </xdr:cNvSpPr>
              </xdr:nvSpPr>
              <xdr:spPr>
                <a:xfrm>
                  <a:off x="4219575" y="2743201"/>
                  <a:ext cx="1828800"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nvGrpSpPr>
            <xdr:cNvPr id="42" name="Group 41"/>
            <xdr:cNvGrpSpPr/>
          </xdr:nvGrpSpPr>
          <xdr:grpSpPr>
            <a:xfrm>
              <a:off x="4152901" y="1428751"/>
              <a:ext cx="1981199" cy="1066800"/>
              <a:chOff x="4152901" y="1428751"/>
              <a:chExt cx="1981199" cy="1066800"/>
            </a:xfrm>
          </xdr:grpSpPr>
          <xdr:pic>
            <xdr:nvPicPr>
              <xdr:cNvPr id="41" name="Picture 40"/>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4152901" y="1428751"/>
                <a:ext cx="1066800" cy="1066800"/>
              </a:xfrm>
              <a:prstGeom prst="rect">
                <a:avLst/>
              </a:prstGeom>
            </xdr:spPr>
          </xdr:pic>
          <xdr:sp macro="" textlink="">
            <xdr:nvSpPr>
              <xdr:cNvPr id="40" name="TextBox 39"/>
              <xdr:cNvSpPr txBox="1"/>
            </xdr:nvSpPr>
            <xdr:spPr>
              <a:xfrm>
                <a:off x="4743452" y="1800224"/>
                <a:ext cx="1390648" cy="457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800" b="1">
                    <a:solidFill>
                      <a:sysClr val="windowText" lastClr="000000"/>
                    </a:solidFill>
                    <a:latin typeface="Franklin Gothic Heavy" panose="020B0903020102020204" pitchFamily="34" charset="0"/>
                    <a:cs typeface="Arial" panose="020B0604020202020204" pitchFamily="34" charset="0"/>
                  </a:rPr>
                  <a:t>Slicers</a:t>
                </a:r>
              </a:p>
            </xdr:txBody>
          </xdr:sp>
        </xdr:grpSp>
      </xdr:grpSp>
    </xdr:grpSp>
    <xdr:clientData/>
  </xdr:twoCellAnchor>
  <xdr:twoCellAnchor>
    <xdr:from>
      <xdr:col>0</xdr:col>
      <xdr:colOff>266701</xdr:colOff>
      <xdr:row>2</xdr:row>
      <xdr:rowOff>57149</xdr:rowOff>
    </xdr:from>
    <xdr:to>
      <xdr:col>1</xdr:col>
      <xdr:colOff>152401</xdr:colOff>
      <xdr:row>4</xdr:row>
      <xdr:rowOff>95250</xdr:rowOff>
    </xdr:to>
    <xdr:grpSp>
      <xdr:nvGrpSpPr>
        <xdr:cNvPr id="59" name="Group 58">
          <a:hlinkClick xmlns:r="http://schemas.openxmlformats.org/officeDocument/2006/relationships" r:id="rId3"/>
        </xdr:cNvPr>
        <xdr:cNvGrpSpPr/>
      </xdr:nvGrpSpPr>
      <xdr:grpSpPr>
        <a:xfrm>
          <a:off x="266701" y="438149"/>
          <a:ext cx="495300" cy="419101"/>
          <a:chOff x="9029700" y="142872"/>
          <a:chExt cx="2194814" cy="2194814"/>
        </a:xfrm>
      </xdr:grpSpPr>
      <xdr:sp macro="" textlink="">
        <xdr:nvSpPr>
          <xdr:cNvPr id="60" name="Google Shape;5876;p35"/>
          <xdr:cNvSpPr/>
        </xdr:nvSpPr>
        <xdr:spPr>
          <a:xfrm>
            <a:off x="9029700" y="142872"/>
            <a:ext cx="2194814" cy="2194814"/>
          </a:xfrm>
          <a:prstGeom prst="ellipse">
            <a:avLst/>
          </a:prstGeom>
          <a:solidFill>
            <a:schemeClr val="tx1"/>
          </a:solidFill>
          <a:ln>
            <a:noFill/>
          </a:ln>
        </xdr:spPr>
        <xdr:txBody>
          <a:bodyPr spcFirstLastPara="1" wrap="square" lIns="182900" tIns="91450" rIns="182900" bIns="9145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3600"/>
              <a:buFont typeface="Montserrat Light"/>
              <a:buNone/>
            </a:pPr>
            <a:endParaRPr sz="3600" b="0" i="0" u="none" strike="noStrike" cap="none">
              <a:solidFill>
                <a:srgbClr val="000000"/>
              </a:solidFill>
              <a:latin typeface="Arial"/>
              <a:ea typeface="Arial"/>
              <a:cs typeface="Arial"/>
              <a:sym typeface="Arial"/>
            </a:endParaRPr>
          </a:p>
        </xdr:txBody>
      </xdr:sp>
      <xdr:sp macro="" textlink="">
        <xdr:nvSpPr>
          <xdr:cNvPr id="61" name="Google Shape;5877;p35"/>
          <xdr:cNvSpPr/>
        </xdr:nvSpPr>
        <xdr:spPr>
          <a:xfrm>
            <a:off x="9460825" y="571691"/>
            <a:ext cx="1332566" cy="1249569"/>
          </a:xfrm>
          <a:custGeom>
            <a:avLst/>
            <a:gdLst/>
            <a:ahLst/>
            <a:cxnLst/>
            <a:rect l="l" t="t" r="r" b="b"/>
            <a:pathLst>
              <a:path w="646" h="605" extrusionOk="0">
                <a:moveTo>
                  <a:pt x="265" y="229"/>
                </a:moveTo>
                <a:cubicBezTo>
                  <a:pt x="265" y="338"/>
                  <a:pt x="265" y="338"/>
                  <a:pt x="265" y="338"/>
                </a:cubicBezTo>
                <a:cubicBezTo>
                  <a:pt x="265" y="342"/>
                  <a:pt x="268" y="345"/>
                  <a:pt x="272" y="345"/>
                </a:cubicBezTo>
                <a:cubicBezTo>
                  <a:pt x="375" y="345"/>
                  <a:pt x="375" y="345"/>
                  <a:pt x="375" y="345"/>
                </a:cubicBezTo>
                <a:cubicBezTo>
                  <a:pt x="379" y="345"/>
                  <a:pt x="382" y="342"/>
                  <a:pt x="382" y="338"/>
                </a:cubicBezTo>
                <a:cubicBezTo>
                  <a:pt x="382" y="229"/>
                  <a:pt x="382" y="229"/>
                  <a:pt x="382" y="229"/>
                </a:cubicBezTo>
                <a:cubicBezTo>
                  <a:pt x="382" y="226"/>
                  <a:pt x="379" y="222"/>
                  <a:pt x="375" y="222"/>
                </a:cubicBezTo>
                <a:cubicBezTo>
                  <a:pt x="272" y="222"/>
                  <a:pt x="272" y="222"/>
                  <a:pt x="272" y="222"/>
                </a:cubicBezTo>
                <a:cubicBezTo>
                  <a:pt x="268" y="222"/>
                  <a:pt x="265" y="226"/>
                  <a:pt x="265" y="229"/>
                </a:cubicBezTo>
                <a:close/>
                <a:moveTo>
                  <a:pt x="279" y="236"/>
                </a:moveTo>
                <a:cubicBezTo>
                  <a:pt x="368" y="236"/>
                  <a:pt x="368" y="236"/>
                  <a:pt x="368" y="236"/>
                </a:cubicBezTo>
                <a:cubicBezTo>
                  <a:pt x="368" y="331"/>
                  <a:pt x="368" y="331"/>
                  <a:pt x="368" y="331"/>
                </a:cubicBezTo>
                <a:cubicBezTo>
                  <a:pt x="279" y="331"/>
                  <a:pt x="279" y="331"/>
                  <a:pt x="279" y="331"/>
                </a:cubicBezTo>
                <a:lnTo>
                  <a:pt x="279" y="236"/>
                </a:lnTo>
                <a:close/>
                <a:moveTo>
                  <a:pt x="424" y="345"/>
                </a:moveTo>
                <a:cubicBezTo>
                  <a:pt x="527" y="345"/>
                  <a:pt x="527" y="345"/>
                  <a:pt x="527" y="345"/>
                </a:cubicBezTo>
                <a:cubicBezTo>
                  <a:pt x="531" y="345"/>
                  <a:pt x="534" y="342"/>
                  <a:pt x="534" y="338"/>
                </a:cubicBezTo>
                <a:cubicBezTo>
                  <a:pt x="534" y="229"/>
                  <a:pt x="534" y="229"/>
                  <a:pt x="534" y="229"/>
                </a:cubicBezTo>
                <a:cubicBezTo>
                  <a:pt x="534" y="226"/>
                  <a:pt x="531" y="222"/>
                  <a:pt x="527" y="222"/>
                </a:cubicBezTo>
                <a:cubicBezTo>
                  <a:pt x="424" y="222"/>
                  <a:pt x="424" y="222"/>
                  <a:pt x="424" y="222"/>
                </a:cubicBezTo>
                <a:cubicBezTo>
                  <a:pt x="420" y="222"/>
                  <a:pt x="417" y="226"/>
                  <a:pt x="417" y="229"/>
                </a:cubicBezTo>
                <a:cubicBezTo>
                  <a:pt x="417" y="338"/>
                  <a:pt x="417" y="338"/>
                  <a:pt x="417" y="338"/>
                </a:cubicBezTo>
                <a:cubicBezTo>
                  <a:pt x="417" y="342"/>
                  <a:pt x="420" y="345"/>
                  <a:pt x="424" y="345"/>
                </a:cubicBezTo>
                <a:close/>
                <a:moveTo>
                  <a:pt x="431" y="236"/>
                </a:moveTo>
                <a:cubicBezTo>
                  <a:pt x="520" y="236"/>
                  <a:pt x="520" y="236"/>
                  <a:pt x="520" y="236"/>
                </a:cubicBezTo>
                <a:cubicBezTo>
                  <a:pt x="520" y="331"/>
                  <a:pt x="520" y="331"/>
                  <a:pt x="520" y="331"/>
                </a:cubicBezTo>
                <a:cubicBezTo>
                  <a:pt x="431" y="331"/>
                  <a:pt x="431" y="331"/>
                  <a:pt x="431" y="331"/>
                </a:cubicBezTo>
                <a:lnTo>
                  <a:pt x="431" y="236"/>
                </a:lnTo>
                <a:close/>
                <a:moveTo>
                  <a:pt x="216" y="222"/>
                </a:moveTo>
                <a:cubicBezTo>
                  <a:pt x="113" y="222"/>
                  <a:pt x="113" y="222"/>
                  <a:pt x="113" y="222"/>
                </a:cubicBezTo>
                <a:cubicBezTo>
                  <a:pt x="109" y="222"/>
                  <a:pt x="106" y="226"/>
                  <a:pt x="106" y="229"/>
                </a:cubicBezTo>
                <a:cubicBezTo>
                  <a:pt x="106" y="338"/>
                  <a:pt x="106" y="338"/>
                  <a:pt x="106" y="338"/>
                </a:cubicBezTo>
                <a:cubicBezTo>
                  <a:pt x="106" y="342"/>
                  <a:pt x="109" y="345"/>
                  <a:pt x="113" y="345"/>
                </a:cubicBezTo>
                <a:cubicBezTo>
                  <a:pt x="216" y="345"/>
                  <a:pt x="216" y="345"/>
                  <a:pt x="216" y="345"/>
                </a:cubicBezTo>
                <a:cubicBezTo>
                  <a:pt x="220" y="345"/>
                  <a:pt x="223" y="342"/>
                  <a:pt x="223" y="338"/>
                </a:cubicBezTo>
                <a:cubicBezTo>
                  <a:pt x="223" y="229"/>
                  <a:pt x="223" y="229"/>
                  <a:pt x="223" y="229"/>
                </a:cubicBezTo>
                <a:cubicBezTo>
                  <a:pt x="223" y="226"/>
                  <a:pt x="220" y="222"/>
                  <a:pt x="216" y="222"/>
                </a:cubicBezTo>
                <a:close/>
                <a:moveTo>
                  <a:pt x="209" y="331"/>
                </a:moveTo>
                <a:cubicBezTo>
                  <a:pt x="120" y="331"/>
                  <a:pt x="120" y="331"/>
                  <a:pt x="120" y="331"/>
                </a:cubicBezTo>
                <a:cubicBezTo>
                  <a:pt x="120" y="236"/>
                  <a:pt x="120" y="236"/>
                  <a:pt x="120" y="236"/>
                </a:cubicBezTo>
                <a:cubicBezTo>
                  <a:pt x="209" y="236"/>
                  <a:pt x="209" y="236"/>
                  <a:pt x="209" y="236"/>
                </a:cubicBezTo>
                <a:lnTo>
                  <a:pt x="209" y="331"/>
                </a:lnTo>
                <a:close/>
                <a:moveTo>
                  <a:pt x="424" y="528"/>
                </a:moveTo>
                <a:cubicBezTo>
                  <a:pt x="527" y="528"/>
                  <a:pt x="527" y="528"/>
                  <a:pt x="527" y="528"/>
                </a:cubicBezTo>
                <a:cubicBezTo>
                  <a:pt x="531" y="528"/>
                  <a:pt x="534" y="525"/>
                  <a:pt x="534" y="521"/>
                </a:cubicBezTo>
                <a:cubicBezTo>
                  <a:pt x="534" y="413"/>
                  <a:pt x="534" y="413"/>
                  <a:pt x="534" y="413"/>
                </a:cubicBezTo>
                <a:cubicBezTo>
                  <a:pt x="534" y="409"/>
                  <a:pt x="531" y="406"/>
                  <a:pt x="527" y="406"/>
                </a:cubicBezTo>
                <a:cubicBezTo>
                  <a:pt x="424" y="406"/>
                  <a:pt x="424" y="406"/>
                  <a:pt x="424" y="406"/>
                </a:cubicBezTo>
                <a:cubicBezTo>
                  <a:pt x="420" y="406"/>
                  <a:pt x="417" y="409"/>
                  <a:pt x="417" y="413"/>
                </a:cubicBezTo>
                <a:cubicBezTo>
                  <a:pt x="417" y="521"/>
                  <a:pt x="417" y="521"/>
                  <a:pt x="417" y="521"/>
                </a:cubicBezTo>
                <a:cubicBezTo>
                  <a:pt x="417" y="525"/>
                  <a:pt x="420" y="528"/>
                  <a:pt x="424" y="528"/>
                </a:cubicBezTo>
                <a:close/>
                <a:moveTo>
                  <a:pt x="431" y="420"/>
                </a:moveTo>
                <a:cubicBezTo>
                  <a:pt x="520" y="420"/>
                  <a:pt x="520" y="420"/>
                  <a:pt x="520" y="420"/>
                </a:cubicBezTo>
                <a:cubicBezTo>
                  <a:pt x="520" y="514"/>
                  <a:pt x="520" y="514"/>
                  <a:pt x="520" y="514"/>
                </a:cubicBezTo>
                <a:cubicBezTo>
                  <a:pt x="431" y="514"/>
                  <a:pt x="431" y="514"/>
                  <a:pt x="431" y="514"/>
                </a:cubicBezTo>
                <a:lnTo>
                  <a:pt x="431" y="420"/>
                </a:lnTo>
                <a:close/>
                <a:moveTo>
                  <a:pt x="216" y="406"/>
                </a:moveTo>
                <a:cubicBezTo>
                  <a:pt x="113" y="406"/>
                  <a:pt x="113" y="406"/>
                  <a:pt x="113" y="406"/>
                </a:cubicBezTo>
                <a:cubicBezTo>
                  <a:pt x="109" y="406"/>
                  <a:pt x="106" y="409"/>
                  <a:pt x="106" y="413"/>
                </a:cubicBezTo>
                <a:cubicBezTo>
                  <a:pt x="106" y="521"/>
                  <a:pt x="106" y="521"/>
                  <a:pt x="106" y="521"/>
                </a:cubicBezTo>
                <a:cubicBezTo>
                  <a:pt x="106" y="525"/>
                  <a:pt x="109" y="528"/>
                  <a:pt x="113" y="528"/>
                </a:cubicBezTo>
                <a:cubicBezTo>
                  <a:pt x="216" y="528"/>
                  <a:pt x="216" y="528"/>
                  <a:pt x="216" y="528"/>
                </a:cubicBezTo>
                <a:cubicBezTo>
                  <a:pt x="220" y="528"/>
                  <a:pt x="223" y="525"/>
                  <a:pt x="223" y="521"/>
                </a:cubicBezTo>
                <a:cubicBezTo>
                  <a:pt x="223" y="413"/>
                  <a:pt x="223" y="413"/>
                  <a:pt x="223" y="413"/>
                </a:cubicBezTo>
                <a:cubicBezTo>
                  <a:pt x="223" y="409"/>
                  <a:pt x="220" y="406"/>
                  <a:pt x="216" y="406"/>
                </a:cubicBezTo>
                <a:close/>
                <a:moveTo>
                  <a:pt x="209" y="514"/>
                </a:moveTo>
                <a:cubicBezTo>
                  <a:pt x="120" y="514"/>
                  <a:pt x="120" y="514"/>
                  <a:pt x="120" y="514"/>
                </a:cubicBezTo>
                <a:cubicBezTo>
                  <a:pt x="120" y="420"/>
                  <a:pt x="120" y="420"/>
                  <a:pt x="120" y="420"/>
                </a:cubicBezTo>
                <a:cubicBezTo>
                  <a:pt x="209" y="420"/>
                  <a:pt x="209" y="420"/>
                  <a:pt x="209" y="420"/>
                </a:cubicBezTo>
                <a:lnTo>
                  <a:pt x="209" y="514"/>
                </a:lnTo>
                <a:close/>
                <a:moveTo>
                  <a:pt x="642" y="193"/>
                </a:moveTo>
                <a:cubicBezTo>
                  <a:pt x="327" y="2"/>
                  <a:pt x="327" y="2"/>
                  <a:pt x="327" y="2"/>
                </a:cubicBezTo>
                <a:cubicBezTo>
                  <a:pt x="325" y="0"/>
                  <a:pt x="322" y="0"/>
                  <a:pt x="320" y="2"/>
                </a:cubicBezTo>
                <a:cubicBezTo>
                  <a:pt x="5" y="193"/>
                  <a:pt x="5" y="193"/>
                  <a:pt x="5" y="193"/>
                </a:cubicBezTo>
                <a:cubicBezTo>
                  <a:pt x="1" y="195"/>
                  <a:pt x="0" y="199"/>
                  <a:pt x="2" y="202"/>
                </a:cubicBezTo>
                <a:cubicBezTo>
                  <a:pt x="4" y="206"/>
                  <a:pt x="9" y="207"/>
                  <a:pt x="12" y="205"/>
                </a:cubicBezTo>
                <a:cubicBezTo>
                  <a:pt x="47" y="183"/>
                  <a:pt x="47" y="183"/>
                  <a:pt x="47" y="183"/>
                </a:cubicBezTo>
                <a:cubicBezTo>
                  <a:pt x="47" y="598"/>
                  <a:pt x="47" y="598"/>
                  <a:pt x="47" y="598"/>
                </a:cubicBezTo>
                <a:cubicBezTo>
                  <a:pt x="47" y="602"/>
                  <a:pt x="50" y="605"/>
                  <a:pt x="54" y="605"/>
                </a:cubicBezTo>
                <a:cubicBezTo>
                  <a:pt x="272" y="605"/>
                  <a:pt x="272" y="605"/>
                  <a:pt x="272" y="605"/>
                </a:cubicBezTo>
                <a:cubicBezTo>
                  <a:pt x="276" y="605"/>
                  <a:pt x="279" y="602"/>
                  <a:pt x="279" y="598"/>
                </a:cubicBezTo>
                <a:cubicBezTo>
                  <a:pt x="279" y="420"/>
                  <a:pt x="279" y="420"/>
                  <a:pt x="279" y="420"/>
                </a:cubicBezTo>
                <a:cubicBezTo>
                  <a:pt x="368" y="420"/>
                  <a:pt x="368" y="420"/>
                  <a:pt x="368" y="420"/>
                </a:cubicBezTo>
                <a:cubicBezTo>
                  <a:pt x="368" y="598"/>
                  <a:pt x="368" y="598"/>
                  <a:pt x="368" y="598"/>
                </a:cubicBezTo>
                <a:cubicBezTo>
                  <a:pt x="368" y="602"/>
                  <a:pt x="371" y="605"/>
                  <a:pt x="375" y="605"/>
                </a:cubicBezTo>
                <a:cubicBezTo>
                  <a:pt x="592" y="605"/>
                  <a:pt x="592" y="605"/>
                  <a:pt x="592" y="605"/>
                </a:cubicBezTo>
                <a:cubicBezTo>
                  <a:pt x="596" y="605"/>
                  <a:pt x="599" y="602"/>
                  <a:pt x="599" y="598"/>
                </a:cubicBezTo>
                <a:cubicBezTo>
                  <a:pt x="599" y="183"/>
                  <a:pt x="599" y="183"/>
                  <a:pt x="599" y="183"/>
                </a:cubicBezTo>
                <a:cubicBezTo>
                  <a:pt x="635" y="205"/>
                  <a:pt x="635" y="205"/>
                  <a:pt x="635" y="205"/>
                </a:cubicBezTo>
                <a:cubicBezTo>
                  <a:pt x="636" y="205"/>
                  <a:pt x="637" y="206"/>
                  <a:pt x="638" y="206"/>
                </a:cubicBezTo>
                <a:cubicBezTo>
                  <a:pt x="641" y="206"/>
                  <a:pt x="643" y="204"/>
                  <a:pt x="644" y="202"/>
                </a:cubicBezTo>
                <a:cubicBezTo>
                  <a:pt x="646" y="199"/>
                  <a:pt x="645" y="195"/>
                  <a:pt x="642" y="193"/>
                </a:cubicBezTo>
                <a:close/>
                <a:moveTo>
                  <a:pt x="585" y="591"/>
                </a:moveTo>
                <a:cubicBezTo>
                  <a:pt x="382" y="591"/>
                  <a:pt x="382" y="591"/>
                  <a:pt x="382" y="591"/>
                </a:cubicBezTo>
                <a:cubicBezTo>
                  <a:pt x="382" y="413"/>
                  <a:pt x="382" y="413"/>
                  <a:pt x="382" y="413"/>
                </a:cubicBezTo>
                <a:cubicBezTo>
                  <a:pt x="382" y="409"/>
                  <a:pt x="379" y="406"/>
                  <a:pt x="375" y="406"/>
                </a:cubicBezTo>
                <a:cubicBezTo>
                  <a:pt x="272" y="406"/>
                  <a:pt x="272" y="406"/>
                  <a:pt x="272" y="406"/>
                </a:cubicBezTo>
                <a:cubicBezTo>
                  <a:pt x="268" y="406"/>
                  <a:pt x="265" y="409"/>
                  <a:pt x="265" y="413"/>
                </a:cubicBezTo>
                <a:cubicBezTo>
                  <a:pt x="265" y="591"/>
                  <a:pt x="265" y="591"/>
                  <a:pt x="265" y="591"/>
                </a:cubicBezTo>
                <a:cubicBezTo>
                  <a:pt x="61" y="591"/>
                  <a:pt x="61" y="591"/>
                  <a:pt x="61" y="591"/>
                </a:cubicBezTo>
                <a:cubicBezTo>
                  <a:pt x="61" y="175"/>
                  <a:pt x="61" y="175"/>
                  <a:pt x="61" y="175"/>
                </a:cubicBezTo>
                <a:cubicBezTo>
                  <a:pt x="323" y="16"/>
                  <a:pt x="323" y="16"/>
                  <a:pt x="323" y="16"/>
                </a:cubicBezTo>
                <a:cubicBezTo>
                  <a:pt x="585" y="175"/>
                  <a:pt x="585" y="175"/>
                  <a:pt x="585" y="175"/>
                </a:cubicBezTo>
                <a:lnTo>
                  <a:pt x="585" y="591"/>
                </a:lnTo>
                <a:close/>
              </a:path>
            </a:pathLst>
          </a:custGeom>
          <a:solidFill>
            <a:srgbClr val="FFFFFF"/>
          </a:solidFill>
          <a:ln w="12700">
            <a:solidFill>
              <a:schemeClr val="bg1"/>
            </a:solidFill>
          </a:ln>
        </xdr:spPr>
        <xdr:txBody>
          <a:bodyPr spcFirstLastPara="1" wrap="square" lIns="182900" tIns="91450" rIns="182900" bIns="9145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3600"/>
              <a:buFont typeface="Montserrat Light"/>
              <a:buNone/>
            </a:pPr>
            <a:endParaRPr sz="3600" b="0" i="0" u="none" strike="noStrike" cap="none">
              <a:solidFill>
                <a:srgbClr val="000000"/>
              </a:solidFill>
              <a:latin typeface="Arial"/>
              <a:ea typeface="Arial"/>
              <a:cs typeface="Arial"/>
              <a:sym typeface="Arial"/>
            </a:endParaRPr>
          </a:p>
        </xdr:txBody>
      </xdr:sp>
    </xdr:grpSp>
    <xdr:clientData/>
  </xdr:twoCellAnchor>
  <xdr:twoCellAnchor editAs="oneCell">
    <xdr:from>
      <xdr:col>1</xdr:col>
      <xdr:colOff>28575</xdr:colOff>
      <xdr:row>6</xdr:row>
      <xdr:rowOff>128586</xdr:rowOff>
    </xdr:from>
    <xdr:to>
      <xdr:col>6</xdr:col>
      <xdr:colOff>66675</xdr:colOff>
      <xdr:row>21</xdr:row>
      <xdr:rowOff>91439</xdr:rowOff>
    </xdr:to>
    <xdr:pic>
      <xdr:nvPicPr>
        <xdr:cNvPr id="21" name="Picture 20"/>
        <xdr:cNvPicPr>
          <a:picLocks noChangeAspect="1"/>
        </xdr:cNvPicPr>
      </xdr:nvPicPr>
      <xdr:blipFill>
        <a:blip xmlns:r="http://schemas.openxmlformats.org/officeDocument/2006/relationships" r:embed="rId4">
          <a:clrChange>
            <a:clrFrom>
              <a:srgbClr val="FFFFFF"/>
            </a:clrFrom>
            <a:clrTo>
              <a:srgbClr val="FFFFFF">
                <a:alpha val="0"/>
              </a:srgbClr>
            </a:clrTo>
          </a:clrChange>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638175" y="1271586"/>
          <a:ext cx="3086100" cy="2820353"/>
        </a:xfrm>
        <a:prstGeom prst="rect">
          <a:avLst/>
        </a:prstGeom>
      </xdr:spPr>
    </xdr:pic>
    <xdr:clientData/>
  </xdr:twoCellAnchor>
  <xdr:twoCellAnchor editAs="oneCell">
    <xdr:from>
      <xdr:col>10</xdr:col>
      <xdr:colOff>142874</xdr:colOff>
      <xdr:row>15</xdr:row>
      <xdr:rowOff>9523</xdr:rowOff>
    </xdr:from>
    <xdr:to>
      <xdr:col>15</xdr:col>
      <xdr:colOff>323850</xdr:colOff>
      <xdr:row>21</xdr:row>
      <xdr:rowOff>0</xdr:rowOff>
    </xdr:to>
    <mc:AlternateContent xmlns:mc="http://schemas.openxmlformats.org/markup-compatibility/2006">
      <mc:Choice xmlns:a14="http://schemas.microsoft.com/office/drawing/2010/main" Requires="a14">
        <xdr:graphicFrame macro="">
          <xdr:nvGraphicFramePr>
            <xdr:cNvPr id="47" name="PerformanceScore 1"/>
            <xdr:cNvGraphicFramePr/>
          </xdr:nvGraphicFramePr>
          <xdr:xfrm>
            <a:off x="0" y="0"/>
            <a:ext cx="0" cy="0"/>
          </xdr:xfrm>
          <a:graphic>
            <a:graphicData uri="http://schemas.microsoft.com/office/drawing/2010/slicer">
              <sle:slicer xmlns:sle="http://schemas.microsoft.com/office/drawing/2010/slicer" name="PerformanceScore 1"/>
            </a:graphicData>
          </a:graphic>
        </xdr:graphicFrame>
      </mc:Choice>
      <mc:Fallback>
        <xdr:sp macro="" textlink="">
          <xdr:nvSpPr>
            <xdr:cNvPr id="0" name=""/>
            <xdr:cNvSpPr>
              <a:spLocks noTextEdit="1"/>
            </xdr:cNvSpPr>
          </xdr:nvSpPr>
          <xdr:spPr>
            <a:xfrm>
              <a:off x="6238874" y="2867023"/>
              <a:ext cx="3228976" cy="11334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47625</xdr:colOff>
      <xdr:row>0</xdr:row>
      <xdr:rowOff>85724</xdr:rowOff>
    </xdr:from>
    <xdr:to>
      <xdr:col>20</xdr:col>
      <xdr:colOff>275625</xdr:colOff>
      <xdr:row>22</xdr:row>
      <xdr:rowOff>128999</xdr:rowOff>
    </xdr:to>
    <xdr:sp macro="" textlink="">
      <xdr:nvSpPr>
        <xdr:cNvPr id="2" name="Rounded Rectangle 1"/>
        <xdr:cNvSpPr/>
      </xdr:nvSpPr>
      <xdr:spPr>
        <a:xfrm>
          <a:off x="47625" y="85724"/>
          <a:ext cx="12420000" cy="4234275"/>
        </a:xfrm>
        <a:prstGeom prst="roundRect">
          <a:avLst/>
        </a:prstGeom>
        <a:solidFill>
          <a:schemeClr val="accent4">
            <a:lumMod val="20000"/>
            <a:lumOff val="80000"/>
          </a:schemeClr>
        </a:solidFill>
        <a:ln w="38100">
          <a:solidFill>
            <a:schemeClr val="accent2">
              <a:lumMod val="75000"/>
            </a:schemeClr>
          </a:solidFill>
        </a:ln>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323850</xdr:colOff>
      <xdr:row>5</xdr:row>
      <xdr:rowOff>171450</xdr:rowOff>
    </xdr:from>
    <xdr:to>
      <xdr:col>19</xdr:col>
      <xdr:colOff>571500</xdr:colOff>
      <xdr:row>21</xdr:row>
      <xdr:rowOff>9525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285750</xdr:colOff>
      <xdr:row>6</xdr:row>
      <xdr:rowOff>19050</xdr:rowOff>
    </xdr:from>
    <xdr:to>
      <xdr:col>7</xdr:col>
      <xdr:colOff>295275</xdr:colOff>
      <xdr:row>21</xdr:row>
      <xdr:rowOff>38099</xdr:rowOff>
    </xdr:to>
    <mc:AlternateContent xmlns:mc="http://schemas.openxmlformats.org/markup-compatibility/2006">
      <mc:Choice xmlns:cx1="http://schemas.microsoft.com/office/drawing/2015/9/8/chartex" Requires="cx1">
        <xdr:graphicFrame macro="">
          <xdr:nvGraphicFramePr>
            <xdr:cNvPr id="11" name="Chart 10"/>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514349</xdr:colOff>
      <xdr:row>0</xdr:row>
      <xdr:rowOff>0</xdr:rowOff>
    </xdr:from>
    <xdr:to>
      <xdr:col>15</xdr:col>
      <xdr:colOff>85725</xdr:colOff>
      <xdr:row>5</xdr:row>
      <xdr:rowOff>161925</xdr:rowOff>
    </xdr:to>
    <xdr:grpSp>
      <xdr:nvGrpSpPr>
        <xdr:cNvPr id="18" name="Group 17"/>
        <xdr:cNvGrpSpPr/>
      </xdr:nvGrpSpPr>
      <xdr:grpSpPr>
        <a:xfrm>
          <a:off x="4171949" y="0"/>
          <a:ext cx="5057776" cy="1114425"/>
          <a:chOff x="4171949" y="0"/>
          <a:chExt cx="5057776" cy="1114425"/>
        </a:xfrm>
      </xdr:grpSpPr>
      <xdr:sp macro="" textlink="">
        <xdr:nvSpPr>
          <xdr:cNvPr id="3" name="TextBox 2"/>
          <xdr:cNvSpPr txBox="1"/>
        </xdr:nvSpPr>
        <xdr:spPr>
          <a:xfrm>
            <a:off x="4171949" y="114299"/>
            <a:ext cx="4143375" cy="704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5400" b="1">
                <a:solidFill>
                  <a:sysClr val="windowText" lastClr="000000"/>
                </a:solidFill>
                <a:latin typeface="Harlow Solid Italic" panose="04030604020F02020D02" pitchFamily="82" charset="0"/>
                <a:cs typeface="Arial" panose="020B0604020202020204" pitchFamily="34" charset="0"/>
              </a:rPr>
              <a:t>Demographics</a:t>
            </a:r>
          </a:p>
        </xdr:txBody>
      </xdr:sp>
      <xdr:pic>
        <xdr:nvPicPr>
          <xdr:cNvPr id="12" name="Picture 11"/>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115300" y="0"/>
            <a:ext cx="1114425" cy="1114425"/>
          </a:xfrm>
          <a:prstGeom prst="rect">
            <a:avLst/>
          </a:prstGeom>
        </xdr:spPr>
      </xdr:pic>
    </xdr:grpSp>
    <xdr:clientData/>
  </xdr:twoCellAnchor>
  <xdr:twoCellAnchor>
    <xdr:from>
      <xdr:col>3</xdr:col>
      <xdr:colOff>342899</xdr:colOff>
      <xdr:row>7</xdr:row>
      <xdr:rowOff>19051</xdr:rowOff>
    </xdr:from>
    <xdr:to>
      <xdr:col>7</xdr:col>
      <xdr:colOff>209550</xdr:colOff>
      <xdr:row>9</xdr:row>
      <xdr:rowOff>1</xdr:rowOff>
    </xdr:to>
    <xdr:sp macro="" textlink="">
      <xdr:nvSpPr>
        <xdr:cNvPr id="13" name="TextBox 12"/>
        <xdr:cNvSpPr txBox="1"/>
      </xdr:nvSpPr>
      <xdr:spPr>
        <a:xfrm>
          <a:off x="2171699" y="1352551"/>
          <a:ext cx="2305051"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latin typeface="Arial" panose="020B0604020202020204" pitchFamily="34" charset="0"/>
              <a:cs typeface="Arial" panose="020B0604020202020204" pitchFamily="34" charset="0"/>
            </a:rPr>
            <a:t>Histogram on age</a:t>
          </a:r>
          <a:r>
            <a:rPr lang="en-IN" sz="1100" b="1" baseline="0">
              <a:latin typeface="Arial" panose="020B0604020202020204" pitchFamily="34" charset="0"/>
              <a:cs typeface="Arial" panose="020B0604020202020204" pitchFamily="34" charset="0"/>
            </a:rPr>
            <a:t> of employees</a:t>
          </a:r>
          <a:endParaRPr lang="en-IN" sz="1100" b="1">
            <a:latin typeface="Arial" panose="020B0604020202020204" pitchFamily="34" charset="0"/>
            <a:cs typeface="Arial" panose="020B0604020202020204" pitchFamily="34" charset="0"/>
          </a:endParaRPr>
        </a:p>
      </xdr:txBody>
    </xdr:sp>
    <xdr:clientData/>
  </xdr:twoCellAnchor>
  <xdr:twoCellAnchor>
    <xdr:from>
      <xdr:col>7</xdr:col>
      <xdr:colOff>485775</xdr:colOff>
      <xdr:row>6</xdr:row>
      <xdr:rowOff>38100</xdr:rowOff>
    </xdr:from>
    <xdr:to>
      <xdr:col>13</xdr:col>
      <xdr:colOff>323850</xdr:colOff>
      <xdr:row>21</xdr:row>
      <xdr:rowOff>47625</xdr:rowOff>
    </xdr:to>
    <xdr:grpSp>
      <xdr:nvGrpSpPr>
        <xdr:cNvPr id="16" name="Group 15"/>
        <xdr:cNvGrpSpPr/>
      </xdr:nvGrpSpPr>
      <xdr:grpSpPr>
        <a:xfrm>
          <a:off x="4752975" y="1181100"/>
          <a:ext cx="3495675" cy="2867025"/>
          <a:chOff x="4752975" y="1181100"/>
          <a:chExt cx="3495675" cy="2867025"/>
        </a:xfrm>
      </xdr:grpSpPr>
      <xdr:grpSp>
        <xdr:nvGrpSpPr>
          <xdr:cNvPr id="9" name="Group 8"/>
          <xdr:cNvGrpSpPr/>
        </xdr:nvGrpSpPr>
        <xdr:grpSpPr>
          <a:xfrm>
            <a:off x="4772025" y="1495423"/>
            <a:ext cx="3476625" cy="2533649"/>
            <a:chOff x="1457325" y="1678001"/>
            <a:chExt cx="4572000" cy="2408222"/>
          </a:xfrm>
        </xdr:grpSpPr>
        <xdr:graphicFrame macro="">
          <xdr:nvGraphicFramePr>
            <xdr:cNvPr id="5" name="Chart 4"/>
            <xdr:cNvGraphicFramePr>
              <a:graphicFrameLocks/>
            </xdr:cNvGraphicFramePr>
          </xdr:nvGraphicFramePr>
          <xdr:xfrm>
            <a:off x="1457325" y="1678001"/>
            <a:ext cx="4572000" cy="2408222"/>
          </xdr:xfrm>
          <a:graphic>
            <a:graphicData uri="http://schemas.openxmlformats.org/drawingml/2006/chart">
              <c:chart xmlns:c="http://schemas.openxmlformats.org/drawingml/2006/chart" xmlns:r="http://schemas.openxmlformats.org/officeDocument/2006/relationships" r:id="rId4"/>
            </a:graphicData>
          </a:graphic>
        </xdr:graphicFrame>
        <xdr:grpSp>
          <xdr:nvGrpSpPr>
            <xdr:cNvPr id="8" name="Group 7"/>
            <xdr:cNvGrpSpPr/>
          </xdr:nvGrpSpPr>
          <xdr:grpSpPr>
            <a:xfrm>
              <a:off x="3375372" y="2381817"/>
              <a:ext cx="812628" cy="934865"/>
              <a:chOff x="5575647" y="2433631"/>
              <a:chExt cx="812628" cy="1112934"/>
            </a:xfrm>
          </xdr:grpSpPr>
          <xdr:sp macro="" textlink="">
            <xdr:nvSpPr>
              <xdr:cNvPr id="6" name="Google Shape;15610;p83"/>
              <xdr:cNvSpPr/>
            </xdr:nvSpPr>
            <xdr:spPr>
              <a:xfrm>
                <a:off x="5575647" y="2443157"/>
                <a:ext cx="460917" cy="1068416"/>
              </a:xfrm>
              <a:custGeom>
                <a:avLst/>
                <a:gdLst/>
                <a:ahLst/>
                <a:cxnLst/>
                <a:rect l="l" t="t" r="r" b="b"/>
                <a:pathLst>
                  <a:path w="224" h="906" extrusionOk="0">
                    <a:moveTo>
                      <a:pt x="215" y="296"/>
                    </a:moveTo>
                    <a:cubicBezTo>
                      <a:pt x="222" y="281"/>
                      <a:pt x="224" y="258"/>
                      <a:pt x="221" y="237"/>
                    </a:cubicBezTo>
                    <a:cubicBezTo>
                      <a:pt x="219" y="217"/>
                      <a:pt x="217" y="187"/>
                      <a:pt x="211" y="170"/>
                    </a:cubicBezTo>
                    <a:cubicBezTo>
                      <a:pt x="204" y="152"/>
                      <a:pt x="178" y="151"/>
                      <a:pt x="178" y="151"/>
                    </a:cubicBezTo>
                    <a:cubicBezTo>
                      <a:pt x="178" y="151"/>
                      <a:pt x="180" y="142"/>
                      <a:pt x="172" y="133"/>
                    </a:cubicBezTo>
                    <a:cubicBezTo>
                      <a:pt x="164" y="124"/>
                      <a:pt x="163" y="113"/>
                      <a:pt x="161" y="98"/>
                    </a:cubicBezTo>
                    <a:cubicBezTo>
                      <a:pt x="159" y="82"/>
                      <a:pt x="155" y="72"/>
                      <a:pt x="155" y="62"/>
                    </a:cubicBezTo>
                    <a:cubicBezTo>
                      <a:pt x="155" y="52"/>
                      <a:pt x="152" y="53"/>
                      <a:pt x="148" y="36"/>
                    </a:cubicBezTo>
                    <a:cubicBezTo>
                      <a:pt x="144" y="19"/>
                      <a:pt x="127" y="0"/>
                      <a:pt x="107" y="0"/>
                    </a:cubicBezTo>
                    <a:cubicBezTo>
                      <a:pt x="107" y="0"/>
                      <a:pt x="107" y="0"/>
                      <a:pt x="107" y="0"/>
                    </a:cubicBezTo>
                    <a:cubicBezTo>
                      <a:pt x="75" y="0"/>
                      <a:pt x="67" y="48"/>
                      <a:pt x="64" y="64"/>
                    </a:cubicBezTo>
                    <a:cubicBezTo>
                      <a:pt x="62" y="79"/>
                      <a:pt x="58" y="89"/>
                      <a:pt x="63" y="101"/>
                    </a:cubicBezTo>
                    <a:cubicBezTo>
                      <a:pt x="68" y="113"/>
                      <a:pt x="62" y="116"/>
                      <a:pt x="50" y="125"/>
                    </a:cubicBezTo>
                    <a:cubicBezTo>
                      <a:pt x="39" y="135"/>
                      <a:pt x="48" y="145"/>
                      <a:pt x="48" y="145"/>
                    </a:cubicBezTo>
                    <a:cubicBezTo>
                      <a:pt x="48" y="145"/>
                      <a:pt x="37" y="152"/>
                      <a:pt x="28" y="154"/>
                    </a:cubicBezTo>
                    <a:cubicBezTo>
                      <a:pt x="19" y="155"/>
                      <a:pt x="9" y="186"/>
                      <a:pt x="7" y="204"/>
                    </a:cubicBezTo>
                    <a:cubicBezTo>
                      <a:pt x="5" y="221"/>
                      <a:pt x="4" y="220"/>
                      <a:pt x="2" y="233"/>
                    </a:cubicBezTo>
                    <a:cubicBezTo>
                      <a:pt x="0" y="247"/>
                      <a:pt x="1" y="279"/>
                      <a:pt x="2" y="302"/>
                    </a:cubicBezTo>
                    <a:cubicBezTo>
                      <a:pt x="4" y="324"/>
                      <a:pt x="31" y="326"/>
                      <a:pt x="31" y="326"/>
                    </a:cubicBezTo>
                    <a:cubicBezTo>
                      <a:pt x="31" y="326"/>
                      <a:pt x="31" y="348"/>
                      <a:pt x="28" y="360"/>
                    </a:cubicBezTo>
                    <a:cubicBezTo>
                      <a:pt x="24" y="373"/>
                      <a:pt x="7" y="405"/>
                      <a:pt x="12" y="407"/>
                    </a:cubicBezTo>
                    <a:cubicBezTo>
                      <a:pt x="16" y="409"/>
                      <a:pt x="31" y="411"/>
                      <a:pt x="31" y="411"/>
                    </a:cubicBezTo>
                    <a:cubicBezTo>
                      <a:pt x="31" y="411"/>
                      <a:pt x="28" y="447"/>
                      <a:pt x="30" y="465"/>
                    </a:cubicBezTo>
                    <a:cubicBezTo>
                      <a:pt x="31" y="483"/>
                      <a:pt x="35" y="544"/>
                      <a:pt x="35" y="565"/>
                    </a:cubicBezTo>
                    <a:cubicBezTo>
                      <a:pt x="35" y="586"/>
                      <a:pt x="50" y="579"/>
                      <a:pt x="50" y="579"/>
                    </a:cubicBezTo>
                    <a:cubicBezTo>
                      <a:pt x="50" y="579"/>
                      <a:pt x="52" y="592"/>
                      <a:pt x="54" y="607"/>
                    </a:cubicBezTo>
                    <a:cubicBezTo>
                      <a:pt x="56" y="622"/>
                      <a:pt x="54" y="641"/>
                      <a:pt x="52" y="663"/>
                    </a:cubicBezTo>
                    <a:cubicBezTo>
                      <a:pt x="51" y="685"/>
                      <a:pt x="75" y="770"/>
                      <a:pt x="81" y="790"/>
                    </a:cubicBezTo>
                    <a:cubicBezTo>
                      <a:pt x="88" y="809"/>
                      <a:pt x="92" y="819"/>
                      <a:pt x="88" y="831"/>
                    </a:cubicBezTo>
                    <a:cubicBezTo>
                      <a:pt x="85" y="844"/>
                      <a:pt x="90" y="848"/>
                      <a:pt x="89" y="869"/>
                    </a:cubicBezTo>
                    <a:cubicBezTo>
                      <a:pt x="89" y="888"/>
                      <a:pt x="96" y="902"/>
                      <a:pt x="107" y="905"/>
                    </a:cubicBezTo>
                    <a:cubicBezTo>
                      <a:pt x="109" y="906"/>
                      <a:pt x="111" y="906"/>
                      <a:pt x="112" y="906"/>
                    </a:cubicBezTo>
                    <a:cubicBezTo>
                      <a:pt x="126" y="906"/>
                      <a:pt x="129" y="872"/>
                      <a:pt x="126" y="865"/>
                    </a:cubicBezTo>
                    <a:cubicBezTo>
                      <a:pt x="123" y="857"/>
                      <a:pt x="122" y="847"/>
                      <a:pt x="122" y="847"/>
                    </a:cubicBezTo>
                    <a:cubicBezTo>
                      <a:pt x="122" y="847"/>
                      <a:pt x="127" y="853"/>
                      <a:pt x="134" y="855"/>
                    </a:cubicBezTo>
                    <a:cubicBezTo>
                      <a:pt x="140" y="857"/>
                      <a:pt x="150" y="857"/>
                      <a:pt x="157" y="853"/>
                    </a:cubicBezTo>
                    <a:cubicBezTo>
                      <a:pt x="164" y="848"/>
                      <a:pt x="151" y="828"/>
                      <a:pt x="141" y="818"/>
                    </a:cubicBezTo>
                    <a:cubicBezTo>
                      <a:pt x="132" y="808"/>
                      <a:pt x="124" y="784"/>
                      <a:pt x="124" y="764"/>
                    </a:cubicBezTo>
                    <a:cubicBezTo>
                      <a:pt x="124" y="745"/>
                      <a:pt x="141" y="698"/>
                      <a:pt x="149" y="670"/>
                    </a:cubicBezTo>
                    <a:cubicBezTo>
                      <a:pt x="158" y="643"/>
                      <a:pt x="153" y="617"/>
                      <a:pt x="156" y="611"/>
                    </a:cubicBezTo>
                    <a:cubicBezTo>
                      <a:pt x="158" y="605"/>
                      <a:pt x="158" y="582"/>
                      <a:pt x="158" y="582"/>
                    </a:cubicBezTo>
                    <a:cubicBezTo>
                      <a:pt x="158" y="582"/>
                      <a:pt x="160" y="582"/>
                      <a:pt x="166" y="582"/>
                    </a:cubicBezTo>
                    <a:cubicBezTo>
                      <a:pt x="172" y="582"/>
                      <a:pt x="172" y="585"/>
                      <a:pt x="172" y="570"/>
                    </a:cubicBezTo>
                    <a:cubicBezTo>
                      <a:pt x="172" y="555"/>
                      <a:pt x="184" y="497"/>
                      <a:pt x="190" y="474"/>
                    </a:cubicBezTo>
                    <a:cubicBezTo>
                      <a:pt x="195" y="452"/>
                      <a:pt x="195" y="416"/>
                      <a:pt x="195" y="416"/>
                    </a:cubicBezTo>
                    <a:cubicBezTo>
                      <a:pt x="195" y="416"/>
                      <a:pt x="199" y="416"/>
                      <a:pt x="206" y="414"/>
                    </a:cubicBezTo>
                    <a:cubicBezTo>
                      <a:pt x="214" y="413"/>
                      <a:pt x="208" y="399"/>
                      <a:pt x="199" y="371"/>
                    </a:cubicBezTo>
                    <a:cubicBezTo>
                      <a:pt x="189" y="344"/>
                      <a:pt x="192" y="313"/>
                      <a:pt x="192" y="313"/>
                    </a:cubicBezTo>
                    <a:cubicBezTo>
                      <a:pt x="192" y="313"/>
                      <a:pt x="208" y="311"/>
                      <a:pt x="215" y="296"/>
                    </a:cubicBezTo>
                    <a:close/>
                    <a:moveTo>
                      <a:pt x="73" y="279"/>
                    </a:moveTo>
                    <a:cubicBezTo>
                      <a:pt x="73" y="286"/>
                      <a:pt x="71" y="292"/>
                      <a:pt x="71" y="292"/>
                    </a:cubicBezTo>
                    <a:cubicBezTo>
                      <a:pt x="71" y="292"/>
                      <a:pt x="67" y="292"/>
                      <a:pt x="63" y="289"/>
                    </a:cubicBezTo>
                    <a:cubicBezTo>
                      <a:pt x="65" y="285"/>
                      <a:pt x="65" y="271"/>
                      <a:pt x="65" y="271"/>
                    </a:cubicBezTo>
                    <a:cubicBezTo>
                      <a:pt x="73" y="269"/>
                      <a:pt x="73" y="269"/>
                      <a:pt x="73" y="269"/>
                    </a:cubicBezTo>
                    <a:cubicBezTo>
                      <a:pt x="73" y="269"/>
                      <a:pt x="73" y="272"/>
                      <a:pt x="73" y="279"/>
                    </a:cubicBezTo>
                    <a:close/>
                    <a:moveTo>
                      <a:pt x="110" y="621"/>
                    </a:moveTo>
                    <a:cubicBezTo>
                      <a:pt x="109" y="625"/>
                      <a:pt x="108" y="631"/>
                      <a:pt x="107" y="637"/>
                    </a:cubicBezTo>
                    <a:cubicBezTo>
                      <a:pt x="107" y="642"/>
                      <a:pt x="107" y="646"/>
                      <a:pt x="107" y="646"/>
                    </a:cubicBezTo>
                    <a:cubicBezTo>
                      <a:pt x="107" y="646"/>
                      <a:pt x="106" y="638"/>
                      <a:pt x="106" y="632"/>
                    </a:cubicBezTo>
                    <a:cubicBezTo>
                      <a:pt x="106" y="626"/>
                      <a:pt x="102" y="620"/>
                      <a:pt x="104" y="612"/>
                    </a:cubicBezTo>
                    <a:cubicBezTo>
                      <a:pt x="105" y="608"/>
                      <a:pt x="106" y="602"/>
                      <a:pt x="107" y="596"/>
                    </a:cubicBezTo>
                    <a:cubicBezTo>
                      <a:pt x="109" y="588"/>
                      <a:pt x="110" y="580"/>
                      <a:pt x="110" y="580"/>
                    </a:cubicBezTo>
                    <a:cubicBezTo>
                      <a:pt x="110" y="601"/>
                      <a:pt x="112" y="615"/>
                      <a:pt x="110" y="621"/>
                    </a:cubicBezTo>
                    <a:close/>
                    <a:moveTo>
                      <a:pt x="116" y="225"/>
                    </a:moveTo>
                    <a:cubicBezTo>
                      <a:pt x="115" y="231"/>
                      <a:pt x="108" y="214"/>
                      <a:pt x="103" y="195"/>
                    </a:cubicBezTo>
                    <a:cubicBezTo>
                      <a:pt x="99" y="176"/>
                      <a:pt x="91" y="148"/>
                      <a:pt x="91" y="130"/>
                    </a:cubicBezTo>
                    <a:cubicBezTo>
                      <a:pt x="91" y="130"/>
                      <a:pt x="105" y="142"/>
                      <a:pt x="105" y="151"/>
                    </a:cubicBezTo>
                    <a:cubicBezTo>
                      <a:pt x="105" y="161"/>
                      <a:pt x="112" y="191"/>
                      <a:pt x="115" y="200"/>
                    </a:cubicBezTo>
                    <a:cubicBezTo>
                      <a:pt x="117" y="209"/>
                      <a:pt x="119" y="189"/>
                      <a:pt x="124" y="180"/>
                    </a:cubicBezTo>
                    <a:cubicBezTo>
                      <a:pt x="129" y="171"/>
                      <a:pt x="131" y="163"/>
                      <a:pt x="128" y="156"/>
                    </a:cubicBezTo>
                    <a:cubicBezTo>
                      <a:pt x="125" y="149"/>
                      <a:pt x="136" y="146"/>
                      <a:pt x="143" y="128"/>
                    </a:cubicBezTo>
                    <a:cubicBezTo>
                      <a:pt x="144" y="135"/>
                      <a:pt x="144" y="140"/>
                      <a:pt x="143" y="147"/>
                    </a:cubicBezTo>
                    <a:cubicBezTo>
                      <a:pt x="143" y="153"/>
                      <a:pt x="132" y="186"/>
                      <a:pt x="129" y="192"/>
                    </a:cubicBezTo>
                    <a:cubicBezTo>
                      <a:pt x="125" y="199"/>
                      <a:pt x="117" y="219"/>
                      <a:pt x="116" y="225"/>
                    </a:cubicBezTo>
                    <a:close/>
                    <a:moveTo>
                      <a:pt x="149" y="333"/>
                    </a:moveTo>
                    <a:cubicBezTo>
                      <a:pt x="149" y="333"/>
                      <a:pt x="138" y="338"/>
                      <a:pt x="138" y="333"/>
                    </a:cubicBezTo>
                    <a:cubicBezTo>
                      <a:pt x="139" y="329"/>
                      <a:pt x="141" y="315"/>
                      <a:pt x="141" y="315"/>
                    </a:cubicBezTo>
                    <a:cubicBezTo>
                      <a:pt x="149" y="315"/>
                      <a:pt x="149" y="315"/>
                      <a:pt x="149" y="315"/>
                    </a:cubicBezTo>
                    <a:lnTo>
                      <a:pt x="149" y="333"/>
                    </a:lnTo>
                    <a:close/>
                  </a:path>
                </a:pathLst>
              </a:custGeom>
              <a:solidFill>
                <a:schemeClr val="accent2">
                  <a:lumMod val="75000"/>
                </a:schemeClr>
              </a:solidFill>
              <a:ln>
                <a:noFill/>
              </a:ln>
              <a:effectLst>
                <a:outerShdw blurRad="76200" sy="23000" kx="1200000" algn="br" rotWithShape="0">
                  <a:srgbClr val="000000">
                    <a:alpha val="5882"/>
                  </a:srgbClr>
                </a:outerShdw>
              </a:effectLst>
            </xdr:spPr>
            <xdr:txBody>
              <a:bodyPr spcFirstLastPara="1" wrap="square" lIns="243850" tIns="121925" rIns="243850" bIns="1219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spcBef>
                    <a:spcPts val="0"/>
                  </a:spcBef>
                  <a:spcAft>
                    <a:spcPts val="0"/>
                  </a:spcAft>
                  <a:buNone/>
                </a:pPr>
                <a:endParaRPr sz="4800">
                  <a:solidFill>
                    <a:srgbClr val="000000"/>
                  </a:solidFill>
                  <a:latin typeface="Arial"/>
                  <a:ea typeface="Arial"/>
                  <a:cs typeface="Arial"/>
                  <a:sym typeface="Arial"/>
                </a:endParaRPr>
              </a:p>
            </xdr:txBody>
          </xdr:sp>
          <xdr:sp macro="" textlink="">
            <xdr:nvSpPr>
              <xdr:cNvPr id="7" name="Google Shape;15611;p83"/>
              <xdr:cNvSpPr/>
            </xdr:nvSpPr>
            <xdr:spPr>
              <a:xfrm>
                <a:off x="5849796" y="2433631"/>
                <a:ext cx="538479" cy="1112934"/>
              </a:xfrm>
              <a:custGeom>
                <a:avLst/>
                <a:gdLst/>
                <a:ahLst/>
                <a:cxnLst/>
                <a:rect l="l" t="t" r="r" b="b"/>
                <a:pathLst>
                  <a:path w="693" h="1641" extrusionOk="0">
                    <a:moveTo>
                      <a:pt x="669" y="1590"/>
                    </a:moveTo>
                    <a:cubicBezTo>
                      <a:pt x="650" y="1579"/>
                      <a:pt x="636" y="1550"/>
                      <a:pt x="629" y="1542"/>
                    </a:cubicBezTo>
                    <a:cubicBezTo>
                      <a:pt x="622" y="1535"/>
                      <a:pt x="631" y="1537"/>
                      <a:pt x="625" y="1522"/>
                    </a:cubicBezTo>
                    <a:cubicBezTo>
                      <a:pt x="619" y="1507"/>
                      <a:pt x="600" y="1419"/>
                      <a:pt x="597" y="1391"/>
                    </a:cubicBezTo>
                    <a:cubicBezTo>
                      <a:pt x="593" y="1362"/>
                      <a:pt x="595" y="1265"/>
                      <a:pt x="582" y="1219"/>
                    </a:cubicBezTo>
                    <a:cubicBezTo>
                      <a:pt x="568" y="1173"/>
                      <a:pt x="526" y="1025"/>
                      <a:pt x="520" y="985"/>
                    </a:cubicBezTo>
                    <a:cubicBezTo>
                      <a:pt x="514" y="944"/>
                      <a:pt x="505" y="903"/>
                      <a:pt x="505" y="881"/>
                    </a:cubicBezTo>
                    <a:cubicBezTo>
                      <a:pt x="505" y="858"/>
                      <a:pt x="503" y="843"/>
                      <a:pt x="496" y="827"/>
                    </a:cubicBezTo>
                    <a:cubicBezTo>
                      <a:pt x="490" y="811"/>
                      <a:pt x="498" y="789"/>
                      <a:pt x="498" y="789"/>
                    </a:cubicBezTo>
                    <a:cubicBezTo>
                      <a:pt x="498" y="789"/>
                      <a:pt x="514" y="801"/>
                      <a:pt x="524" y="810"/>
                    </a:cubicBezTo>
                    <a:cubicBezTo>
                      <a:pt x="534" y="819"/>
                      <a:pt x="534" y="805"/>
                      <a:pt x="529" y="785"/>
                    </a:cubicBezTo>
                    <a:cubicBezTo>
                      <a:pt x="524" y="765"/>
                      <a:pt x="527" y="754"/>
                      <a:pt x="532" y="760"/>
                    </a:cubicBezTo>
                    <a:cubicBezTo>
                      <a:pt x="537" y="767"/>
                      <a:pt x="541" y="728"/>
                      <a:pt x="553" y="705"/>
                    </a:cubicBezTo>
                    <a:cubicBezTo>
                      <a:pt x="566" y="681"/>
                      <a:pt x="593" y="633"/>
                      <a:pt x="587" y="606"/>
                    </a:cubicBezTo>
                    <a:cubicBezTo>
                      <a:pt x="581" y="578"/>
                      <a:pt x="578" y="530"/>
                      <a:pt x="571" y="506"/>
                    </a:cubicBezTo>
                    <a:cubicBezTo>
                      <a:pt x="563" y="483"/>
                      <a:pt x="556" y="441"/>
                      <a:pt x="547" y="415"/>
                    </a:cubicBezTo>
                    <a:cubicBezTo>
                      <a:pt x="538" y="389"/>
                      <a:pt x="540" y="376"/>
                      <a:pt x="529" y="350"/>
                    </a:cubicBezTo>
                    <a:cubicBezTo>
                      <a:pt x="517" y="324"/>
                      <a:pt x="505" y="295"/>
                      <a:pt x="505" y="282"/>
                    </a:cubicBezTo>
                    <a:cubicBezTo>
                      <a:pt x="505" y="275"/>
                      <a:pt x="502" y="269"/>
                      <a:pt x="491" y="265"/>
                    </a:cubicBezTo>
                    <a:cubicBezTo>
                      <a:pt x="483" y="261"/>
                      <a:pt x="469" y="258"/>
                      <a:pt x="449" y="255"/>
                    </a:cubicBezTo>
                    <a:cubicBezTo>
                      <a:pt x="428" y="252"/>
                      <a:pt x="409" y="248"/>
                      <a:pt x="394" y="243"/>
                    </a:cubicBezTo>
                    <a:cubicBezTo>
                      <a:pt x="393" y="243"/>
                      <a:pt x="392" y="242"/>
                      <a:pt x="391" y="242"/>
                    </a:cubicBezTo>
                    <a:cubicBezTo>
                      <a:pt x="391" y="242"/>
                      <a:pt x="390" y="242"/>
                      <a:pt x="390" y="242"/>
                    </a:cubicBezTo>
                    <a:cubicBezTo>
                      <a:pt x="370" y="235"/>
                      <a:pt x="344" y="214"/>
                      <a:pt x="344" y="214"/>
                    </a:cubicBezTo>
                    <a:cubicBezTo>
                      <a:pt x="336" y="225"/>
                      <a:pt x="336" y="225"/>
                      <a:pt x="336" y="225"/>
                    </a:cubicBezTo>
                    <a:cubicBezTo>
                      <a:pt x="339" y="221"/>
                      <a:pt x="341" y="218"/>
                      <a:pt x="344" y="214"/>
                    </a:cubicBezTo>
                    <a:cubicBezTo>
                      <a:pt x="341" y="211"/>
                      <a:pt x="336" y="204"/>
                      <a:pt x="341" y="204"/>
                    </a:cubicBezTo>
                    <a:cubicBezTo>
                      <a:pt x="352" y="203"/>
                      <a:pt x="354" y="159"/>
                      <a:pt x="360" y="146"/>
                    </a:cubicBezTo>
                    <a:cubicBezTo>
                      <a:pt x="366" y="133"/>
                      <a:pt x="364" y="124"/>
                      <a:pt x="360" y="112"/>
                    </a:cubicBezTo>
                    <a:cubicBezTo>
                      <a:pt x="356" y="101"/>
                      <a:pt x="364" y="84"/>
                      <a:pt x="354" y="65"/>
                    </a:cubicBezTo>
                    <a:cubicBezTo>
                      <a:pt x="344" y="47"/>
                      <a:pt x="358" y="24"/>
                      <a:pt x="344" y="22"/>
                    </a:cubicBezTo>
                    <a:cubicBezTo>
                      <a:pt x="330" y="20"/>
                      <a:pt x="335" y="3"/>
                      <a:pt x="322" y="3"/>
                    </a:cubicBezTo>
                    <a:cubicBezTo>
                      <a:pt x="318" y="3"/>
                      <a:pt x="315" y="2"/>
                      <a:pt x="313" y="0"/>
                    </a:cubicBezTo>
                    <a:cubicBezTo>
                      <a:pt x="302" y="21"/>
                      <a:pt x="285" y="14"/>
                      <a:pt x="285" y="14"/>
                    </a:cubicBezTo>
                    <a:cubicBezTo>
                      <a:pt x="259" y="8"/>
                      <a:pt x="242" y="14"/>
                      <a:pt x="230" y="23"/>
                    </a:cubicBezTo>
                    <a:cubicBezTo>
                      <a:pt x="230" y="23"/>
                      <a:pt x="229" y="24"/>
                      <a:pt x="228" y="24"/>
                    </a:cubicBezTo>
                    <a:cubicBezTo>
                      <a:pt x="213" y="38"/>
                      <a:pt x="208" y="57"/>
                      <a:pt x="208" y="58"/>
                    </a:cubicBezTo>
                    <a:cubicBezTo>
                      <a:pt x="207" y="65"/>
                      <a:pt x="206" y="72"/>
                      <a:pt x="206" y="77"/>
                    </a:cubicBezTo>
                    <a:cubicBezTo>
                      <a:pt x="208" y="95"/>
                      <a:pt x="213" y="113"/>
                      <a:pt x="214" y="121"/>
                    </a:cubicBezTo>
                    <a:cubicBezTo>
                      <a:pt x="215" y="128"/>
                      <a:pt x="219" y="158"/>
                      <a:pt x="225" y="158"/>
                    </a:cubicBezTo>
                    <a:cubicBezTo>
                      <a:pt x="231" y="158"/>
                      <a:pt x="233" y="159"/>
                      <a:pt x="233" y="159"/>
                    </a:cubicBezTo>
                    <a:cubicBezTo>
                      <a:pt x="233" y="159"/>
                      <a:pt x="240" y="182"/>
                      <a:pt x="240" y="200"/>
                    </a:cubicBezTo>
                    <a:cubicBezTo>
                      <a:pt x="240" y="208"/>
                      <a:pt x="240" y="212"/>
                      <a:pt x="240" y="215"/>
                    </a:cubicBezTo>
                    <a:cubicBezTo>
                      <a:pt x="240" y="215"/>
                      <a:pt x="240" y="215"/>
                      <a:pt x="240" y="215"/>
                    </a:cubicBezTo>
                    <a:cubicBezTo>
                      <a:pt x="240" y="215"/>
                      <a:pt x="240" y="215"/>
                      <a:pt x="240" y="215"/>
                    </a:cubicBezTo>
                    <a:cubicBezTo>
                      <a:pt x="240" y="215"/>
                      <a:pt x="240" y="215"/>
                      <a:pt x="240" y="215"/>
                    </a:cubicBezTo>
                    <a:cubicBezTo>
                      <a:pt x="240" y="215"/>
                      <a:pt x="224" y="238"/>
                      <a:pt x="206" y="246"/>
                    </a:cubicBezTo>
                    <a:cubicBezTo>
                      <a:pt x="188" y="255"/>
                      <a:pt x="162" y="268"/>
                      <a:pt x="147" y="272"/>
                    </a:cubicBezTo>
                    <a:cubicBezTo>
                      <a:pt x="136" y="275"/>
                      <a:pt x="124" y="279"/>
                      <a:pt x="115" y="285"/>
                    </a:cubicBezTo>
                    <a:cubicBezTo>
                      <a:pt x="103" y="293"/>
                      <a:pt x="93" y="305"/>
                      <a:pt x="89" y="326"/>
                    </a:cubicBezTo>
                    <a:cubicBezTo>
                      <a:pt x="82" y="365"/>
                      <a:pt x="42" y="495"/>
                      <a:pt x="22" y="531"/>
                    </a:cubicBezTo>
                    <a:cubicBezTo>
                      <a:pt x="3" y="567"/>
                      <a:pt x="0" y="616"/>
                      <a:pt x="20" y="646"/>
                    </a:cubicBezTo>
                    <a:cubicBezTo>
                      <a:pt x="39" y="676"/>
                      <a:pt x="86" y="750"/>
                      <a:pt x="93" y="760"/>
                    </a:cubicBezTo>
                    <a:cubicBezTo>
                      <a:pt x="100" y="770"/>
                      <a:pt x="102" y="778"/>
                      <a:pt x="113" y="777"/>
                    </a:cubicBezTo>
                    <a:cubicBezTo>
                      <a:pt x="113" y="777"/>
                      <a:pt x="114" y="776"/>
                      <a:pt x="115" y="776"/>
                    </a:cubicBezTo>
                    <a:cubicBezTo>
                      <a:pt x="124" y="776"/>
                      <a:pt x="130" y="777"/>
                      <a:pt x="130" y="777"/>
                    </a:cubicBezTo>
                    <a:cubicBezTo>
                      <a:pt x="130" y="777"/>
                      <a:pt x="135" y="796"/>
                      <a:pt x="143" y="802"/>
                    </a:cubicBezTo>
                    <a:cubicBezTo>
                      <a:pt x="151" y="808"/>
                      <a:pt x="161" y="828"/>
                      <a:pt x="163" y="821"/>
                    </a:cubicBezTo>
                    <a:cubicBezTo>
                      <a:pt x="166" y="814"/>
                      <a:pt x="173" y="872"/>
                      <a:pt x="180" y="903"/>
                    </a:cubicBezTo>
                    <a:cubicBezTo>
                      <a:pt x="187" y="934"/>
                      <a:pt x="220" y="1152"/>
                      <a:pt x="220" y="1183"/>
                    </a:cubicBezTo>
                    <a:cubicBezTo>
                      <a:pt x="220" y="1214"/>
                      <a:pt x="232" y="1246"/>
                      <a:pt x="231" y="1268"/>
                    </a:cubicBezTo>
                    <a:cubicBezTo>
                      <a:pt x="230" y="1291"/>
                      <a:pt x="235" y="1349"/>
                      <a:pt x="236" y="1381"/>
                    </a:cubicBezTo>
                    <a:cubicBezTo>
                      <a:pt x="237" y="1413"/>
                      <a:pt x="267" y="1447"/>
                      <a:pt x="267" y="1470"/>
                    </a:cubicBezTo>
                    <a:cubicBezTo>
                      <a:pt x="267" y="1494"/>
                      <a:pt x="260" y="1505"/>
                      <a:pt x="263" y="1519"/>
                    </a:cubicBezTo>
                    <a:cubicBezTo>
                      <a:pt x="267" y="1532"/>
                      <a:pt x="266" y="1542"/>
                      <a:pt x="251" y="1558"/>
                    </a:cubicBezTo>
                    <a:cubicBezTo>
                      <a:pt x="236" y="1574"/>
                      <a:pt x="230" y="1589"/>
                      <a:pt x="231" y="1602"/>
                    </a:cubicBezTo>
                    <a:cubicBezTo>
                      <a:pt x="232" y="1614"/>
                      <a:pt x="236" y="1619"/>
                      <a:pt x="266" y="1620"/>
                    </a:cubicBezTo>
                    <a:cubicBezTo>
                      <a:pt x="296" y="1621"/>
                      <a:pt x="324" y="1613"/>
                      <a:pt x="324" y="1605"/>
                    </a:cubicBezTo>
                    <a:cubicBezTo>
                      <a:pt x="324" y="1598"/>
                      <a:pt x="334" y="1595"/>
                      <a:pt x="343" y="1595"/>
                    </a:cubicBezTo>
                    <a:cubicBezTo>
                      <a:pt x="351" y="1595"/>
                      <a:pt x="350" y="1587"/>
                      <a:pt x="346" y="1569"/>
                    </a:cubicBezTo>
                    <a:cubicBezTo>
                      <a:pt x="343" y="1552"/>
                      <a:pt x="330" y="1528"/>
                      <a:pt x="338" y="1531"/>
                    </a:cubicBezTo>
                    <a:cubicBezTo>
                      <a:pt x="345" y="1533"/>
                      <a:pt x="351" y="1528"/>
                      <a:pt x="351" y="1504"/>
                    </a:cubicBezTo>
                    <a:cubicBezTo>
                      <a:pt x="351" y="1479"/>
                      <a:pt x="355" y="1471"/>
                      <a:pt x="344" y="1457"/>
                    </a:cubicBezTo>
                    <a:cubicBezTo>
                      <a:pt x="333" y="1442"/>
                      <a:pt x="335" y="1415"/>
                      <a:pt x="338" y="1392"/>
                    </a:cubicBezTo>
                    <a:cubicBezTo>
                      <a:pt x="340" y="1370"/>
                      <a:pt x="348" y="1354"/>
                      <a:pt x="342" y="1327"/>
                    </a:cubicBezTo>
                    <a:cubicBezTo>
                      <a:pt x="335" y="1299"/>
                      <a:pt x="334" y="1266"/>
                      <a:pt x="338" y="1252"/>
                    </a:cubicBezTo>
                    <a:cubicBezTo>
                      <a:pt x="342" y="1239"/>
                      <a:pt x="339" y="1222"/>
                      <a:pt x="329" y="1211"/>
                    </a:cubicBezTo>
                    <a:cubicBezTo>
                      <a:pt x="319" y="1200"/>
                      <a:pt x="334" y="1180"/>
                      <a:pt x="334" y="1168"/>
                    </a:cubicBezTo>
                    <a:cubicBezTo>
                      <a:pt x="334" y="1156"/>
                      <a:pt x="330" y="1104"/>
                      <a:pt x="337" y="1052"/>
                    </a:cubicBezTo>
                    <a:cubicBezTo>
                      <a:pt x="343" y="999"/>
                      <a:pt x="344" y="960"/>
                      <a:pt x="345" y="946"/>
                    </a:cubicBezTo>
                    <a:cubicBezTo>
                      <a:pt x="346" y="933"/>
                      <a:pt x="354" y="939"/>
                      <a:pt x="372" y="991"/>
                    </a:cubicBezTo>
                    <a:cubicBezTo>
                      <a:pt x="391" y="1043"/>
                      <a:pt x="438" y="1205"/>
                      <a:pt x="447" y="1241"/>
                    </a:cubicBezTo>
                    <a:cubicBezTo>
                      <a:pt x="454" y="1272"/>
                      <a:pt x="480" y="1385"/>
                      <a:pt x="491" y="1436"/>
                    </a:cubicBezTo>
                    <a:cubicBezTo>
                      <a:pt x="493" y="1444"/>
                      <a:pt x="494" y="1451"/>
                      <a:pt x="495" y="1455"/>
                    </a:cubicBezTo>
                    <a:cubicBezTo>
                      <a:pt x="501" y="1486"/>
                      <a:pt x="509" y="1548"/>
                      <a:pt x="517" y="1548"/>
                    </a:cubicBezTo>
                    <a:cubicBezTo>
                      <a:pt x="526" y="1548"/>
                      <a:pt x="524" y="1554"/>
                      <a:pt x="525" y="1572"/>
                    </a:cubicBezTo>
                    <a:cubicBezTo>
                      <a:pt x="526" y="1589"/>
                      <a:pt x="543" y="1592"/>
                      <a:pt x="553" y="1595"/>
                    </a:cubicBezTo>
                    <a:cubicBezTo>
                      <a:pt x="563" y="1599"/>
                      <a:pt x="566" y="1589"/>
                      <a:pt x="566" y="1589"/>
                    </a:cubicBezTo>
                    <a:cubicBezTo>
                      <a:pt x="566" y="1589"/>
                      <a:pt x="582" y="1623"/>
                      <a:pt x="610" y="1626"/>
                    </a:cubicBezTo>
                    <a:cubicBezTo>
                      <a:pt x="639" y="1630"/>
                      <a:pt x="693" y="1641"/>
                      <a:pt x="693" y="1628"/>
                    </a:cubicBezTo>
                    <a:cubicBezTo>
                      <a:pt x="693" y="1614"/>
                      <a:pt x="687" y="1602"/>
                      <a:pt x="669" y="1590"/>
                    </a:cubicBezTo>
                    <a:close/>
                    <a:moveTo>
                      <a:pt x="128" y="644"/>
                    </a:moveTo>
                    <a:cubicBezTo>
                      <a:pt x="128" y="632"/>
                      <a:pt x="122" y="619"/>
                      <a:pt x="115" y="608"/>
                    </a:cubicBezTo>
                    <a:cubicBezTo>
                      <a:pt x="105" y="594"/>
                      <a:pt x="95" y="582"/>
                      <a:pt x="99" y="575"/>
                    </a:cubicBezTo>
                    <a:cubicBezTo>
                      <a:pt x="105" y="563"/>
                      <a:pt x="110" y="563"/>
                      <a:pt x="115" y="554"/>
                    </a:cubicBezTo>
                    <a:cubicBezTo>
                      <a:pt x="118" y="549"/>
                      <a:pt x="121" y="541"/>
                      <a:pt x="125" y="524"/>
                    </a:cubicBezTo>
                    <a:cubicBezTo>
                      <a:pt x="124" y="559"/>
                      <a:pt x="136" y="611"/>
                      <a:pt x="128" y="644"/>
                    </a:cubicBezTo>
                    <a:close/>
                    <a:moveTo>
                      <a:pt x="411" y="689"/>
                    </a:moveTo>
                    <a:cubicBezTo>
                      <a:pt x="407" y="690"/>
                      <a:pt x="402" y="690"/>
                      <a:pt x="395" y="690"/>
                    </a:cubicBezTo>
                    <a:cubicBezTo>
                      <a:pt x="395" y="685"/>
                      <a:pt x="395" y="680"/>
                      <a:pt x="393" y="674"/>
                    </a:cubicBezTo>
                    <a:cubicBezTo>
                      <a:pt x="389" y="655"/>
                      <a:pt x="367" y="523"/>
                      <a:pt x="351" y="448"/>
                    </a:cubicBezTo>
                    <a:cubicBezTo>
                      <a:pt x="335" y="373"/>
                      <a:pt x="318" y="317"/>
                      <a:pt x="314" y="307"/>
                    </a:cubicBezTo>
                    <a:cubicBezTo>
                      <a:pt x="310" y="297"/>
                      <a:pt x="323" y="293"/>
                      <a:pt x="323" y="293"/>
                    </a:cubicBezTo>
                    <a:cubicBezTo>
                      <a:pt x="299" y="269"/>
                      <a:pt x="299" y="269"/>
                      <a:pt x="299" y="269"/>
                    </a:cubicBezTo>
                    <a:cubicBezTo>
                      <a:pt x="288" y="274"/>
                      <a:pt x="280" y="291"/>
                      <a:pt x="280" y="291"/>
                    </a:cubicBezTo>
                    <a:cubicBezTo>
                      <a:pt x="280" y="291"/>
                      <a:pt x="292" y="299"/>
                      <a:pt x="294" y="307"/>
                    </a:cubicBezTo>
                    <a:cubicBezTo>
                      <a:pt x="296" y="315"/>
                      <a:pt x="292" y="325"/>
                      <a:pt x="286" y="343"/>
                    </a:cubicBezTo>
                    <a:cubicBezTo>
                      <a:pt x="281" y="362"/>
                      <a:pt x="288" y="443"/>
                      <a:pt x="295" y="485"/>
                    </a:cubicBezTo>
                    <a:cubicBezTo>
                      <a:pt x="302" y="527"/>
                      <a:pt x="315" y="621"/>
                      <a:pt x="323" y="669"/>
                    </a:cubicBezTo>
                    <a:cubicBezTo>
                      <a:pt x="324" y="677"/>
                      <a:pt x="326" y="683"/>
                      <a:pt x="327" y="689"/>
                    </a:cubicBezTo>
                    <a:cubicBezTo>
                      <a:pt x="308" y="688"/>
                      <a:pt x="289" y="687"/>
                      <a:pt x="274" y="687"/>
                    </a:cubicBezTo>
                    <a:cubicBezTo>
                      <a:pt x="232" y="687"/>
                      <a:pt x="191" y="692"/>
                      <a:pt x="191" y="692"/>
                    </a:cubicBezTo>
                    <a:cubicBezTo>
                      <a:pt x="191" y="692"/>
                      <a:pt x="199" y="672"/>
                      <a:pt x="212" y="643"/>
                    </a:cubicBezTo>
                    <a:cubicBezTo>
                      <a:pt x="224" y="615"/>
                      <a:pt x="226" y="589"/>
                      <a:pt x="235" y="542"/>
                    </a:cubicBezTo>
                    <a:cubicBezTo>
                      <a:pt x="245" y="495"/>
                      <a:pt x="237" y="463"/>
                      <a:pt x="237" y="406"/>
                    </a:cubicBezTo>
                    <a:cubicBezTo>
                      <a:pt x="237" y="361"/>
                      <a:pt x="234" y="300"/>
                      <a:pt x="231" y="263"/>
                    </a:cubicBezTo>
                    <a:cubicBezTo>
                      <a:pt x="231" y="257"/>
                      <a:pt x="231" y="235"/>
                      <a:pt x="248" y="225"/>
                    </a:cubicBezTo>
                    <a:cubicBezTo>
                      <a:pt x="257" y="236"/>
                      <a:pt x="268" y="248"/>
                      <a:pt x="281" y="257"/>
                    </a:cubicBezTo>
                    <a:cubicBezTo>
                      <a:pt x="304" y="273"/>
                      <a:pt x="306" y="261"/>
                      <a:pt x="320" y="244"/>
                    </a:cubicBezTo>
                    <a:cubicBezTo>
                      <a:pt x="326" y="237"/>
                      <a:pt x="330" y="232"/>
                      <a:pt x="334" y="227"/>
                    </a:cubicBezTo>
                    <a:cubicBezTo>
                      <a:pt x="334" y="227"/>
                      <a:pt x="334" y="227"/>
                      <a:pt x="334" y="227"/>
                    </a:cubicBezTo>
                    <a:cubicBezTo>
                      <a:pt x="353" y="218"/>
                      <a:pt x="370" y="255"/>
                      <a:pt x="370" y="255"/>
                    </a:cubicBezTo>
                    <a:cubicBezTo>
                      <a:pt x="382" y="288"/>
                      <a:pt x="381" y="349"/>
                      <a:pt x="381" y="413"/>
                    </a:cubicBezTo>
                    <a:cubicBezTo>
                      <a:pt x="381" y="478"/>
                      <a:pt x="393" y="542"/>
                      <a:pt x="406" y="589"/>
                    </a:cubicBezTo>
                    <a:cubicBezTo>
                      <a:pt x="418" y="636"/>
                      <a:pt x="437" y="678"/>
                      <a:pt x="437" y="678"/>
                    </a:cubicBezTo>
                    <a:cubicBezTo>
                      <a:pt x="437" y="678"/>
                      <a:pt x="426" y="684"/>
                      <a:pt x="411" y="689"/>
                    </a:cubicBezTo>
                    <a:close/>
                    <a:moveTo>
                      <a:pt x="491" y="631"/>
                    </a:moveTo>
                    <a:cubicBezTo>
                      <a:pt x="489" y="627"/>
                      <a:pt x="490" y="600"/>
                      <a:pt x="484" y="579"/>
                    </a:cubicBezTo>
                    <a:cubicBezTo>
                      <a:pt x="477" y="556"/>
                      <a:pt x="474" y="524"/>
                      <a:pt x="473" y="485"/>
                    </a:cubicBezTo>
                    <a:cubicBezTo>
                      <a:pt x="473" y="485"/>
                      <a:pt x="482" y="518"/>
                      <a:pt x="491" y="538"/>
                    </a:cubicBezTo>
                    <a:cubicBezTo>
                      <a:pt x="495" y="547"/>
                      <a:pt x="498" y="553"/>
                      <a:pt x="501" y="553"/>
                    </a:cubicBezTo>
                    <a:cubicBezTo>
                      <a:pt x="511" y="556"/>
                      <a:pt x="512" y="570"/>
                      <a:pt x="501" y="576"/>
                    </a:cubicBezTo>
                    <a:cubicBezTo>
                      <a:pt x="490" y="582"/>
                      <a:pt x="498" y="624"/>
                      <a:pt x="493" y="630"/>
                    </a:cubicBezTo>
                    <a:cubicBezTo>
                      <a:pt x="492" y="631"/>
                      <a:pt x="491" y="631"/>
                      <a:pt x="491" y="631"/>
                    </a:cubicBezTo>
                    <a:close/>
                  </a:path>
                </a:pathLst>
              </a:custGeom>
              <a:solidFill>
                <a:schemeClr val="accent4">
                  <a:lumMod val="75000"/>
                </a:schemeClr>
              </a:solidFill>
              <a:ln>
                <a:noFill/>
              </a:ln>
              <a:effectLst>
                <a:outerShdw blurRad="76200" sy="23000" kx="1200000" algn="br" rotWithShape="0">
                  <a:srgbClr val="000000">
                    <a:alpha val="5882"/>
                  </a:srgbClr>
                </a:outerShdw>
              </a:effectLst>
            </xdr:spPr>
            <xdr:txBody>
              <a:bodyPr spcFirstLastPara="1" wrap="square" lIns="243850" tIns="121925" rIns="243850" bIns="1219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spcBef>
                    <a:spcPts val="0"/>
                  </a:spcBef>
                  <a:spcAft>
                    <a:spcPts val="0"/>
                  </a:spcAft>
                  <a:buNone/>
                </a:pPr>
                <a:endParaRPr sz="4800">
                  <a:solidFill>
                    <a:srgbClr val="000000"/>
                  </a:solidFill>
                  <a:latin typeface="Arial"/>
                  <a:ea typeface="Arial"/>
                  <a:cs typeface="Arial"/>
                  <a:sym typeface="Arial"/>
                </a:endParaRPr>
              </a:p>
            </xdr:txBody>
          </xdr:sp>
        </xdr:grpSp>
      </xdr:grpSp>
      <xdr:sp macro="" textlink="">
        <xdr:nvSpPr>
          <xdr:cNvPr id="14" name="TextBox 13"/>
          <xdr:cNvSpPr txBox="1"/>
        </xdr:nvSpPr>
        <xdr:spPr>
          <a:xfrm>
            <a:off x="5305424" y="1285876"/>
            <a:ext cx="2305051" cy="4667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latin typeface="Arial" panose="020B0604020202020204" pitchFamily="34" charset="0"/>
                <a:cs typeface="Arial" panose="020B0604020202020204" pitchFamily="34" charset="0"/>
              </a:rPr>
              <a:t>Number of employees Genderwise</a:t>
            </a:r>
          </a:p>
        </xdr:txBody>
      </xdr:sp>
      <xdr:sp macro="" textlink="">
        <xdr:nvSpPr>
          <xdr:cNvPr id="15" name="Rectangle 14"/>
          <xdr:cNvSpPr/>
        </xdr:nvSpPr>
        <xdr:spPr>
          <a:xfrm>
            <a:off x="4752975" y="1181100"/>
            <a:ext cx="3209926" cy="2867025"/>
          </a:xfrm>
          <a:prstGeom prst="rect">
            <a:avLst/>
          </a:prstGeom>
          <a:noFill/>
          <a:ln w="38100">
            <a:solidFill>
              <a:schemeClr val="accent2">
                <a:lumMod val="75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13</xdr:col>
      <xdr:colOff>523875</xdr:colOff>
      <xdr:row>7</xdr:row>
      <xdr:rowOff>19050</xdr:rowOff>
    </xdr:from>
    <xdr:to>
      <xdr:col>16</xdr:col>
      <xdr:colOff>400051</xdr:colOff>
      <xdr:row>9</xdr:row>
      <xdr:rowOff>104774</xdr:rowOff>
    </xdr:to>
    <xdr:sp macro="" textlink="">
      <xdr:nvSpPr>
        <xdr:cNvPr id="17" name="TextBox 16"/>
        <xdr:cNvSpPr txBox="1"/>
      </xdr:nvSpPr>
      <xdr:spPr>
        <a:xfrm>
          <a:off x="8448675" y="1352550"/>
          <a:ext cx="1704976" cy="4667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latin typeface="Arial" panose="020B0604020202020204" pitchFamily="34" charset="0"/>
              <a:cs typeface="Arial" panose="020B0604020202020204" pitchFamily="34" charset="0"/>
            </a:rPr>
            <a:t>Camparision</a:t>
          </a:r>
          <a:r>
            <a:rPr lang="en-IN" sz="1100" b="1" baseline="0">
              <a:latin typeface="Arial" panose="020B0604020202020204" pitchFamily="34" charset="0"/>
              <a:cs typeface="Arial" panose="020B0604020202020204" pitchFamily="34" charset="0"/>
            </a:rPr>
            <a:t> of </a:t>
          </a:r>
        </a:p>
        <a:p>
          <a:pPr algn="ctr"/>
          <a:r>
            <a:rPr lang="en-IN" sz="1100" b="1" baseline="0">
              <a:latin typeface="Arial" panose="020B0604020202020204" pitchFamily="34" charset="0"/>
              <a:cs typeface="Arial" panose="020B0604020202020204" pitchFamily="34" charset="0"/>
            </a:rPr>
            <a:t>Marital Status</a:t>
          </a:r>
          <a:endParaRPr lang="en-IN" sz="1100" b="1">
            <a:latin typeface="Arial" panose="020B0604020202020204" pitchFamily="34" charset="0"/>
            <a:cs typeface="Arial" panose="020B0604020202020204" pitchFamily="34" charset="0"/>
          </a:endParaRPr>
        </a:p>
      </xdr:txBody>
    </xdr:sp>
    <xdr:clientData/>
  </xdr:twoCellAnchor>
  <xdr:twoCellAnchor>
    <xdr:from>
      <xdr:col>5</xdr:col>
      <xdr:colOff>266699</xdr:colOff>
      <xdr:row>1</xdr:row>
      <xdr:rowOff>0</xdr:rowOff>
    </xdr:from>
    <xdr:to>
      <xdr:col>6</xdr:col>
      <xdr:colOff>428624</xdr:colOff>
      <xdr:row>4</xdr:row>
      <xdr:rowOff>161928</xdr:rowOff>
    </xdr:to>
    <xdr:grpSp>
      <xdr:nvGrpSpPr>
        <xdr:cNvPr id="19" name="Group 18">
          <a:hlinkClick xmlns:r="http://schemas.openxmlformats.org/officeDocument/2006/relationships" r:id="rId5"/>
        </xdr:cNvPr>
        <xdr:cNvGrpSpPr/>
      </xdr:nvGrpSpPr>
      <xdr:grpSpPr>
        <a:xfrm>
          <a:off x="3314699" y="190500"/>
          <a:ext cx="771525" cy="733428"/>
          <a:chOff x="9029700" y="142872"/>
          <a:chExt cx="2194814" cy="2194814"/>
        </a:xfrm>
      </xdr:grpSpPr>
      <xdr:sp macro="" textlink="">
        <xdr:nvSpPr>
          <xdr:cNvPr id="20" name="Google Shape;5876;p35"/>
          <xdr:cNvSpPr/>
        </xdr:nvSpPr>
        <xdr:spPr>
          <a:xfrm>
            <a:off x="9029700" y="142872"/>
            <a:ext cx="2194814" cy="2194814"/>
          </a:xfrm>
          <a:prstGeom prst="ellipse">
            <a:avLst/>
          </a:prstGeom>
          <a:solidFill>
            <a:schemeClr val="tx1"/>
          </a:solidFill>
          <a:ln>
            <a:noFill/>
          </a:ln>
        </xdr:spPr>
        <xdr:txBody>
          <a:bodyPr spcFirstLastPara="1" wrap="square" lIns="182900" tIns="91450" rIns="182900" bIns="9145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3600"/>
              <a:buFont typeface="Montserrat Light"/>
              <a:buNone/>
            </a:pPr>
            <a:endParaRPr sz="3600" b="0" i="0" u="none" strike="noStrike" cap="none">
              <a:solidFill>
                <a:srgbClr val="000000"/>
              </a:solidFill>
              <a:latin typeface="Arial"/>
              <a:ea typeface="Arial"/>
              <a:cs typeface="Arial"/>
              <a:sym typeface="Arial"/>
            </a:endParaRPr>
          </a:p>
        </xdr:txBody>
      </xdr:sp>
      <xdr:sp macro="" textlink="">
        <xdr:nvSpPr>
          <xdr:cNvPr id="21" name="Google Shape;5877;p35"/>
          <xdr:cNvSpPr/>
        </xdr:nvSpPr>
        <xdr:spPr>
          <a:xfrm>
            <a:off x="9460825" y="571691"/>
            <a:ext cx="1332566" cy="1249569"/>
          </a:xfrm>
          <a:custGeom>
            <a:avLst/>
            <a:gdLst/>
            <a:ahLst/>
            <a:cxnLst/>
            <a:rect l="l" t="t" r="r" b="b"/>
            <a:pathLst>
              <a:path w="646" h="605" extrusionOk="0">
                <a:moveTo>
                  <a:pt x="265" y="229"/>
                </a:moveTo>
                <a:cubicBezTo>
                  <a:pt x="265" y="338"/>
                  <a:pt x="265" y="338"/>
                  <a:pt x="265" y="338"/>
                </a:cubicBezTo>
                <a:cubicBezTo>
                  <a:pt x="265" y="342"/>
                  <a:pt x="268" y="345"/>
                  <a:pt x="272" y="345"/>
                </a:cubicBezTo>
                <a:cubicBezTo>
                  <a:pt x="375" y="345"/>
                  <a:pt x="375" y="345"/>
                  <a:pt x="375" y="345"/>
                </a:cubicBezTo>
                <a:cubicBezTo>
                  <a:pt x="379" y="345"/>
                  <a:pt x="382" y="342"/>
                  <a:pt x="382" y="338"/>
                </a:cubicBezTo>
                <a:cubicBezTo>
                  <a:pt x="382" y="229"/>
                  <a:pt x="382" y="229"/>
                  <a:pt x="382" y="229"/>
                </a:cubicBezTo>
                <a:cubicBezTo>
                  <a:pt x="382" y="226"/>
                  <a:pt x="379" y="222"/>
                  <a:pt x="375" y="222"/>
                </a:cubicBezTo>
                <a:cubicBezTo>
                  <a:pt x="272" y="222"/>
                  <a:pt x="272" y="222"/>
                  <a:pt x="272" y="222"/>
                </a:cubicBezTo>
                <a:cubicBezTo>
                  <a:pt x="268" y="222"/>
                  <a:pt x="265" y="226"/>
                  <a:pt x="265" y="229"/>
                </a:cubicBezTo>
                <a:close/>
                <a:moveTo>
                  <a:pt x="279" y="236"/>
                </a:moveTo>
                <a:cubicBezTo>
                  <a:pt x="368" y="236"/>
                  <a:pt x="368" y="236"/>
                  <a:pt x="368" y="236"/>
                </a:cubicBezTo>
                <a:cubicBezTo>
                  <a:pt x="368" y="331"/>
                  <a:pt x="368" y="331"/>
                  <a:pt x="368" y="331"/>
                </a:cubicBezTo>
                <a:cubicBezTo>
                  <a:pt x="279" y="331"/>
                  <a:pt x="279" y="331"/>
                  <a:pt x="279" y="331"/>
                </a:cubicBezTo>
                <a:lnTo>
                  <a:pt x="279" y="236"/>
                </a:lnTo>
                <a:close/>
                <a:moveTo>
                  <a:pt x="424" y="345"/>
                </a:moveTo>
                <a:cubicBezTo>
                  <a:pt x="527" y="345"/>
                  <a:pt x="527" y="345"/>
                  <a:pt x="527" y="345"/>
                </a:cubicBezTo>
                <a:cubicBezTo>
                  <a:pt x="531" y="345"/>
                  <a:pt x="534" y="342"/>
                  <a:pt x="534" y="338"/>
                </a:cubicBezTo>
                <a:cubicBezTo>
                  <a:pt x="534" y="229"/>
                  <a:pt x="534" y="229"/>
                  <a:pt x="534" y="229"/>
                </a:cubicBezTo>
                <a:cubicBezTo>
                  <a:pt x="534" y="226"/>
                  <a:pt x="531" y="222"/>
                  <a:pt x="527" y="222"/>
                </a:cubicBezTo>
                <a:cubicBezTo>
                  <a:pt x="424" y="222"/>
                  <a:pt x="424" y="222"/>
                  <a:pt x="424" y="222"/>
                </a:cubicBezTo>
                <a:cubicBezTo>
                  <a:pt x="420" y="222"/>
                  <a:pt x="417" y="226"/>
                  <a:pt x="417" y="229"/>
                </a:cubicBezTo>
                <a:cubicBezTo>
                  <a:pt x="417" y="338"/>
                  <a:pt x="417" y="338"/>
                  <a:pt x="417" y="338"/>
                </a:cubicBezTo>
                <a:cubicBezTo>
                  <a:pt x="417" y="342"/>
                  <a:pt x="420" y="345"/>
                  <a:pt x="424" y="345"/>
                </a:cubicBezTo>
                <a:close/>
                <a:moveTo>
                  <a:pt x="431" y="236"/>
                </a:moveTo>
                <a:cubicBezTo>
                  <a:pt x="520" y="236"/>
                  <a:pt x="520" y="236"/>
                  <a:pt x="520" y="236"/>
                </a:cubicBezTo>
                <a:cubicBezTo>
                  <a:pt x="520" y="331"/>
                  <a:pt x="520" y="331"/>
                  <a:pt x="520" y="331"/>
                </a:cubicBezTo>
                <a:cubicBezTo>
                  <a:pt x="431" y="331"/>
                  <a:pt x="431" y="331"/>
                  <a:pt x="431" y="331"/>
                </a:cubicBezTo>
                <a:lnTo>
                  <a:pt x="431" y="236"/>
                </a:lnTo>
                <a:close/>
                <a:moveTo>
                  <a:pt x="216" y="222"/>
                </a:moveTo>
                <a:cubicBezTo>
                  <a:pt x="113" y="222"/>
                  <a:pt x="113" y="222"/>
                  <a:pt x="113" y="222"/>
                </a:cubicBezTo>
                <a:cubicBezTo>
                  <a:pt x="109" y="222"/>
                  <a:pt x="106" y="226"/>
                  <a:pt x="106" y="229"/>
                </a:cubicBezTo>
                <a:cubicBezTo>
                  <a:pt x="106" y="338"/>
                  <a:pt x="106" y="338"/>
                  <a:pt x="106" y="338"/>
                </a:cubicBezTo>
                <a:cubicBezTo>
                  <a:pt x="106" y="342"/>
                  <a:pt x="109" y="345"/>
                  <a:pt x="113" y="345"/>
                </a:cubicBezTo>
                <a:cubicBezTo>
                  <a:pt x="216" y="345"/>
                  <a:pt x="216" y="345"/>
                  <a:pt x="216" y="345"/>
                </a:cubicBezTo>
                <a:cubicBezTo>
                  <a:pt x="220" y="345"/>
                  <a:pt x="223" y="342"/>
                  <a:pt x="223" y="338"/>
                </a:cubicBezTo>
                <a:cubicBezTo>
                  <a:pt x="223" y="229"/>
                  <a:pt x="223" y="229"/>
                  <a:pt x="223" y="229"/>
                </a:cubicBezTo>
                <a:cubicBezTo>
                  <a:pt x="223" y="226"/>
                  <a:pt x="220" y="222"/>
                  <a:pt x="216" y="222"/>
                </a:cubicBezTo>
                <a:close/>
                <a:moveTo>
                  <a:pt x="209" y="331"/>
                </a:moveTo>
                <a:cubicBezTo>
                  <a:pt x="120" y="331"/>
                  <a:pt x="120" y="331"/>
                  <a:pt x="120" y="331"/>
                </a:cubicBezTo>
                <a:cubicBezTo>
                  <a:pt x="120" y="236"/>
                  <a:pt x="120" y="236"/>
                  <a:pt x="120" y="236"/>
                </a:cubicBezTo>
                <a:cubicBezTo>
                  <a:pt x="209" y="236"/>
                  <a:pt x="209" y="236"/>
                  <a:pt x="209" y="236"/>
                </a:cubicBezTo>
                <a:lnTo>
                  <a:pt x="209" y="331"/>
                </a:lnTo>
                <a:close/>
                <a:moveTo>
                  <a:pt x="424" y="528"/>
                </a:moveTo>
                <a:cubicBezTo>
                  <a:pt x="527" y="528"/>
                  <a:pt x="527" y="528"/>
                  <a:pt x="527" y="528"/>
                </a:cubicBezTo>
                <a:cubicBezTo>
                  <a:pt x="531" y="528"/>
                  <a:pt x="534" y="525"/>
                  <a:pt x="534" y="521"/>
                </a:cubicBezTo>
                <a:cubicBezTo>
                  <a:pt x="534" y="413"/>
                  <a:pt x="534" y="413"/>
                  <a:pt x="534" y="413"/>
                </a:cubicBezTo>
                <a:cubicBezTo>
                  <a:pt x="534" y="409"/>
                  <a:pt x="531" y="406"/>
                  <a:pt x="527" y="406"/>
                </a:cubicBezTo>
                <a:cubicBezTo>
                  <a:pt x="424" y="406"/>
                  <a:pt x="424" y="406"/>
                  <a:pt x="424" y="406"/>
                </a:cubicBezTo>
                <a:cubicBezTo>
                  <a:pt x="420" y="406"/>
                  <a:pt x="417" y="409"/>
                  <a:pt x="417" y="413"/>
                </a:cubicBezTo>
                <a:cubicBezTo>
                  <a:pt x="417" y="521"/>
                  <a:pt x="417" y="521"/>
                  <a:pt x="417" y="521"/>
                </a:cubicBezTo>
                <a:cubicBezTo>
                  <a:pt x="417" y="525"/>
                  <a:pt x="420" y="528"/>
                  <a:pt x="424" y="528"/>
                </a:cubicBezTo>
                <a:close/>
                <a:moveTo>
                  <a:pt x="431" y="420"/>
                </a:moveTo>
                <a:cubicBezTo>
                  <a:pt x="520" y="420"/>
                  <a:pt x="520" y="420"/>
                  <a:pt x="520" y="420"/>
                </a:cubicBezTo>
                <a:cubicBezTo>
                  <a:pt x="520" y="514"/>
                  <a:pt x="520" y="514"/>
                  <a:pt x="520" y="514"/>
                </a:cubicBezTo>
                <a:cubicBezTo>
                  <a:pt x="431" y="514"/>
                  <a:pt x="431" y="514"/>
                  <a:pt x="431" y="514"/>
                </a:cubicBezTo>
                <a:lnTo>
                  <a:pt x="431" y="420"/>
                </a:lnTo>
                <a:close/>
                <a:moveTo>
                  <a:pt x="216" y="406"/>
                </a:moveTo>
                <a:cubicBezTo>
                  <a:pt x="113" y="406"/>
                  <a:pt x="113" y="406"/>
                  <a:pt x="113" y="406"/>
                </a:cubicBezTo>
                <a:cubicBezTo>
                  <a:pt x="109" y="406"/>
                  <a:pt x="106" y="409"/>
                  <a:pt x="106" y="413"/>
                </a:cubicBezTo>
                <a:cubicBezTo>
                  <a:pt x="106" y="521"/>
                  <a:pt x="106" y="521"/>
                  <a:pt x="106" y="521"/>
                </a:cubicBezTo>
                <a:cubicBezTo>
                  <a:pt x="106" y="525"/>
                  <a:pt x="109" y="528"/>
                  <a:pt x="113" y="528"/>
                </a:cubicBezTo>
                <a:cubicBezTo>
                  <a:pt x="216" y="528"/>
                  <a:pt x="216" y="528"/>
                  <a:pt x="216" y="528"/>
                </a:cubicBezTo>
                <a:cubicBezTo>
                  <a:pt x="220" y="528"/>
                  <a:pt x="223" y="525"/>
                  <a:pt x="223" y="521"/>
                </a:cubicBezTo>
                <a:cubicBezTo>
                  <a:pt x="223" y="413"/>
                  <a:pt x="223" y="413"/>
                  <a:pt x="223" y="413"/>
                </a:cubicBezTo>
                <a:cubicBezTo>
                  <a:pt x="223" y="409"/>
                  <a:pt x="220" y="406"/>
                  <a:pt x="216" y="406"/>
                </a:cubicBezTo>
                <a:close/>
                <a:moveTo>
                  <a:pt x="209" y="514"/>
                </a:moveTo>
                <a:cubicBezTo>
                  <a:pt x="120" y="514"/>
                  <a:pt x="120" y="514"/>
                  <a:pt x="120" y="514"/>
                </a:cubicBezTo>
                <a:cubicBezTo>
                  <a:pt x="120" y="420"/>
                  <a:pt x="120" y="420"/>
                  <a:pt x="120" y="420"/>
                </a:cubicBezTo>
                <a:cubicBezTo>
                  <a:pt x="209" y="420"/>
                  <a:pt x="209" y="420"/>
                  <a:pt x="209" y="420"/>
                </a:cubicBezTo>
                <a:lnTo>
                  <a:pt x="209" y="514"/>
                </a:lnTo>
                <a:close/>
                <a:moveTo>
                  <a:pt x="642" y="193"/>
                </a:moveTo>
                <a:cubicBezTo>
                  <a:pt x="327" y="2"/>
                  <a:pt x="327" y="2"/>
                  <a:pt x="327" y="2"/>
                </a:cubicBezTo>
                <a:cubicBezTo>
                  <a:pt x="325" y="0"/>
                  <a:pt x="322" y="0"/>
                  <a:pt x="320" y="2"/>
                </a:cubicBezTo>
                <a:cubicBezTo>
                  <a:pt x="5" y="193"/>
                  <a:pt x="5" y="193"/>
                  <a:pt x="5" y="193"/>
                </a:cubicBezTo>
                <a:cubicBezTo>
                  <a:pt x="1" y="195"/>
                  <a:pt x="0" y="199"/>
                  <a:pt x="2" y="202"/>
                </a:cubicBezTo>
                <a:cubicBezTo>
                  <a:pt x="4" y="206"/>
                  <a:pt x="9" y="207"/>
                  <a:pt x="12" y="205"/>
                </a:cubicBezTo>
                <a:cubicBezTo>
                  <a:pt x="47" y="183"/>
                  <a:pt x="47" y="183"/>
                  <a:pt x="47" y="183"/>
                </a:cubicBezTo>
                <a:cubicBezTo>
                  <a:pt x="47" y="598"/>
                  <a:pt x="47" y="598"/>
                  <a:pt x="47" y="598"/>
                </a:cubicBezTo>
                <a:cubicBezTo>
                  <a:pt x="47" y="602"/>
                  <a:pt x="50" y="605"/>
                  <a:pt x="54" y="605"/>
                </a:cubicBezTo>
                <a:cubicBezTo>
                  <a:pt x="272" y="605"/>
                  <a:pt x="272" y="605"/>
                  <a:pt x="272" y="605"/>
                </a:cubicBezTo>
                <a:cubicBezTo>
                  <a:pt x="276" y="605"/>
                  <a:pt x="279" y="602"/>
                  <a:pt x="279" y="598"/>
                </a:cubicBezTo>
                <a:cubicBezTo>
                  <a:pt x="279" y="420"/>
                  <a:pt x="279" y="420"/>
                  <a:pt x="279" y="420"/>
                </a:cubicBezTo>
                <a:cubicBezTo>
                  <a:pt x="368" y="420"/>
                  <a:pt x="368" y="420"/>
                  <a:pt x="368" y="420"/>
                </a:cubicBezTo>
                <a:cubicBezTo>
                  <a:pt x="368" y="598"/>
                  <a:pt x="368" y="598"/>
                  <a:pt x="368" y="598"/>
                </a:cubicBezTo>
                <a:cubicBezTo>
                  <a:pt x="368" y="602"/>
                  <a:pt x="371" y="605"/>
                  <a:pt x="375" y="605"/>
                </a:cubicBezTo>
                <a:cubicBezTo>
                  <a:pt x="592" y="605"/>
                  <a:pt x="592" y="605"/>
                  <a:pt x="592" y="605"/>
                </a:cubicBezTo>
                <a:cubicBezTo>
                  <a:pt x="596" y="605"/>
                  <a:pt x="599" y="602"/>
                  <a:pt x="599" y="598"/>
                </a:cubicBezTo>
                <a:cubicBezTo>
                  <a:pt x="599" y="183"/>
                  <a:pt x="599" y="183"/>
                  <a:pt x="599" y="183"/>
                </a:cubicBezTo>
                <a:cubicBezTo>
                  <a:pt x="635" y="205"/>
                  <a:pt x="635" y="205"/>
                  <a:pt x="635" y="205"/>
                </a:cubicBezTo>
                <a:cubicBezTo>
                  <a:pt x="636" y="205"/>
                  <a:pt x="637" y="206"/>
                  <a:pt x="638" y="206"/>
                </a:cubicBezTo>
                <a:cubicBezTo>
                  <a:pt x="641" y="206"/>
                  <a:pt x="643" y="204"/>
                  <a:pt x="644" y="202"/>
                </a:cubicBezTo>
                <a:cubicBezTo>
                  <a:pt x="646" y="199"/>
                  <a:pt x="645" y="195"/>
                  <a:pt x="642" y="193"/>
                </a:cubicBezTo>
                <a:close/>
                <a:moveTo>
                  <a:pt x="585" y="591"/>
                </a:moveTo>
                <a:cubicBezTo>
                  <a:pt x="382" y="591"/>
                  <a:pt x="382" y="591"/>
                  <a:pt x="382" y="591"/>
                </a:cubicBezTo>
                <a:cubicBezTo>
                  <a:pt x="382" y="413"/>
                  <a:pt x="382" y="413"/>
                  <a:pt x="382" y="413"/>
                </a:cubicBezTo>
                <a:cubicBezTo>
                  <a:pt x="382" y="409"/>
                  <a:pt x="379" y="406"/>
                  <a:pt x="375" y="406"/>
                </a:cubicBezTo>
                <a:cubicBezTo>
                  <a:pt x="272" y="406"/>
                  <a:pt x="272" y="406"/>
                  <a:pt x="272" y="406"/>
                </a:cubicBezTo>
                <a:cubicBezTo>
                  <a:pt x="268" y="406"/>
                  <a:pt x="265" y="409"/>
                  <a:pt x="265" y="413"/>
                </a:cubicBezTo>
                <a:cubicBezTo>
                  <a:pt x="265" y="591"/>
                  <a:pt x="265" y="591"/>
                  <a:pt x="265" y="591"/>
                </a:cubicBezTo>
                <a:cubicBezTo>
                  <a:pt x="61" y="591"/>
                  <a:pt x="61" y="591"/>
                  <a:pt x="61" y="591"/>
                </a:cubicBezTo>
                <a:cubicBezTo>
                  <a:pt x="61" y="175"/>
                  <a:pt x="61" y="175"/>
                  <a:pt x="61" y="175"/>
                </a:cubicBezTo>
                <a:cubicBezTo>
                  <a:pt x="323" y="16"/>
                  <a:pt x="323" y="16"/>
                  <a:pt x="323" y="16"/>
                </a:cubicBezTo>
                <a:cubicBezTo>
                  <a:pt x="585" y="175"/>
                  <a:pt x="585" y="175"/>
                  <a:pt x="585" y="175"/>
                </a:cubicBezTo>
                <a:lnTo>
                  <a:pt x="585" y="591"/>
                </a:lnTo>
                <a:close/>
              </a:path>
            </a:pathLst>
          </a:custGeom>
          <a:solidFill>
            <a:srgbClr val="FFFFFF"/>
          </a:solidFill>
          <a:ln w="12700">
            <a:solidFill>
              <a:schemeClr val="bg1"/>
            </a:solidFill>
          </a:ln>
        </xdr:spPr>
        <xdr:txBody>
          <a:bodyPr spcFirstLastPara="1" wrap="square" lIns="182900" tIns="91450" rIns="182900" bIns="9145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3600"/>
              <a:buFont typeface="Montserrat Light"/>
              <a:buNone/>
            </a:pPr>
            <a:endParaRPr sz="3600" b="0" i="0" u="none" strike="noStrike" cap="none">
              <a:solidFill>
                <a:srgbClr val="000000"/>
              </a:solidFill>
              <a:latin typeface="Arial"/>
              <a:ea typeface="Arial"/>
              <a:cs typeface="Arial"/>
              <a:sym typeface="Arial"/>
            </a:endParaRP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76200</xdr:colOff>
      <xdr:row>0</xdr:row>
      <xdr:rowOff>57150</xdr:rowOff>
    </xdr:from>
    <xdr:to>
      <xdr:col>20</xdr:col>
      <xdr:colOff>304200</xdr:colOff>
      <xdr:row>22</xdr:row>
      <xdr:rowOff>129000</xdr:rowOff>
    </xdr:to>
    <xdr:sp macro="" textlink="">
      <xdr:nvSpPr>
        <xdr:cNvPr id="2" name="Rounded Rectangle 1"/>
        <xdr:cNvSpPr/>
      </xdr:nvSpPr>
      <xdr:spPr>
        <a:xfrm>
          <a:off x="76200" y="57150"/>
          <a:ext cx="12420000" cy="4262850"/>
        </a:xfrm>
        <a:prstGeom prst="roundRect">
          <a:avLst/>
        </a:prstGeom>
        <a:solidFill>
          <a:schemeClr val="accent4">
            <a:lumMod val="20000"/>
            <a:lumOff val="80000"/>
          </a:schemeClr>
        </a:solidFill>
        <a:ln w="38100">
          <a:solidFill>
            <a:schemeClr val="accent2">
              <a:lumMod val="75000"/>
            </a:schemeClr>
          </a:solidFill>
        </a:ln>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16</xdr:col>
      <xdr:colOff>209550</xdr:colOff>
      <xdr:row>0</xdr:row>
      <xdr:rowOff>0</xdr:rowOff>
    </xdr:from>
    <xdr:to>
      <xdr:col>18</xdr:col>
      <xdr:colOff>600075</xdr:colOff>
      <xdr:row>5</xdr:row>
      <xdr:rowOff>186968</xdr:rowOff>
    </xdr:to>
    <xdr:pic>
      <xdr:nvPicPr>
        <xdr:cNvPr id="12" name="Picture 11"/>
        <xdr:cNvPicPr>
          <a:picLocks noChangeAspect="1"/>
        </xdr:cNvPicPr>
      </xdr:nvPicPr>
      <xdr:blipFill>
        <a:blip xmlns:r="http://schemas.openxmlformats.org/officeDocument/2006/relationships" r:embed="rId1">
          <a:clrChange>
            <a:clrFrom>
              <a:srgbClr val="EEE1D1"/>
            </a:clrFrom>
            <a:clrTo>
              <a:srgbClr val="EEE1D1">
                <a:alpha val="0"/>
              </a:srgbClr>
            </a:clrTo>
          </a:clrChange>
          <a:extLst>
            <a:ext uri="{28A0092B-C50C-407E-A947-70E740481C1C}">
              <a14:useLocalDpi xmlns:a14="http://schemas.microsoft.com/office/drawing/2010/main" val="0"/>
            </a:ext>
          </a:extLst>
        </a:blip>
        <a:stretch>
          <a:fillRect/>
        </a:stretch>
      </xdr:blipFill>
      <xdr:spPr>
        <a:xfrm>
          <a:off x="9963150" y="0"/>
          <a:ext cx="1609725" cy="1139468"/>
        </a:xfrm>
        <a:prstGeom prst="rect">
          <a:avLst/>
        </a:prstGeom>
      </xdr:spPr>
    </xdr:pic>
    <xdr:clientData/>
  </xdr:twoCellAnchor>
  <xdr:twoCellAnchor>
    <xdr:from>
      <xdr:col>2</xdr:col>
      <xdr:colOff>571499</xdr:colOff>
      <xdr:row>1</xdr:row>
      <xdr:rowOff>28575</xdr:rowOff>
    </xdr:from>
    <xdr:to>
      <xdr:col>16</xdr:col>
      <xdr:colOff>266701</xdr:colOff>
      <xdr:row>4</xdr:row>
      <xdr:rowOff>161925</xdr:rowOff>
    </xdr:to>
    <xdr:sp macro="" textlink="">
      <xdr:nvSpPr>
        <xdr:cNvPr id="26" name="TextBox 25"/>
        <xdr:cNvSpPr txBox="1"/>
      </xdr:nvSpPr>
      <xdr:spPr>
        <a:xfrm>
          <a:off x="1790699" y="219075"/>
          <a:ext cx="8229602" cy="704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800" b="1">
              <a:solidFill>
                <a:sysClr val="windowText" lastClr="000000"/>
              </a:solidFill>
              <a:latin typeface="Harlow Solid Italic" panose="04030604020F02020D02" pitchFamily="82" charset="0"/>
              <a:cs typeface="Arial" panose="020B0604020202020204" pitchFamily="34" charset="0"/>
            </a:rPr>
            <a:t>Ethnicity</a:t>
          </a:r>
          <a:r>
            <a:rPr lang="en-IN" sz="4800" b="1" baseline="0">
              <a:solidFill>
                <a:sysClr val="windowText" lastClr="000000"/>
              </a:solidFill>
              <a:latin typeface="Harlow Solid Italic" panose="04030604020F02020D02" pitchFamily="82" charset="0"/>
              <a:cs typeface="Arial" panose="020B0604020202020204" pitchFamily="34" charset="0"/>
            </a:rPr>
            <a:t> &amp; Race </a:t>
          </a:r>
          <a:r>
            <a:rPr lang="en-IN" sz="4800" b="1">
              <a:solidFill>
                <a:sysClr val="windowText" lastClr="000000"/>
              </a:solidFill>
              <a:latin typeface="Harlow Solid Italic" panose="04030604020F02020D02" pitchFamily="82" charset="0"/>
              <a:cs typeface="Arial" panose="020B0604020202020204" pitchFamily="34" charset="0"/>
            </a:rPr>
            <a:t>of Employees</a:t>
          </a:r>
        </a:p>
      </xdr:txBody>
    </xdr:sp>
    <xdr:clientData/>
  </xdr:twoCellAnchor>
  <xdr:twoCellAnchor>
    <xdr:from>
      <xdr:col>0</xdr:col>
      <xdr:colOff>571500</xdr:colOff>
      <xdr:row>6</xdr:row>
      <xdr:rowOff>76201</xdr:rowOff>
    </xdr:from>
    <xdr:to>
      <xdr:col>19</xdr:col>
      <xdr:colOff>447675</xdr:colOff>
      <xdr:row>21</xdr:row>
      <xdr:rowOff>104775</xdr:rowOff>
    </xdr:to>
    <xdr:sp macro="" textlink="">
      <xdr:nvSpPr>
        <xdr:cNvPr id="14" name="Rectangle 13"/>
        <xdr:cNvSpPr/>
      </xdr:nvSpPr>
      <xdr:spPr>
        <a:xfrm>
          <a:off x="571500" y="1219201"/>
          <a:ext cx="11458575" cy="2886074"/>
        </a:xfrm>
        <a:prstGeom prst="rect">
          <a:avLst/>
        </a:prstGeom>
        <a:solidFill>
          <a:schemeClr val="accent4">
            <a:lumMod val="20000"/>
            <a:lumOff val="80000"/>
          </a:schemeClr>
        </a:solidFill>
        <a:ln w="38100">
          <a:solidFill>
            <a:schemeClr val="accent2">
              <a:lumMod val="75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571501</xdr:colOff>
      <xdr:row>7</xdr:row>
      <xdr:rowOff>47625</xdr:rowOff>
    </xdr:from>
    <xdr:to>
      <xdr:col>19</xdr:col>
      <xdr:colOff>419100</xdr:colOff>
      <xdr:row>21</xdr:row>
      <xdr:rowOff>0</xdr:rowOff>
    </xdr:to>
    <xdr:grpSp>
      <xdr:nvGrpSpPr>
        <xdr:cNvPr id="34" name="Group 33"/>
        <xdr:cNvGrpSpPr/>
      </xdr:nvGrpSpPr>
      <xdr:grpSpPr>
        <a:xfrm>
          <a:off x="571501" y="1381125"/>
          <a:ext cx="11429999" cy="2619375"/>
          <a:chOff x="704851" y="1247775"/>
          <a:chExt cx="11429999" cy="2952750"/>
        </a:xfrm>
      </xdr:grpSpPr>
      <xdr:graphicFrame macro="">
        <xdr:nvGraphicFramePr>
          <xdr:cNvPr id="6" name="Chart 5"/>
          <xdr:cNvGraphicFramePr>
            <a:graphicFrameLocks/>
          </xdr:cNvGraphicFramePr>
        </xdr:nvGraphicFramePr>
        <xdr:xfrm>
          <a:off x="704851" y="1247775"/>
          <a:ext cx="3524250" cy="2857499"/>
        </xdr:xfrm>
        <a:graphic>
          <a:graphicData uri="http://schemas.openxmlformats.org/drawingml/2006/chart">
            <c:chart xmlns:c="http://schemas.openxmlformats.org/drawingml/2006/chart" xmlns:r="http://schemas.openxmlformats.org/officeDocument/2006/relationships" r:id="rId2"/>
          </a:graphicData>
        </a:graphic>
      </xdr:graphicFrame>
      <xdr:pic>
        <xdr:nvPicPr>
          <xdr:cNvPr id="4" name="Picture 3"/>
          <xdr:cNvPicPr>
            <a:picLocks noChangeAspect="1"/>
          </xdr:cNvPicPr>
        </xdr:nvPicPr>
        <xdr:blipFill rotWithShape="1">
          <a:blip xmlns:r="http://schemas.openxmlformats.org/officeDocument/2006/relationships" r:embed="rId3">
            <a:clrChange>
              <a:clrFrom>
                <a:srgbClr val="FFFFFF"/>
              </a:clrFrom>
              <a:clrTo>
                <a:srgbClr val="FFFFFF">
                  <a:alpha val="0"/>
                </a:srgbClr>
              </a:clrTo>
            </a:clrChange>
            <a:duotone>
              <a:schemeClr val="accent2">
                <a:shade val="45000"/>
                <a:satMod val="135000"/>
              </a:schemeClr>
              <a:prstClr val="white"/>
            </a:duotone>
            <a:extLst>
              <a:ext uri="{28A0092B-C50C-407E-A947-70E740481C1C}">
                <a14:useLocalDpi xmlns:a14="http://schemas.microsoft.com/office/drawing/2010/main" val="0"/>
              </a:ext>
            </a:extLst>
          </a:blip>
          <a:srcRect t="19269" b="17608"/>
          <a:stretch/>
        </xdr:blipFill>
        <xdr:spPr>
          <a:xfrm>
            <a:off x="3915124" y="1466850"/>
            <a:ext cx="4074194" cy="2571750"/>
          </a:xfrm>
          <a:prstGeom prst="rect">
            <a:avLst/>
          </a:prstGeom>
        </xdr:spPr>
      </xdr:pic>
      <xdr:graphicFrame macro="">
        <xdr:nvGraphicFramePr>
          <xdr:cNvPr id="9" name="Chart 8"/>
          <xdr:cNvGraphicFramePr>
            <a:graphicFrameLocks/>
          </xdr:cNvGraphicFramePr>
        </xdr:nvGraphicFramePr>
        <xdr:xfrm>
          <a:off x="8000999" y="1466850"/>
          <a:ext cx="4133851" cy="2733675"/>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30" name="TextBox 29"/>
          <xdr:cNvSpPr txBox="1"/>
        </xdr:nvSpPr>
        <xdr:spPr>
          <a:xfrm>
            <a:off x="4895849" y="2000250"/>
            <a:ext cx="1857375"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bg1"/>
                </a:solidFill>
                <a:latin typeface="Arial" panose="020B0604020202020204" pitchFamily="34" charset="0"/>
                <a:cs typeface="Arial" panose="020B0604020202020204" pitchFamily="34" charset="0"/>
              </a:rPr>
              <a:t>Composition of </a:t>
            </a:r>
          </a:p>
          <a:p>
            <a:pPr algn="ctr"/>
            <a:r>
              <a:rPr lang="en-IN" sz="1600" b="1">
                <a:solidFill>
                  <a:schemeClr val="bg1"/>
                </a:solidFill>
                <a:latin typeface="Arial" panose="020B0604020202020204" pitchFamily="34" charset="0"/>
                <a:cs typeface="Arial" panose="020B0604020202020204" pitchFamily="34" charset="0"/>
              </a:rPr>
              <a:t>US Citizens</a:t>
            </a:r>
          </a:p>
        </xdr:txBody>
      </xdr:sp>
      <xdr:sp macro="" textlink="Analysis!H16">
        <xdr:nvSpPr>
          <xdr:cNvPr id="31" name="TextBox 30"/>
          <xdr:cNvSpPr txBox="1"/>
        </xdr:nvSpPr>
        <xdr:spPr>
          <a:xfrm>
            <a:off x="5191125" y="2705100"/>
            <a:ext cx="1295400" cy="647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3537D1A-1AC3-4D00-9C6A-238F4B0C60D1}" type="TxLink">
              <a:rPr lang="en-US" sz="4400" b="1">
                <a:solidFill>
                  <a:sysClr val="windowText" lastClr="000000"/>
                </a:solidFill>
                <a:latin typeface="Harlow Solid Italic" panose="04030604020F02020D02" pitchFamily="82" charset="0"/>
                <a:ea typeface="+mn-ea"/>
                <a:cs typeface="Arial" panose="020B0604020202020204" pitchFamily="34" charset="0"/>
              </a:rPr>
              <a:pPr marL="0" indent="0" algn="ctr"/>
              <a:t>95%</a:t>
            </a:fld>
            <a:endParaRPr lang="en-IN" sz="4400" b="1">
              <a:solidFill>
                <a:sysClr val="windowText" lastClr="000000"/>
              </a:solidFill>
              <a:latin typeface="Harlow Solid Italic" panose="04030604020F02020D02" pitchFamily="82" charset="0"/>
              <a:ea typeface="+mn-ea"/>
              <a:cs typeface="Arial" panose="020B0604020202020204" pitchFamily="34" charset="0"/>
            </a:endParaRPr>
          </a:p>
        </xdr:txBody>
      </xdr:sp>
    </xdr:grpSp>
    <xdr:clientData/>
  </xdr:twoCellAnchor>
  <xdr:twoCellAnchor>
    <xdr:from>
      <xdr:col>1</xdr:col>
      <xdr:colOff>447675</xdr:colOff>
      <xdr:row>1</xdr:row>
      <xdr:rowOff>57150</xdr:rowOff>
    </xdr:from>
    <xdr:to>
      <xdr:col>3</xdr:col>
      <xdr:colOff>0</xdr:colOff>
      <xdr:row>5</xdr:row>
      <xdr:rowOff>28578</xdr:rowOff>
    </xdr:to>
    <xdr:grpSp>
      <xdr:nvGrpSpPr>
        <xdr:cNvPr id="13" name="Group 12">
          <a:hlinkClick xmlns:r="http://schemas.openxmlformats.org/officeDocument/2006/relationships" r:id="rId5"/>
        </xdr:cNvPr>
        <xdr:cNvGrpSpPr/>
      </xdr:nvGrpSpPr>
      <xdr:grpSpPr>
        <a:xfrm>
          <a:off x="1057275" y="247650"/>
          <a:ext cx="771525" cy="733428"/>
          <a:chOff x="9029700" y="142872"/>
          <a:chExt cx="2194814" cy="2194814"/>
        </a:xfrm>
      </xdr:grpSpPr>
      <xdr:sp macro="" textlink="">
        <xdr:nvSpPr>
          <xdr:cNvPr id="15" name="Google Shape;5876;p35"/>
          <xdr:cNvSpPr/>
        </xdr:nvSpPr>
        <xdr:spPr>
          <a:xfrm>
            <a:off x="9029700" y="142872"/>
            <a:ext cx="2194814" cy="2194814"/>
          </a:xfrm>
          <a:prstGeom prst="ellipse">
            <a:avLst/>
          </a:prstGeom>
          <a:solidFill>
            <a:schemeClr val="tx1"/>
          </a:solidFill>
          <a:ln>
            <a:noFill/>
          </a:ln>
        </xdr:spPr>
        <xdr:txBody>
          <a:bodyPr spcFirstLastPara="1" wrap="square" lIns="182900" tIns="91450" rIns="182900" bIns="9145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3600"/>
              <a:buFont typeface="Montserrat Light"/>
              <a:buNone/>
            </a:pPr>
            <a:endParaRPr sz="3600" b="0" i="0" u="none" strike="noStrike" cap="none">
              <a:solidFill>
                <a:srgbClr val="000000"/>
              </a:solidFill>
              <a:latin typeface="Arial"/>
              <a:ea typeface="Arial"/>
              <a:cs typeface="Arial"/>
              <a:sym typeface="Arial"/>
            </a:endParaRPr>
          </a:p>
        </xdr:txBody>
      </xdr:sp>
      <xdr:sp macro="" textlink="">
        <xdr:nvSpPr>
          <xdr:cNvPr id="16" name="Google Shape;5877;p35"/>
          <xdr:cNvSpPr/>
        </xdr:nvSpPr>
        <xdr:spPr>
          <a:xfrm>
            <a:off x="9460825" y="571691"/>
            <a:ext cx="1332566" cy="1249569"/>
          </a:xfrm>
          <a:custGeom>
            <a:avLst/>
            <a:gdLst/>
            <a:ahLst/>
            <a:cxnLst/>
            <a:rect l="l" t="t" r="r" b="b"/>
            <a:pathLst>
              <a:path w="646" h="605" extrusionOk="0">
                <a:moveTo>
                  <a:pt x="265" y="229"/>
                </a:moveTo>
                <a:cubicBezTo>
                  <a:pt x="265" y="338"/>
                  <a:pt x="265" y="338"/>
                  <a:pt x="265" y="338"/>
                </a:cubicBezTo>
                <a:cubicBezTo>
                  <a:pt x="265" y="342"/>
                  <a:pt x="268" y="345"/>
                  <a:pt x="272" y="345"/>
                </a:cubicBezTo>
                <a:cubicBezTo>
                  <a:pt x="375" y="345"/>
                  <a:pt x="375" y="345"/>
                  <a:pt x="375" y="345"/>
                </a:cubicBezTo>
                <a:cubicBezTo>
                  <a:pt x="379" y="345"/>
                  <a:pt x="382" y="342"/>
                  <a:pt x="382" y="338"/>
                </a:cubicBezTo>
                <a:cubicBezTo>
                  <a:pt x="382" y="229"/>
                  <a:pt x="382" y="229"/>
                  <a:pt x="382" y="229"/>
                </a:cubicBezTo>
                <a:cubicBezTo>
                  <a:pt x="382" y="226"/>
                  <a:pt x="379" y="222"/>
                  <a:pt x="375" y="222"/>
                </a:cubicBezTo>
                <a:cubicBezTo>
                  <a:pt x="272" y="222"/>
                  <a:pt x="272" y="222"/>
                  <a:pt x="272" y="222"/>
                </a:cubicBezTo>
                <a:cubicBezTo>
                  <a:pt x="268" y="222"/>
                  <a:pt x="265" y="226"/>
                  <a:pt x="265" y="229"/>
                </a:cubicBezTo>
                <a:close/>
                <a:moveTo>
                  <a:pt x="279" y="236"/>
                </a:moveTo>
                <a:cubicBezTo>
                  <a:pt x="368" y="236"/>
                  <a:pt x="368" y="236"/>
                  <a:pt x="368" y="236"/>
                </a:cubicBezTo>
                <a:cubicBezTo>
                  <a:pt x="368" y="331"/>
                  <a:pt x="368" y="331"/>
                  <a:pt x="368" y="331"/>
                </a:cubicBezTo>
                <a:cubicBezTo>
                  <a:pt x="279" y="331"/>
                  <a:pt x="279" y="331"/>
                  <a:pt x="279" y="331"/>
                </a:cubicBezTo>
                <a:lnTo>
                  <a:pt x="279" y="236"/>
                </a:lnTo>
                <a:close/>
                <a:moveTo>
                  <a:pt x="424" y="345"/>
                </a:moveTo>
                <a:cubicBezTo>
                  <a:pt x="527" y="345"/>
                  <a:pt x="527" y="345"/>
                  <a:pt x="527" y="345"/>
                </a:cubicBezTo>
                <a:cubicBezTo>
                  <a:pt x="531" y="345"/>
                  <a:pt x="534" y="342"/>
                  <a:pt x="534" y="338"/>
                </a:cubicBezTo>
                <a:cubicBezTo>
                  <a:pt x="534" y="229"/>
                  <a:pt x="534" y="229"/>
                  <a:pt x="534" y="229"/>
                </a:cubicBezTo>
                <a:cubicBezTo>
                  <a:pt x="534" y="226"/>
                  <a:pt x="531" y="222"/>
                  <a:pt x="527" y="222"/>
                </a:cubicBezTo>
                <a:cubicBezTo>
                  <a:pt x="424" y="222"/>
                  <a:pt x="424" y="222"/>
                  <a:pt x="424" y="222"/>
                </a:cubicBezTo>
                <a:cubicBezTo>
                  <a:pt x="420" y="222"/>
                  <a:pt x="417" y="226"/>
                  <a:pt x="417" y="229"/>
                </a:cubicBezTo>
                <a:cubicBezTo>
                  <a:pt x="417" y="338"/>
                  <a:pt x="417" y="338"/>
                  <a:pt x="417" y="338"/>
                </a:cubicBezTo>
                <a:cubicBezTo>
                  <a:pt x="417" y="342"/>
                  <a:pt x="420" y="345"/>
                  <a:pt x="424" y="345"/>
                </a:cubicBezTo>
                <a:close/>
                <a:moveTo>
                  <a:pt x="431" y="236"/>
                </a:moveTo>
                <a:cubicBezTo>
                  <a:pt x="520" y="236"/>
                  <a:pt x="520" y="236"/>
                  <a:pt x="520" y="236"/>
                </a:cubicBezTo>
                <a:cubicBezTo>
                  <a:pt x="520" y="331"/>
                  <a:pt x="520" y="331"/>
                  <a:pt x="520" y="331"/>
                </a:cubicBezTo>
                <a:cubicBezTo>
                  <a:pt x="431" y="331"/>
                  <a:pt x="431" y="331"/>
                  <a:pt x="431" y="331"/>
                </a:cubicBezTo>
                <a:lnTo>
                  <a:pt x="431" y="236"/>
                </a:lnTo>
                <a:close/>
                <a:moveTo>
                  <a:pt x="216" y="222"/>
                </a:moveTo>
                <a:cubicBezTo>
                  <a:pt x="113" y="222"/>
                  <a:pt x="113" y="222"/>
                  <a:pt x="113" y="222"/>
                </a:cubicBezTo>
                <a:cubicBezTo>
                  <a:pt x="109" y="222"/>
                  <a:pt x="106" y="226"/>
                  <a:pt x="106" y="229"/>
                </a:cubicBezTo>
                <a:cubicBezTo>
                  <a:pt x="106" y="338"/>
                  <a:pt x="106" y="338"/>
                  <a:pt x="106" y="338"/>
                </a:cubicBezTo>
                <a:cubicBezTo>
                  <a:pt x="106" y="342"/>
                  <a:pt x="109" y="345"/>
                  <a:pt x="113" y="345"/>
                </a:cubicBezTo>
                <a:cubicBezTo>
                  <a:pt x="216" y="345"/>
                  <a:pt x="216" y="345"/>
                  <a:pt x="216" y="345"/>
                </a:cubicBezTo>
                <a:cubicBezTo>
                  <a:pt x="220" y="345"/>
                  <a:pt x="223" y="342"/>
                  <a:pt x="223" y="338"/>
                </a:cubicBezTo>
                <a:cubicBezTo>
                  <a:pt x="223" y="229"/>
                  <a:pt x="223" y="229"/>
                  <a:pt x="223" y="229"/>
                </a:cubicBezTo>
                <a:cubicBezTo>
                  <a:pt x="223" y="226"/>
                  <a:pt x="220" y="222"/>
                  <a:pt x="216" y="222"/>
                </a:cubicBezTo>
                <a:close/>
                <a:moveTo>
                  <a:pt x="209" y="331"/>
                </a:moveTo>
                <a:cubicBezTo>
                  <a:pt x="120" y="331"/>
                  <a:pt x="120" y="331"/>
                  <a:pt x="120" y="331"/>
                </a:cubicBezTo>
                <a:cubicBezTo>
                  <a:pt x="120" y="236"/>
                  <a:pt x="120" y="236"/>
                  <a:pt x="120" y="236"/>
                </a:cubicBezTo>
                <a:cubicBezTo>
                  <a:pt x="209" y="236"/>
                  <a:pt x="209" y="236"/>
                  <a:pt x="209" y="236"/>
                </a:cubicBezTo>
                <a:lnTo>
                  <a:pt x="209" y="331"/>
                </a:lnTo>
                <a:close/>
                <a:moveTo>
                  <a:pt x="424" y="528"/>
                </a:moveTo>
                <a:cubicBezTo>
                  <a:pt x="527" y="528"/>
                  <a:pt x="527" y="528"/>
                  <a:pt x="527" y="528"/>
                </a:cubicBezTo>
                <a:cubicBezTo>
                  <a:pt x="531" y="528"/>
                  <a:pt x="534" y="525"/>
                  <a:pt x="534" y="521"/>
                </a:cubicBezTo>
                <a:cubicBezTo>
                  <a:pt x="534" y="413"/>
                  <a:pt x="534" y="413"/>
                  <a:pt x="534" y="413"/>
                </a:cubicBezTo>
                <a:cubicBezTo>
                  <a:pt x="534" y="409"/>
                  <a:pt x="531" y="406"/>
                  <a:pt x="527" y="406"/>
                </a:cubicBezTo>
                <a:cubicBezTo>
                  <a:pt x="424" y="406"/>
                  <a:pt x="424" y="406"/>
                  <a:pt x="424" y="406"/>
                </a:cubicBezTo>
                <a:cubicBezTo>
                  <a:pt x="420" y="406"/>
                  <a:pt x="417" y="409"/>
                  <a:pt x="417" y="413"/>
                </a:cubicBezTo>
                <a:cubicBezTo>
                  <a:pt x="417" y="521"/>
                  <a:pt x="417" y="521"/>
                  <a:pt x="417" y="521"/>
                </a:cubicBezTo>
                <a:cubicBezTo>
                  <a:pt x="417" y="525"/>
                  <a:pt x="420" y="528"/>
                  <a:pt x="424" y="528"/>
                </a:cubicBezTo>
                <a:close/>
                <a:moveTo>
                  <a:pt x="431" y="420"/>
                </a:moveTo>
                <a:cubicBezTo>
                  <a:pt x="520" y="420"/>
                  <a:pt x="520" y="420"/>
                  <a:pt x="520" y="420"/>
                </a:cubicBezTo>
                <a:cubicBezTo>
                  <a:pt x="520" y="514"/>
                  <a:pt x="520" y="514"/>
                  <a:pt x="520" y="514"/>
                </a:cubicBezTo>
                <a:cubicBezTo>
                  <a:pt x="431" y="514"/>
                  <a:pt x="431" y="514"/>
                  <a:pt x="431" y="514"/>
                </a:cubicBezTo>
                <a:lnTo>
                  <a:pt x="431" y="420"/>
                </a:lnTo>
                <a:close/>
                <a:moveTo>
                  <a:pt x="216" y="406"/>
                </a:moveTo>
                <a:cubicBezTo>
                  <a:pt x="113" y="406"/>
                  <a:pt x="113" y="406"/>
                  <a:pt x="113" y="406"/>
                </a:cubicBezTo>
                <a:cubicBezTo>
                  <a:pt x="109" y="406"/>
                  <a:pt x="106" y="409"/>
                  <a:pt x="106" y="413"/>
                </a:cubicBezTo>
                <a:cubicBezTo>
                  <a:pt x="106" y="521"/>
                  <a:pt x="106" y="521"/>
                  <a:pt x="106" y="521"/>
                </a:cubicBezTo>
                <a:cubicBezTo>
                  <a:pt x="106" y="525"/>
                  <a:pt x="109" y="528"/>
                  <a:pt x="113" y="528"/>
                </a:cubicBezTo>
                <a:cubicBezTo>
                  <a:pt x="216" y="528"/>
                  <a:pt x="216" y="528"/>
                  <a:pt x="216" y="528"/>
                </a:cubicBezTo>
                <a:cubicBezTo>
                  <a:pt x="220" y="528"/>
                  <a:pt x="223" y="525"/>
                  <a:pt x="223" y="521"/>
                </a:cubicBezTo>
                <a:cubicBezTo>
                  <a:pt x="223" y="413"/>
                  <a:pt x="223" y="413"/>
                  <a:pt x="223" y="413"/>
                </a:cubicBezTo>
                <a:cubicBezTo>
                  <a:pt x="223" y="409"/>
                  <a:pt x="220" y="406"/>
                  <a:pt x="216" y="406"/>
                </a:cubicBezTo>
                <a:close/>
                <a:moveTo>
                  <a:pt x="209" y="514"/>
                </a:moveTo>
                <a:cubicBezTo>
                  <a:pt x="120" y="514"/>
                  <a:pt x="120" y="514"/>
                  <a:pt x="120" y="514"/>
                </a:cubicBezTo>
                <a:cubicBezTo>
                  <a:pt x="120" y="420"/>
                  <a:pt x="120" y="420"/>
                  <a:pt x="120" y="420"/>
                </a:cubicBezTo>
                <a:cubicBezTo>
                  <a:pt x="209" y="420"/>
                  <a:pt x="209" y="420"/>
                  <a:pt x="209" y="420"/>
                </a:cubicBezTo>
                <a:lnTo>
                  <a:pt x="209" y="514"/>
                </a:lnTo>
                <a:close/>
                <a:moveTo>
                  <a:pt x="642" y="193"/>
                </a:moveTo>
                <a:cubicBezTo>
                  <a:pt x="327" y="2"/>
                  <a:pt x="327" y="2"/>
                  <a:pt x="327" y="2"/>
                </a:cubicBezTo>
                <a:cubicBezTo>
                  <a:pt x="325" y="0"/>
                  <a:pt x="322" y="0"/>
                  <a:pt x="320" y="2"/>
                </a:cubicBezTo>
                <a:cubicBezTo>
                  <a:pt x="5" y="193"/>
                  <a:pt x="5" y="193"/>
                  <a:pt x="5" y="193"/>
                </a:cubicBezTo>
                <a:cubicBezTo>
                  <a:pt x="1" y="195"/>
                  <a:pt x="0" y="199"/>
                  <a:pt x="2" y="202"/>
                </a:cubicBezTo>
                <a:cubicBezTo>
                  <a:pt x="4" y="206"/>
                  <a:pt x="9" y="207"/>
                  <a:pt x="12" y="205"/>
                </a:cubicBezTo>
                <a:cubicBezTo>
                  <a:pt x="47" y="183"/>
                  <a:pt x="47" y="183"/>
                  <a:pt x="47" y="183"/>
                </a:cubicBezTo>
                <a:cubicBezTo>
                  <a:pt x="47" y="598"/>
                  <a:pt x="47" y="598"/>
                  <a:pt x="47" y="598"/>
                </a:cubicBezTo>
                <a:cubicBezTo>
                  <a:pt x="47" y="602"/>
                  <a:pt x="50" y="605"/>
                  <a:pt x="54" y="605"/>
                </a:cubicBezTo>
                <a:cubicBezTo>
                  <a:pt x="272" y="605"/>
                  <a:pt x="272" y="605"/>
                  <a:pt x="272" y="605"/>
                </a:cubicBezTo>
                <a:cubicBezTo>
                  <a:pt x="276" y="605"/>
                  <a:pt x="279" y="602"/>
                  <a:pt x="279" y="598"/>
                </a:cubicBezTo>
                <a:cubicBezTo>
                  <a:pt x="279" y="420"/>
                  <a:pt x="279" y="420"/>
                  <a:pt x="279" y="420"/>
                </a:cubicBezTo>
                <a:cubicBezTo>
                  <a:pt x="368" y="420"/>
                  <a:pt x="368" y="420"/>
                  <a:pt x="368" y="420"/>
                </a:cubicBezTo>
                <a:cubicBezTo>
                  <a:pt x="368" y="598"/>
                  <a:pt x="368" y="598"/>
                  <a:pt x="368" y="598"/>
                </a:cubicBezTo>
                <a:cubicBezTo>
                  <a:pt x="368" y="602"/>
                  <a:pt x="371" y="605"/>
                  <a:pt x="375" y="605"/>
                </a:cubicBezTo>
                <a:cubicBezTo>
                  <a:pt x="592" y="605"/>
                  <a:pt x="592" y="605"/>
                  <a:pt x="592" y="605"/>
                </a:cubicBezTo>
                <a:cubicBezTo>
                  <a:pt x="596" y="605"/>
                  <a:pt x="599" y="602"/>
                  <a:pt x="599" y="598"/>
                </a:cubicBezTo>
                <a:cubicBezTo>
                  <a:pt x="599" y="183"/>
                  <a:pt x="599" y="183"/>
                  <a:pt x="599" y="183"/>
                </a:cubicBezTo>
                <a:cubicBezTo>
                  <a:pt x="635" y="205"/>
                  <a:pt x="635" y="205"/>
                  <a:pt x="635" y="205"/>
                </a:cubicBezTo>
                <a:cubicBezTo>
                  <a:pt x="636" y="205"/>
                  <a:pt x="637" y="206"/>
                  <a:pt x="638" y="206"/>
                </a:cubicBezTo>
                <a:cubicBezTo>
                  <a:pt x="641" y="206"/>
                  <a:pt x="643" y="204"/>
                  <a:pt x="644" y="202"/>
                </a:cubicBezTo>
                <a:cubicBezTo>
                  <a:pt x="646" y="199"/>
                  <a:pt x="645" y="195"/>
                  <a:pt x="642" y="193"/>
                </a:cubicBezTo>
                <a:close/>
                <a:moveTo>
                  <a:pt x="585" y="591"/>
                </a:moveTo>
                <a:cubicBezTo>
                  <a:pt x="382" y="591"/>
                  <a:pt x="382" y="591"/>
                  <a:pt x="382" y="591"/>
                </a:cubicBezTo>
                <a:cubicBezTo>
                  <a:pt x="382" y="413"/>
                  <a:pt x="382" y="413"/>
                  <a:pt x="382" y="413"/>
                </a:cubicBezTo>
                <a:cubicBezTo>
                  <a:pt x="382" y="409"/>
                  <a:pt x="379" y="406"/>
                  <a:pt x="375" y="406"/>
                </a:cubicBezTo>
                <a:cubicBezTo>
                  <a:pt x="272" y="406"/>
                  <a:pt x="272" y="406"/>
                  <a:pt x="272" y="406"/>
                </a:cubicBezTo>
                <a:cubicBezTo>
                  <a:pt x="268" y="406"/>
                  <a:pt x="265" y="409"/>
                  <a:pt x="265" y="413"/>
                </a:cubicBezTo>
                <a:cubicBezTo>
                  <a:pt x="265" y="591"/>
                  <a:pt x="265" y="591"/>
                  <a:pt x="265" y="591"/>
                </a:cubicBezTo>
                <a:cubicBezTo>
                  <a:pt x="61" y="591"/>
                  <a:pt x="61" y="591"/>
                  <a:pt x="61" y="591"/>
                </a:cubicBezTo>
                <a:cubicBezTo>
                  <a:pt x="61" y="175"/>
                  <a:pt x="61" y="175"/>
                  <a:pt x="61" y="175"/>
                </a:cubicBezTo>
                <a:cubicBezTo>
                  <a:pt x="323" y="16"/>
                  <a:pt x="323" y="16"/>
                  <a:pt x="323" y="16"/>
                </a:cubicBezTo>
                <a:cubicBezTo>
                  <a:pt x="585" y="175"/>
                  <a:pt x="585" y="175"/>
                  <a:pt x="585" y="175"/>
                </a:cubicBezTo>
                <a:lnTo>
                  <a:pt x="585" y="591"/>
                </a:lnTo>
                <a:close/>
              </a:path>
            </a:pathLst>
          </a:custGeom>
          <a:solidFill>
            <a:srgbClr val="FFFFFF"/>
          </a:solidFill>
          <a:ln w="12700">
            <a:solidFill>
              <a:schemeClr val="bg1"/>
            </a:solidFill>
          </a:ln>
        </xdr:spPr>
        <xdr:txBody>
          <a:bodyPr spcFirstLastPara="1" wrap="square" lIns="182900" tIns="91450" rIns="182900" bIns="9145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3600"/>
              <a:buFont typeface="Montserrat Light"/>
              <a:buNone/>
            </a:pPr>
            <a:endParaRPr sz="3600" b="0" i="0" u="none" strike="noStrike" cap="none">
              <a:solidFill>
                <a:srgbClr val="000000"/>
              </a:solidFill>
              <a:latin typeface="Arial"/>
              <a:ea typeface="Arial"/>
              <a:cs typeface="Arial"/>
              <a:sym typeface="Arial"/>
            </a:endParaRP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57150</xdr:colOff>
      <xdr:row>0</xdr:row>
      <xdr:rowOff>76200</xdr:rowOff>
    </xdr:from>
    <xdr:to>
      <xdr:col>20</xdr:col>
      <xdr:colOff>285150</xdr:colOff>
      <xdr:row>22</xdr:row>
      <xdr:rowOff>129000</xdr:rowOff>
    </xdr:to>
    <xdr:sp macro="" textlink="">
      <xdr:nvSpPr>
        <xdr:cNvPr id="2" name="Rounded Rectangle 1"/>
        <xdr:cNvSpPr/>
      </xdr:nvSpPr>
      <xdr:spPr>
        <a:xfrm>
          <a:off x="57150" y="76200"/>
          <a:ext cx="12420000" cy="4243800"/>
        </a:xfrm>
        <a:prstGeom prst="roundRect">
          <a:avLst/>
        </a:prstGeom>
        <a:solidFill>
          <a:schemeClr val="accent4">
            <a:lumMod val="20000"/>
            <a:lumOff val="80000"/>
          </a:schemeClr>
        </a:solidFill>
        <a:ln w="19050">
          <a:solidFill>
            <a:schemeClr val="accent2">
              <a:lumMod val="75000"/>
            </a:schemeClr>
          </a:solidFill>
        </a:ln>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485775</xdr:colOff>
      <xdr:row>6</xdr:row>
      <xdr:rowOff>171450</xdr:rowOff>
    </xdr:from>
    <xdr:to>
      <xdr:col>9</xdr:col>
      <xdr:colOff>180975</xdr:colOff>
      <xdr:row>21</xdr:row>
      <xdr:rowOff>57150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28575</xdr:colOff>
      <xdr:row>5</xdr:row>
      <xdr:rowOff>0</xdr:rowOff>
    </xdr:from>
    <xdr:to>
      <xdr:col>10</xdr:col>
      <xdr:colOff>542925</xdr:colOff>
      <xdr:row>21</xdr:row>
      <xdr:rowOff>152400</xdr:rowOff>
    </xdr:to>
    <xdr:grpSp>
      <xdr:nvGrpSpPr>
        <xdr:cNvPr id="14" name="Group 13"/>
        <xdr:cNvGrpSpPr/>
      </xdr:nvGrpSpPr>
      <xdr:grpSpPr>
        <a:xfrm>
          <a:off x="638175" y="952500"/>
          <a:ext cx="6000750" cy="3200400"/>
          <a:chOff x="1190625" y="971550"/>
          <a:chExt cx="4896000" cy="2458811"/>
        </a:xfrm>
      </xdr:grpSpPr>
      <xdr:pic>
        <xdr:nvPicPr>
          <xdr:cNvPr id="4" name="Picture 3"/>
          <xdr:cNvPicPr>
            <a:picLocks noChangeAspect="1"/>
          </xdr:cNvPicPr>
        </xdr:nvPicPr>
        <xdr:blipFill rotWithShape="1">
          <a:blip xmlns:r="http://schemas.openxmlformats.org/officeDocument/2006/relationships" r:embed="rId2">
            <a:clrChange>
              <a:clrFrom>
                <a:srgbClr val="FFFFFF"/>
              </a:clrFrom>
              <a:clrTo>
                <a:srgbClr val="FFFFFF">
                  <a:alpha val="0"/>
                </a:srgbClr>
              </a:clrTo>
            </a:clrChange>
          </a:blip>
          <a:srcRect t="20438"/>
          <a:stretch/>
        </xdr:blipFill>
        <xdr:spPr>
          <a:xfrm>
            <a:off x="1190625" y="2285999"/>
            <a:ext cx="4896000" cy="643909"/>
          </a:xfrm>
          <a:prstGeom prst="rect">
            <a:avLst/>
          </a:prstGeom>
        </xdr:spPr>
      </xdr:pic>
      <xdr:pic>
        <xdr:nvPicPr>
          <xdr:cNvPr id="9" name="Picture 8"/>
          <xdr:cNvPicPr>
            <a:picLocks noChangeAspect="1"/>
          </xdr:cNvPicPr>
        </xdr:nvPicPr>
        <xdr:blipFill rotWithShape="1">
          <a:blip xmlns:r="http://schemas.openxmlformats.org/officeDocument/2006/relationships" r:embed="rId3">
            <a:clrChange>
              <a:clrFrom>
                <a:srgbClr val="FFFFFF"/>
              </a:clrFrom>
              <a:clrTo>
                <a:srgbClr val="FFFFFF">
                  <a:alpha val="0"/>
                </a:srgbClr>
              </a:clrTo>
            </a:clrChange>
          </a:blip>
          <a:srcRect t="19850"/>
          <a:stretch/>
        </xdr:blipFill>
        <xdr:spPr>
          <a:xfrm>
            <a:off x="1190625" y="1628775"/>
            <a:ext cx="4896000" cy="648674"/>
          </a:xfrm>
          <a:prstGeom prst="rect">
            <a:avLst/>
          </a:prstGeom>
        </xdr:spPr>
      </xdr:pic>
      <xdr:pic>
        <xdr:nvPicPr>
          <xdr:cNvPr id="11" name="Picture 10"/>
          <xdr:cNvPicPr>
            <a:picLocks noChangeAspect="1"/>
          </xdr:cNvPicPr>
        </xdr:nvPicPr>
        <xdr:blipFill>
          <a:blip xmlns:r="http://schemas.openxmlformats.org/officeDocument/2006/relationships" r:embed="rId4">
            <a:clrChange>
              <a:clrFrom>
                <a:srgbClr val="FFFFFF"/>
              </a:clrFrom>
              <a:clrTo>
                <a:srgbClr val="FFFFFF">
                  <a:alpha val="0"/>
                </a:srgbClr>
              </a:clrTo>
            </a:clrChange>
          </a:blip>
          <a:stretch>
            <a:fillRect/>
          </a:stretch>
        </xdr:blipFill>
        <xdr:spPr>
          <a:xfrm>
            <a:off x="1190625" y="971550"/>
            <a:ext cx="4896000" cy="649061"/>
          </a:xfrm>
          <a:prstGeom prst="rect">
            <a:avLst/>
          </a:prstGeom>
        </xdr:spPr>
      </xdr:pic>
      <xdr:pic>
        <xdr:nvPicPr>
          <xdr:cNvPr id="13" name="Picture 12"/>
          <xdr:cNvPicPr>
            <a:picLocks noChangeAspect="1"/>
          </xdr:cNvPicPr>
        </xdr:nvPicPr>
        <xdr:blipFill rotWithShape="1">
          <a:blip xmlns:r="http://schemas.openxmlformats.org/officeDocument/2006/relationships" r:embed="rId5">
            <a:clrChange>
              <a:clrFrom>
                <a:srgbClr val="FFFFFF"/>
              </a:clrFrom>
              <a:clrTo>
                <a:srgbClr val="FFFFFF">
                  <a:alpha val="0"/>
                </a:srgbClr>
              </a:clrTo>
            </a:clrChange>
          </a:blip>
          <a:srcRect t="27882"/>
          <a:stretch/>
        </xdr:blipFill>
        <xdr:spPr>
          <a:xfrm>
            <a:off x="1190625" y="2962275"/>
            <a:ext cx="4896000" cy="468086"/>
          </a:xfrm>
          <a:prstGeom prst="rect">
            <a:avLst/>
          </a:prstGeom>
        </xdr:spPr>
      </xdr:pic>
    </xdr:grpSp>
    <xdr:clientData/>
  </xdr:twoCellAnchor>
  <xdr:twoCellAnchor editAs="oneCell">
    <xdr:from>
      <xdr:col>11</xdr:col>
      <xdr:colOff>66674</xdr:colOff>
      <xdr:row>5</xdr:row>
      <xdr:rowOff>0</xdr:rowOff>
    </xdr:from>
    <xdr:to>
      <xdr:col>19</xdr:col>
      <xdr:colOff>514349</xdr:colOff>
      <xdr:row>21</xdr:row>
      <xdr:rowOff>119288</xdr:rowOff>
    </xdr:to>
    <xdr:pic>
      <xdr:nvPicPr>
        <xdr:cNvPr id="15" name="Picture 14"/>
        <xdr:cNvPicPr>
          <a:picLocks noChangeAspect="1"/>
        </xdr:cNvPicPr>
      </xdr:nvPicPr>
      <xdr:blipFill>
        <a:blip xmlns:r="http://schemas.openxmlformats.org/officeDocument/2006/relationships" r:embed="rId6">
          <a:clrChange>
            <a:clrFrom>
              <a:srgbClr val="FFFFFF"/>
            </a:clrFrom>
            <a:clrTo>
              <a:srgbClr val="FFFFFF">
                <a:alpha val="0"/>
              </a:srgbClr>
            </a:clrTo>
          </a:clrChange>
        </a:blip>
        <a:stretch>
          <a:fillRect/>
        </a:stretch>
      </xdr:blipFill>
      <xdr:spPr>
        <a:xfrm>
          <a:off x="6772274" y="952500"/>
          <a:ext cx="5324475" cy="3167288"/>
        </a:xfrm>
        <a:prstGeom prst="rect">
          <a:avLst/>
        </a:prstGeom>
      </xdr:spPr>
    </xdr:pic>
    <xdr:clientData/>
  </xdr:twoCellAnchor>
  <xdr:twoCellAnchor>
    <xdr:from>
      <xdr:col>5</xdr:col>
      <xdr:colOff>352424</xdr:colOff>
      <xdr:row>0</xdr:row>
      <xdr:rowOff>66675</xdr:rowOff>
    </xdr:from>
    <xdr:to>
      <xdr:col>14</xdr:col>
      <xdr:colOff>581025</xdr:colOff>
      <xdr:row>4</xdr:row>
      <xdr:rowOff>76200</xdr:rowOff>
    </xdr:to>
    <xdr:sp macro="" textlink="">
      <xdr:nvSpPr>
        <xdr:cNvPr id="16" name="TextBox 15"/>
        <xdr:cNvSpPr txBox="1"/>
      </xdr:nvSpPr>
      <xdr:spPr>
        <a:xfrm>
          <a:off x="3400424" y="66675"/>
          <a:ext cx="5715001" cy="771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800" b="1">
              <a:solidFill>
                <a:sysClr val="windowText" lastClr="000000"/>
              </a:solidFill>
              <a:latin typeface="Harlow Solid Italic" panose="04030604020F02020D02" pitchFamily="82" charset="0"/>
              <a:cs typeface="Arial" panose="020B0604020202020204" pitchFamily="34" charset="0"/>
            </a:rPr>
            <a:t>Department Analysis</a:t>
          </a:r>
        </a:p>
      </xdr:txBody>
    </xdr:sp>
    <xdr:clientData/>
  </xdr:twoCellAnchor>
  <xdr:twoCellAnchor>
    <xdr:from>
      <xdr:col>14</xdr:col>
      <xdr:colOff>495300</xdr:colOff>
      <xdr:row>0</xdr:row>
      <xdr:rowOff>142872</xdr:rowOff>
    </xdr:from>
    <xdr:to>
      <xdr:col>16</xdr:col>
      <xdr:colOff>276225</xdr:colOff>
      <xdr:row>4</xdr:row>
      <xdr:rowOff>47625</xdr:rowOff>
    </xdr:to>
    <xdr:grpSp>
      <xdr:nvGrpSpPr>
        <xdr:cNvPr id="18" name="Google Shape;2135;p6"/>
        <xdr:cNvGrpSpPr/>
      </xdr:nvGrpSpPr>
      <xdr:grpSpPr>
        <a:xfrm>
          <a:off x="9029700" y="142872"/>
          <a:ext cx="1000125" cy="666753"/>
          <a:chOff x="8361933" y="3662012"/>
          <a:chExt cx="1106768" cy="1174116"/>
        </a:xfrm>
        <a:solidFill>
          <a:schemeClr val="tx1"/>
        </a:solidFill>
      </xdr:grpSpPr>
      <xdr:sp macro="" textlink="">
        <xdr:nvSpPr>
          <xdr:cNvPr id="19" name="Google Shape;2136;p6"/>
          <xdr:cNvSpPr/>
        </xdr:nvSpPr>
        <xdr:spPr>
          <a:xfrm>
            <a:off x="8826641" y="3662012"/>
            <a:ext cx="179597" cy="179597"/>
          </a:xfrm>
          <a:custGeom>
            <a:avLst/>
            <a:gdLst/>
            <a:ahLst/>
            <a:cxnLst/>
            <a:rect l="l" t="t" r="r" b="b"/>
            <a:pathLst>
              <a:path w="179597" h="179597" extrusionOk="0">
                <a:moveTo>
                  <a:pt x="89799" y="179597"/>
                </a:moveTo>
                <a:cubicBezTo>
                  <a:pt x="40410" y="179597"/>
                  <a:pt x="0" y="139188"/>
                  <a:pt x="0" y="89799"/>
                </a:cubicBezTo>
                <a:cubicBezTo>
                  <a:pt x="0" y="40409"/>
                  <a:pt x="40410" y="0"/>
                  <a:pt x="89799" y="0"/>
                </a:cubicBezTo>
                <a:cubicBezTo>
                  <a:pt x="139188" y="0"/>
                  <a:pt x="179597" y="40409"/>
                  <a:pt x="179597" y="89799"/>
                </a:cubicBezTo>
                <a:cubicBezTo>
                  <a:pt x="177352" y="139188"/>
                  <a:pt x="136943" y="179597"/>
                  <a:pt x="89799" y="179597"/>
                </a:cubicBezTo>
                <a:close/>
                <a:moveTo>
                  <a:pt x="89799" y="38164"/>
                </a:moveTo>
                <a:cubicBezTo>
                  <a:pt x="60614" y="38164"/>
                  <a:pt x="38165" y="62859"/>
                  <a:pt x="38165" y="89799"/>
                </a:cubicBezTo>
                <a:cubicBezTo>
                  <a:pt x="38165" y="118983"/>
                  <a:pt x="62859" y="141433"/>
                  <a:pt x="89799" y="141433"/>
                </a:cubicBezTo>
                <a:cubicBezTo>
                  <a:pt x="116738" y="141433"/>
                  <a:pt x="141433" y="116738"/>
                  <a:pt x="141433" y="89799"/>
                </a:cubicBezTo>
                <a:cubicBezTo>
                  <a:pt x="141433" y="60614"/>
                  <a:pt x="116738" y="38164"/>
                  <a:pt x="89799" y="38164"/>
                </a:cubicBezTo>
                <a:close/>
              </a:path>
            </a:pathLst>
          </a:custGeom>
          <a:grpFill/>
          <a:ln>
            <a:no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20" name="Google Shape;2137;p6"/>
          <xdr:cNvSpPr/>
        </xdr:nvSpPr>
        <xdr:spPr>
          <a:xfrm>
            <a:off x="8801946" y="4173864"/>
            <a:ext cx="226741" cy="35919"/>
          </a:xfrm>
          <a:custGeom>
            <a:avLst/>
            <a:gdLst/>
            <a:ahLst/>
            <a:cxnLst/>
            <a:rect l="l" t="t" r="r" b="b"/>
            <a:pathLst>
              <a:path w="226741" h="35919" extrusionOk="0">
                <a:moveTo>
                  <a:pt x="208782" y="35920"/>
                </a:moveTo>
                <a:lnTo>
                  <a:pt x="17960" y="35920"/>
                </a:lnTo>
                <a:cubicBezTo>
                  <a:pt x="8980" y="35920"/>
                  <a:pt x="0" y="26940"/>
                  <a:pt x="0" y="17960"/>
                </a:cubicBezTo>
                <a:cubicBezTo>
                  <a:pt x="0" y="8980"/>
                  <a:pt x="8980" y="0"/>
                  <a:pt x="17960" y="0"/>
                </a:cubicBezTo>
                <a:lnTo>
                  <a:pt x="208782" y="0"/>
                </a:lnTo>
                <a:cubicBezTo>
                  <a:pt x="217762" y="0"/>
                  <a:pt x="226742" y="8980"/>
                  <a:pt x="226742" y="17960"/>
                </a:cubicBezTo>
                <a:cubicBezTo>
                  <a:pt x="226742" y="29185"/>
                  <a:pt x="220007" y="35920"/>
                  <a:pt x="208782" y="35920"/>
                </a:cubicBezTo>
                <a:close/>
              </a:path>
            </a:pathLst>
          </a:custGeom>
          <a:grpFill/>
          <a:ln>
            <a:no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21" name="Google Shape;2138;p6"/>
          <xdr:cNvSpPr/>
        </xdr:nvSpPr>
        <xdr:spPr>
          <a:xfrm>
            <a:off x="8734597" y="3859569"/>
            <a:ext cx="359194" cy="350214"/>
          </a:xfrm>
          <a:custGeom>
            <a:avLst/>
            <a:gdLst/>
            <a:ahLst/>
            <a:cxnLst/>
            <a:rect l="l" t="t" r="r" b="b"/>
            <a:pathLst>
              <a:path w="359194" h="350214" extrusionOk="0">
                <a:moveTo>
                  <a:pt x="78574" y="350215"/>
                </a:moveTo>
                <a:cubicBezTo>
                  <a:pt x="47144" y="350215"/>
                  <a:pt x="42655" y="350215"/>
                  <a:pt x="40410" y="350215"/>
                </a:cubicBezTo>
                <a:cubicBezTo>
                  <a:pt x="15715" y="345725"/>
                  <a:pt x="0" y="323275"/>
                  <a:pt x="0" y="298580"/>
                </a:cubicBezTo>
                <a:lnTo>
                  <a:pt x="0" y="116738"/>
                </a:lnTo>
                <a:cubicBezTo>
                  <a:pt x="0" y="58369"/>
                  <a:pt x="44899" y="8980"/>
                  <a:pt x="103269" y="2245"/>
                </a:cubicBezTo>
                <a:cubicBezTo>
                  <a:pt x="121229" y="0"/>
                  <a:pt x="148168" y="0"/>
                  <a:pt x="179597" y="0"/>
                </a:cubicBezTo>
                <a:cubicBezTo>
                  <a:pt x="213272" y="0"/>
                  <a:pt x="237966" y="0"/>
                  <a:pt x="255927" y="2245"/>
                </a:cubicBezTo>
                <a:cubicBezTo>
                  <a:pt x="314295" y="8980"/>
                  <a:pt x="359194" y="58369"/>
                  <a:pt x="359194" y="116738"/>
                </a:cubicBezTo>
                <a:lnTo>
                  <a:pt x="359194" y="298580"/>
                </a:lnTo>
                <a:cubicBezTo>
                  <a:pt x="359194" y="323275"/>
                  <a:pt x="341235" y="345725"/>
                  <a:pt x="318785" y="350215"/>
                </a:cubicBezTo>
                <a:cubicBezTo>
                  <a:pt x="316540" y="350215"/>
                  <a:pt x="314295" y="350215"/>
                  <a:pt x="276131" y="350215"/>
                </a:cubicBezTo>
                <a:cubicBezTo>
                  <a:pt x="267151" y="350215"/>
                  <a:pt x="258171" y="341235"/>
                  <a:pt x="258171" y="332255"/>
                </a:cubicBezTo>
                <a:lnTo>
                  <a:pt x="258171" y="148168"/>
                </a:lnTo>
                <a:cubicBezTo>
                  <a:pt x="258171" y="139188"/>
                  <a:pt x="267151" y="130208"/>
                  <a:pt x="276131" y="130208"/>
                </a:cubicBezTo>
                <a:cubicBezTo>
                  <a:pt x="285111" y="130208"/>
                  <a:pt x="294091" y="139188"/>
                  <a:pt x="294091" y="148168"/>
                </a:cubicBezTo>
                <a:lnTo>
                  <a:pt x="294091" y="314295"/>
                </a:lnTo>
                <a:cubicBezTo>
                  <a:pt x="303070" y="314295"/>
                  <a:pt x="312051" y="314295"/>
                  <a:pt x="314295" y="314295"/>
                </a:cubicBezTo>
                <a:cubicBezTo>
                  <a:pt x="321030" y="312050"/>
                  <a:pt x="325520" y="305315"/>
                  <a:pt x="325520" y="298580"/>
                </a:cubicBezTo>
                <a:lnTo>
                  <a:pt x="325520" y="116738"/>
                </a:lnTo>
                <a:cubicBezTo>
                  <a:pt x="325520" y="76329"/>
                  <a:pt x="294091" y="42655"/>
                  <a:pt x="255927" y="38165"/>
                </a:cubicBezTo>
                <a:cubicBezTo>
                  <a:pt x="240212" y="35920"/>
                  <a:pt x="215517" y="35920"/>
                  <a:pt x="184087" y="35920"/>
                </a:cubicBezTo>
                <a:cubicBezTo>
                  <a:pt x="152658" y="35920"/>
                  <a:pt x="127963" y="35920"/>
                  <a:pt x="110004" y="38165"/>
                </a:cubicBezTo>
                <a:cubicBezTo>
                  <a:pt x="69594" y="42655"/>
                  <a:pt x="40410" y="76329"/>
                  <a:pt x="40410" y="116738"/>
                </a:cubicBezTo>
                <a:lnTo>
                  <a:pt x="40410" y="298580"/>
                </a:lnTo>
                <a:cubicBezTo>
                  <a:pt x="40410" y="305315"/>
                  <a:pt x="44899" y="314295"/>
                  <a:pt x="51635" y="314295"/>
                </a:cubicBezTo>
                <a:cubicBezTo>
                  <a:pt x="53880" y="314295"/>
                  <a:pt x="60614" y="314295"/>
                  <a:pt x="69594" y="314295"/>
                </a:cubicBezTo>
                <a:lnTo>
                  <a:pt x="69594" y="148168"/>
                </a:lnTo>
                <a:cubicBezTo>
                  <a:pt x="69594" y="139188"/>
                  <a:pt x="78574" y="130208"/>
                  <a:pt x="87554" y="130208"/>
                </a:cubicBezTo>
                <a:cubicBezTo>
                  <a:pt x="96534" y="130208"/>
                  <a:pt x="105514" y="139188"/>
                  <a:pt x="105514" y="148168"/>
                </a:cubicBezTo>
                <a:lnTo>
                  <a:pt x="105514" y="332255"/>
                </a:lnTo>
                <a:cubicBezTo>
                  <a:pt x="105514" y="341235"/>
                  <a:pt x="96534" y="350215"/>
                  <a:pt x="87554" y="350215"/>
                </a:cubicBezTo>
                <a:cubicBezTo>
                  <a:pt x="83064" y="350215"/>
                  <a:pt x="80819" y="350215"/>
                  <a:pt x="78574" y="350215"/>
                </a:cubicBezTo>
                <a:close/>
              </a:path>
            </a:pathLst>
          </a:custGeom>
          <a:grpFill/>
          <a:ln>
            <a:no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22" name="Google Shape;2139;p6"/>
          <xdr:cNvSpPr/>
        </xdr:nvSpPr>
        <xdr:spPr>
          <a:xfrm>
            <a:off x="8606635" y="4712655"/>
            <a:ext cx="35919" cy="123473"/>
          </a:xfrm>
          <a:custGeom>
            <a:avLst/>
            <a:gdLst/>
            <a:ahLst/>
            <a:cxnLst/>
            <a:rect l="l" t="t" r="r" b="b"/>
            <a:pathLst>
              <a:path w="35919" h="123473" extrusionOk="0">
                <a:moveTo>
                  <a:pt x="17959" y="123473"/>
                </a:moveTo>
                <a:cubicBezTo>
                  <a:pt x="8980" y="123473"/>
                  <a:pt x="0" y="114493"/>
                  <a:pt x="0" y="105514"/>
                </a:cubicBezTo>
                <a:lnTo>
                  <a:pt x="0" y="17960"/>
                </a:lnTo>
                <a:cubicBezTo>
                  <a:pt x="0" y="8980"/>
                  <a:pt x="8980" y="0"/>
                  <a:pt x="17959" y="0"/>
                </a:cubicBezTo>
                <a:cubicBezTo>
                  <a:pt x="26939" y="0"/>
                  <a:pt x="35920" y="8980"/>
                  <a:pt x="35920" y="17960"/>
                </a:cubicBezTo>
                <a:lnTo>
                  <a:pt x="35920" y="105514"/>
                </a:lnTo>
                <a:cubicBezTo>
                  <a:pt x="35920" y="114493"/>
                  <a:pt x="26939" y="123473"/>
                  <a:pt x="17959" y="123473"/>
                </a:cubicBezTo>
                <a:close/>
              </a:path>
            </a:pathLst>
          </a:custGeom>
          <a:grpFill/>
          <a:ln>
            <a:no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23" name="Google Shape;2140;p6"/>
          <xdr:cNvSpPr/>
        </xdr:nvSpPr>
        <xdr:spPr>
          <a:xfrm>
            <a:off x="8456222" y="4375911"/>
            <a:ext cx="175107" cy="175107"/>
          </a:xfrm>
          <a:custGeom>
            <a:avLst/>
            <a:gdLst/>
            <a:ahLst/>
            <a:cxnLst/>
            <a:rect l="l" t="t" r="r" b="b"/>
            <a:pathLst>
              <a:path w="175107" h="175107" extrusionOk="0">
                <a:moveTo>
                  <a:pt x="87554" y="175107"/>
                </a:moveTo>
                <a:cubicBezTo>
                  <a:pt x="40410" y="175107"/>
                  <a:pt x="0" y="136943"/>
                  <a:pt x="0" y="87554"/>
                </a:cubicBezTo>
                <a:cubicBezTo>
                  <a:pt x="0" y="40409"/>
                  <a:pt x="38165" y="0"/>
                  <a:pt x="87554" y="0"/>
                </a:cubicBezTo>
                <a:cubicBezTo>
                  <a:pt x="134698" y="0"/>
                  <a:pt x="175108" y="38165"/>
                  <a:pt x="175108" y="87554"/>
                </a:cubicBezTo>
                <a:cubicBezTo>
                  <a:pt x="172863" y="134698"/>
                  <a:pt x="134698" y="175107"/>
                  <a:pt x="87554" y="175107"/>
                </a:cubicBezTo>
                <a:close/>
                <a:moveTo>
                  <a:pt x="87554" y="35920"/>
                </a:moveTo>
                <a:cubicBezTo>
                  <a:pt x="60614" y="35920"/>
                  <a:pt x="35920" y="58369"/>
                  <a:pt x="35920" y="87554"/>
                </a:cubicBezTo>
                <a:cubicBezTo>
                  <a:pt x="35920" y="114493"/>
                  <a:pt x="58369" y="139188"/>
                  <a:pt x="87554" y="139188"/>
                </a:cubicBezTo>
                <a:cubicBezTo>
                  <a:pt x="116738" y="139188"/>
                  <a:pt x="139188" y="116738"/>
                  <a:pt x="139188" y="87554"/>
                </a:cubicBezTo>
                <a:cubicBezTo>
                  <a:pt x="136943" y="58369"/>
                  <a:pt x="114493" y="35920"/>
                  <a:pt x="87554" y="35920"/>
                </a:cubicBezTo>
                <a:close/>
              </a:path>
            </a:pathLst>
          </a:custGeom>
          <a:grpFill/>
          <a:ln>
            <a:no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24" name="Google Shape;2141;p6"/>
          <xdr:cNvSpPr/>
        </xdr:nvSpPr>
        <xdr:spPr>
          <a:xfrm>
            <a:off x="8444997" y="4712655"/>
            <a:ext cx="35919" cy="123473"/>
          </a:xfrm>
          <a:custGeom>
            <a:avLst/>
            <a:gdLst/>
            <a:ahLst/>
            <a:cxnLst/>
            <a:rect l="l" t="t" r="r" b="b"/>
            <a:pathLst>
              <a:path w="35919" h="123473" extrusionOk="0">
                <a:moveTo>
                  <a:pt x="17960" y="123473"/>
                </a:moveTo>
                <a:cubicBezTo>
                  <a:pt x="8980" y="123473"/>
                  <a:pt x="0" y="114493"/>
                  <a:pt x="0" y="105514"/>
                </a:cubicBezTo>
                <a:lnTo>
                  <a:pt x="0" y="17960"/>
                </a:lnTo>
                <a:cubicBezTo>
                  <a:pt x="0" y="8980"/>
                  <a:pt x="8980" y="0"/>
                  <a:pt x="17960" y="0"/>
                </a:cubicBezTo>
                <a:cubicBezTo>
                  <a:pt x="26940" y="0"/>
                  <a:pt x="35920" y="8980"/>
                  <a:pt x="35920" y="17960"/>
                </a:cubicBezTo>
                <a:lnTo>
                  <a:pt x="35920" y="105514"/>
                </a:lnTo>
                <a:cubicBezTo>
                  <a:pt x="35920" y="114493"/>
                  <a:pt x="26940" y="123473"/>
                  <a:pt x="17960" y="123473"/>
                </a:cubicBezTo>
                <a:close/>
              </a:path>
            </a:pathLst>
          </a:custGeom>
          <a:grpFill/>
          <a:ln>
            <a:no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25" name="Google Shape;2142;p6"/>
          <xdr:cNvSpPr/>
        </xdr:nvSpPr>
        <xdr:spPr>
          <a:xfrm>
            <a:off x="8977054" y="4712655"/>
            <a:ext cx="36265" cy="123473"/>
          </a:xfrm>
          <a:custGeom>
            <a:avLst/>
            <a:gdLst/>
            <a:ahLst/>
            <a:cxnLst/>
            <a:rect l="l" t="t" r="r" b="b"/>
            <a:pathLst>
              <a:path w="36265" h="123473" extrusionOk="0">
                <a:moveTo>
                  <a:pt x="17959" y="123473"/>
                </a:moveTo>
                <a:cubicBezTo>
                  <a:pt x="8980" y="123473"/>
                  <a:pt x="0" y="114493"/>
                  <a:pt x="0" y="105514"/>
                </a:cubicBezTo>
                <a:lnTo>
                  <a:pt x="0" y="17960"/>
                </a:lnTo>
                <a:cubicBezTo>
                  <a:pt x="0" y="8980"/>
                  <a:pt x="8980" y="0"/>
                  <a:pt x="17959" y="0"/>
                </a:cubicBezTo>
                <a:cubicBezTo>
                  <a:pt x="26939" y="0"/>
                  <a:pt x="35920" y="8980"/>
                  <a:pt x="35920" y="17960"/>
                </a:cubicBezTo>
                <a:lnTo>
                  <a:pt x="35920" y="105514"/>
                </a:lnTo>
                <a:cubicBezTo>
                  <a:pt x="38164" y="114493"/>
                  <a:pt x="29184" y="123473"/>
                  <a:pt x="17959" y="123473"/>
                </a:cubicBezTo>
                <a:close/>
              </a:path>
            </a:pathLst>
          </a:custGeom>
          <a:grpFill/>
          <a:ln>
            <a:no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26" name="Google Shape;2143;p6"/>
          <xdr:cNvSpPr/>
        </xdr:nvSpPr>
        <xdr:spPr>
          <a:xfrm>
            <a:off x="8828886" y="4375911"/>
            <a:ext cx="175107" cy="175107"/>
          </a:xfrm>
          <a:custGeom>
            <a:avLst/>
            <a:gdLst/>
            <a:ahLst/>
            <a:cxnLst/>
            <a:rect l="l" t="t" r="r" b="b"/>
            <a:pathLst>
              <a:path w="175107" h="175107" extrusionOk="0">
                <a:moveTo>
                  <a:pt x="87554" y="175107"/>
                </a:moveTo>
                <a:cubicBezTo>
                  <a:pt x="40409" y="175107"/>
                  <a:pt x="0" y="136943"/>
                  <a:pt x="0" y="87554"/>
                </a:cubicBezTo>
                <a:cubicBezTo>
                  <a:pt x="0" y="40409"/>
                  <a:pt x="38165" y="0"/>
                  <a:pt x="87554" y="0"/>
                </a:cubicBezTo>
                <a:cubicBezTo>
                  <a:pt x="134698" y="0"/>
                  <a:pt x="175107" y="38165"/>
                  <a:pt x="175107" y="87554"/>
                </a:cubicBezTo>
                <a:cubicBezTo>
                  <a:pt x="172863" y="134698"/>
                  <a:pt x="134698" y="175107"/>
                  <a:pt x="87554" y="175107"/>
                </a:cubicBezTo>
                <a:close/>
                <a:moveTo>
                  <a:pt x="87554" y="35920"/>
                </a:moveTo>
                <a:cubicBezTo>
                  <a:pt x="60614" y="35920"/>
                  <a:pt x="35920" y="58369"/>
                  <a:pt x="35920" y="87554"/>
                </a:cubicBezTo>
                <a:cubicBezTo>
                  <a:pt x="35920" y="114493"/>
                  <a:pt x="58369" y="139188"/>
                  <a:pt x="87554" y="139188"/>
                </a:cubicBezTo>
                <a:cubicBezTo>
                  <a:pt x="116738" y="139188"/>
                  <a:pt x="139188" y="116738"/>
                  <a:pt x="139188" y="87554"/>
                </a:cubicBezTo>
                <a:cubicBezTo>
                  <a:pt x="136943" y="58369"/>
                  <a:pt x="114493" y="35920"/>
                  <a:pt x="87554" y="35920"/>
                </a:cubicBezTo>
                <a:close/>
              </a:path>
            </a:pathLst>
          </a:custGeom>
          <a:grpFill/>
          <a:ln>
            <a:no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27" name="Google Shape;2144;p6"/>
          <xdr:cNvSpPr/>
        </xdr:nvSpPr>
        <xdr:spPr>
          <a:xfrm>
            <a:off x="8817661" y="4712655"/>
            <a:ext cx="35919" cy="123473"/>
          </a:xfrm>
          <a:custGeom>
            <a:avLst/>
            <a:gdLst/>
            <a:ahLst/>
            <a:cxnLst/>
            <a:rect l="l" t="t" r="r" b="b"/>
            <a:pathLst>
              <a:path w="35919" h="123473" extrusionOk="0">
                <a:moveTo>
                  <a:pt x="17959" y="123473"/>
                </a:moveTo>
                <a:cubicBezTo>
                  <a:pt x="8980" y="123473"/>
                  <a:pt x="0" y="114493"/>
                  <a:pt x="0" y="105514"/>
                </a:cubicBezTo>
                <a:lnTo>
                  <a:pt x="0" y="17960"/>
                </a:lnTo>
                <a:cubicBezTo>
                  <a:pt x="0" y="8980"/>
                  <a:pt x="8980" y="0"/>
                  <a:pt x="17959" y="0"/>
                </a:cubicBezTo>
                <a:cubicBezTo>
                  <a:pt x="26940" y="0"/>
                  <a:pt x="35920" y="8980"/>
                  <a:pt x="35920" y="17960"/>
                </a:cubicBezTo>
                <a:lnTo>
                  <a:pt x="35920" y="105514"/>
                </a:lnTo>
                <a:cubicBezTo>
                  <a:pt x="35920" y="114493"/>
                  <a:pt x="26940" y="123473"/>
                  <a:pt x="17959" y="123473"/>
                </a:cubicBezTo>
                <a:close/>
              </a:path>
            </a:pathLst>
          </a:custGeom>
          <a:grpFill/>
          <a:ln>
            <a:no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28" name="Google Shape;2145;p6"/>
          <xdr:cNvSpPr/>
        </xdr:nvSpPr>
        <xdr:spPr>
          <a:xfrm>
            <a:off x="9349718" y="4712655"/>
            <a:ext cx="35918" cy="123473"/>
          </a:xfrm>
          <a:custGeom>
            <a:avLst/>
            <a:gdLst/>
            <a:ahLst/>
            <a:cxnLst/>
            <a:rect l="l" t="t" r="r" b="b"/>
            <a:pathLst>
              <a:path w="35918" h="123473" extrusionOk="0">
                <a:moveTo>
                  <a:pt x="17959" y="123473"/>
                </a:moveTo>
                <a:cubicBezTo>
                  <a:pt x="8980" y="123473"/>
                  <a:pt x="0" y="114493"/>
                  <a:pt x="0" y="105514"/>
                </a:cubicBezTo>
                <a:lnTo>
                  <a:pt x="0" y="17960"/>
                </a:lnTo>
                <a:cubicBezTo>
                  <a:pt x="0" y="8980"/>
                  <a:pt x="8980" y="0"/>
                  <a:pt x="17959" y="0"/>
                </a:cubicBezTo>
                <a:cubicBezTo>
                  <a:pt x="26939" y="0"/>
                  <a:pt x="35919" y="8980"/>
                  <a:pt x="35919" y="17960"/>
                </a:cubicBezTo>
                <a:lnTo>
                  <a:pt x="35919" y="105514"/>
                </a:lnTo>
                <a:cubicBezTo>
                  <a:pt x="35919" y="114493"/>
                  <a:pt x="29184" y="123473"/>
                  <a:pt x="17959" y="123473"/>
                </a:cubicBezTo>
                <a:close/>
              </a:path>
            </a:pathLst>
          </a:custGeom>
          <a:grpFill/>
          <a:ln>
            <a:no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29" name="Google Shape;2146;p6"/>
          <xdr:cNvSpPr/>
        </xdr:nvSpPr>
        <xdr:spPr>
          <a:xfrm>
            <a:off x="9199305" y="4375911"/>
            <a:ext cx="175107" cy="175107"/>
          </a:xfrm>
          <a:custGeom>
            <a:avLst/>
            <a:gdLst/>
            <a:ahLst/>
            <a:cxnLst/>
            <a:rect l="l" t="t" r="r" b="b"/>
            <a:pathLst>
              <a:path w="175107" h="175107" extrusionOk="0">
                <a:moveTo>
                  <a:pt x="87554" y="175107"/>
                </a:moveTo>
                <a:cubicBezTo>
                  <a:pt x="40409" y="175107"/>
                  <a:pt x="0" y="136943"/>
                  <a:pt x="0" y="87554"/>
                </a:cubicBezTo>
                <a:cubicBezTo>
                  <a:pt x="0" y="40409"/>
                  <a:pt x="38165" y="0"/>
                  <a:pt x="87554" y="0"/>
                </a:cubicBezTo>
                <a:cubicBezTo>
                  <a:pt x="136943" y="0"/>
                  <a:pt x="175107" y="38165"/>
                  <a:pt x="175107" y="87554"/>
                </a:cubicBezTo>
                <a:cubicBezTo>
                  <a:pt x="175107" y="134698"/>
                  <a:pt x="136943" y="175107"/>
                  <a:pt x="87554" y="175107"/>
                </a:cubicBezTo>
                <a:close/>
                <a:moveTo>
                  <a:pt x="87554" y="35920"/>
                </a:moveTo>
                <a:cubicBezTo>
                  <a:pt x="60614" y="35920"/>
                  <a:pt x="35920" y="58369"/>
                  <a:pt x="35920" y="87554"/>
                </a:cubicBezTo>
                <a:cubicBezTo>
                  <a:pt x="35920" y="114493"/>
                  <a:pt x="58369" y="139188"/>
                  <a:pt x="87554" y="139188"/>
                </a:cubicBezTo>
                <a:cubicBezTo>
                  <a:pt x="116738" y="139188"/>
                  <a:pt x="139188" y="116738"/>
                  <a:pt x="139188" y="87554"/>
                </a:cubicBezTo>
                <a:cubicBezTo>
                  <a:pt x="139188" y="58369"/>
                  <a:pt x="116738" y="35920"/>
                  <a:pt x="87554" y="35920"/>
                </a:cubicBezTo>
                <a:close/>
              </a:path>
            </a:pathLst>
          </a:custGeom>
          <a:grpFill/>
          <a:ln>
            <a:no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30" name="Google Shape;2147;p6"/>
          <xdr:cNvSpPr/>
        </xdr:nvSpPr>
        <xdr:spPr>
          <a:xfrm>
            <a:off x="9190326" y="4712655"/>
            <a:ext cx="35919" cy="123473"/>
          </a:xfrm>
          <a:custGeom>
            <a:avLst/>
            <a:gdLst/>
            <a:ahLst/>
            <a:cxnLst/>
            <a:rect l="l" t="t" r="r" b="b"/>
            <a:pathLst>
              <a:path w="35919" h="123473" extrusionOk="0">
                <a:moveTo>
                  <a:pt x="17959" y="123473"/>
                </a:moveTo>
                <a:cubicBezTo>
                  <a:pt x="8980" y="123473"/>
                  <a:pt x="0" y="114493"/>
                  <a:pt x="0" y="105514"/>
                </a:cubicBezTo>
                <a:lnTo>
                  <a:pt x="0" y="17960"/>
                </a:lnTo>
                <a:cubicBezTo>
                  <a:pt x="0" y="8980"/>
                  <a:pt x="8980" y="0"/>
                  <a:pt x="17959" y="0"/>
                </a:cubicBezTo>
                <a:cubicBezTo>
                  <a:pt x="26939" y="0"/>
                  <a:pt x="35920" y="8980"/>
                  <a:pt x="35920" y="17960"/>
                </a:cubicBezTo>
                <a:lnTo>
                  <a:pt x="35920" y="105514"/>
                </a:lnTo>
                <a:cubicBezTo>
                  <a:pt x="35920" y="114493"/>
                  <a:pt x="26939" y="123473"/>
                  <a:pt x="17959" y="123473"/>
                </a:cubicBezTo>
                <a:close/>
              </a:path>
            </a:pathLst>
          </a:custGeom>
          <a:grpFill/>
          <a:ln>
            <a:no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31" name="Google Shape;2148;p6"/>
          <xdr:cNvSpPr/>
        </xdr:nvSpPr>
        <xdr:spPr>
          <a:xfrm>
            <a:off x="8361933" y="4171619"/>
            <a:ext cx="1106767" cy="134697"/>
          </a:xfrm>
          <a:custGeom>
            <a:avLst/>
            <a:gdLst/>
            <a:ahLst/>
            <a:cxnLst/>
            <a:rect l="l" t="t" r="r" b="b"/>
            <a:pathLst>
              <a:path w="1106767" h="134697" extrusionOk="0">
                <a:moveTo>
                  <a:pt x="1075338" y="134698"/>
                </a:moveTo>
                <a:lnTo>
                  <a:pt x="31429" y="134698"/>
                </a:lnTo>
                <a:cubicBezTo>
                  <a:pt x="15714" y="134698"/>
                  <a:pt x="0" y="121228"/>
                  <a:pt x="0" y="103268"/>
                </a:cubicBezTo>
                <a:lnTo>
                  <a:pt x="0" y="31429"/>
                </a:lnTo>
                <a:cubicBezTo>
                  <a:pt x="0" y="15715"/>
                  <a:pt x="13469" y="0"/>
                  <a:pt x="31429" y="0"/>
                </a:cubicBezTo>
                <a:lnTo>
                  <a:pt x="1075338" y="0"/>
                </a:lnTo>
                <a:cubicBezTo>
                  <a:pt x="1091053" y="0"/>
                  <a:pt x="1106768" y="13470"/>
                  <a:pt x="1106768" y="31429"/>
                </a:cubicBezTo>
                <a:lnTo>
                  <a:pt x="1106768" y="103268"/>
                </a:lnTo>
                <a:cubicBezTo>
                  <a:pt x="1106768" y="121228"/>
                  <a:pt x="1093298" y="134698"/>
                  <a:pt x="1075338" y="134698"/>
                </a:cubicBezTo>
                <a:close/>
                <a:moveTo>
                  <a:pt x="38164" y="98778"/>
                </a:moveTo>
                <a:lnTo>
                  <a:pt x="1070848" y="98778"/>
                </a:lnTo>
                <a:lnTo>
                  <a:pt x="1070848" y="38164"/>
                </a:lnTo>
                <a:lnTo>
                  <a:pt x="38164" y="38164"/>
                </a:lnTo>
                <a:lnTo>
                  <a:pt x="38164" y="98778"/>
                </a:lnTo>
                <a:close/>
              </a:path>
            </a:pathLst>
          </a:custGeom>
          <a:grpFill/>
          <a:ln>
            <a:no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32" name="Google Shape;2149;p6"/>
          <xdr:cNvSpPr/>
        </xdr:nvSpPr>
        <xdr:spPr>
          <a:xfrm>
            <a:off x="8386628" y="4270397"/>
            <a:ext cx="36265" cy="175107"/>
          </a:xfrm>
          <a:custGeom>
            <a:avLst/>
            <a:gdLst/>
            <a:ahLst/>
            <a:cxnLst/>
            <a:rect l="l" t="t" r="r" b="b"/>
            <a:pathLst>
              <a:path w="36265" h="175107" extrusionOk="0">
                <a:moveTo>
                  <a:pt x="17960" y="175107"/>
                </a:moveTo>
                <a:cubicBezTo>
                  <a:pt x="8980" y="175107"/>
                  <a:pt x="0" y="166128"/>
                  <a:pt x="0" y="157148"/>
                </a:cubicBezTo>
                <a:lnTo>
                  <a:pt x="0" y="17960"/>
                </a:lnTo>
                <a:cubicBezTo>
                  <a:pt x="0" y="8980"/>
                  <a:pt x="8980" y="0"/>
                  <a:pt x="17960" y="0"/>
                </a:cubicBezTo>
                <a:cubicBezTo>
                  <a:pt x="26940" y="0"/>
                  <a:pt x="35920" y="8980"/>
                  <a:pt x="35920" y="17960"/>
                </a:cubicBezTo>
                <a:lnTo>
                  <a:pt x="35920" y="157148"/>
                </a:lnTo>
                <a:cubicBezTo>
                  <a:pt x="38165" y="168372"/>
                  <a:pt x="29185" y="175107"/>
                  <a:pt x="17960" y="175107"/>
                </a:cubicBezTo>
                <a:close/>
              </a:path>
            </a:pathLst>
          </a:custGeom>
          <a:grpFill/>
          <a:ln>
            <a:no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33" name="Google Shape;2150;p6"/>
          <xdr:cNvSpPr/>
        </xdr:nvSpPr>
        <xdr:spPr>
          <a:xfrm>
            <a:off x="9408087" y="4270397"/>
            <a:ext cx="35919" cy="175107"/>
          </a:xfrm>
          <a:custGeom>
            <a:avLst/>
            <a:gdLst/>
            <a:ahLst/>
            <a:cxnLst/>
            <a:rect l="l" t="t" r="r" b="b"/>
            <a:pathLst>
              <a:path w="35919" h="175107" extrusionOk="0">
                <a:moveTo>
                  <a:pt x="17960" y="175107"/>
                </a:moveTo>
                <a:cubicBezTo>
                  <a:pt x="8980" y="175107"/>
                  <a:pt x="0" y="166128"/>
                  <a:pt x="0" y="157148"/>
                </a:cubicBezTo>
                <a:lnTo>
                  <a:pt x="0" y="17960"/>
                </a:lnTo>
                <a:cubicBezTo>
                  <a:pt x="0" y="8980"/>
                  <a:pt x="8980" y="0"/>
                  <a:pt x="17960" y="0"/>
                </a:cubicBezTo>
                <a:cubicBezTo>
                  <a:pt x="26940" y="0"/>
                  <a:pt x="35920" y="8980"/>
                  <a:pt x="35920" y="17960"/>
                </a:cubicBezTo>
                <a:lnTo>
                  <a:pt x="35920" y="157148"/>
                </a:lnTo>
                <a:cubicBezTo>
                  <a:pt x="35920" y="168372"/>
                  <a:pt x="26940" y="175107"/>
                  <a:pt x="17960" y="175107"/>
                </a:cubicBezTo>
                <a:close/>
              </a:path>
            </a:pathLst>
          </a:custGeom>
          <a:grpFill/>
          <a:ln>
            <a:no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34" name="Google Shape;2151;p6"/>
          <xdr:cNvSpPr/>
        </xdr:nvSpPr>
        <xdr:spPr>
          <a:xfrm>
            <a:off x="8368668" y="4568629"/>
            <a:ext cx="352459" cy="267499"/>
          </a:xfrm>
          <a:custGeom>
            <a:avLst/>
            <a:gdLst/>
            <a:ahLst/>
            <a:cxnLst/>
            <a:rect l="l" t="t" r="r" b="b"/>
            <a:pathLst>
              <a:path w="352459" h="267499" extrusionOk="0">
                <a:moveTo>
                  <a:pt x="332255" y="267500"/>
                </a:moveTo>
                <a:lnTo>
                  <a:pt x="17959" y="267500"/>
                </a:lnTo>
                <a:cubicBezTo>
                  <a:pt x="8980" y="267500"/>
                  <a:pt x="0" y="258520"/>
                  <a:pt x="0" y="249540"/>
                </a:cubicBezTo>
                <a:lnTo>
                  <a:pt x="0" y="112597"/>
                </a:lnTo>
                <a:cubicBezTo>
                  <a:pt x="0" y="54228"/>
                  <a:pt x="42654" y="7084"/>
                  <a:pt x="101023" y="349"/>
                </a:cubicBezTo>
                <a:cubicBezTo>
                  <a:pt x="110003" y="-1896"/>
                  <a:pt x="118983" y="7084"/>
                  <a:pt x="121228" y="16064"/>
                </a:cubicBezTo>
                <a:cubicBezTo>
                  <a:pt x="123473" y="25044"/>
                  <a:pt x="114493" y="34023"/>
                  <a:pt x="105514" y="36269"/>
                </a:cubicBezTo>
                <a:cubicBezTo>
                  <a:pt x="67349" y="40758"/>
                  <a:pt x="38165" y="74433"/>
                  <a:pt x="38165" y="112597"/>
                </a:cubicBezTo>
                <a:lnTo>
                  <a:pt x="38165" y="231580"/>
                </a:lnTo>
                <a:lnTo>
                  <a:pt x="314295" y="231580"/>
                </a:lnTo>
                <a:lnTo>
                  <a:pt x="314295" y="112597"/>
                </a:lnTo>
                <a:cubicBezTo>
                  <a:pt x="314295" y="74433"/>
                  <a:pt x="285111" y="40758"/>
                  <a:pt x="246946" y="36269"/>
                </a:cubicBezTo>
                <a:cubicBezTo>
                  <a:pt x="237966" y="34023"/>
                  <a:pt x="228987" y="25044"/>
                  <a:pt x="231231" y="16064"/>
                </a:cubicBezTo>
                <a:cubicBezTo>
                  <a:pt x="233476" y="7084"/>
                  <a:pt x="242456" y="-1896"/>
                  <a:pt x="251436" y="349"/>
                </a:cubicBezTo>
                <a:cubicBezTo>
                  <a:pt x="309805" y="7084"/>
                  <a:pt x="352460" y="56473"/>
                  <a:pt x="352460" y="112597"/>
                </a:cubicBezTo>
                <a:lnTo>
                  <a:pt x="352460" y="249540"/>
                </a:lnTo>
                <a:cubicBezTo>
                  <a:pt x="350215" y="258520"/>
                  <a:pt x="341235" y="267500"/>
                  <a:pt x="332255" y="267500"/>
                </a:cubicBezTo>
                <a:close/>
              </a:path>
            </a:pathLst>
          </a:custGeom>
          <a:grpFill/>
          <a:ln>
            <a:no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35" name="Google Shape;2152;p6"/>
          <xdr:cNvSpPr/>
        </xdr:nvSpPr>
        <xdr:spPr>
          <a:xfrm>
            <a:off x="8741332" y="4568629"/>
            <a:ext cx="354704" cy="267499"/>
          </a:xfrm>
          <a:custGeom>
            <a:avLst/>
            <a:gdLst/>
            <a:ahLst/>
            <a:cxnLst/>
            <a:rect l="l" t="t" r="r" b="b"/>
            <a:pathLst>
              <a:path w="354704" h="267499" extrusionOk="0">
                <a:moveTo>
                  <a:pt x="332255" y="267500"/>
                </a:moveTo>
                <a:lnTo>
                  <a:pt x="17959" y="267500"/>
                </a:lnTo>
                <a:cubicBezTo>
                  <a:pt x="8980" y="267500"/>
                  <a:pt x="0" y="258520"/>
                  <a:pt x="0" y="249540"/>
                </a:cubicBezTo>
                <a:lnTo>
                  <a:pt x="0" y="112597"/>
                </a:lnTo>
                <a:cubicBezTo>
                  <a:pt x="0" y="54228"/>
                  <a:pt x="42654" y="7084"/>
                  <a:pt x="101023" y="349"/>
                </a:cubicBezTo>
                <a:cubicBezTo>
                  <a:pt x="110003" y="-1896"/>
                  <a:pt x="118983" y="7084"/>
                  <a:pt x="121228" y="16064"/>
                </a:cubicBezTo>
                <a:cubicBezTo>
                  <a:pt x="123473" y="25044"/>
                  <a:pt x="114493" y="34023"/>
                  <a:pt x="105513" y="36269"/>
                </a:cubicBezTo>
                <a:cubicBezTo>
                  <a:pt x="67349" y="40758"/>
                  <a:pt x="38164" y="74433"/>
                  <a:pt x="38164" y="112597"/>
                </a:cubicBezTo>
                <a:lnTo>
                  <a:pt x="38164" y="231580"/>
                </a:lnTo>
                <a:lnTo>
                  <a:pt x="316540" y="231580"/>
                </a:lnTo>
                <a:lnTo>
                  <a:pt x="316540" y="112597"/>
                </a:lnTo>
                <a:cubicBezTo>
                  <a:pt x="316540" y="74433"/>
                  <a:pt x="287355" y="40758"/>
                  <a:pt x="249191" y="36269"/>
                </a:cubicBezTo>
                <a:cubicBezTo>
                  <a:pt x="240211" y="34023"/>
                  <a:pt x="231231" y="25044"/>
                  <a:pt x="233476" y="16064"/>
                </a:cubicBezTo>
                <a:cubicBezTo>
                  <a:pt x="235721" y="7084"/>
                  <a:pt x="244701" y="-1896"/>
                  <a:pt x="253681" y="349"/>
                </a:cubicBezTo>
                <a:cubicBezTo>
                  <a:pt x="312050" y="7084"/>
                  <a:pt x="354704" y="56473"/>
                  <a:pt x="354704" y="112597"/>
                </a:cubicBezTo>
                <a:lnTo>
                  <a:pt x="354704" y="249540"/>
                </a:lnTo>
                <a:cubicBezTo>
                  <a:pt x="350215" y="258520"/>
                  <a:pt x="341234" y="267500"/>
                  <a:pt x="332255" y="267500"/>
                </a:cubicBezTo>
                <a:close/>
              </a:path>
            </a:pathLst>
          </a:custGeom>
          <a:grpFill/>
          <a:ln>
            <a:no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36" name="Google Shape;2153;p6"/>
          <xdr:cNvSpPr/>
        </xdr:nvSpPr>
        <xdr:spPr>
          <a:xfrm>
            <a:off x="9113997" y="4568629"/>
            <a:ext cx="354704" cy="267499"/>
          </a:xfrm>
          <a:custGeom>
            <a:avLst/>
            <a:gdLst/>
            <a:ahLst/>
            <a:cxnLst/>
            <a:rect l="l" t="t" r="r" b="b"/>
            <a:pathLst>
              <a:path w="354704" h="267499" extrusionOk="0">
                <a:moveTo>
                  <a:pt x="332255" y="267500"/>
                </a:moveTo>
                <a:lnTo>
                  <a:pt x="17959" y="267500"/>
                </a:lnTo>
                <a:cubicBezTo>
                  <a:pt x="8980" y="267500"/>
                  <a:pt x="0" y="258520"/>
                  <a:pt x="0" y="249540"/>
                </a:cubicBezTo>
                <a:lnTo>
                  <a:pt x="0" y="112597"/>
                </a:lnTo>
                <a:cubicBezTo>
                  <a:pt x="0" y="54228"/>
                  <a:pt x="42654" y="7084"/>
                  <a:pt x="101023" y="349"/>
                </a:cubicBezTo>
                <a:cubicBezTo>
                  <a:pt x="110003" y="-1896"/>
                  <a:pt x="118983" y="7084"/>
                  <a:pt x="121228" y="16064"/>
                </a:cubicBezTo>
                <a:cubicBezTo>
                  <a:pt x="123473" y="25044"/>
                  <a:pt x="114493" y="34023"/>
                  <a:pt x="105513" y="36269"/>
                </a:cubicBezTo>
                <a:cubicBezTo>
                  <a:pt x="67349" y="40758"/>
                  <a:pt x="38164" y="74433"/>
                  <a:pt x="38164" y="112597"/>
                </a:cubicBezTo>
                <a:lnTo>
                  <a:pt x="38164" y="231580"/>
                </a:lnTo>
                <a:lnTo>
                  <a:pt x="316540" y="231580"/>
                </a:lnTo>
                <a:lnTo>
                  <a:pt x="316540" y="112597"/>
                </a:lnTo>
                <a:cubicBezTo>
                  <a:pt x="316540" y="74433"/>
                  <a:pt x="287355" y="40758"/>
                  <a:pt x="249191" y="36269"/>
                </a:cubicBezTo>
                <a:cubicBezTo>
                  <a:pt x="240211" y="34023"/>
                  <a:pt x="231231" y="25044"/>
                  <a:pt x="233476" y="16064"/>
                </a:cubicBezTo>
                <a:cubicBezTo>
                  <a:pt x="235721" y="7084"/>
                  <a:pt x="244701" y="-1896"/>
                  <a:pt x="253681" y="349"/>
                </a:cubicBezTo>
                <a:cubicBezTo>
                  <a:pt x="312050" y="7084"/>
                  <a:pt x="354704" y="56473"/>
                  <a:pt x="354704" y="112597"/>
                </a:cubicBezTo>
                <a:lnTo>
                  <a:pt x="354704" y="249540"/>
                </a:lnTo>
                <a:cubicBezTo>
                  <a:pt x="350214" y="258520"/>
                  <a:pt x="341234" y="267500"/>
                  <a:pt x="332255" y="267500"/>
                </a:cubicBezTo>
                <a:close/>
              </a:path>
            </a:pathLst>
          </a:custGeom>
          <a:grpFill/>
          <a:ln>
            <a:no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grpSp>
    <xdr:clientData/>
  </xdr:twoCellAnchor>
  <xdr:twoCellAnchor>
    <xdr:from>
      <xdr:col>4</xdr:col>
      <xdr:colOff>219075</xdr:colOff>
      <xdr:row>0</xdr:row>
      <xdr:rowOff>133350</xdr:rowOff>
    </xdr:from>
    <xdr:to>
      <xdr:col>5</xdr:col>
      <xdr:colOff>381000</xdr:colOff>
      <xdr:row>4</xdr:row>
      <xdr:rowOff>104778</xdr:rowOff>
    </xdr:to>
    <xdr:grpSp>
      <xdr:nvGrpSpPr>
        <xdr:cNvPr id="3" name="Group 2">
          <a:hlinkClick xmlns:r="http://schemas.openxmlformats.org/officeDocument/2006/relationships" r:id="rId7"/>
        </xdr:cNvPr>
        <xdr:cNvGrpSpPr/>
      </xdr:nvGrpSpPr>
      <xdr:grpSpPr>
        <a:xfrm>
          <a:off x="2657475" y="133350"/>
          <a:ext cx="771525" cy="733428"/>
          <a:chOff x="9029700" y="142872"/>
          <a:chExt cx="2194814" cy="2194814"/>
        </a:xfrm>
      </xdr:grpSpPr>
      <xdr:sp macro="" textlink="">
        <xdr:nvSpPr>
          <xdr:cNvPr id="37" name="Google Shape;5876;p35"/>
          <xdr:cNvSpPr/>
        </xdr:nvSpPr>
        <xdr:spPr>
          <a:xfrm>
            <a:off x="9029700" y="142872"/>
            <a:ext cx="2194814" cy="2194814"/>
          </a:xfrm>
          <a:prstGeom prst="ellipse">
            <a:avLst/>
          </a:prstGeom>
          <a:solidFill>
            <a:schemeClr val="tx1"/>
          </a:solidFill>
          <a:ln>
            <a:noFill/>
          </a:ln>
        </xdr:spPr>
        <xdr:txBody>
          <a:bodyPr spcFirstLastPara="1" wrap="square" lIns="182900" tIns="91450" rIns="182900" bIns="9145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3600"/>
              <a:buFont typeface="Montserrat Light"/>
              <a:buNone/>
            </a:pPr>
            <a:endParaRPr sz="3600" b="0" i="0" u="none" strike="noStrike" cap="none">
              <a:solidFill>
                <a:srgbClr val="000000"/>
              </a:solidFill>
              <a:latin typeface="Arial"/>
              <a:ea typeface="Arial"/>
              <a:cs typeface="Arial"/>
              <a:sym typeface="Arial"/>
            </a:endParaRPr>
          </a:p>
        </xdr:txBody>
      </xdr:sp>
      <xdr:sp macro="" textlink="">
        <xdr:nvSpPr>
          <xdr:cNvPr id="39" name="Google Shape;5877;p35"/>
          <xdr:cNvSpPr/>
        </xdr:nvSpPr>
        <xdr:spPr>
          <a:xfrm>
            <a:off x="9460825" y="571691"/>
            <a:ext cx="1332566" cy="1249569"/>
          </a:xfrm>
          <a:custGeom>
            <a:avLst/>
            <a:gdLst/>
            <a:ahLst/>
            <a:cxnLst/>
            <a:rect l="l" t="t" r="r" b="b"/>
            <a:pathLst>
              <a:path w="646" h="605" extrusionOk="0">
                <a:moveTo>
                  <a:pt x="265" y="229"/>
                </a:moveTo>
                <a:cubicBezTo>
                  <a:pt x="265" y="338"/>
                  <a:pt x="265" y="338"/>
                  <a:pt x="265" y="338"/>
                </a:cubicBezTo>
                <a:cubicBezTo>
                  <a:pt x="265" y="342"/>
                  <a:pt x="268" y="345"/>
                  <a:pt x="272" y="345"/>
                </a:cubicBezTo>
                <a:cubicBezTo>
                  <a:pt x="375" y="345"/>
                  <a:pt x="375" y="345"/>
                  <a:pt x="375" y="345"/>
                </a:cubicBezTo>
                <a:cubicBezTo>
                  <a:pt x="379" y="345"/>
                  <a:pt x="382" y="342"/>
                  <a:pt x="382" y="338"/>
                </a:cubicBezTo>
                <a:cubicBezTo>
                  <a:pt x="382" y="229"/>
                  <a:pt x="382" y="229"/>
                  <a:pt x="382" y="229"/>
                </a:cubicBezTo>
                <a:cubicBezTo>
                  <a:pt x="382" y="226"/>
                  <a:pt x="379" y="222"/>
                  <a:pt x="375" y="222"/>
                </a:cubicBezTo>
                <a:cubicBezTo>
                  <a:pt x="272" y="222"/>
                  <a:pt x="272" y="222"/>
                  <a:pt x="272" y="222"/>
                </a:cubicBezTo>
                <a:cubicBezTo>
                  <a:pt x="268" y="222"/>
                  <a:pt x="265" y="226"/>
                  <a:pt x="265" y="229"/>
                </a:cubicBezTo>
                <a:close/>
                <a:moveTo>
                  <a:pt x="279" y="236"/>
                </a:moveTo>
                <a:cubicBezTo>
                  <a:pt x="368" y="236"/>
                  <a:pt x="368" y="236"/>
                  <a:pt x="368" y="236"/>
                </a:cubicBezTo>
                <a:cubicBezTo>
                  <a:pt x="368" y="331"/>
                  <a:pt x="368" y="331"/>
                  <a:pt x="368" y="331"/>
                </a:cubicBezTo>
                <a:cubicBezTo>
                  <a:pt x="279" y="331"/>
                  <a:pt x="279" y="331"/>
                  <a:pt x="279" y="331"/>
                </a:cubicBezTo>
                <a:lnTo>
                  <a:pt x="279" y="236"/>
                </a:lnTo>
                <a:close/>
                <a:moveTo>
                  <a:pt x="424" y="345"/>
                </a:moveTo>
                <a:cubicBezTo>
                  <a:pt x="527" y="345"/>
                  <a:pt x="527" y="345"/>
                  <a:pt x="527" y="345"/>
                </a:cubicBezTo>
                <a:cubicBezTo>
                  <a:pt x="531" y="345"/>
                  <a:pt x="534" y="342"/>
                  <a:pt x="534" y="338"/>
                </a:cubicBezTo>
                <a:cubicBezTo>
                  <a:pt x="534" y="229"/>
                  <a:pt x="534" y="229"/>
                  <a:pt x="534" y="229"/>
                </a:cubicBezTo>
                <a:cubicBezTo>
                  <a:pt x="534" y="226"/>
                  <a:pt x="531" y="222"/>
                  <a:pt x="527" y="222"/>
                </a:cubicBezTo>
                <a:cubicBezTo>
                  <a:pt x="424" y="222"/>
                  <a:pt x="424" y="222"/>
                  <a:pt x="424" y="222"/>
                </a:cubicBezTo>
                <a:cubicBezTo>
                  <a:pt x="420" y="222"/>
                  <a:pt x="417" y="226"/>
                  <a:pt x="417" y="229"/>
                </a:cubicBezTo>
                <a:cubicBezTo>
                  <a:pt x="417" y="338"/>
                  <a:pt x="417" y="338"/>
                  <a:pt x="417" y="338"/>
                </a:cubicBezTo>
                <a:cubicBezTo>
                  <a:pt x="417" y="342"/>
                  <a:pt x="420" y="345"/>
                  <a:pt x="424" y="345"/>
                </a:cubicBezTo>
                <a:close/>
                <a:moveTo>
                  <a:pt x="431" y="236"/>
                </a:moveTo>
                <a:cubicBezTo>
                  <a:pt x="520" y="236"/>
                  <a:pt x="520" y="236"/>
                  <a:pt x="520" y="236"/>
                </a:cubicBezTo>
                <a:cubicBezTo>
                  <a:pt x="520" y="331"/>
                  <a:pt x="520" y="331"/>
                  <a:pt x="520" y="331"/>
                </a:cubicBezTo>
                <a:cubicBezTo>
                  <a:pt x="431" y="331"/>
                  <a:pt x="431" y="331"/>
                  <a:pt x="431" y="331"/>
                </a:cubicBezTo>
                <a:lnTo>
                  <a:pt x="431" y="236"/>
                </a:lnTo>
                <a:close/>
                <a:moveTo>
                  <a:pt x="216" y="222"/>
                </a:moveTo>
                <a:cubicBezTo>
                  <a:pt x="113" y="222"/>
                  <a:pt x="113" y="222"/>
                  <a:pt x="113" y="222"/>
                </a:cubicBezTo>
                <a:cubicBezTo>
                  <a:pt x="109" y="222"/>
                  <a:pt x="106" y="226"/>
                  <a:pt x="106" y="229"/>
                </a:cubicBezTo>
                <a:cubicBezTo>
                  <a:pt x="106" y="338"/>
                  <a:pt x="106" y="338"/>
                  <a:pt x="106" y="338"/>
                </a:cubicBezTo>
                <a:cubicBezTo>
                  <a:pt x="106" y="342"/>
                  <a:pt x="109" y="345"/>
                  <a:pt x="113" y="345"/>
                </a:cubicBezTo>
                <a:cubicBezTo>
                  <a:pt x="216" y="345"/>
                  <a:pt x="216" y="345"/>
                  <a:pt x="216" y="345"/>
                </a:cubicBezTo>
                <a:cubicBezTo>
                  <a:pt x="220" y="345"/>
                  <a:pt x="223" y="342"/>
                  <a:pt x="223" y="338"/>
                </a:cubicBezTo>
                <a:cubicBezTo>
                  <a:pt x="223" y="229"/>
                  <a:pt x="223" y="229"/>
                  <a:pt x="223" y="229"/>
                </a:cubicBezTo>
                <a:cubicBezTo>
                  <a:pt x="223" y="226"/>
                  <a:pt x="220" y="222"/>
                  <a:pt x="216" y="222"/>
                </a:cubicBezTo>
                <a:close/>
                <a:moveTo>
                  <a:pt x="209" y="331"/>
                </a:moveTo>
                <a:cubicBezTo>
                  <a:pt x="120" y="331"/>
                  <a:pt x="120" y="331"/>
                  <a:pt x="120" y="331"/>
                </a:cubicBezTo>
                <a:cubicBezTo>
                  <a:pt x="120" y="236"/>
                  <a:pt x="120" y="236"/>
                  <a:pt x="120" y="236"/>
                </a:cubicBezTo>
                <a:cubicBezTo>
                  <a:pt x="209" y="236"/>
                  <a:pt x="209" y="236"/>
                  <a:pt x="209" y="236"/>
                </a:cubicBezTo>
                <a:lnTo>
                  <a:pt x="209" y="331"/>
                </a:lnTo>
                <a:close/>
                <a:moveTo>
                  <a:pt x="424" y="528"/>
                </a:moveTo>
                <a:cubicBezTo>
                  <a:pt x="527" y="528"/>
                  <a:pt x="527" y="528"/>
                  <a:pt x="527" y="528"/>
                </a:cubicBezTo>
                <a:cubicBezTo>
                  <a:pt x="531" y="528"/>
                  <a:pt x="534" y="525"/>
                  <a:pt x="534" y="521"/>
                </a:cubicBezTo>
                <a:cubicBezTo>
                  <a:pt x="534" y="413"/>
                  <a:pt x="534" y="413"/>
                  <a:pt x="534" y="413"/>
                </a:cubicBezTo>
                <a:cubicBezTo>
                  <a:pt x="534" y="409"/>
                  <a:pt x="531" y="406"/>
                  <a:pt x="527" y="406"/>
                </a:cubicBezTo>
                <a:cubicBezTo>
                  <a:pt x="424" y="406"/>
                  <a:pt x="424" y="406"/>
                  <a:pt x="424" y="406"/>
                </a:cubicBezTo>
                <a:cubicBezTo>
                  <a:pt x="420" y="406"/>
                  <a:pt x="417" y="409"/>
                  <a:pt x="417" y="413"/>
                </a:cubicBezTo>
                <a:cubicBezTo>
                  <a:pt x="417" y="521"/>
                  <a:pt x="417" y="521"/>
                  <a:pt x="417" y="521"/>
                </a:cubicBezTo>
                <a:cubicBezTo>
                  <a:pt x="417" y="525"/>
                  <a:pt x="420" y="528"/>
                  <a:pt x="424" y="528"/>
                </a:cubicBezTo>
                <a:close/>
                <a:moveTo>
                  <a:pt x="431" y="420"/>
                </a:moveTo>
                <a:cubicBezTo>
                  <a:pt x="520" y="420"/>
                  <a:pt x="520" y="420"/>
                  <a:pt x="520" y="420"/>
                </a:cubicBezTo>
                <a:cubicBezTo>
                  <a:pt x="520" y="514"/>
                  <a:pt x="520" y="514"/>
                  <a:pt x="520" y="514"/>
                </a:cubicBezTo>
                <a:cubicBezTo>
                  <a:pt x="431" y="514"/>
                  <a:pt x="431" y="514"/>
                  <a:pt x="431" y="514"/>
                </a:cubicBezTo>
                <a:lnTo>
                  <a:pt x="431" y="420"/>
                </a:lnTo>
                <a:close/>
                <a:moveTo>
                  <a:pt x="216" y="406"/>
                </a:moveTo>
                <a:cubicBezTo>
                  <a:pt x="113" y="406"/>
                  <a:pt x="113" y="406"/>
                  <a:pt x="113" y="406"/>
                </a:cubicBezTo>
                <a:cubicBezTo>
                  <a:pt x="109" y="406"/>
                  <a:pt x="106" y="409"/>
                  <a:pt x="106" y="413"/>
                </a:cubicBezTo>
                <a:cubicBezTo>
                  <a:pt x="106" y="521"/>
                  <a:pt x="106" y="521"/>
                  <a:pt x="106" y="521"/>
                </a:cubicBezTo>
                <a:cubicBezTo>
                  <a:pt x="106" y="525"/>
                  <a:pt x="109" y="528"/>
                  <a:pt x="113" y="528"/>
                </a:cubicBezTo>
                <a:cubicBezTo>
                  <a:pt x="216" y="528"/>
                  <a:pt x="216" y="528"/>
                  <a:pt x="216" y="528"/>
                </a:cubicBezTo>
                <a:cubicBezTo>
                  <a:pt x="220" y="528"/>
                  <a:pt x="223" y="525"/>
                  <a:pt x="223" y="521"/>
                </a:cubicBezTo>
                <a:cubicBezTo>
                  <a:pt x="223" y="413"/>
                  <a:pt x="223" y="413"/>
                  <a:pt x="223" y="413"/>
                </a:cubicBezTo>
                <a:cubicBezTo>
                  <a:pt x="223" y="409"/>
                  <a:pt x="220" y="406"/>
                  <a:pt x="216" y="406"/>
                </a:cubicBezTo>
                <a:close/>
                <a:moveTo>
                  <a:pt x="209" y="514"/>
                </a:moveTo>
                <a:cubicBezTo>
                  <a:pt x="120" y="514"/>
                  <a:pt x="120" y="514"/>
                  <a:pt x="120" y="514"/>
                </a:cubicBezTo>
                <a:cubicBezTo>
                  <a:pt x="120" y="420"/>
                  <a:pt x="120" y="420"/>
                  <a:pt x="120" y="420"/>
                </a:cubicBezTo>
                <a:cubicBezTo>
                  <a:pt x="209" y="420"/>
                  <a:pt x="209" y="420"/>
                  <a:pt x="209" y="420"/>
                </a:cubicBezTo>
                <a:lnTo>
                  <a:pt x="209" y="514"/>
                </a:lnTo>
                <a:close/>
                <a:moveTo>
                  <a:pt x="642" y="193"/>
                </a:moveTo>
                <a:cubicBezTo>
                  <a:pt x="327" y="2"/>
                  <a:pt x="327" y="2"/>
                  <a:pt x="327" y="2"/>
                </a:cubicBezTo>
                <a:cubicBezTo>
                  <a:pt x="325" y="0"/>
                  <a:pt x="322" y="0"/>
                  <a:pt x="320" y="2"/>
                </a:cubicBezTo>
                <a:cubicBezTo>
                  <a:pt x="5" y="193"/>
                  <a:pt x="5" y="193"/>
                  <a:pt x="5" y="193"/>
                </a:cubicBezTo>
                <a:cubicBezTo>
                  <a:pt x="1" y="195"/>
                  <a:pt x="0" y="199"/>
                  <a:pt x="2" y="202"/>
                </a:cubicBezTo>
                <a:cubicBezTo>
                  <a:pt x="4" y="206"/>
                  <a:pt x="9" y="207"/>
                  <a:pt x="12" y="205"/>
                </a:cubicBezTo>
                <a:cubicBezTo>
                  <a:pt x="47" y="183"/>
                  <a:pt x="47" y="183"/>
                  <a:pt x="47" y="183"/>
                </a:cubicBezTo>
                <a:cubicBezTo>
                  <a:pt x="47" y="598"/>
                  <a:pt x="47" y="598"/>
                  <a:pt x="47" y="598"/>
                </a:cubicBezTo>
                <a:cubicBezTo>
                  <a:pt x="47" y="602"/>
                  <a:pt x="50" y="605"/>
                  <a:pt x="54" y="605"/>
                </a:cubicBezTo>
                <a:cubicBezTo>
                  <a:pt x="272" y="605"/>
                  <a:pt x="272" y="605"/>
                  <a:pt x="272" y="605"/>
                </a:cubicBezTo>
                <a:cubicBezTo>
                  <a:pt x="276" y="605"/>
                  <a:pt x="279" y="602"/>
                  <a:pt x="279" y="598"/>
                </a:cubicBezTo>
                <a:cubicBezTo>
                  <a:pt x="279" y="420"/>
                  <a:pt x="279" y="420"/>
                  <a:pt x="279" y="420"/>
                </a:cubicBezTo>
                <a:cubicBezTo>
                  <a:pt x="368" y="420"/>
                  <a:pt x="368" y="420"/>
                  <a:pt x="368" y="420"/>
                </a:cubicBezTo>
                <a:cubicBezTo>
                  <a:pt x="368" y="598"/>
                  <a:pt x="368" y="598"/>
                  <a:pt x="368" y="598"/>
                </a:cubicBezTo>
                <a:cubicBezTo>
                  <a:pt x="368" y="602"/>
                  <a:pt x="371" y="605"/>
                  <a:pt x="375" y="605"/>
                </a:cubicBezTo>
                <a:cubicBezTo>
                  <a:pt x="592" y="605"/>
                  <a:pt x="592" y="605"/>
                  <a:pt x="592" y="605"/>
                </a:cubicBezTo>
                <a:cubicBezTo>
                  <a:pt x="596" y="605"/>
                  <a:pt x="599" y="602"/>
                  <a:pt x="599" y="598"/>
                </a:cubicBezTo>
                <a:cubicBezTo>
                  <a:pt x="599" y="183"/>
                  <a:pt x="599" y="183"/>
                  <a:pt x="599" y="183"/>
                </a:cubicBezTo>
                <a:cubicBezTo>
                  <a:pt x="635" y="205"/>
                  <a:pt x="635" y="205"/>
                  <a:pt x="635" y="205"/>
                </a:cubicBezTo>
                <a:cubicBezTo>
                  <a:pt x="636" y="205"/>
                  <a:pt x="637" y="206"/>
                  <a:pt x="638" y="206"/>
                </a:cubicBezTo>
                <a:cubicBezTo>
                  <a:pt x="641" y="206"/>
                  <a:pt x="643" y="204"/>
                  <a:pt x="644" y="202"/>
                </a:cubicBezTo>
                <a:cubicBezTo>
                  <a:pt x="646" y="199"/>
                  <a:pt x="645" y="195"/>
                  <a:pt x="642" y="193"/>
                </a:cubicBezTo>
                <a:close/>
                <a:moveTo>
                  <a:pt x="585" y="591"/>
                </a:moveTo>
                <a:cubicBezTo>
                  <a:pt x="382" y="591"/>
                  <a:pt x="382" y="591"/>
                  <a:pt x="382" y="591"/>
                </a:cubicBezTo>
                <a:cubicBezTo>
                  <a:pt x="382" y="413"/>
                  <a:pt x="382" y="413"/>
                  <a:pt x="382" y="413"/>
                </a:cubicBezTo>
                <a:cubicBezTo>
                  <a:pt x="382" y="409"/>
                  <a:pt x="379" y="406"/>
                  <a:pt x="375" y="406"/>
                </a:cubicBezTo>
                <a:cubicBezTo>
                  <a:pt x="272" y="406"/>
                  <a:pt x="272" y="406"/>
                  <a:pt x="272" y="406"/>
                </a:cubicBezTo>
                <a:cubicBezTo>
                  <a:pt x="268" y="406"/>
                  <a:pt x="265" y="409"/>
                  <a:pt x="265" y="413"/>
                </a:cubicBezTo>
                <a:cubicBezTo>
                  <a:pt x="265" y="591"/>
                  <a:pt x="265" y="591"/>
                  <a:pt x="265" y="591"/>
                </a:cubicBezTo>
                <a:cubicBezTo>
                  <a:pt x="61" y="591"/>
                  <a:pt x="61" y="591"/>
                  <a:pt x="61" y="591"/>
                </a:cubicBezTo>
                <a:cubicBezTo>
                  <a:pt x="61" y="175"/>
                  <a:pt x="61" y="175"/>
                  <a:pt x="61" y="175"/>
                </a:cubicBezTo>
                <a:cubicBezTo>
                  <a:pt x="323" y="16"/>
                  <a:pt x="323" y="16"/>
                  <a:pt x="323" y="16"/>
                </a:cubicBezTo>
                <a:cubicBezTo>
                  <a:pt x="585" y="175"/>
                  <a:pt x="585" y="175"/>
                  <a:pt x="585" y="175"/>
                </a:cubicBezTo>
                <a:lnTo>
                  <a:pt x="585" y="591"/>
                </a:lnTo>
                <a:close/>
              </a:path>
            </a:pathLst>
          </a:custGeom>
          <a:solidFill>
            <a:srgbClr val="FFFFFF"/>
          </a:solidFill>
          <a:ln w="12700">
            <a:solidFill>
              <a:schemeClr val="bg1"/>
            </a:solidFill>
          </a:ln>
        </xdr:spPr>
        <xdr:txBody>
          <a:bodyPr spcFirstLastPara="1" wrap="square" lIns="182900" tIns="91450" rIns="182900" bIns="9145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3600"/>
              <a:buFont typeface="Montserrat Light"/>
              <a:buNone/>
            </a:pPr>
            <a:endParaRPr sz="3600" b="0" i="0" u="none" strike="noStrike" cap="none">
              <a:solidFill>
                <a:srgbClr val="000000"/>
              </a:solidFill>
              <a:latin typeface="Arial"/>
              <a:ea typeface="Arial"/>
              <a:cs typeface="Arial"/>
              <a:sym typeface="Arial"/>
            </a:endParaRPr>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66675</xdr:colOff>
      <xdr:row>0</xdr:row>
      <xdr:rowOff>57150</xdr:rowOff>
    </xdr:from>
    <xdr:to>
      <xdr:col>20</xdr:col>
      <xdr:colOff>294675</xdr:colOff>
      <xdr:row>22</xdr:row>
      <xdr:rowOff>129000</xdr:rowOff>
    </xdr:to>
    <xdr:sp macro="" textlink="">
      <xdr:nvSpPr>
        <xdr:cNvPr id="2" name="Rounded Rectangle 1"/>
        <xdr:cNvSpPr/>
      </xdr:nvSpPr>
      <xdr:spPr>
        <a:xfrm>
          <a:off x="66675" y="57150"/>
          <a:ext cx="12420000" cy="4262850"/>
        </a:xfrm>
        <a:prstGeom prst="roundRect">
          <a:avLst/>
        </a:prstGeom>
        <a:solidFill>
          <a:schemeClr val="accent4">
            <a:lumMod val="20000"/>
            <a:lumOff val="80000"/>
          </a:schemeClr>
        </a:solidFill>
        <a:ln w="38100">
          <a:solidFill>
            <a:schemeClr val="accent2">
              <a:lumMod val="75000"/>
            </a:schemeClr>
          </a:solidFill>
        </a:ln>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57150</xdr:colOff>
      <xdr:row>6</xdr:row>
      <xdr:rowOff>104775</xdr:rowOff>
    </xdr:from>
    <xdr:to>
      <xdr:col>11</xdr:col>
      <xdr:colOff>457200</xdr:colOff>
      <xdr:row>21</xdr:row>
      <xdr:rowOff>167099</xdr:rowOff>
    </xdr:to>
    <xdr:sp macro="" textlink="">
      <xdr:nvSpPr>
        <xdr:cNvPr id="5" name="Rectangle 4"/>
        <xdr:cNvSpPr/>
      </xdr:nvSpPr>
      <xdr:spPr>
        <a:xfrm>
          <a:off x="666750" y="1247775"/>
          <a:ext cx="6496050" cy="2919824"/>
        </a:xfrm>
        <a:prstGeom prst="rect">
          <a:avLst/>
        </a:prstGeom>
        <a:solidFill>
          <a:schemeClr val="accent4">
            <a:lumMod val="20000"/>
            <a:lumOff val="80000"/>
          </a:schemeClr>
        </a:solidFill>
        <a:ln w="38100">
          <a:solidFill>
            <a:schemeClr val="accent2">
              <a:lumMod val="75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590550</xdr:colOff>
      <xdr:row>9</xdr:row>
      <xdr:rowOff>19050</xdr:rowOff>
    </xdr:from>
    <xdr:to>
      <xdr:col>11</xdr:col>
      <xdr:colOff>504825</xdr:colOff>
      <xdr:row>21</xdr:row>
      <xdr:rowOff>47624</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228600</xdr:colOff>
      <xdr:row>6</xdr:row>
      <xdr:rowOff>76200</xdr:rowOff>
    </xdr:from>
    <xdr:to>
      <xdr:col>19</xdr:col>
      <xdr:colOff>533400</xdr:colOff>
      <xdr:row>21</xdr:row>
      <xdr:rowOff>190499</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552450</xdr:colOff>
      <xdr:row>7</xdr:row>
      <xdr:rowOff>66675</xdr:rowOff>
    </xdr:from>
    <xdr:to>
      <xdr:col>8</xdr:col>
      <xdr:colOff>438150</xdr:colOff>
      <xdr:row>9</xdr:row>
      <xdr:rowOff>47625</xdr:rowOff>
    </xdr:to>
    <xdr:sp macro="" textlink="">
      <xdr:nvSpPr>
        <xdr:cNvPr id="6" name="TextBox 5"/>
        <xdr:cNvSpPr txBox="1"/>
      </xdr:nvSpPr>
      <xdr:spPr>
        <a:xfrm>
          <a:off x="2381250" y="1400175"/>
          <a:ext cx="29337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latin typeface="Arial" panose="020B0604020202020204" pitchFamily="34" charset="0"/>
              <a:cs typeface="Arial" panose="020B0604020202020204" pitchFamily="34" charset="0"/>
            </a:rPr>
            <a:t>Hiring Trend over the years</a:t>
          </a:r>
        </a:p>
      </xdr:txBody>
    </xdr:sp>
    <xdr:clientData/>
  </xdr:twoCellAnchor>
  <xdr:twoCellAnchor>
    <xdr:from>
      <xdr:col>16</xdr:col>
      <xdr:colOff>57150</xdr:colOff>
      <xdr:row>7</xdr:row>
      <xdr:rowOff>76200</xdr:rowOff>
    </xdr:from>
    <xdr:to>
      <xdr:col>19</xdr:col>
      <xdr:colOff>352425</xdr:colOff>
      <xdr:row>10</xdr:row>
      <xdr:rowOff>114300</xdr:rowOff>
    </xdr:to>
    <xdr:sp macro="" textlink="">
      <xdr:nvSpPr>
        <xdr:cNvPr id="7" name="TextBox 6"/>
        <xdr:cNvSpPr txBox="1"/>
      </xdr:nvSpPr>
      <xdr:spPr>
        <a:xfrm>
          <a:off x="9810750" y="1409700"/>
          <a:ext cx="2124075"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latin typeface="Arial" panose="020B0604020202020204" pitchFamily="34" charset="0"/>
              <a:cs typeface="Arial" panose="020B0604020202020204" pitchFamily="34" charset="0"/>
            </a:rPr>
            <a:t>Recruitments</a:t>
          </a:r>
          <a:r>
            <a:rPr lang="en-IN" sz="1400" b="1" baseline="0">
              <a:latin typeface="Arial" panose="020B0604020202020204" pitchFamily="34" charset="0"/>
              <a:cs typeface="Arial" panose="020B0604020202020204" pitchFamily="34" charset="0"/>
            </a:rPr>
            <a:t> through </a:t>
          </a:r>
        </a:p>
        <a:p>
          <a:pPr algn="ctr"/>
          <a:r>
            <a:rPr lang="en-IN" sz="1400" b="1" baseline="0">
              <a:latin typeface="Arial" panose="020B0604020202020204" pitchFamily="34" charset="0"/>
              <a:cs typeface="Arial" panose="020B0604020202020204" pitchFamily="34" charset="0"/>
            </a:rPr>
            <a:t>various sources</a:t>
          </a:r>
          <a:endParaRPr lang="en-IN" sz="1400" b="1">
            <a:latin typeface="Arial" panose="020B0604020202020204" pitchFamily="34" charset="0"/>
            <a:cs typeface="Arial" panose="020B0604020202020204" pitchFamily="34" charset="0"/>
          </a:endParaRPr>
        </a:p>
      </xdr:txBody>
    </xdr:sp>
    <xdr:clientData/>
  </xdr:twoCellAnchor>
  <xdr:twoCellAnchor>
    <xdr:from>
      <xdr:col>6</xdr:col>
      <xdr:colOff>352425</xdr:colOff>
      <xdr:row>0</xdr:row>
      <xdr:rowOff>38100</xdr:rowOff>
    </xdr:from>
    <xdr:to>
      <xdr:col>17</xdr:col>
      <xdr:colOff>50170</xdr:colOff>
      <xdr:row>5</xdr:row>
      <xdr:rowOff>142875</xdr:rowOff>
    </xdr:to>
    <xdr:grpSp>
      <xdr:nvGrpSpPr>
        <xdr:cNvPr id="14" name="Group 13"/>
        <xdr:cNvGrpSpPr/>
      </xdr:nvGrpSpPr>
      <xdr:grpSpPr>
        <a:xfrm>
          <a:off x="4010025" y="38100"/>
          <a:ext cx="6403345" cy="1057275"/>
          <a:chOff x="4010025" y="38100"/>
          <a:chExt cx="6403345" cy="1057275"/>
        </a:xfrm>
      </xdr:grpSpPr>
      <xdr:sp macro="" textlink="">
        <xdr:nvSpPr>
          <xdr:cNvPr id="8" name="TextBox 7"/>
          <xdr:cNvSpPr txBox="1"/>
        </xdr:nvSpPr>
        <xdr:spPr>
          <a:xfrm>
            <a:off x="4010025" y="200025"/>
            <a:ext cx="5334000" cy="704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5400" b="1">
                <a:solidFill>
                  <a:sysClr val="windowText" lastClr="000000"/>
                </a:solidFill>
                <a:latin typeface="Harlow Solid Italic" panose="04030604020F02020D02" pitchFamily="82" charset="0"/>
                <a:cs typeface="Arial" panose="020B0604020202020204" pitchFamily="34" charset="0"/>
              </a:rPr>
              <a:t>Hiring Analysis</a:t>
            </a:r>
          </a:p>
        </xdr:txBody>
      </xdr:sp>
      <xdr:pic>
        <xdr:nvPicPr>
          <xdr:cNvPr id="13" name="Picture 12"/>
          <xdr:cNvPicPr>
            <a:picLocks noChangeAspect="1"/>
          </xdr:cNvPicPr>
        </xdr:nvPicPr>
        <xdr:blipFill rotWithShape="1">
          <a:blip xmlns:r="http://schemas.openxmlformats.org/officeDocument/2006/relationships" r:embed="rId3">
            <a:clrChange>
              <a:clrFrom>
                <a:srgbClr val="FFFFFF"/>
              </a:clrFrom>
              <a:clrTo>
                <a:srgbClr val="FFFFFF">
                  <a:alpha val="0"/>
                </a:srgbClr>
              </a:clrTo>
            </a:clrChange>
            <a:duotone>
              <a:prstClr val="black"/>
              <a:schemeClr val="tx1">
                <a:tint val="45000"/>
                <a:satMod val="400000"/>
              </a:schemeClr>
            </a:duotone>
            <a:extLst>
              <a:ext uri="{28A0092B-C50C-407E-A947-70E740481C1C}">
                <a14:useLocalDpi xmlns:a14="http://schemas.microsoft.com/office/drawing/2010/main" val="0"/>
              </a:ext>
            </a:extLst>
          </a:blip>
          <a:srcRect l="14546" t="10790" r="16726" b="11365"/>
          <a:stretch/>
        </xdr:blipFill>
        <xdr:spPr>
          <a:xfrm>
            <a:off x="9010649" y="38100"/>
            <a:ext cx="1402721" cy="1057275"/>
          </a:xfrm>
          <a:prstGeom prst="rect">
            <a:avLst/>
          </a:prstGeom>
        </xdr:spPr>
      </xdr:pic>
    </xdr:grpSp>
    <xdr:clientData/>
  </xdr:twoCellAnchor>
  <xdr:twoCellAnchor>
    <xdr:from>
      <xdr:col>5</xdr:col>
      <xdr:colOff>171450</xdr:colOff>
      <xdr:row>1</xdr:row>
      <xdr:rowOff>0</xdr:rowOff>
    </xdr:from>
    <xdr:to>
      <xdr:col>6</xdr:col>
      <xdr:colOff>333375</xdr:colOff>
      <xdr:row>4</xdr:row>
      <xdr:rowOff>161928</xdr:rowOff>
    </xdr:to>
    <xdr:grpSp>
      <xdr:nvGrpSpPr>
        <xdr:cNvPr id="12" name="Group 11">
          <a:hlinkClick xmlns:r="http://schemas.openxmlformats.org/officeDocument/2006/relationships" r:id="rId4"/>
        </xdr:cNvPr>
        <xdr:cNvGrpSpPr/>
      </xdr:nvGrpSpPr>
      <xdr:grpSpPr>
        <a:xfrm>
          <a:off x="3219450" y="190500"/>
          <a:ext cx="771525" cy="733428"/>
          <a:chOff x="9029700" y="142872"/>
          <a:chExt cx="2194814" cy="2194814"/>
        </a:xfrm>
      </xdr:grpSpPr>
      <xdr:sp macro="" textlink="">
        <xdr:nvSpPr>
          <xdr:cNvPr id="15" name="Google Shape;5876;p35"/>
          <xdr:cNvSpPr/>
        </xdr:nvSpPr>
        <xdr:spPr>
          <a:xfrm>
            <a:off x="9029700" y="142872"/>
            <a:ext cx="2194814" cy="2194814"/>
          </a:xfrm>
          <a:prstGeom prst="ellipse">
            <a:avLst/>
          </a:prstGeom>
          <a:solidFill>
            <a:schemeClr val="tx1"/>
          </a:solidFill>
          <a:ln>
            <a:noFill/>
          </a:ln>
        </xdr:spPr>
        <xdr:txBody>
          <a:bodyPr spcFirstLastPara="1" wrap="square" lIns="182900" tIns="91450" rIns="182900" bIns="9145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3600"/>
              <a:buFont typeface="Montserrat Light"/>
              <a:buNone/>
            </a:pPr>
            <a:endParaRPr sz="3600" b="0" i="0" u="none" strike="noStrike" cap="none">
              <a:solidFill>
                <a:srgbClr val="000000"/>
              </a:solidFill>
              <a:latin typeface="Arial"/>
              <a:ea typeface="Arial"/>
              <a:cs typeface="Arial"/>
              <a:sym typeface="Arial"/>
            </a:endParaRPr>
          </a:p>
        </xdr:txBody>
      </xdr:sp>
      <xdr:sp macro="" textlink="">
        <xdr:nvSpPr>
          <xdr:cNvPr id="16" name="Google Shape;5877;p35"/>
          <xdr:cNvSpPr/>
        </xdr:nvSpPr>
        <xdr:spPr>
          <a:xfrm>
            <a:off x="9460825" y="571691"/>
            <a:ext cx="1332566" cy="1249569"/>
          </a:xfrm>
          <a:custGeom>
            <a:avLst/>
            <a:gdLst/>
            <a:ahLst/>
            <a:cxnLst/>
            <a:rect l="l" t="t" r="r" b="b"/>
            <a:pathLst>
              <a:path w="646" h="605" extrusionOk="0">
                <a:moveTo>
                  <a:pt x="265" y="229"/>
                </a:moveTo>
                <a:cubicBezTo>
                  <a:pt x="265" y="338"/>
                  <a:pt x="265" y="338"/>
                  <a:pt x="265" y="338"/>
                </a:cubicBezTo>
                <a:cubicBezTo>
                  <a:pt x="265" y="342"/>
                  <a:pt x="268" y="345"/>
                  <a:pt x="272" y="345"/>
                </a:cubicBezTo>
                <a:cubicBezTo>
                  <a:pt x="375" y="345"/>
                  <a:pt x="375" y="345"/>
                  <a:pt x="375" y="345"/>
                </a:cubicBezTo>
                <a:cubicBezTo>
                  <a:pt x="379" y="345"/>
                  <a:pt x="382" y="342"/>
                  <a:pt x="382" y="338"/>
                </a:cubicBezTo>
                <a:cubicBezTo>
                  <a:pt x="382" y="229"/>
                  <a:pt x="382" y="229"/>
                  <a:pt x="382" y="229"/>
                </a:cubicBezTo>
                <a:cubicBezTo>
                  <a:pt x="382" y="226"/>
                  <a:pt x="379" y="222"/>
                  <a:pt x="375" y="222"/>
                </a:cubicBezTo>
                <a:cubicBezTo>
                  <a:pt x="272" y="222"/>
                  <a:pt x="272" y="222"/>
                  <a:pt x="272" y="222"/>
                </a:cubicBezTo>
                <a:cubicBezTo>
                  <a:pt x="268" y="222"/>
                  <a:pt x="265" y="226"/>
                  <a:pt x="265" y="229"/>
                </a:cubicBezTo>
                <a:close/>
                <a:moveTo>
                  <a:pt x="279" y="236"/>
                </a:moveTo>
                <a:cubicBezTo>
                  <a:pt x="368" y="236"/>
                  <a:pt x="368" y="236"/>
                  <a:pt x="368" y="236"/>
                </a:cubicBezTo>
                <a:cubicBezTo>
                  <a:pt x="368" y="331"/>
                  <a:pt x="368" y="331"/>
                  <a:pt x="368" y="331"/>
                </a:cubicBezTo>
                <a:cubicBezTo>
                  <a:pt x="279" y="331"/>
                  <a:pt x="279" y="331"/>
                  <a:pt x="279" y="331"/>
                </a:cubicBezTo>
                <a:lnTo>
                  <a:pt x="279" y="236"/>
                </a:lnTo>
                <a:close/>
                <a:moveTo>
                  <a:pt x="424" y="345"/>
                </a:moveTo>
                <a:cubicBezTo>
                  <a:pt x="527" y="345"/>
                  <a:pt x="527" y="345"/>
                  <a:pt x="527" y="345"/>
                </a:cubicBezTo>
                <a:cubicBezTo>
                  <a:pt x="531" y="345"/>
                  <a:pt x="534" y="342"/>
                  <a:pt x="534" y="338"/>
                </a:cubicBezTo>
                <a:cubicBezTo>
                  <a:pt x="534" y="229"/>
                  <a:pt x="534" y="229"/>
                  <a:pt x="534" y="229"/>
                </a:cubicBezTo>
                <a:cubicBezTo>
                  <a:pt x="534" y="226"/>
                  <a:pt x="531" y="222"/>
                  <a:pt x="527" y="222"/>
                </a:cubicBezTo>
                <a:cubicBezTo>
                  <a:pt x="424" y="222"/>
                  <a:pt x="424" y="222"/>
                  <a:pt x="424" y="222"/>
                </a:cubicBezTo>
                <a:cubicBezTo>
                  <a:pt x="420" y="222"/>
                  <a:pt x="417" y="226"/>
                  <a:pt x="417" y="229"/>
                </a:cubicBezTo>
                <a:cubicBezTo>
                  <a:pt x="417" y="338"/>
                  <a:pt x="417" y="338"/>
                  <a:pt x="417" y="338"/>
                </a:cubicBezTo>
                <a:cubicBezTo>
                  <a:pt x="417" y="342"/>
                  <a:pt x="420" y="345"/>
                  <a:pt x="424" y="345"/>
                </a:cubicBezTo>
                <a:close/>
                <a:moveTo>
                  <a:pt x="431" y="236"/>
                </a:moveTo>
                <a:cubicBezTo>
                  <a:pt x="520" y="236"/>
                  <a:pt x="520" y="236"/>
                  <a:pt x="520" y="236"/>
                </a:cubicBezTo>
                <a:cubicBezTo>
                  <a:pt x="520" y="331"/>
                  <a:pt x="520" y="331"/>
                  <a:pt x="520" y="331"/>
                </a:cubicBezTo>
                <a:cubicBezTo>
                  <a:pt x="431" y="331"/>
                  <a:pt x="431" y="331"/>
                  <a:pt x="431" y="331"/>
                </a:cubicBezTo>
                <a:lnTo>
                  <a:pt x="431" y="236"/>
                </a:lnTo>
                <a:close/>
                <a:moveTo>
                  <a:pt x="216" y="222"/>
                </a:moveTo>
                <a:cubicBezTo>
                  <a:pt x="113" y="222"/>
                  <a:pt x="113" y="222"/>
                  <a:pt x="113" y="222"/>
                </a:cubicBezTo>
                <a:cubicBezTo>
                  <a:pt x="109" y="222"/>
                  <a:pt x="106" y="226"/>
                  <a:pt x="106" y="229"/>
                </a:cubicBezTo>
                <a:cubicBezTo>
                  <a:pt x="106" y="338"/>
                  <a:pt x="106" y="338"/>
                  <a:pt x="106" y="338"/>
                </a:cubicBezTo>
                <a:cubicBezTo>
                  <a:pt x="106" y="342"/>
                  <a:pt x="109" y="345"/>
                  <a:pt x="113" y="345"/>
                </a:cubicBezTo>
                <a:cubicBezTo>
                  <a:pt x="216" y="345"/>
                  <a:pt x="216" y="345"/>
                  <a:pt x="216" y="345"/>
                </a:cubicBezTo>
                <a:cubicBezTo>
                  <a:pt x="220" y="345"/>
                  <a:pt x="223" y="342"/>
                  <a:pt x="223" y="338"/>
                </a:cubicBezTo>
                <a:cubicBezTo>
                  <a:pt x="223" y="229"/>
                  <a:pt x="223" y="229"/>
                  <a:pt x="223" y="229"/>
                </a:cubicBezTo>
                <a:cubicBezTo>
                  <a:pt x="223" y="226"/>
                  <a:pt x="220" y="222"/>
                  <a:pt x="216" y="222"/>
                </a:cubicBezTo>
                <a:close/>
                <a:moveTo>
                  <a:pt x="209" y="331"/>
                </a:moveTo>
                <a:cubicBezTo>
                  <a:pt x="120" y="331"/>
                  <a:pt x="120" y="331"/>
                  <a:pt x="120" y="331"/>
                </a:cubicBezTo>
                <a:cubicBezTo>
                  <a:pt x="120" y="236"/>
                  <a:pt x="120" y="236"/>
                  <a:pt x="120" y="236"/>
                </a:cubicBezTo>
                <a:cubicBezTo>
                  <a:pt x="209" y="236"/>
                  <a:pt x="209" y="236"/>
                  <a:pt x="209" y="236"/>
                </a:cubicBezTo>
                <a:lnTo>
                  <a:pt x="209" y="331"/>
                </a:lnTo>
                <a:close/>
                <a:moveTo>
                  <a:pt x="424" y="528"/>
                </a:moveTo>
                <a:cubicBezTo>
                  <a:pt x="527" y="528"/>
                  <a:pt x="527" y="528"/>
                  <a:pt x="527" y="528"/>
                </a:cubicBezTo>
                <a:cubicBezTo>
                  <a:pt x="531" y="528"/>
                  <a:pt x="534" y="525"/>
                  <a:pt x="534" y="521"/>
                </a:cubicBezTo>
                <a:cubicBezTo>
                  <a:pt x="534" y="413"/>
                  <a:pt x="534" y="413"/>
                  <a:pt x="534" y="413"/>
                </a:cubicBezTo>
                <a:cubicBezTo>
                  <a:pt x="534" y="409"/>
                  <a:pt x="531" y="406"/>
                  <a:pt x="527" y="406"/>
                </a:cubicBezTo>
                <a:cubicBezTo>
                  <a:pt x="424" y="406"/>
                  <a:pt x="424" y="406"/>
                  <a:pt x="424" y="406"/>
                </a:cubicBezTo>
                <a:cubicBezTo>
                  <a:pt x="420" y="406"/>
                  <a:pt x="417" y="409"/>
                  <a:pt x="417" y="413"/>
                </a:cubicBezTo>
                <a:cubicBezTo>
                  <a:pt x="417" y="521"/>
                  <a:pt x="417" y="521"/>
                  <a:pt x="417" y="521"/>
                </a:cubicBezTo>
                <a:cubicBezTo>
                  <a:pt x="417" y="525"/>
                  <a:pt x="420" y="528"/>
                  <a:pt x="424" y="528"/>
                </a:cubicBezTo>
                <a:close/>
                <a:moveTo>
                  <a:pt x="431" y="420"/>
                </a:moveTo>
                <a:cubicBezTo>
                  <a:pt x="520" y="420"/>
                  <a:pt x="520" y="420"/>
                  <a:pt x="520" y="420"/>
                </a:cubicBezTo>
                <a:cubicBezTo>
                  <a:pt x="520" y="514"/>
                  <a:pt x="520" y="514"/>
                  <a:pt x="520" y="514"/>
                </a:cubicBezTo>
                <a:cubicBezTo>
                  <a:pt x="431" y="514"/>
                  <a:pt x="431" y="514"/>
                  <a:pt x="431" y="514"/>
                </a:cubicBezTo>
                <a:lnTo>
                  <a:pt x="431" y="420"/>
                </a:lnTo>
                <a:close/>
                <a:moveTo>
                  <a:pt x="216" y="406"/>
                </a:moveTo>
                <a:cubicBezTo>
                  <a:pt x="113" y="406"/>
                  <a:pt x="113" y="406"/>
                  <a:pt x="113" y="406"/>
                </a:cubicBezTo>
                <a:cubicBezTo>
                  <a:pt x="109" y="406"/>
                  <a:pt x="106" y="409"/>
                  <a:pt x="106" y="413"/>
                </a:cubicBezTo>
                <a:cubicBezTo>
                  <a:pt x="106" y="521"/>
                  <a:pt x="106" y="521"/>
                  <a:pt x="106" y="521"/>
                </a:cubicBezTo>
                <a:cubicBezTo>
                  <a:pt x="106" y="525"/>
                  <a:pt x="109" y="528"/>
                  <a:pt x="113" y="528"/>
                </a:cubicBezTo>
                <a:cubicBezTo>
                  <a:pt x="216" y="528"/>
                  <a:pt x="216" y="528"/>
                  <a:pt x="216" y="528"/>
                </a:cubicBezTo>
                <a:cubicBezTo>
                  <a:pt x="220" y="528"/>
                  <a:pt x="223" y="525"/>
                  <a:pt x="223" y="521"/>
                </a:cubicBezTo>
                <a:cubicBezTo>
                  <a:pt x="223" y="413"/>
                  <a:pt x="223" y="413"/>
                  <a:pt x="223" y="413"/>
                </a:cubicBezTo>
                <a:cubicBezTo>
                  <a:pt x="223" y="409"/>
                  <a:pt x="220" y="406"/>
                  <a:pt x="216" y="406"/>
                </a:cubicBezTo>
                <a:close/>
                <a:moveTo>
                  <a:pt x="209" y="514"/>
                </a:moveTo>
                <a:cubicBezTo>
                  <a:pt x="120" y="514"/>
                  <a:pt x="120" y="514"/>
                  <a:pt x="120" y="514"/>
                </a:cubicBezTo>
                <a:cubicBezTo>
                  <a:pt x="120" y="420"/>
                  <a:pt x="120" y="420"/>
                  <a:pt x="120" y="420"/>
                </a:cubicBezTo>
                <a:cubicBezTo>
                  <a:pt x="209" y="420"/>
                  <a:pt x="209" y="420"/>
                  <a:pt x="209" y="420"/>
                </a:cubicBezTo>
                <a:lnTo>
                  <a:pt x="209" y="514"/>
                </a:lnTo>
                <a:close/>
                <a:moveTo>
                  <a:pt x="642" y="193"/>
                </a:moveTo>
                <a:cubicBezTo>
                  <a:pt x="327" y="2"/>
                  <a:pt x="327" y="2"/>
                  <a:pt x="327" y="2"/>
                </a:cubicBezTo>
                <a:cubicBezTo>
                  <a:pt x="325" y="0"/>
                  <a:pt x="322" y="0"/>
                  <a:pt x="320" y="2"/>
                </a:cubicBezTo>
                <a:cubicBezTo>
                  <a:pt x="5" y="193"/>
                  <a:pt x="5" y="193"/>
                  <a:pt x="5" y="193"/>
                </a:cubicBezTo>
                <a:cubicBezTo>
                  <a:pt x="1" y="195"/>
                  <a:pt x="0" y="199"/>
                  <a:pt x="2" y="202"/>
                </a:cubicBezTo>
                <a:cubicBezTo>
                  <a:pt x="4" y="206"/>
                  <a:pt x="9" y="207"/>
                  <a:pt x="12" y="205"/>
                </a:cubicBezTo>
                <a:cubicBezTo>
                  <a:pt x="47" y="183"/>
                  <a:pt x="47" y="183"/>
                  <a:pt x="47" y="183"/>
                </a:cubicBezTo>
                <a:cubicBezTo>
                  <a:pt x="47" y="598"/>
                  <a:pt x="47" y="598"/>
                  <a:pt x="47" y="598"/>
                </a:cubicBezTo>
                <a:cubicBezTo>
                  <a:pt x="47" y="602"/>
                  <a:pt x="50" y="605"/>
                  <a:pt x="54" y="605"/>
                </a:cubicBezTo>
                <a:cubicBezTo>
                  <a:pt x="272" y="605"/>
                  <a:pt x="272" y="605"/>
                  <a:pt x="272" y="605"/>
                </a:cubicBezTo>
                <a:cubicBezTo>
                  <a:pt x="276" y="605"/>
                  <a:pt x="279" y="602"/>
                  <a:pt x="279" y="598"/>
                </a:cubicBezTo>
                <a:cubicBezTo>
                  <a:pt x="279" y="420"/>
                  <a:pt x="279" y="420"/>
                  <a:pt x="279" y="420"/>
                </a:cubicBezTo>
                <a:cubicBezTo>
                  <a:pt x="368" y="420"/>
                  <a:pt x="368" y="420"/>
                  <a:pt x="368" y="420"/>
                </a:cubicBezTo>
                <a:cubicBezTo>
                  <a:pt x="368" y="598"/>
                  <a:pt x="368" y="598"/>
                  <a:pt x="368" y="598"/>
                </a:cubicBezTo>
                <a:cubicBezTo>
                  <a:pt x="368" y="602"/>
                  <a:pt x="371" y="605"/>
                  <a:pt x="375" y="605"/>
                </a:cubicBezTo>
                <a:cubicBezTo>
                  <a:pt x="592" y="605"/>
                  <a:pt x="592" y="605"/>
                  <a:pt x="592" y="605"/>
                </a:cubicBezTo>
                <a:cubicBezTo>
                  <a:pt x="596" y="605"/>
                  <a:pt x="599" y="602"/>
                  <a:pt x="599" y="598"/>
                </a:cubicBezTo>
                <a:cubicBezTo>
                  <a:pt x="599" y="183"/>
                  <a:pt x="599" y="183"/>
                  <a:pt x="599" y="183"/>
                </a:cubicBezTo>
                <a:cubicBezTo>
                  <a:pt x="635" y="205"/>
                  <a:pt x="635" y="205"/>
                  <a:pt x="635" y="205"/>
                </a:cubicBezTo>
                <a:cubicBezTo>
                  <a:pt x="636" y="205"/>
                  <a:pt x="637" y="206"/>
                  <a:pt x="638" y="206"/>
                </a:cubicBezTo>
                <a:cubicBezTo>
                  <a:pt x="641" y="206"/>
                  <a:pt x="643" y="204"/>
                  <a:pt x="644" y="202"/>
                </a:cubicBezTo>
                <a:cubicBezTo>
                  <a:pt x="646" y="199"/>
                  <a:pt x="645" y="195"/>
                  <a:pt x="642" y="193"/>
                </a:cubicBezTo>
                <a:close/>
                <a:moveTo>
                  <a:pt x="585" y="591"/>
                </a:moveTo>
                <a:cubicBezTo>
                  <a:pt x="382" y="591"/>
                  <a:pt x="382" y="591"/>
                  <a:pt x="382" y="591"/>
                </a:cubicBezTo>
                <a:cubicBezTo>
                  <a:pt x="382" y="413"/>
                  <a:pt x="382" y="413"/>
                  <a:pt x="382" y="413"/>
                </a:cubicBezTo>
                <a:cubicBezTo>
                  <a:pt x="382" y="409"/>
                  <a:pt x="379" y="406"/>
                  <a:pt x="375" y="406"/>
                </a:cubicBezTo>
                <a:cubicBezTo>
                  <a:pt x="272" y="406"/>
                  <a:pt x="272" y="406"/>
                  <a:pt x="272" y="406"/>
                </a:cubicBezTo>
                <a:cubicBezTo>
                  <a:pt x="268" y="406"/>
                  <a:pt x="265" y="409"/>
                  <a:pt x="265" y="413"/>
                </a:cubicBezTo>
                <a:cubicBezTo>
                  <a:pt x="265" y="591"/>
                  <a:pt x="265" y="591"/>
                  <a:pt x="265" y="591"/>
                </a:cubicBezTo>
                <a:cubicBezTo>
                  <a:pt x="61" y="591"/>
                  <a:pt x="61" y="591"/>
                  <a:pt x="61" y="591"/>
                </a:cubicBezTo>
                <a:cubicBezTo>
                  <a:pt x="61" y="175"/>
                  <a:pt x="61" y="175"/>
                  <a:pt x="61" y="175"/>
                </a:cubicBezTo>
                <a:cubicBezTo>
                  <a:pt x="323" y="16"/>
                  <a:pt x="323" y="16"/>
                  <a:pt x="323" y="16"/>
                </a:cubicBezTo>
                <a:cubicBezTo>
                  <a:pt x="585" y="175"/>
                  <a:pt x="585" y="175"/>
                  <a:pt x="585" y="175"/>
                </a:cubicBezTo>
                <a:lnTo>
                  <a:pt x="585" y="591"/>
                </a:lnTo>
                <a:close/>
              </a:path>
            </a:pathLst>
          </a:custGeom>
          <a:solidFill>
            <a:srgbClr val="FFFFFF"/>
          </a:solidFill>
          <a:ln w="12700">
            <a:solidFill>
              <a:schemeClr val="bg1"/>
            </a:solidFill>
          </a:ln>
        </xdr:spPr>
        <xdr:txBody>
          <a:bodyPr spcFirstLastPara="1" wrap="square" lIns="182900" tIns="91450" rIns="182900" bIns="9145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3600"/>
              <a:buFont typeface="Montserrat Light"/>
              <a:buNone/>
            </a:pPr>
            <a:endParaRPr sz="3600" b="0" i="0" u="none" strike="noStrike" cap="none">
              <a:solidFill>
                <a:srgbClr val="000000"/>
              </a:solidFill>
              <a:latin typeface="Arial"/>
              <a:ea typeface="Arial"/>
              <a:cs typeface="Arial"/>
              <a:sym typeface="Arial"/>
            </a:endParaRPr>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57150</xdr:colOff>
      <xdr:row>0</xdr:row>
      <xdr:rowOff>66674</xdr:rowOff>
    </xdr:from>
    <xdr:to>
      <xdr:col>20</xdr:col>
      <xdr:colOff>285150</xdr:colOff>
      <xdr:row>22</xdr:row>
      <xdr:rowOff>128999</xdr:rowOff>
    </xdr:to>
    <xdr:sp macro="" textlink="">
      <xdr:nvSpPr>
        <xdr:cNvPr id="2" name="Rounded Rectangle 1"/>
        <xdr:cNvSpPr/>
      </xdr:nvSpPr>
      <xdr:spPr>
        <a:xfrm>
          <a:off x="57150" y="66674"/>
          <a:ext cx="12420000" cy="4253325"/>
        </a:xfrm>
        <a:prstGeom prst="roundRect">
          <a:avLst/>
        </a:prstGeom>
        <a:solidFill>
          <a:schemeClr val="accent4">
            <a:lumMod val="20000"/>
            <a:lumOff val="80000"/>
          </a:schemeClr>
        </a:solidFill>
        <a:ln w="38100">
          <a:solidFill>
            <a:schemeClr val="accent2">
              <a:lumMod val="75000"/>
            </a:schemeClr>
          </a:solidFill>
        </a:ln>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219074</xdr:colOff>
      <xdr:row>8</xdr:row>
      <xdr:rowOff>38100</xdr:rowOff>
    </xdr:from>
    <xdr:to>
      <xdr:col>13</xdr:col>
      <xdr:colOff>57150</xdr:colOff>
      <xdr:row>21</xdr:row>
      <xdr:rowOff>123824</xdr:rowOff>
    </xdr:to>
    <xdr:grpSp>
      <xdr:nvGrpSpPr>
        <xdr:cNvPr id="8" name="Group 7"/>
        <xdr:cNvGrpSpPr/>
      </xdr:nvGrpSpPr>
      <xdr:grpSpPr>
        <a:xfrm>
          <a:off x="4486274" y="1562100"/>
          <a:ext cx="3495676" cy="2562224"/>
          <a:chOff x="4486274" y="1562100"/>
          <a:chExt cx="3495676" cy="2562224"/>
        </a:xfrm>
      </xdr:grpSpPr>
      <xdr:sp macro="" textlink="">
        <xdr:nvSpPr>
          <xdr:cNvPr id="7" name="Rectangle 6"/>
          <xdr:cNvSpPr/>
        </xdr:nvSpPr>
        <xdr:spPr>
          <a:xfrm>
            <a:off x="4486274" y="1562100"/>
            <a:ext cx="3419476" cy="2514600"/>
          </a:xfrm>
          <a:prstGeom prst="rect">
            <a:avLst/>
          </a:prstGeom>
          <a:solidFill>
            <a:schemeClr val="accent4">
              <a:lumMod val="20000"/>
              <a:lumOff val="80000"/>
            </a:schemeClr>
          </a:solidFill>
          <a:ln w="38100">
            <a:solidFill>
              <a:schemeClr val="accent2">
                <a:lumMod val="75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3" name="Chart 2"/>
          <xdr:cNvGraphicFramePr>
            <a:graphicFrameLocks/>
          </xdr:cNvGraphicFramePr>
        </xdr:nvGraphicFramePr>
        <xdr:xfrm>
          <a:off x="4514850" y="1933576"/>
          <a:ext cx="3467100" cy="2190748"/>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twoCellAnchor>
    <xdr:from>
      <xdr:col>0</xdr:col>
      <xdr:colOff>323850</xdr:colOff>
      <xdr:row>8</xdr:row>
      <xdr:rowOff>38100</xdr:rowOff>
    </xdr:from>
    <xdr:to>
      <xdr:col>7</xdr:col>
      <xdr:colOff>85725</xdr:colOff>
      <xdr:row>21</xdr:row>
      <xdr:rowOff>95251</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590550</xdr:colOff>
      <xdr:row>1</xdr:row>
      <xdr:rowOff>123824</xdr:rowOff>
    </xdr:from>
    <xdr:to>
      <xdr:col>13</xdr:col>
      <xdr:colOff>438150</xdr:colOff>
      <xdr:row>5</xdr:row>
      <xdr:rowOff>66674</xdr:rowOff>
    </xdr:to>
    <xdr:sp macro="" textlink="">
      <xdr:nvSpPr>
        <xdr:cNvPr id="9" name="TextBox 8"/>
        <xdr:cNvSpPr txBox="1"/>
      </xdr:nvSpPr>
      <xdr:spPr>
        <a:xfrm>
          <a:off x="3028950" y="314324"/>
          <a:ext cx="5334000" cy="704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400" b="1">
              <a:solidFill>
                <a:sysClr val="windowText" lastClr="000000"/>
              </a:solidFill>
              <a:latin typeface="Harlow Solid Italic" panose="04030604020F02020D02" pitchFamily="82" charset="0"/>
              <a:cs typeface="Arial" panose="020B0604020202020204" pitchFamily="34" charset="0"/>
            </a:rPr>
            <a:t>Termination Analysis</a:t>
          </a:r>
        </a:p>
      </xdr:txBody>
    </xdr:sp>
    <xdr:clientData/>
  </xdr:twoCellAnchor>
  <xdr:twoCellAnchor editAs="oneCell">
    <xdr:from>
      <xdr:col>13</xdr:col>
      <xdr:colOff>457200</xdr:colOff>
      <xdr:row>1</xdr:row>
      <xdr:rowOff>57150</xdr:rowOff>
    </xdr:from>
    <xdr:to>
      <xdr:col>15</xdr:col>
      <xdr:colOff>123826</xdr:colOff>
      <xdr:row>5</xdr:row>
      <xdr:rowOff>180976</xdr:rowOff>
    </xdr:to>
    <xdr:pic>
      <xdr:nvPicPr>
        <xdr:cNvPr id="14" name="Picture 13"/>
        <xdr:cNvPicPr>
          <a:picLocks noChangeAspect="1"/>
        </xdr:cNvPicPr>
      </xdr:nvPicPr>
      <xdr:blipFill>
        <a:blip xmlns:r="http://schemas.openxmlformats.org/officeDocument/2006/relationships" r:embed="rId3" cstate="print">
          <a:clrChange>
            <a:clrFrom>
              <a:srgbClr val="FFFFFF"/>
            </a:clrFrom>
            <a:clrTo>
              <a:srgbClr val="FFFFFF">
                <a:alpha val="0"/>
              </a:srgbClr>
            </a:clrTo>
          </a:clrChange>
          <a:duotone>
            <a:prstClr val="black"/>
            <a:schemeClr val="tx2">
              <a:tint val="45000"/>
              <a:satMod val="400000"/>
            </a:schemeClr>
          </a:duotone>
          <a:extLst>
            <a:ext uri="{28A0092B-C50C-407E-A947-70E740481C1C}">
              <a14:useLocalDpi xmlns:a14="http://schemas.microsoft.com/office/drawing/2010/main" val="0"/>
            </a:ext>
          </a:extLst>
        </a:blip>
        <a:stretch>
          <a:fillRect/>
        </a:stretch>
      </xdr:blipFill>
      <xdr:spPr>
        <a:xfrm>
          <a:off x="8382000" y="247650"/>
          <a:ext cx="885826" cy="885826"/>
        </a:xfrm>
        <a:prstGeom prst="rect">
          <a:avLst/>
        </a:prstGeom>
      </xdr:spPr>
    </xdr:pic>
    <xdr:clientData/>
  </xdr:twoCellAnchor>
  <xdr:twoCellAnchor>
    <xdr:from>
      <xdr:col>3</xdr:col>
      <xdr:colOff>457200</xdr:colOff>
      <xdr:row>1</xdr:row>
      <xdr:rowOff>152400</xdr:rowOff>
    </xdr:from>
    <xdr:to>
      <xdr:col>5</xdr:col>
      <xdr:colOff>9525</xdr:colOff>
      <xdr:row>5</xdr:row>
      <xdr:rowOff>123828</xdr:rowOff>
    </xdr:to>
    <xdr:grpSp>
      <xdr:nvGrpSpPr>
        <xdr:cNvPr id="11" name="Group 10">
          <a:hlinkClick xmlns:r="http://schemas.openxmlformats.org/officeDocument/2006/relationships" r:id="rId4"/>
        </xdr:cNvPr>
        <xdr:cNvGrpSpPr/>
      </xdr:nvGrpSpPr>
      <xdr:grpSpPr>
        <a:xfrm>
          <a:off x="2286000" y="342900"/>
          <a:ext cx="771525" cy="733428"/>
          <a:chOff x="9029700" y="142872"/>
          <a:chExt cx="2194814" cy="2194814"/>
        </a:xfrm>
      </xdr:grpSpPr>
      <xdr:sp macro="" textlink="">
        <xdr:nvSpPr>
          <xdr:cNvPr id="12" name="Google Shape;5876;p35"/>
          <xdr:cNvSpPr/>
        </xdr:nvSpPr>
        <xdr:spPr>
          <a:xfrm>
            <a:off x="9029700" y="142872"/>
            <a:ext cx="2194814" cy="2194814"/>
          </a:xfrm>
          <a:prstGeom prst="ellipse">
            <a:avLst/>
          </a:prstGeom>
          <a:solidFill>
            <a:schemeClr val="tx1"/>
          </a:solidFill>
          <a:ln>
            <a:noFill/>
          </a:ln>
        </xdr:spPr>
        <xdr:txBody>
          <a:bodyPr spcFirstLastPara="1" wrap="square" lIns="182900" tIns="91450" rIns="182900" bIns="9145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3600"/>
              <a:buFont typeface="Montserrat Light"/>
              <a:buNone/>
            </a:pPr>
            <a:endParaRPr sz="3600" b="0" i="0" u="none" strike="noStrike" cap="none">
              <a:solidFill>
                <a:srgbClr val="000000"/>
              </a:solidFill>
              <a:latin typeface="Arial"/>
              <a:ea typeface="Arial"/>
              <a:cs typeface="Arial"/>
              <a:sym typeface="Arial"/>
            </a:endParaRPr>
          </a:p>
        </xdr:txBody>
      </xdr:sp>
      <xdr:sp macro="" textlink="">
        <xdr:nvSpPr>
          <xdr:cNvPr id="13" name="Google Shape;5877;p35"/>
          <xdr:cNvSpPr/>
        </xdr:nvSpPr>
        <xdr:spPr>
          <a:xfrm>
            <a:off x="9460825" y="571691"/>
            <a:ext cx="1332566" cy="1249569"/>
          </a:xfrm>
          <a:custGeom>
            <a:avLst/>
            <a:gdLst/>
            <a:ahLst/>
            <a:cxnLst/>
            <a:rect l="l" t="t" r="r" b="b"/>
            <a:pathLst>
              <a:path w="646" h="605" extrusionOk="0">
                <a:moveTo>
                  <a:pt x="265" y="229"/>
                </a:moveTo>
                <a:cubicBezTo>
                  <a:pt x="265" y="338"/>
                  <a:pt x="265" y="338"/>
                  <a:pt x="265" y="338"/>
                </a:cubicBezTo>
                <a:cubicBezTo>
                  <a:pt x="265" y="342"/>
                  <a:pt x="268" y="345"/>
                  <a:pt x="272" y="345"/>
                </a:cubicBezTo>
                <a:cubicBezTo>
                  <a:pt x="375" y="345"/>
                  <a:pt x="375" y="345"/>
                  <a:pt x="375" y="345"/>
                </a:cubicBezTo>
                <a:cubicBezTo>
                  <a:pt x="379" y="345"/>
                  <a:pt x="382" y="342"/>
                  <a:pt x="382" y="338"/>
                </a:cubicBezTo>
                <a:cubicBezTo>
                  <a:pt x="382" y="229"/>
                  <a:pt x="382" y="229"/>
                  <a:pt x="382" y="229"/>
                </a:cubicBezTo>
                <a:cubicBezTo>
                  <a:pt x="382" y="226"/>
                  <a:pt x="379" y="222"/>
                  <a:pt x="375" y="222"/>
                </a:cubicBezTo>
                <a:cubicBezTo>
                  <a:pt x="272" y="222"/>
                  <a:pt x="272" y="222"/>
                  <a:pt x="272" y="222"/>
                </a:cubicBezTo>
                <a:cubicBezTo>
                  <a:pt x="268" y="222"/>
                  <a:pt x="265" y="226"/>
                  <a:pt x="265" y="229"/>
                </a:cubicBezTo>
                <a:close/>
                <a:moveTo>
                  <a:pt x="279" y="236"/>
                </a:moveTo>
                <a:cubicBezTo>
                  <a:pt x="368" y="236"/>
                  <a:pt x="368" y="236"/>
                  <a:pt x="368" y="236"/>
                </a:cubicBezTo>
                <a:cubicBezTo>
                  <a:pt x="368" y="331"/>
                  <a:pt x="368" y="331"/>
                  <a:pt x="368" y="331"/>
                </a:cubicBezTo>
                <a:cubicBezTo>
                  <a:pt x="279" y="331"/>
                  <a:pt x="279" y="331"/>
                  <a:pt x="279" y="331"/>
                </a:cubicBezTo>
                <a:lnTo>
                  <a:pt x="279" y="236"/>
                </a:lnTo>
                <a:close/>
                <a:moveTo>
                  <a:pt x="424" y="345"/>
                </a:moveTo>
                <a:cubicBezTo>
                  <a:pt x="527" y="345"/>
                  <a:pt x="527" y="345"/>
                  <a:pt x="527" y="345"/>
                </a:cubicBezTo>
                <a:cubicBezTo>
                  <a:pt x="531" y="345"/>
                  <a:pt x="534" y="342"/>
                  <a:pt x="534" y="338"/>
                </a:cubicBezTo>
                <a:cubicBezTo>
                  <a:pt x="534" y="229"/>
                  <a:pt x="534" y="229"/>
                  <a:pt x="534" y="229"/>
                </a:cubicBezTo>
                <a:cubicBezTo>
                  <a:pt x="534" y="226"/>
                  <a:pt x="531" y="222"/>
                  <a:pt x="527" y="222"/>
                </a:cubicBezTo>
                <a:cubicBezTo>
                  <a:pt x="424" y="222"/>
                  <a:pt x="424" y="222"/>
                  <a:pt x="424" y="222"/>
                </a:cubicBezTo>
                <a:cubicBezTo>
                  <a:pt x="420" y="222"/>
                  <a:pt x="417" y="226"/>
                  <a:pt x="417" y="229"/>
                </a:cubicBezTo>
                <a:cubicBezTo>
                  <a:pt x="417" y="338"/>
                  <a:pt x="417" y="338"/>
                  <a:pt x="417" y="338"/>
                </a:cubicBezTo>
                <a:cubicBezTo>
                  <a:pt x="417" y="342"/>
                  <a:pt x="420" y="345"/>
                  <a:pt x="424" y="345"/>
                </a:cubicBezTo>
                <a:close/>
                <a:moveTo>
                  <a:pt x="431" y="236"/>
                </a:moveTo>
                <a:cubicBezTo>
                  <a:pt x="520" y="236"/>
                  <a:pt x="520" y="236"/>
                  <a:pt x="520" y="236"/>
                </a:cubicBezTo>
                <a:cubicBezTo>
                  <a:pt x="520" y="331"/>
                  <a:pt x="520" y="331"/>
                  <a:pt x="520" y="331"/>
                </a:cubicBezTo>
                <a:cubicBezTo>
                  <a:pt x="431" y="331"/>
                  <a:pt x="431" y="331"/>
                  <a:pt x="431" y="331"/>
                </a:cubicBezTo>
                <a:lnTo>
                  <a:pt x="431" y="236"/>
                </a:lnTo>
                <a:close/>
                <a:moveTo>
                  <a:pt x="216" y="222"/>
                </a:moveTo>
                <a:cubicBezTo>
                  <a:pt x="113" y="222"/>
                  <a:pt x="113" y="222"/>
                  <a:pt x="113" y="222"/>
                </a:cubicBezTo>
                <a:cubicBezTo>
                  <a:pt x="109" y="222"/>
                  <a:pt x="106" y="226"/>
                  <a:pt x="106" y="229"/>
                </a:cubicBezTo>
                <a:cubicBezTo>
                  <a:pt x="106" y="338"/>
                  <a:pt x="106" y="338"/>
                  <a:pt x="106" y="338"/>
                </a:cubicBezTo>
                <a:cubicBezTo>
                  <a:pt x="106" y="342"/>
                  <a:pt x="109" y="345"/>
                  <a:pt x="113" y="345"/>
                </a:cubicBezTo>
                <a:cubicBezTo>
                  <a:pt x="216" y="345"/>
                  <a:pt x="216" y="345"/>
                  <a:pt x="216" y="345"/>
                </a:cubicBezTo>
                <a:cubicBezTo>
                  <a:pt x="220" y="345"/>
                  <a:pt x="223" y="342"/>
                  <a:pt x="223" y="338"/>
                </a:cubicBezTo>
                <a:cubicBezTo>
                  <a:pt x="223" y="229"/>
                  <a:pt x="223" y="229"/>
                  <a:pt x="223" y="229"/>
                </a:cubicBezTo>
                <a:cubicBezTo>
                  <a:pt x="223" y="226"/>
                  <a:pt x="220" y="222"/>
                  <a:pt x="216" y="222"/>
                </a:cubicBezTo>
                <a:close/>
                <a:moveTo>
                  <a:pt x="209" y="331"/>
                </a:moveTo>
                <a:cubicBezTo>
                  <a:pt x="120" y="331"/>
                  <a:pt x="120" y="331"/>
                  <a:pt x="120" y="331"/>
                </a:cubicBezTo>
                <a:cubicBezTo>
                  <a:pt x="120" y="236"/>
                  <a:pt x="120" y="236"/>
                  <a:pt x="120" y="236"/>
                </a:cubicBezTo>
                <a:cubicBezTo>
                  <a:pt x="209" y="236"/>
                  <a:pt x="209" y="236"/>
                  <a:pt x="209" y="236"/>
                </a:cubicBezTo>
                <a:lnTo>
                  <a:pt x="209" y="331"/>
                </a:lnTo>
                <a:close/>
                <a:moveTo>
                  <a:pt x="424" y="528"/>
                </a:moveTo>
                <a:cubicBezTo>
                  <a:pt x="527" y="528"/>
                  <a:pt x="527" y="528"/>
                  <a:pt x="527" y="528"/>
                </a:cubicBezTo>
                <a:cubicBezTo>
                  <a:pt x="531" y="528"/>
                  <a:pt x="534" y="525"/>
                  <a:pt x="534" y="521"/>
                </a:cubicBezTo>
                <a:cubicBezTo>
                  <a:pt x="534" y="413"/>
                  <a:pt x="534" y="413"/>
                  <a:pt x="534" y="413"/>
                </a:cubicBezTo>
                <a:cubicBezTo>
                  <a:pt x="534" y="409"/>
                  <a:pt x="531" y="406"/>
                  <a:pt x="527" y="406"/>
                </a:cubicBezTo>
                <a:cubicBezTo>
                  <a:pt x="424" y="406"/>
                  <a:pt x="424" y="406"/>
                  <a:pt x="424" y="406"/>
                </a:cubicBezTo>
                <a:cubicBezTo>
                  <a:pt x="420" y="406"/>
                  <a:pt x="417" y="409"/>
                  <a:pt x="417" y="413"/>
                </a:cubicBezTo>
                <a:cubicBezTo>
                  <a:pt x="417" y="521"/>
                  <a:pt x="417" y="521"/>
                  <a:pt x="417" y="521"/>
                </a:cubicBezTo>
                <a:cubicBezTo>
                  <a:pt x="417" y="525"/>
                  <a:pt x="420" y="528"/>
                  <a:pt x="424" y="528"/>
                </a:cubicBezTo>
                <a:close/>
                <a:moveTo>
                  <a:pt x="431" y="420"/>
                </a:moveTo>
                <a:cubicBezTo>
                  <a:pt x="520" y="420"/>
                  <a:pt x="520" y="420"/>
                  <a:pt x="520" y="420"/>
                </a:cubicBezTo>
                <a:cubicBezTo>
                  <a:pt x="520" y="514"/>
                  <a:pt x="520" y="514"/>
                  <a:pt x="520" y="514"/>
                </a:cubicBezTo>
                <a:cubicBezTo>
                  <a:pt x="431" y="514"/>
                  <a:pt x="431" y="514"/>
                  <a:pt x="431" y="514"/>
                </a:cubicBezTo>
                <a:lnTo>
                  <a:pt x="431" y="420"/>
                </a:lnTo>
                <a:close/>
                <a:moveTo>
                  <a:pt x="216" y="406"/>
                </a:moveTo>
                <a:cubicBezTo>
                  <a:pt x="113" y="406"/>
                  <a:pt x="113" y="406"/>
                  <a:pt x="113" y="406"/>
                </a:cubicBezTo>
                <a:cubicBezTo>
                  <a:pt x="109" y="406"/>
                  <a:pt x="106" y="409"/>
                  <a:pt x="106" y="413"/>
                </a:cubicBezTo>
                <a:cubicBezTo>
                  <a:pt x="106" y="521"/>
                  <a:pt x="106" y="521"/>
                  <a:pt x="106" y="521"/>
                </a:cubicBezTo>
                <a:cubicBezTo>
                  <a:pt x="106" y="525"/>
                  <a:pt x="109" y="528"/>
                  <a:pt x="113" y="528"/>
                </a:cubicBezTo>
                <a:cubicBezTo>
                  <a:pt x="216" y="528"/>
                  <a:pt x="216" y="528"/>
                  <a:pt x="216" y="528"/>
                </a:cubicBezTo>
                <a:cubicBezTo>
                  <a:pt x="220" y="528"/>
                  <a:pt x="223" y="525"/>
                  <a:pt x="223" y="521"/>
                </a:cubicBezTo>
                <a:cubicBezTo>
                  <a:pt x="223" y="413"/>
                  <a:pt x="223" y="413"/>
                  <a:pt x="223" y="413"/>
                </a:cubicBezTo>
                <a:cubicBezTo>
                  <a:pt x="223" y="409"/>
                  <a:pt x="220" y="406"/>
                  <a:pt x="216" y="406"/>
                </a:cubicBezTo>
                <a:close/>
                <a:moveTo>
                  <a:pt x="209" y="514"/>
                </a:moveTo>
                <a:cubicBezTo>
                  <a:pt x="120" y="514"/>
                  <a:pt x="120" y="514"/>
                  <a:pt x="120" y="514"/>
                </a:cubicBezTo>
                <a:cubicBezTo>
                  <a:pt x="120" y="420"/>
                  <a:pt x="120" y="420"/>
                  <a:pt x="120" y="420"/>
                </a:cubicBezTo>
                <a:cubicBezTo>
                  <a:pt x="209" y="420"/>
                  <a:pt x="209" y="420"/>
                  <a:pt x="209" y="420"/>
                </a:cubicBezTo>
                <a:lnTo>
                  <a:pt x="209" y="514"/>
                </a:lnTo>
                <a:close/>
                <a:moveTo>
                  <a:pt x="642" y="193"/>
                </a:moveTo>
                <a:cubicBezTo>
                  <a:pt x="327" y="2"/>
                  <a:pt x="327" y="2"/>
                  <a:pt x="327" y="2"/>
                </a:cubicBezTo>
                <a:cubicBezTo>
                  <a:pt x="325" y="0"/>
                  <a:pt x="322" y="0"/>
                  <a:pt x="320" y="2"/>
                </a:cubicBezTo>
                <a:cubicBezTo>
                  <a:pt x="5" y="193"/>
                  <a:pt x="5" y="193"/>
                  <a:pt x="5" y="193"/>
                </a:cubicBezTo>
                <a:cubicBezTo>
                  <a:pt x="1" y="195"/>
                  <a:pt x="0" y="199"/>
                  <a:pt x="2" y="202"/>
                </a:cubicBezTo>
                <a:cubicBezTo>
                  <a:pt x="4" y="206"/>
                  <a:pt x="9" y="207"/>
                  <a:pt x="12" y="205"/>
                </a:cubicBezTo>
                <a:cubicBezTo>
                  <a:pt x="47" y="183"/>
                  <a:pt x="47" y="183"/>
                  <a:pt x="47" y="183"/>
                </a:cubicBezTo>
                <a:cubicBezTo>
                  <a:pt x="47" y="598"/>
                  <a:pt x="47" y="598"/>
                  <a:pt x="47" y="598"/>
                </a:cubicBezTo>
                <a:cubicBezTo>
                  <a:pt x="47" y="602"/>
                  <a:pt x="50" y="605"/>
                  <a:pt x="54" y="605"/>
                </a:cubicBezTo>
                <a:cubicBezTo>
                  <a:pt x="272" y="605"/>
                  <a:pt x="272" y="605"/>
                  <a:pt x="272" y="605"/>
                </a:cubicBezTo>
                <a:cubicBezTo>
                  <a:pt x="276" y="605"/>
                  <a:pt x="279" y="602"/>
                  <a:pt x="279" y="598"/>
                </a:cubicBezTo>
                <a:cubicBezTo>
                  <a:pt x="279" y="420"/>
                  <a:pt x="279" y="420"/>
                  <a:pt x="279" y="420"/>
                </a:cubicBezTo>
                <a:cubicBezTo>
                  <a:pt x="368" y="420"/>
                  <a:pt x="368" y="420"/>
                  <a:pt x="368" y="420"/>
                </a:cubicBezTo>
                <a:cubicBezTo>
                  <a:pt x="368" y="598"/>
                  <a:pt x="368" y="598"/>
                  <a:pt x="368" y="598"/>
                </a:cubicBezTo>
                <a:cubicBezTo>
                  <a:pt x="368" y="602"/>
                  <a:pt x="371" y="605"/>
                  <a:pt x="375" y="605"/>
                </a:cubicBezTo>
                <a:cubicBezTo>
                  <a:pt x="592" y="605"/>
                  <a:pt x="592" y="605"/>
                  <a:pt x="592" y="605"/>
                </a:cubicBezTo>
                <a:cubicBezTo>
                  <a:pt x="596" y="605"/>
                  <a:pt x="599" y="602"/>
                  <a:pt x="599" y="598"/>
                </a:cubicBezTo>
                <a:cubicBezTo>
                  <a:pt x="599" y="183"/>
                  <a:pt x="599" y="183"/>
                  <a:pt x="599" y="183"/>
                </a:cubicBezTo>
                <a:cubicBezTo>
                  <a:pt x="635" y="205"/>
                  <a:pt x="635" y="205"/>
                  <a:pt x="635" y="205"/>
                </a:cubicBezTo>
                <a:cubicBezTo>
                  <a:pt x="636" y="205"/>
                  <a:pt x="637" y="206"/>
                  <a:pt x="638" y="206"/>
                </a:cubicBezTo>
                <a:cubicBezTo>
                  <a:pt x="641" y="206"/>
                  <a:pt x="643" y="204"/>
                  <a:pt x="644" y="202"/>
                </a:cubicBezTo>
                <a:cubicBezTo>
                  <a:pt x="646" y="199"/>
                  <a:pt x="645" y="195"/>
                  <a:pt x="642" y="193"/>
                </a:cubicBezTo>
                <a:close/>
                <a:moveTo>
                  <a:pt x="585" y="591"/>
                </a:moveTo>
                <a:cubicBezTo>
                  <a:pt x="382" y="591"/>
                  <a:pt x="382" y="591"/>
                  <a:pt x="382" y="591"/>
                </a:cubicBezTo>
                <a:cubicBezTo>
                  <a:pt x="382" y="413"/>
                  <a:pt x="382" y="413"/>
                  <a:pt x="382" y="413"/>
                </a:cubicBezTo>
                <a:cubicBezTo>
                  <a:pt x="382" y="409"/>
                  <a:pt x="379" y="406"/>
                  <a:pt x="375" y="406"/>
                </a:cubicBezTo>
                <a:cubicBezTo>
                  <a:pt x="272" y="406"/>
                  <a:pt x="272" y="406"/>
                  <a:pt x="272" y="406"/>
                </a:cubicBezTo>
                <a:cubicBezTo>
                  <a:pt x="268" y="406"/>
                  <a:pt x="265" y="409"/>
                  <a:pt x="265" y="413"/>
                </a:cubicBezTo>
                <a:cubicBezTo>
                  <a:pt x="265" y="591"/>
                  <a:pt x="265" y="591"/>
                  <a:pt x="265" y="591"/>
                </a:cubicBezTo>
                <a:cubicBezTo>
                  <a:pt x="61" y="591"/>
                  <a:pt x="61" y="591"/>
                  <a:pt x="61" y="591"/>
                </a:cubicBezTo>
                <a:cubicBezTo>
                  <a:pt x="61" y="175"/>
                  <a:pt x="61" y="175"/>
                  <a:pt x="61" y="175"/>
                </a:cubicBezTo>
                <a:cubicBezTo>
                  <a:pt x="323" y="16"/>
                  <a:pt x="323" y="16"/>
                  <a:pt x="323" y="16"/>
                </a:cubicBezTo>
                <a:cubicBezTo>
                  <a:pt x="585" y="175"/>
                  <a:pt x="585" y="175"/>
                  <a:pt x="585" y="175"/>
                </a:cubicBezTo>
                <a:lnTo>
                  <a:pt x="585" y="591"/>
                </a:lnTo>
                <a:close/>
              </a:path>
            </a:pathLst>
          </a:custGeom>
          <a:solidFill>
            <a:srgbClr val="FFFFFF"/>
          </a:solidFill>
          <a:ln w="12700">
            <a:solidFill>
              <a:schemeClr val="bg1"/>
            </a:solidFill>
          </a:ln>
        </xdr:spPr>
        <xdr:txBody>
          <a:bodyPr spcFirstLastPara="1" wrap="square" lIns="182900" tIns="91450" rIns="182900" bIns="9145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3600"/>
              <a:buFont typeface="Montserrat Light"/>
              <a:buNone/>
            </a:pPr>
            <a:endParaRPr sz="3600" b="0" i="0" u="none" strike="noStrike" cap="none">
              <a:solidFill>
                <a:srgbClr val="000000"/>
              </a:solidFill>
              <a:latin typeface="Arial"/>
              <a:ea typeface="Arial"/>
              <a:cs typeface="Arial"/>
              <a:sym typeface="Arial"/>
            </a:endParaRPr>
          </a:p>
        </xdr:txBody>
      </xdr:sp>
    </xdr:grpSp>
    <xdr:clientData/>
  </xdr:twoCellAnchor>
  <xdr:twoCellAnchor>
    <xdr:from>
      <xdr:col>13</xdr:col>
      <xdr:colOff>133350</xdr:colOff>
      <xdr:row>8</xdr:row>
      <xdr:rowOff>9525</xdr:rowOff>
    </xdr:from>
    <xdr:to>
      <xdr:col>19</xdr:col>
      <xdr:colOff>542926</xdr:colOff>
      <xdr:row>21</xdr:row>
      <xdr:rowOff>85725</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66675</xdr:colOff>
      <xdr:row>0</xdr:row>
      <xdr:rowOff>95250</xdr:rowOff>
    </xdr:from>
    <xdr:to>
      <xdr:col>20</xdr:col>
      <xdr:colOff>294675</xdr:colOff>
      <xdr:row>22</xdr:row>
      <xdr:rowOff>129000</xdr:rowOff>
    </xdr:to>
    <xdr:sp macro="" textlink="">
      <xdr:nvSpPr>
        <xdr:cNvPr id="2" name="Rounded Rectangle 1"/>
        <xdr:cNvSpPr/>
      </xdr:nvSpPr>
      <xdr:spPr>
        <a:xfrm>
          <a:off x="66675" y="95250"/>
          <a:ext cx="12420000" cy="4224750"/>
        </a:xfrm>
        <a:prstGeom prst="roundRect">
          <a:avLst/>
        </a:prstGeom>
        <a:solidFill>
          <a:schemeClr val="accent4">
            <a:lumMod val="20000"/>
            <a:lumOff val="80000"/>
          </a:schemeClr>
        </a:solidFill>
        <a:ln w="38100">
          <a:solidFill>
            <a:schemeClr val="accent2">
              <a:lumMod val="75000"/>
            </a:schemeClr>
          </a:solidFill>
        </a:ln>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447675</xdr:colOff>
      <xdr:row>1</xdr:row>
      <xdr:rowOff>19050</xdr:rowOff>
    </xdr:from>
    <xdr:to>
      <xdr:col>14</xdr:col>
      <xdr:colOff>295275</xdr:colOff>
      <xdr:row>4</xdr:row>
      <xdr:rowOff>152400</xdr:rowOff>
    </xdr:to>
    <xdr:sp macro="" textlink="">
      <xdr:nvSpPr>
        <xdr:cNvPr id="26" name="TextBox 25"/>
        <xdr:cNvSpPr txBox="1"/>
      </xdr:nvSpPr>
      <xdr:spPr>
        <a:xfrm>
          <a:off x="3495675" y="209550"/>
          <a:ext cx="5334000" cy="704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400" b="1">
              <a:solidFill>
                <a:sysClr val="windowText" lastClr="000000"/>
              </a:solidFill>
              <a:latin typeface="Harlow Solid Italic" panose="04030604020F02020D02" pitchFamily="82" charset="0"/>
              <a:cs typeface="Arial" panose="020B0604020202020204" pitchFamily="34" charset="0"/>
            </a:rPr>
            <a:t>Performance Analysis</a:t>
          </a:r>
        </a:p>
      </xdr:txBody>
    </xdr:sp>
    <xdr:clientData/>
  </xdr:twoCellAnchor>
  <xdr:twoCellAnchor>
    <xdr:from>
      <xdr:col>1</xdr:col>
      <xdr:colOff>123824</xdr:colOff>
      <xdr:row>6</xdr:row>
      <xdr:rowOff>38099</xdr:rowOff>
    </xdr:from>
    <xdr:to>
      <xdr:col>9</xdr:col>
      <xdr:colOff>85725</xdr:colOff>
      <xdr:row>22</xdr:row>
      <xdr:rowOff>28575</xdr:rowOff>
    </xdr:to>
    <xdr:grpSp>
      <xdr:nvGrpSpPr>
        <xdr:cNvPr id="69" name="Group 68"/>
        <xdr:cNvGrpSpPr/>
      </xdr:nvGrpSpPr>
      <xdr:grpSpPr>
        <a:xfrm>
          <a:off x="733424" y="1181099"/>
          <a:ext cx="4838701" cy="3038476"/>
          <a:chOff x="733424" y="1181099"/>
          <a:chExt cx="4838701" cy="3038476"/>
        </a:xfrm>
      </xdr:grpSpPr>
      <xdr:grpSp>
        <xdr:nvGrpSpPr>
          <xdr:cNvPr id="64" name="Group 63"/>
          <xdr:cNvGrpSpPr/>
        </xdr:nvGrpSpPr>
        <xdr:grpSpPr>
          <a:xfrm>
            <a:off x="3327400" y="1838325"/>
            <a:ext cx="2035175" cy="981075"/>
            <a:chOff x="3289300" y="2000250"/>
            <a:chExt cx="2035175" cy="981075"/>
          </a:xfrm>
        </xdr:grpSpPr>
        <xdr:grpSp>
          <xdr:nvGrpSpPr>
            <xdr:cNvPr id="24" name="Group 23"/>
            <xdr:cNvGrpSpPr/>
          </xdr:nvGrpSpPr>
          <xdr:grpSpPr>
            <a:xfrm>
              <a:off x="3289300" y="2000250"/>
              <a:ext cx="2035175" cy="981075"/>
              <a:chOff x="7899400" y="257175"/>
              <a:chExt cx="2035175" cy="981075"/>
            </a:xfrm>
          </xdr:grpSpPr>
          <xdr:sp macro="" textlink="">
            <xdr:nvSpPr>
              <xdr:cNvPr id="18" name="Rounded Rectangle 17"/>
              <xdr:cNvSpPr/>
            </xdr:nvSpPr>
            <xdr:spPr>
              <a:xfrm>
                <a:off x="7899400" y="257175"/>
                <a:ext cx="2028825" cy="981075"/>
              </a:xfrm>
              <a:prstGeom prst="roundRect">
                <a:avLst/>
              </a:prstGeom>
              <a:solidFill>
                <a:schemeClr val="accent4">
                  <a:lumMod val="20000"/>
                  <a:lumOff val="80000"/>
                </a:schemeClr>
              </a:solidFill>
              <a:ln w="38100">
                <a:solidFill>
                  <a:schemeClr val="accent2">
                    <a:lumMod val="75000"/>
                  </a:schemeClr>
                </a:solidFill>
              </a:ln>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Analysis!AP6">
            <xdr:nvSpPr>
              <xdr:cNvPr id="15" name="TextBox 14"/>
              <xdr:cNvSpPr txBox="1"/>
            </xdr:nvSpPr>
            <xdr:spPr>
              <a:xfrm>
                <a:off x="7934325" y="285750"/>
                <a:ext cx="200025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CCA927A-D825-47BF-BE8C-318020D040FA}" type="TxLink">
                  <a:rPr lang="en-US" sz="1200" b="1" i="0" u="none" strike="noStrike">
                    <a:solidFill>
                      <a:srgbClr val="000000"/>
                    </a:solidFill>
                    <a:latin typeface="Calibri"/>
                    <a:ea typeface="+mn-ea"/>
                    <a:cs typeface="Calibri"/>
                  </a:rPr>
                  <a:pPr marL="0" indent="0" algn="ctr"/>
                  <a:t>Number of Special Projects</a:t>
                </a:fld>
                <a:endParaRPr lang="en-IN" sz="2000" b="1">
                  <a:solidFill>
                    <a:sysClr val="windowText" lastClr="000000"/>
                  </a:solidFill>
                  <a:latin typeface="+mn-lt"/>
                  <a:ea typeface="+mn-ea"/>
                  <a:cs typeface="Arial" panose="020B0604020202020204" pitchFamily="34" charset="0"/>
                </a:endParaRPr>
              </a:p>
            </xdr:txBody>
          </xdr:sp>
          <xdr:sp macro="" textlink="Analysis!AP7">
            <xdr:nvSpPr>
              <xdr:cNvPr id="11" name="TextBox 10"/>
              <xdr:cNvSpPr txBox="1"/>
            </xdr:nvSpPr>
            <xdr:spPr>
              <a:xfrm>
                <a:off x="8953500" y="600075"/>
                <a:ext cx="942975" cy="523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70D1B3C-8C1E-4955-A46B-24CBA9F7CD07}" type="TxLink">
                  <a:rPr lang="en-US" sz="3200" b="1">
                    <a:solidFill>
                      <a:sysClr val="windowText" lastClr="000000"/>
                    </a:solidFill>
                    <a:latin typeface="Franklin Gothic Heavy" panose="020B0903020102020204" pitchFamily="34" charset="0"/>
                    <a:ea typeface="+mn-ea"/>
                    <a:cs typeface="Arial" panose="020B0604020202020204" pitchFamily="34" charset="0"/>
                  </a:rPr>
                  <a:pPr marL="0" indent="0" algn="ctr"/>
                  <a:t>7</a:t>
                </a:fld>
                <a:endParaRPr lang="en-IN" sz="3200" b="1">
                  <a:solidFill>
                    <a:sysClr val="windowText" lastClr="000000"/>
                  </a:solidFill>
                  <a:latin typeface="Franklin Gothic Heavy" panose="020B0903020102020204" pitchFamily="34" charset="0"/>
                  <a:ea typeface="+mn-ea"/>
                  <a:cs typeface="Arial" panose="020B0604020202020204" pitchFamily="34" charset="0"/>
                </a:endParaRPr>
              </a:p>
            </xdr:txBody>
          </xdr:sp>
        </xdr:grpSp>
        <xdr:grpSp>
          <xdr:nvGrpSpPr>
            <xdr:cNvPr id="28" name="Google Shape;2202;p6"/>
            <xdr:cNvGrpSpPr/>
          </xdr:nvGrpSpPr>
          <xdr:grpSpPr>
            <a:xfrm>
              <a:off x="3562350" y="2362205"/>
              <a:ext cx="590550" cy="438145"/>
              <a:chOff x="8336125" y="2079320"/>
              <a:chExt cx="1159559" cy="1131460"/>
            </a:xfrm>
          </xdr:grpSpPr>
          <xdr:sp macro="" textlink="">
            <xdr:nvSpPr>
              <xdr:cNvPr id="29" name="Google Shape;2203;p6"/>
              <xdr:cNvSpPr/>
            </xdr:nvSpPr>
            <xdr:spPr>
              <a:xfrm>
                <a:off x="8687495" y="2364427"/>
                <a:ext cx="264906" cy="264906"/>
              </a:xfrm>
              <a:custGeom>
                <a:avLst/>
                <a:gdLst/>
                <a:ahLst/>
                <a:cxnLst/>
                <a:rect l="l" t="t" r="r" b="b"/>
                <a:pathLst>
                  <a:path w="264905" h="264905" extrusionOk="0">
                    <a:moveTo>
                      <a:pt x="132453" y="264906"/>
                    </a:moveTo>
                    <a:cubicBezTo>
                      <a:pt x="60614" y="264906"/>
                      <a:pt x="0" y="206537"/>
                      <a:pt x="0" y="132453"/>
                    </a:cubicBezTo>
                    <a:cubicBezTo>
                      <a:pt x="0" y="60614"/>
                      <a:pt x="58369" y="0"/>
                      <a:pt x="132453" y="0"/>
                    </a:cubicBezTo>
                    <a:cubicBezTo>
                      <a:pt x="204291" y="0"/>
                      <a:pt x="264906" y="58369"/>
                      <a:pt x="264906" y="132453"/>
                    </a:cubicBezTo>
                    <a:cubicBezTo>
                      <a:pt x="264906" y="204292"/>
                      <a:pt x="204291" y="264906"/>
                      <a:pt x="132453" y="264906"/>
                    </a:cubicBezTo>
                    <a:close/>
                    <a:moveTo>
                      <a:pt x="132453" y="35919"/>
                    </a:moveTo>
                    <a:cubicBezTo>
                      <a:pt x="80818" y="35919"/>
                      <a:pt x="35919" y="78574"/>
                      <a:pt x="35919" y="132453"/>
                    </a:cubicBezTo>
                    <a:cubicBezTo>
                      <a:pt x="35919" y="184087"/>
                      <a:pt x="78574" y="228986"/>
                      <a:pt x="132453" y="228986"/>
                    </a:cubicBezTo>
                    <a:cubicBezTo>
                      <a:pt x="184087" y="228986"/>
                      <a:pt x="228986" y="186332"/>
                      <a:pt x="228986" y="132453"/>
                    </a:cubicBezTo>
                    <a:cubicBezTo>
                      <a:pt x="226741" y="78574"/>
                      <a:pt x="184087" y="35919"/>
                      <a:pt x="132453" y="35919"/>
                    </a:cubicBezTo>
                    <a:close/>
                  </a:path>
                </a:pathLst>
              </a:custGeom>
              <a:solidFill>
                <a:srgbClr val="5A5A5A"/>
              </a:solidFill>
              <a:ln>
                <a:solidFill>
                  <a:schemeClr val="tx1"/>
                </a:solid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30" name="Google Shape;2204;p6"/>
              <xdr:cNvSpPr/>
            </xdr:nvSpPr>
            <xdr:spPr>
              <a:xfrm>
                <a:off x="8487692" y="3112003"/>
                <a:ext cx="664513" cy="98777"/>
              </a:xfrm>
              <a:custGeom>
                <a:avLst/>
                <a:gdLst/>
                <a:ahLst/>
                <a:cxnLst/>
                <a:rect l="l" t="t" r="r" b="b"/>
                <a:pathLst>
                  <a:path w="664509" h="98778" extrusionOk="0">
                    <a:moveTo>
                      <a:pt x="617365" y="98779"/>
                    </a:moveTo>
                    <a:lnTo>
                      <a:pt x="47144" y="98779"/>
                    </a:lnTo>
                    <a:cubicBezTo>
                      <a:pt x="20205" y="98779"/>
                      <a:pt x="0" y="76329"/>
                      <a:pt x="0" y="51634"/>
                    </a:cubicBezTo>
                    <a:lnTo>
                      <a:pt x="0" y="47144"/>
                    </a:lnTo>
                    <a:cubicBezTo>
                      <a:pt x="0" y="20205"/>
                      <a:pt x="22450" y="0"/>
                      <a:pt x="47144" y="0"/>
                    </a:cubicBezTo>
                    <a:lnTo>
                      <a:pt x="617365" y="0"/>
                    </a:lnTo>
                    <a:cubicBezTo>
                      <a:pt x="644305" y="0"/>
                      <a:pt x="664510" y="22450"/>
                      <a:pt x="664510" y="47144"/>
                    </a:cubicBezTo>
                    <a:lnTo>
                      <a:pt x="664510" y="51634"/>
                    </a:lnTo>
                    <a:cubicBezTo>
                      <a:pt x="664510" y="78574"/>
                      <a:pt x="644305" y="98779"/>
                      <a:pt x="617365" y="98779"/>
                    </a:cubicBezTo>
                    <a:close/>
                    <a:moveTo>
                      <a:pt x="47144" y="35919"/>
                    </a:moveTo>
                    <a:cubicBezTo>
                      <a:pt x="40410" y="35919"/>
                      <a:pt x="35920" y="40409"/>
                      <a:pt x="35920" y="47144"/>
                    </a:cubicBezTo>
                    <a:lnTo>
                      <a:pt x="35920" y="51634"/>
                    </a:lnTo>
                    <a:cubicBezTo>
                      <a:pt x="35920" y="58369"/>
                      <a:pt x="40410" y="62859"/>
                      <a:pt x="47144" y="62859"/>
                    </a:cubicBezTo>
                    <a:lnTo>
                      <a:pt x="617365" y="62859"/>
                    </a:lnTo>
                    <a:cubicBezTo>
                      <a:pt x="624101" y="62859"/>
                      <a:pt x="628590" y="58369"/>
                      <a:pt x="628590" y="51634"/>
                    </a:cubicBezTo>
                    <a:lnTo>
                      <a:pt x="628590" y="47144"/>
                    </a:lnTo>
                    <a:cubicBezTo>
                      <a:pt x="628590" y="40409"/>
                      <a:pt x="624101" y="35919"/>
                      <a:pt x="617365" y="35919"/>
                    </a:cubicBezTo>
                    <a:lnTo>
                      <a:pt x="47144" y="35919"/>
                    </a:lnTo>
                    <a:close/>
                  </a:path>
                </a:pathLst>
              </a:custGeom>
              <a:solidFill>
                <a:srgbClr val="5A5A5A"/>
              </a:solidFill>
              <a:ln>
                <a:solidFill>
                  <a:schemeClr val="tx1"/>
                </a:solid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31" name="Google Shape;2205;p6"/>
              <xdr:cNvSpPr/>
            </xdr:nvSpPr>
            <xdr:spPr>
              <a:xfrm>
                <a:off x="8336125" y="2402593"/>
                <a:ext cx="861881" cy="745330"/>
              </a:xfrm>
              <a:custGeom>
                <a:avLst/>
                <a:gdLst/>
                <a:ahLst/>
                <a:cxnLst/>
                <a:rect l="l" t="t" r="r" b="b"/>
                <a:pathLst>
                  <a:path w="861876" h="745328" extrusionOk="0">
                    <a:moveTo>
                      <a:pt x="638727" y="745328"/>
                    </a:moveTo>
                    <a:lnTo>
                      <a:pt x="331167" y="745328"/>
                    </a:lnTo>
                    <a:cubicBezTo>
                      <a:pt x="322187" y="745328"/>
                      <a:pt x="313207" y="736349"/>
                      <a:pt x="313207" y="727369"/>
                    </a:cubicBezTo>
                    <a:lnTo>
                      <a:pt x="313207" y="435523"/>
                    </a:lnTo>
                    <a:cubicBezTo>
                      <a:pt x="313207" y="422054"/>
                      <a:pt x="308717" y="410829"/>
                      <a:pt x="299737" y="401849"/>
                    </a:cubicBezTo>
                    <a:lnTo>
                      <a:pt x="25852" y="118983"/>
                    </a:lnTo>
                    <a:cubicBezTo>
                      <a:pt x="-14558" y="80819"/>
                      <a:pt x="1157" y="40409"/>
                      <a:pt x="14627" y="24695"/>
                    </a:cubicBezTo>
                    <a:cubicBezTo>
                      <a:pt x="25852" y="11225"/>
                      <a:pt x="43811" y="2245"/>
                      <a:pt x="61771" y="0"/>
                    </a:cubicBezTo>
                    <a:cubicBezTo>
                      <a:pt x="79731" y="0"/>
                      <a:pt x="99935" y="6735"/>
                      <a:pt x="111160" y="20205"/>
                    </a:cubicBezTo>
                    <a:lnTo>
                      <a:pt x="306473" y="220007"/>
                    </a:lnTo>
                    <a:cubicBezTo>
                      <a:pt x="324432" y="240211"/>
                      <a:pt x="351372" y="251436"/>
                      <a:pt x="378311" y="251436"/>
                    </a:cubicBezTo>
                    <a:lnTo>
                      <a:pt x="571378" y="251436"/>
                    </a:lnTo>
                    <a:cubicBezTo>
                      <a:pt x="618523" y="251436"/>
                      <a:pt x="661177" y="276131"/>
                      <a:pt x="688117" y="314295"/>
                    </a:cubicBezTo>
                    <a:lnTo>
                      <a:pt x="849754" y="563486"/>
                    </a:lnTo>
                    <a:cubicBezTo>
                      <a:pt x="863224" y="583691"/>
                      <a:pt x="865469" y="608386"/>
                      <a:pt x="856489" y="630835"/>
                    </a:cubicBezTo>
                    <a:cubicBezTo>
                      <a:pt x="845264" y="653285"/>
                      <a:pt x="825059" y="669000"/>
                      <a:pt x="798120" y="671245"/>
                    </a:cubicBezTo>
                    <a:cubicBezTo>
                      <a:pt x="773425" y="673490"/>
                      <a:pt x="748730" y="660020"/>
                      <a:pt x="735260" y="639815"/>
                    </a:cubicBezTo>
                    <a:lnTo>
                      <a:pt x="654442" y="509607"/>
                    </a:lnTo>
                    <a:lnTo>
                      <a:pt x="654442" y="729614"/>
                    </a:lnTo>
                    <a:cubicBezTo>
                      <a:pt x="656687" y="736349"/>
                      <a:pt x="647707" y="745328"/>
                      <a:pt x="638727" y="745328"/>
                    </a:cubicBezTo>
                    <a:close/>
                    <a:moveTo>
                      <a:pt x="346882" y="707164"/>
                    </a:moveTo>
                    <a:lnTo>
                      <a:pt x="618523" y="707164"/>
                    </a:lnTo>
                    <a:lnTo>
                      <a:pt x="618523" y="440013"/>
                    </a:lnTo>
                    <a:cubicBezTo>
                      <a:pt x="618523" y="431033"/>
                      <a:pt x="623012" y="424298"/>
                      <a:pt x="631993" y="422054"/>
                    </a:cubicBezTo>
                    <a:cubicBezTo>
                      <a:pt x="638727" y="419808"/>
                      <a:pt x="647707" y="422054"/>
                      <a:pt x="652197" y="431033"/>
                    </a:cubicBezTo>
                    <a:lnTo>
                      <a:pt x="766690" y="615121"/>
                    </a:lnTo>
                    <a:cubicBezTo>
                      <a:pt x="773425" y="624100"/>
                      <a:pt x="782405" y="630835"/>
                      <a:pt x="795875" y="630835"/>
                    </a:cubicBezTo>
                    <a:cubicBezTo>
                      <a:pt x="807100" y="630835"/>
                      <a:pt x="818324" y="624100"/>
                      <a:pt x="822815" y="612876"/>
                    </a:cubicBezTo>
                    <a:cubicBezTo>
                      <a:pt x="827304" y="603896"/>
                      <a:pt x="825059" y="590426"/>
                      <a:pt x="818324" y="581446"/>
                    </a:cubicBezTo>
                    <a:cubicBezTo>
                      <a:pt x="818324" y="581446"/>
                      <a:pt x="656687" y="332255"/>
                      <a:pt x="656687" y="332255"/>
                    </a:cubicBezTo>
                    <a:cubicBezTo>
                      <a:pt x="638727" y="303070"/>
                      <a:pt x="605053" y="285111"/>
                      <a:pt x="571378" y="285111"/>
                    </a:cubicBezTo>
                    <a:lnTo>
                      <a:pt x="378311" y="285111"/>
                    </a:lnTo>
                    <a:cubicBezTo>
                      <a:pt x="342391" y="285111"/>
                      <a:pt x="306473" y="269396"/>
                      <a:pt x="279533" y="244701"/>
                    </a:cubicBezTo>
                    <a:lnTo>
                      <a:pt x="84220" y="44899"/>
                    </a:lnTo>
                    <a:cubicBezTo>
                      <a:pt x="77486" y="38164"/>
                      <a:pt x="70751" y="35919"/>
                      <a:pt x="61771" y="35919"/>
                    </a:cubicBezTo>
                    <a:cubicBezTo>
                      <a:pt x="52791" y="35919"/>
                      <a:pt x="46056" y="40409"/>
                      <a:pt x="39321" y="47144"/>
                    </a:cubicBezTo>
                    <a:cubicBezTo>
                      <a:pt x="34832" y="51634"/>
                      <a:pt x="23607" y="69594"/>
                      <a:pt x="48302" y="92044"/>
                    </a:cubicBezTo>
                    <a:lnTo>
                      <a:pt x="322187" y="374909"/>
                    </a:lnTo>
                    <a:cubicBezTo>
                      <a:pt x="337902" y="390624"/>
                      <a:pt x="346882" y="413074"/>
                      <a:pt x="346882" y="435523"/>
                    </a:cubicBezTo>
                    <a:lnTo>
                      <a:pt x="346882" y="707164"/>
                    </a:lnTo>
                    <a:close/>
                  </a:path>
                </a:pathLst>
              </a:custGeom>
              <a:solidFill>
                <a:srgbClr val="5A5A5A"/>
              </a:solidFill>
              <a:ln>
                <a:solidFill>
                  <a:schemeClr val="tx1"/>
                </a:solid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32" name="Google Shape;2206;p6"/>
              <xdr:cNvSpPr/>
            </xdr:nvSpPr>
            <xdr:spPr>
              <a:xfrm>
                <a:off x="9143228" y="2519334"/>
                <a:ext cx="159392" cy="134697"/>
              </a:xfrm>
              <a:custGeom>
                <a:avLst/>
                <a:gdLst/>
                <a:ahLst/>
                <a:cxnLst/>
                <a:rect l="l" t="t" r="r" b="b"/>
                <a:pathLst>
                  <a:path w="159392" h="134697" extrusionOk="0">
                    <a:moveTo>
                      <a:pt x="127963" y="134698"/>
                    </a:moveTo>
                    <a:lnTo>
                      <a:pt x="31429" y="134698"/>
                    </a:lnTo>
                    <a:cubicBezTo>
                      <a:pt x="13470" y="134698"/>
                      <a:pt x="0" y="121228"/>
                      <a:pt x="0" y="103269"/>
                    </a:cubicBezTo>
                    <a:lnTo>
                      <a:pt x="0" y="31430"/>
                    </a:lnTo>
                    <a:cubicBezTo>
                      <a:pt x="0" y="13470"/>
                      <a:pt x="13470" y="0"/>
                      <a:pt x="31429" y="0"/>
                    </a:cubicBezTo>
                    <a:lnTo>
                      <a:pt x="127963" y="0"/>
                    </a:lnTo>
                    <a:cubicBezTo>
                      <a:pt x="145923" y="0"/>
                      <a:pt x="159393" y="13470"/>
                      <a:pt x="159393" y="31430"/>
                    </a:cubicBezTo>
                    <a:lnTo>
                      <a:pt x="159393" y="103269"/>
                    </a:lnTo>
                    <a:cubicBezTo>
                      <a:pt x="159393" y="121228"/>
                      <a:pt x="143678" y="134698"/>
                      <a:pt x="127963" y="134698"/>
                    </a:cubicBezTo>
                    <a:close/>
                    <a:moveTo>
                      <a:pt x="35920" y="98779"/>
                    </a:moveTo>
                    <a:lnTo>
                      <a:pt x="123473" y="98779"/>
                    </a:lnTo>
                    <a:lnTo>
                      <a:pt x="123473" y="38165"/>
                    </a:lnTo>
                    <a:lnTo>
                      <a:pt x="35920" y="38165"/>
                    </a:lnTo>
                    <a:lnTo>
                      <a:pt x="35920" y="98779"/>
                    </a:lnTo>
                    <a:close/>
                  </a:path>
                </a:pathLst>
              </a:custGeom>
              <a:solidFill>
                <a:srgbClr val="5A5A5A"/>
              </a:solidFill>
              <a:ln>
                <a:no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33" name="Google Shape;2207;p6"/>
              <xdr:cNvSpPr/>
            </xdr:nvSpPr>
            <xdr:spPr>
              <a:xfrm>
                <a:off x="9183636" y="2568723"/>
                <a:ext cx="74084" cy="35920"/>
              </a:xfrm>
              <a:custGeom>
                <a:avLst/>
                <a:gdLst/>
                <a:ahLst/>
                <a:cxnLst/>
                <a:rect l="l" t="t" r="r" b="b"/>
                <a:pathLst>
                  <a:path w="74084" h="35919" extrusionOk="0">
                    <a:moveTo>
                      <a:pt x="56124" y="35919"/>
                    </a:moveTo>
                    <a:lnTo>
                      <a:pt x="17960" y="35919"/>
                    </a:lnTo>
                    <a:cubicBezTo>
                      <a:pt x="8980" y="35919"/>
                      <a:pt x="0" y="26940"/>
                      <a:pt x="0" y="17960"/>
                    </a:cubicBezTo>
                    <a:cubicBezTo>
                      <a:pt x="0" y="8980"/>
                      <a:pt x="8980" y="0"/>
                      <a:pt x="17960" y="0"/>
                    </a:cubicBezTo>
                    <a:lnTo>
                      <a:pt x="56124" y="0"/>
                    </a:lnTo>
                    <a:cubicBezTo>
                      <a:pt x="65105" y="0"/>
                      <a:pt x="74084" y="8980"/>
                      <a:pt x="74084" y="17960"/>
                    </a:cubicBezTo>
                    <a:cubicBezTo>
                      <a:pt x="74084" y="26940"/>
                      <a:pt x="67349" y="35919"/>
                      <a:pt x="56124" y="35919"/>
                    </a:cubicBezTo>
                    <a:close/>
                  </a:path>
                </a:pathLst>
              </a:custGeom>
              <a:solidFill>
                <a:srgbClr val="5A5A5A"/>
              </a:solidFill>
              <a:ln>
                <a:no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34" name="Google Shape;2208;p6"/>
              <xdr:cNvSpPr/>
            </xdr:nvSpPr>
            <xdr:spPr>
              <a:xfrm>
                <a:off x="9077365" y="2209287"/>
                <a:ext cx="290359" cy="348211"/>
              </a:xfrm>
              <a:custGeom>
                <a:avLst/>
                <a:gdLst/>
                <a:ahLst/>
                <a:cxnLst/>
                <a:rect l="l" t="t" r="r" b="b"/>
                <a:pathLst>
                  <a:path w="290358" h="348210" extrusionOk="0">
                    <a:moveTo>
                      <a:pt x="198315" y="348210"/>
                    </a:moveTo>
                    <a:lnTo>
                      <a:pt x="92802" y="348210"/>
                    </a:lnTo>
                    <a:cubicBezTo>
                      <a:pt x="83821" y="348210"/>
                      <a:pt x="74841" y="339230"/>
                      <a:pt x="74841" y="330250"/>
                    </a:cubicBezTo>
                    <a:lnTo>
                      <a:pt x="74841" y="325760"/>
                    </a:lnTo>
                    <a:cubicBezTo>
                      <a:pt x="74841" y="296576"/>
                      <a:pt x="63617" y="269636"/>
                      <a:pt x="41167" y="247187"/>
                    </a:cubicBezTo>
                    <a:cubicBezTo>
                      <a:pt x="11983" y="218002"/>
                      <a:pt x="-3732" y="175348"/>
                      <a:pt x="758" y="132694"/>
                    </a:cubicBezTo>
                    <a:cubicBezTo>
                      <a:pt x="7493" y="60855"/>
                      <a:pt x="65862" y="4730"/>
                      <a:pt x="137701" y="241"/>
                    </a:cubicBezTo>
                    <a:cubicBezTo>
                      <a:pt x="178110" y="-2004"/>
                      <a:pt x="216275" y="11465"/>
                      <a:pt x="245459" y="40650"/>
                    </a:cubicBezTo>
                    <a:cubicBezTo>
                      <a:pt x="274643" y="67589"/>
                      <a:pt x="290358" y="105754"/>
                      <a:pt x="290358" y="146163"/>
                    </a:cubicBezTo>
                    <a:cubicBezTo>
                      <a:pt x="290358" y="184328"/>
                      <a:pt x="276888" y="220247"/>
                      <a:pt x="249949" y="247187"/>
                    </a:cubicBezTo>
                    <a:cubicBezTo>
                      <a:pt x="227500" y="269636"/>
                      <a:pt x="216275" y="296576"/>
                      <a:pt x="216275" y="325760"/>
                    </a:cubicBezTo>
                    <a:lnTo>
                      <a:pt x="216275" y="330250"/>
                    </a:lnTo>
                    <a:cubicBezTo>
                      <a:pt x="216275" y="339230"/>
                      <a:pt x="207294" y="348210"/>
                      <a:pt x="198315" y="348210"/>
                    </a:cubicBezTo>
                    <a:close/>
                    <a:moveTo>
                      <a:pt x="108516" y="310046"/>
                    </a:moveTo>
                    <a:lnTo>
                      <a:pt x="180355" y="310046"/>
                    </a:lnTo>
                    <a:cubicBezTo>
                      <a:pt x="184845" y="276371"/>
                      <a:pt x="198315" y="244942"/>
                      <a:pt x="223009" y="220247"/>
                    </a:cubicBezTo>
                    <a:cubicBezTo>
                      <a:pt x="243214" y="200042"/>
                      <a:pt x="252194" y="173103"/>
                      <a:pt x="252194" y="146163"/>
                    </a:cubicBezTo>
                    <a:cubicBezTo>
                      <a:pt x="252194" y="116979"/>
                      <a:pt x="240969" y="87794"/>
                      <a:pt x="218519" y="67589"/>
                    </a:cubicBezTo>
                    <a:cubicBezTo>
                      <a:pt x="196069" y="47385"/>
                      <a:pt x="169130" y="36160"/>
                      <a:pt x="137701" y="38405"/>
                    </a:cubicBezTo>
                    <a:cubicBezTo>
                      <a:pt x="83821" y="40650"/>
                      <a:pt x="38922" y="83304"/>
                      <a:pt x="34432" y="137183"/>
                    </a:cubicBezTo>
                    <a:cubicBezTo>
                      <a:pt x="32187" y="168613"/>
                      <a:pt x="43412" y="200042"/>
                      <a:pt x="63617" y="222492"/>
                    </a:cubicBezTo>
                    <a:cubicBezTo>
                      <a:pt x="90557" y="247187"/>
                      <a:pt x="106271" y="278616"/>
                      <a:pt x="108516" y="310046"/>
                    </a:cubicBezTo>
                    <a:close/>
                  </a:path>
                </a:pathLst>
              </a:custGeom>
              <a:solidFill>
                <a:srgbClr val="5A5A5A"/>
              </a:solidFill>
              <a:ln>
                <a:solidFill>
                  <a:schemeClr val="tx1"/>
                </a:solid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35" name="Google Shape;2209;p6"/>
              <xdr:cNvSpPr/>
            </xdr:nvSpPr>
            <xdr:spPr>
              <a:xfrm>
                <a:off x="9203842" y="2079320"/>
                <a:ext cx="35917" cy="107758"/>
              </a:xfrm>
              <a:custGeom>
                <a:avLst/>
                <a:gdLst/>
                <a:ahLst/>
                <a:cxnLst/>
                <a:rect l="l" t="t" r="r" b="b"/>
                <a:pathLst>
                  <a:path w="35918" h="107758" extrusionOk="0">
                    <a:moveTo>
                      <a:pt x="17959" y="107758"/>
                    </a:moveTo>
                    <a:cubicBezTo>
                      <a:pt x="8980" y="107758"/>
                      <a:pt x="0" y="98779"/>
                      <a:pt x="0" y="89799"/>
                    </a:cubicBezTo>
                    <a:lnTo>
                      <a:pt x="0" y="17960"/>
                    </a:lnTo>
                    <a:cubicBezTo>
                      <a:pt x="0" y="8980"/>
                      <a:pt x="8980" y="0"/>
                      <a:pt x="17959" y="0"/>
                    </a:cubicBezTo>
                    <a:cubicBezTo>
                      <a:pt x="26939" y="0"/>
                      <a:pt x="35919" y="8980"/>
                      <a:pt x="35919" y="17960"/>
                    </a:cubicBezTo>
                    <a:lnTo>
                      <a:pt x="35919" y="89799"/>
                    </a:lnTo>
                    <a:cubicBezTo>
                      <a:pt x="35919" y="98779"/>
                      <a:pt x="29184" y="107758"/>
                      <a:pt x="17959" y="107758"/>
                    </a:cubicBezTo>
                    <a:close/>
                  </a:path>
                </a:pathLst>
              </a:custGeom>
              <a:solidFill>
                <a:srgbClr val="5A5A5A"/>
              </a:solidFill>
              <a:ln>
                <a:no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36" name="Google Shape;2210;p6"/>
              <xdr:cNvSpPr/>
            </xdr:nvSpPr>
            <xdr:spPr>
              <a:xfrm>
                <a:off x="9295886" y="2112996"/>
                <a:ext cx="71839" cy="98777"/>
              </a:xfrm>
              <a:custGeom>
                <a:avLst/>
                <a:gdLst/>
                <a:ahLst/>
                <a:cxnLst/>
                <a:rect l="l" t="t" r="r" b="b"/>
                <a:pathLst>
                  <a:path w="71838" h="98778" extrusionOk="0">
                    <a:moveTo>
                      <a:pt x="17960" y="98779"/>
                    </a:moveTo>
                    <a:cubicBezTo>
                      <a:pt x="15715" y="98779"/>
                      <a:pt x="11225" y="98779"/>
                      <a:pt x="8980" y="96534"/>
                    </a:cubicBezTo>
                    <a:cubicBezTo>
                      <a:pt x="0" y="92044"/>
                      <a:pt x="-2245" y="80819"/>
                      <a:pt x="2245" y="71839"/>
                    </a:cubicBezTo>
                    <a:lnTo>
                      <a:pt x="38164" y="8980"/>
                    </a:lnTo>
                    <a:cubicBezTo>
                      <a:pt x="42655" y="0"/>
                      <a:pt x="53879" y="-2245"/>
                      <a:pt x="62859" y="2245"/>
                    </a:cubicBezTo>
                    <a:cubicBezTo>
                      <a:pt x="71839" y="6735"/>
                      <a:pt x="74084" y="17960"/>
                      <a:pt x="69594" y="26940"/>
                    </a:cubicBezTo>
                    <a:lnTo>
                      <a:pt x="33674" y="89799"/>
                    </a:lnTo>
                    <a:cubicBezTo>
                      <a:pt x="31430" y="96534"/>
                      <a:pt x="24694" y="98779"/>
                      <a:pt x="17960" y="98779"/>
                    </a:cubicBezTo>
                    <a:close/>
                  </a:path>
                </a:pathLst>
              </a:custGeom>
              <a:solidFill>
                <a:srgbClr val="5A5A5A"/>
              </a:solidFill>
              <a:ln>
                <a:no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37" name="Google Shape;2211;p6"/>
              <xdr:cNvSpPr/>
            </xdr:nvSpPr>
            <xdr:spPr>
              <a:xfrm>
                <a:off x="9363236" y="2207283"/>
                <a:ext cx="98779" cy="71838"/>
              </a:xfrm>
              <a:custGeom>
                <a:avLst/>
                <a:gdLst/>
                <a:ahLst/>
                <a:cxnLst/>
                <a:rect l="l" t="t" r="r" b="b"/>
                <a:pathLst>
                  <a:path w="98778" h="71838" extrusionOk="0">
                    <a:moveTo>
                      <a:pt x="17960" y="71839"/>
                    </a:moveTo>
                    <a:cubicBezTo>
                      <a:pt x="11225" y="71839"/>
                      <a:pt x="4490" y="69594"/>
                      <a:pt x="2245" y="62859"/>
                    </a:cubicBezTo>
                    <a:cubicBezTo>
                      <a:pt x="-2245" y="53879"/>
                      <a:pt x="0" y="42654"/>
                      <a:pt x="8980" y="38164"/>
                    </a:cubicBezTo>
                    <a:lnTo>
                      <a:pt x="71839" y="2245"/>
                    </a:lnTo>
                    <a:cubicBezTo>
                      <a:pt x="80819" y="-2245"/>
                      <a:pt x="92043" y="0"/>
                      <a:pt x="96534" y="8980"/>
                    </a:cubicBezTo>
                    <a:cubicBezTo>
                      <a:pt x="101023" y="17960"/>
                      <a:pt x="98779" y="29185"/>
                      <a:pt x="89798" y="33675"/>
                    </a:cubicBezTo>
                    <a:lnTo>
                      <a:pt x="26940" y="69594"/>
                    </a:lnTo>
                    <a:cubicBezTo>
                      <a:pt x="24694" y="71839"/>
                      <a:pt x="20205" y="71839"/>
                      <a:pt x="17960" y="71839"/>
                    </a:cubicBezTo>
                    <a:close/>
                  </a:path>
                </a:pathLst>
              </a:custGeom>
              <a:solidFill>
                <a:srgbClr val="5A5A5A"/>
              </a:solidFill>
              <a:ln>
                <a:no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38" name="Google Shape;2212;p6"/>
              <xdr:cNvSpPr/>
            </xdr:nvSpPr>
            <xdr:spPr>
              <a:xfrm>
                <a:off x="9387925" y="2335248"/>
                <a:ext cx="107759" cy="35920"/>
              </a:xfrm>
              <a:custGeom>
                <a:avLst/>
                <a:gdLst/>
                <a:ahLst/>
                <a:cxnLst/>
                <a:rect l="l" t="t" r="r" b="b"/>
                <a:pathLst>
                  <a:path w="107758" h="35919" extrusionOk="0">
                    <a:moveTo>
                      <a:pt x="89799" y="35919"/>
                    </a:moveTo>
                    <a:lnTo>
                      <a:pt x="17960" y="35919"/>
                    </a:lnTo>
                    <a:cubicBezTo>
                      <a:pt x="8980" y="35919"/>
                      <a:pt x="0" y="26940"/>
                      <a:pt x="0" y="17960"/>
                    </a:cubicBezTo>
                    <a:cubicBezTo>
                      <a:pt x="0" y="8980"/>
                      <a:pt x="8980" y="0"/>
                      <a:pt x="17960" y="0"/>
                    </a:cubicBezTo>
                    <a:lnTo>
                      <a:pt x="89799" y="0"/>
                    </a:lnTo>
                    <a:cubicBezTo>
                      <a:pt x="98778" y="0"/>
                      <a:pt x="107759" y="8980"/>
                      <a:pt x="107759" y="17960"/>
                    </a:cubicBezTo>
                    <a:cubicBezTo>
                      <a:pt x="107759" y="26940"/>
                      <a:pt x="98778" y="35919"/>
                      <a:pt x="89799" y="35919"/>
                    </a:cubicBezTo>
                    <a:close/>
                  </a:path>
                </a:pathLst>
              </a:custGeom>
              <a:solidFill>
                <a:srgbClr val="5A5A5A"/>
              </a:solidFill>
              <a:ln>
                <a:no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39" name="Google Shape;2213;p6"/>
              <xdr:cNvSpPr/>
            </xdr:nvSpPr>
            <xdr:spPr>
              <a:xfrm>
                <a:off x="8947894" y="2335246"/>
                <a:ext cx="107759" cy="35920"/>
              </a:xfrm>
              <a:custGeom>
                <a:avLst/>
                <a:gdLst/>
                <a:ahLst/>
                <a:cxnLst/>
                <a:rect l="l" t="t" r="r" b="b"/>
                <a:pathLst>
                  <a:path w="107758" h="35919" extrusionOk="0">
                    <a:moveTo>
                      <a:pt x="89799" y="35919"/>
                    </a:moveTo>
                    <a:lnTo>
                      <a:pt x="17960" y="35919"/>
                    </a:lnTo>
                    <a:cubicBezTo>
                      <a:pt x="8980" y="35919"/>
                      <a:pt x="0" y="26940"/>
                      <a:pt x="0" y="17960"/>
                    </a:cubicBezTo>
                    <a:cubicBezTo>
                      <a:pt x="0" y="8980"/>
                      <a:pt x="8980" y="0"/>
                      <a:pt x="17960" y="0"/>
                    </a:cubicBezTo>
                    <a:lnTo>
                      <a:pt x="89799" y="0"/>
                    </a:lnTo>
                    <a:cubicBezTo>
                      <a:pt x="98779" y="0"/>
                      <a:pt x="107759" y="8980"/>
                      <a:pt x="107759" y="17960"/>
                    </a:cubicBezTo>
                    <a:cubicBezTo>
                      <a:pt x="107759" y="26940"/>
                      <a:pt x="101023" y="35919"/>
                      <a:pt x="89799" y="35919"/>
                    </a:cubicBezTo>
                    <a:close/>
                  </a:path>
                </a:pathLst>
              </a:custGeom>
              <a:solidFill>
                <a:srgbClr val="5A5A5A"/>
              </a:solidFill>
              <a:ln>
                <a:no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40" name="Google Shape;2214;p6"/>
              <xdr:cNvSpPr/>
            </xdr:nvSpPr>
            <xdr:spPr>
              <a:xfrm>
                <a:off x="8981554" y="2207274"/>
                <a:ext cx="98779" cy="71838"/>
              </a:xfrm>
              <a:custGeom>
                <a:avLst/>
                <a:gdLst/>
                <a:ahLst/>
                <a:cxnLst/>
                <a:rect l="l" t="t" r="r" b="b"/>
                <a:pathLst>
                  <a:path w="98778" h="71838" extrusionOk="0">
                    <a:moveTo>
                      <a:pt x="80819" y="71839"/>
                    </a:moveTo>
                    <a:cubicBezTo>
                      <a:pt x="78573" y="71839"/>
                      <a:pt x="74084" y="71839"/>
                      <a:pt x="71839" y="69594"/>
                    </a:cubicBezTo>
                    <a:lnTo>
                      <a:pt x="8980" y="33675"/>
                    </a:lnTo>
                    <a:cubicBezTo>
                      <a:pt x="0" y="29185"/>
                      <a:pt x="-2245" y="17960"/>
                      <a:pt x="2245" y="8980"/>
                    </a:cubicBezTo>
                    <a:cubicBezTo>
                      <a:pt x="6735" y="0"/>
                      <a:pt x="17960" y="-2245"/>
                      <a:pt x="26940" y="2245"/>
                    </a:cubicBezTo>
                    <a:lnTo>
                      <a:pt x="89798" y="38164"/>
                    </a:lnTo>
                    <a:cubicBezTo>
                      <a:pt x="98779" y="42654"/>
                      <a:pt x="101023" y="53879"/>
                      <a:pt x="96534" y="62859"/>
                    </a:cubicBezTo>
                    <a:cubicBezTo>
                      <a:pt x="94289" y="69594"/>
                      <a:pt x="87554" y="71839"/>
                      <a:pt x="80819" y="71839"/>
                    </a:cubicBezTo>
                    <a:close/>
                  </a:path>
                </a:pathLst>
              </a:custGeom>
              <a:solidFill>
                <a:srgbClr val="5A5A5A"/>
              </a:solidFill>
              <a:ln>
                <a:no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41" name="Google Shape;2215;p6"/>
              <xdr:cNvSpPr/>
            </xdr:nvSpPr>
            <xdr:spPr>
              <a:xfrm>
                <a:off x="9075833" y="2112987"/>
                <a:ext cx="71839" cy="98777"/>
              </a:xfrm>
              <a:custGeom>
                <a:avLst/>
                <a:gdLst/>
                <a:ahLst/>
                <a:cxnLst/>
                <a:rect l="l" t="t" r="r" b="b"/>
                <a:pathLst>
                  <a:path w="71838" h="98778" extrusionOk="0">
                    <a:moveTo>
                      <a:pt x="53879" y="98779"/>
                    </a:moveTo>
                    <a:cubicBezTo>
                      <a:pt x="47144" y="98779"/>
                      <a:pt x="40409" y="96534"/>
                      <a:pt x="38165" y="89799"/>
                    </a:cubicBezTo>
                    <a:lnTo>
                      <a:pt x="2245" y="26940"/>
                    </a:lnTo>
                    <a:cubicBezTo>
                      <a:pt x="-2245" y="17960"/>
                      <a:pt x="0" y="6735"/>
                      <a:pt x="8980" y="2245"/>
                    </a:cubicBezTo>
                    <a:cubicBezTo>
                      <a:pt x="17959" y="-2245"/>
                      <a:pt x="29184" y="0"/>
                      <a:pt x="33675" y="8980"/>
                    </a:cubicBezTo>
                    <a:lnTo>
                      <a:pt x="69594" y="71839"/>
                    </a:lnTo>
                    <a:cubicBezTo>
                      <a:pt x="74084" y="80819"/>
                      <a:pt x="71839" y="92044"/>
                      <a:pt x="62859" y="96534"/>
                    </a:cubicBezTo>
                    <a:cubicBezTo>
                      <a:pt x="60614" y="98779"/>
                      <a:pt x="58369" y="98779"/>
                      <a:pt x="53879" y="98779"/>
                    </a:cubicBezTo>
                    <a:close/>
                  </a:path>
                </a:pathLst>
              </a:custGeom>
              <a:solidFill>
                <a:srgbClr val="5A5A5A"/>
              </a:solidFill>
              <a:ln>
                <a:no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grpSp>
      </xdr:grpSp>
      <xdr:grpSp>
        <xdr:nvGrpSpPr>
          <xdr:cNvPr id="66" name="Group 65"/>
          <xdr:cNvGrpSpPr/>
        </xdr:nvGrpSpPr>
        <xdr:grpSpPr>
          <a:xfrm>
            <a:off x="939801" y="2971800"/>
            <a:ext cx="2222500" cy="1019175"/>
            <a:chOff x="901701" y="3124200"/>
            <a:chExt cx="2222500" cy="1019175"/>
          </a:xfrm>
        </xdr:grpSpPr>
        <xdr:grpSp>
          <xdr:nvGrpSpPr>
            <xdr:cNvPr id="21" name="Group 20"/>
            <xdr:cNvGrpSpPr/>
          </xdr:nvGrpSpPr>
          <xdr:grpSpPr>
            <a:xfrm>
              <a:off x="901701" y="3124200"/>
              <a:ext cx="2222500" cy="1019175"/>
              <a:chOff x="5588000" y="219075"/>
              <a:chExt cx="2060575" cy="1019175"/>
            </a:xfrm>
          </xdr:grpSpPr>
          <xdr:sp macro="" textlink="">
            <xdr:nvSpPr>
              <xdr:cNvPr id="17" name="Rounded Rectangle 16"/>
              <xdr:cNvSpPr/>
            </xdr:nvSpPr>
            <xdr:spPr>
              <a:xfrm>
                <a:off x="5588000" y="257175"/>
                <a:ext cx="2038350" cy="981075"/>
              </a:xfrm>
              <a:prstGeom prst="roundRect">
                <a:avLst/>
              </a:prstGeom>
              <a:solidFill>
                <a:schemeClr val="accent4">
                  <a:lumMod val="20000"/>
                  <a:lumOff val="80000"/>
                </a:schemeClr>
              </a:solidFill>
              <a:ln w="38100">
                <a:solidFill>
                  <a:schemeClr val="accent2">
                    <a:lumMod val="75000"/>
                  </a:schemeClr>
                </a:solidFill>
              </a:ln>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Analysis!AN6">
            <xdr:nvSpPr>
              <xdr:cNvPr id="13" name="TextBox 12"/>
              <xdr:cNvSpPr txBox="1"/>
            </xdr:nvSpPr>
            <xdr:spPr>
              <a:xfrm>
                <a:off x="5600699" y="219075"/>
                <a:ext cx="202882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0E28B202-0FB1-4406-8019-9AFBFE7802B9}" type="TxLink">
                  <a:rPr lang="en-US" sz="1200" b="1" i="0" u="none" strike="noStrike">
                    <a:solidFill>
                      <a:srgbClr val="000000"/>
                    </a:solidFill>
                    <a:latin typeface="Calibri"/>
                    <a:ea typeface="+mn-ea"/>
                    <a:cs typeface="Calibri"/>
                  </a:rPr>
                  <a:pPr marL="0" indent="0" algn="ctr"/>
                  <a:t>Average Engagement score</a:t>
                </a:fld>
                <a:endParaRPr lang="en-IN" sz="1600" b="1">
                  <a:solidFill>
                    <a:sysClr val="windowText" lastClr="000000"/>
                  </a:solidFill>
                  <a:latin typeface="+mn-lt"/>
                  <a:ea typeface="+mn-ea"/>
                  <a:cs typeface="Arial" panose="020B0604020202020204" pitchFamily="34" charset="0"/>
                </a:endParaRPr>
              </a:p>
            </xdr:txBody>
          </xdr:sp>
          <xdr:sp macro="" textlink="Analysis!AN7">
            <xdr:nvSpPr>
              <xdr:cNvPr id="9" name="TextBox 8"/>
              <xdr:cNvSpPr txBox="1"/>
            </xdr:nvSpPr>
            <xdr:spPr>
              <a:xfrm>
                <a:off x="6705600" y="600075"/>
                <a:ext cx="942975" cy="523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76A03D1-E6A9-4BAD-8494-0E109BA4DE7E}" type="TxLink">
                  <a:rPr lang="en-US" sz="3200" b="1">
                    <a:solidFill>
                      <a:sysClr val="windowText" lastClr="000000"/>
                    </a:solidFill>
                    <a:latin typeface="Franklin Gothic Heavy" panose="020B0903020102020204" pitchFamily="34" charset="0"/>
                    <a:ea typeface="+mn-ea"/>
                    <a:cs typeface="Arial" panose="020B0604020202020204" pitchFamily="34" charset="0"/>
                  </a:rPr>
                  <a:pPr marL="0" indent="0" algn="ctr"/>
                  <a:t>2.2</a:t>
                </a:fld>
                <a:endParaRPr lang="en-IN" sz="3200" b="1">
                  <a:solidFill>
                    <a:sysClr val="windowText" lastClr="000000"/>
                  </a:solidFill>
                  <a:latin typeface="Franklin Gothic Heavy" panose="020B0903020102020204" pitchFamily="34" charset="0"/>
                  <a:ea typeface="+mn-ea"/>
                  <a:cs typeface="Arial" panose="020B0604020202020204" pitchFamily="34" charset="0"/>
                </a:endParaRPr>
              </a:p>
            </xdr:txBody>
          </xdr:sp>
        </xdr:grpSp>
        <xdr:grpSp>
          <xdr:nvGrpSpPr>
            <xdr:cNvPr id="43" name="Google Shape;2073;p6"/>
            <xdr:cNvGrpSpPr/>
          </xdr:nvGrpSpPr>
          <xdr:grpSpPr>
            <a:xfrm>
              <a:off x="1314450" y="3467104"/>
              <a:ext cx="419100" cy="514346"/>
              <a:chOff x="8597655" y="5237977"/>
              <a:chExt cx="637569" cy="1245955"/>
            </a:xfrm>
          </xdr:grpSpPr>
          <xdr:sp macro="" textlink="">
            <xdr:nvSpPr>
              <xdr:cNvPr id="44" name="Google Shape;2074;p6"/>
              <xdr:cNvSpPr/>
            </xdr:nvSpPr>
            <xdr:spPr>
              <a:xfrm>
                <a:off x="8653779" y="5882282"/>
                <a:ext cx="521177" cy="601650"/>
              </a:xfrm>
              <a:custGeom>
                <a:avLst/>
                <a:gdLst/>
                <a:ahLst/>
                <a:cxnLst/>
                <a:rect l="l" t="t" r="r" b="b"/>
                <a:pathLst>
                  <a:path w="521177" h="601650" extrusionOk="0">
                    <a:moveTo>
                      <a:pt x="502872" y="601650"/>
                    </a:moveTo>
                    <a:lnTo>
                      <a:pt x="17959" y="601650"/>
                    </a:lnTo>
                    <a:cubicBezTo>
                      <a:pt x="8980" y="601650"/>
                      <a:pt x="0" y="592671"/>
                      <a:pt x="0" y="583691"/>
                    </a:cubicBezTo>
                    <a:lnTo>
                      <a:pt x="0" y="17960"/>
                    </a:lnTo>
                    <a:cubicBezTo>
                      <a:pt x="0" y="8980"/>
                      <a:pt x="8980" y="0"/>
                      <a:pt x="17959" y="0"/>
                    </a:cubicBezTo>
                    <a:lnTo>
                      <a:pt x="502872" y="0"/>
                    </a:lnTo>
                    <a:cubicBezTo>
                      <a:pt x="511852" y="0"/>
                      <a:pt x="520832" y="8980"/>
                      <a:pt x="520832" y="17960"/>
                    </a:cubicBezTo>
                    <a:lnTo>
                      <a:pt x="520832" y="583691"/>
                    </a:lnTo>
                    <a:cubicBezTo>
                      <a:pt x="523077" y="594916"/>
                      <a:pt x="514097" y="601650"/>
                      <a:pt x="502872" y="601650"/>
                    </a:cubicBezTo>
                    <a:close/>
                    <a:moveTo>
                      <a:pt x="38164" y="565732"/>
                    </a:moveTo>
                    <a:lnTo>
                      <a:pt x="484912" y="565732"/>
                    </a:lnTo>
                    <a:lnTo>
                      <a:pt x="484912" y="38164"/>
                    </a:lnTo>
                    <a:lnTo>
                      <a:pt x="38164" y="38164"/>
                    </a:lnTo>
                    <a:lnTo>
                      <a:pt x="38164" y="565732"/>
                    </a:lnTo>
                    <a:close/>
                  </a:path>
                </a:pathLst>
              </a:custGeom>
              <a:solidFill>
                <a:srgbClr val="5A5A5A"/>
              </a:solidFill>
              <a:ln>
                <a:solidFill>
                  <a:schemeClr val="tx1"/>
                </a:solid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45" name="Google Shape;2075;p6"/>
              <xdr:cNvSpPr/>
            </xdr:nvSpPr>
            <xdr:spPr>
              <a:xfrm>
                <a:off x="8597655" y="5774524"/>
                <a:ext cx="637569" cy="145922"/>
              </a:xfrm>
              <a:custGeom>
                <a:avLst/>
                <a:gdLst/>
                <a:ahLst/>
                <a:cxnLst/>
                <a:rect l="l" t="t" r="r" b="b"/>
                <a:pathLst>
                  <a:path w="637569" h="145922" extrusionOk="0">
                    <a:moveTo>
                      <a:pt x="617365" y="145923"/>
                    </a:moveTo>
                    <a:lnTo>
                      <a:pt x="17959" y="145923"/>
                    </a:lnTo>
                    <a:cubicBezTo>
                      <a:pt x="8980" y="145923"/>
                      <a:pt x="0" y="136943"/>
                      <a:pt x="0" y="127963"/>
                    </a:cubicBezTo>
                    <a:lnTo>
                      <a:pt x="0" y="17960"/>
                    </a:lnTo>
                    <a:cubicBezTo>
                      <a:pt x="0" y="8980"/>
                      <a:pt x="8980" y="0"/>
                      <a:pt x="17959" y="0"/>
                    </a:cubicBezTo>
                    <a:lnTo>
                      <a:pt x="619610" y="0"/>
                    </a:lnTo>
                    <a:cubicBezTo>
                      <a:pt x="628590" y="0"/>
                      <a:pt x="637570" y="8980"/>
                      <a:pt x="637570" y="17960"/>
                    </a:cubicBezTo>
                    <a:lnTo>
                      <a:pt x="637570" y="127963"/>
                    </a:lnTo>
                    <a:cubicBezTo>
                      <a:pt x="637570" y="136943"/>
                      <a:pt x="628590" y="145923"/>
                      <a:pt x="617365" y="145923"/>
                    </a:cubicBezTo>
                    <a:close/>
                    <a:moveTo>
                      <a:pt x="35919" y="107758"/>
                    </a:moveTo>
                    <a:lnTo>
                      <a:pt x="599405" y="107758"/>
                    </a:lnTo>
                    <a:lnTo>
                      <a:pt x="599405" y="33674"/>
                    </a:lnTo>
                    <a:lnTo>
                      <a:pt x="35919" y="33674"/>
                    </a:lnTo>
                    <a:lnTo>
                      <a:pt x="35919" y="107758"/>
                    </a:lnTo>
                    <a:close/>
                  </a:path>
                </a:pathLst>
              </a:custGeom>
              <a:solidFill>
                <a:srgbClr val="5A5A5A"/>
              </a:solidFill>
              <a:ln>
                <a:no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46" name="Google Shape;2076;p6"/>
              <xdr:cNvSpPr/>
            </xdr:nvSpPr>
            <xdr:spPr>
              <a:xfrm>
                <a:off x="8662759" y="5497832"/>
                <a:ext cx="97094" cy="310366"/>
              </a:xfrm>
              <a:custGeom>
                <a:avLst/>
                <a:gdLst/>
                <a:ahLst/>
                <a:cxnLst/>
                <a:rect l="l" t="t" r="r" b="b"/>
                <a:pathLst>
                  <a:path w="97094" h="310366" extrusionOk="0">
                    <a:moveTo>
                      <a:pt x="17959" y="310366"/>
                    </a:moveTo>
                    <a:cubicBezTo>
                      <a:pt x="8980" y="310366"/>
                      <a:pt x="0" y="301387"/>
                      <a:pt x="0" y="292407"/>
                    </a:cubicBezTo>
                    <a:lnTo>
                      <a:pt x="0" y="173424"/>
                    </a:lnTo>
                    <a:cubicBezTo>
                      <a:pt x="0" y="110565"/>
                      <a:pt x="24695" y="49951"/>
                      <a:pt x="67349" y="5051"/>
                    </a:cubicBezTo>
                    <a:cubicBezTo>
                      <a:pt x="74084" y="-1684"/>
                      <a:pt x="85308" y="-1684"/>
                      <a:pt x="92044" y="5051"/>
                    </a:cubicBezTo>
                    <a:cubicBezTo>
                      <a:pt x="98778" y="11786"/>
                      <a:pt x="98778" y="23011"/>
                      <a:pt x="92044" y="29746"/>
                    </a:cubicBezTo>
                    <a:cubicBezTo>
                      <a:pt x="56124" y="67910"/>
                      <a:pt x="35920" y="119544"/>
                      <a:pt x="35920" y="173424"/>
                    </a:cubicBezTo>
                    <a:lnTo>
                      <a:pt x="35920" y="292407"/>
                    </a:lnTo>
                    <a:cubicBezTo>
                      <a:pt x="35920" y="303631"/>
                      <a:pt x="26939" y="310366"/>
                      <a:pt x="17959" y="310366"/>
                    </a:cubicBezTo>
                    <a:close/>
                  </a:path>
                </a:pathLst>
              </a:custGeom>
              <a:solidFill>
                <a:srgbClr val="5A5A5A"/>
              </a:solidFill>
              <a:ln>
                <a:solidFill>
                  <a:schemeClr val="tx1"/>
                </a:solid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47" name="Google Shape;2077;p6"/>
              <xdr:cNvSpPr/>
            </xdr:nvSpPr>
            <xdr:spPr>
              <a:xfrm>
                <a:off x="8698050" y="5437152"/>
                <a:ext cx="115748" cy="121855"/>
              </a:xfrm>
              <a:custGeom>
                <a:avLst/>
                <a:gdLst/>
                <a:ahLst/>
                <a:cxnLst/>
                <a:rect l="l" t="t" r="r" b="b"/>
                <a:pathLst>
                  <a:path w="115748" h="121855" extrusionOk="0">
                    <a:moveTo>
                      <a:pt x="43282" y="121856"/>
                    </a:moveTo>
                    <a:cubicBezTo>
                      <a:pt x="34302" y="121856"/>
                      <a:pt x="25322" y="119611"/>
                      <a:pt x="16342" y="112876"/>
                    </a:cubicBezTo>
                    <a:cubicBezTo>
                      <a:pt x="-1617" y="99406"/>
                      <a:pt x="-6107" y="72466"/>
                      <a:pt x="9608" y="52262"/>
                    </a:cubicBezTo>
                    <a:lnTo>
                      <a:pt x="38792" y="16342"/>
                    </a:lnTo>
                    <a:cubicBezTo>
                      <a:pt x="52262" y="-1617"/>
                      <a:pt x="79202" y="-6107"/>
                      <a:pt x="99406" y="9608"/>
                    </a:cubicBezTo>
                    <a:cubicBezTo>
                      <a:pt x="117366" y="23077"/>
                      <a:pt x="121856" y="50017"/>
                      <a:pt x="106141" y="70222"/>
                    </a:cubicBezTo>
                    <a:lnTo>
                      <a:pt x="76957" y="106141"/>
                    </a:lnTo>
                    <a:cubicBezTo>
                      <a:pt x="67977" y="117366"/>
                      <a:pt x="56752" y="121856"/>
                      <a:pt x="43282" y="121856"/>
                    </a:cubicBezTo>
                    <a:close/>
                  </a:path>
                </a:pathLst>
              </a:custGeom>
              <a:solidFill>
                <a:srgbClr val="5A5A5A"/>
              </a:solidFill>
              <a:ln>
                <a:no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48" name="Google Shape;2078;p6"/>
              <xdr:cNvSpPr/>
            </xdr:nvSpPr>
            <xdr:spPr>
              <a:xfrm>
                <a:off x="8905215" y="5237977"/>
                <a:ext cx="184087" cy="184087"/>
              </a:xfrm>
              <a:custGeom>
                <a:avLst/>
                <a:gdLst/>
                <a:ahLst/>
                <a:cxnLst/>
                <a:rect l="l" t="t" r="r" b="b"/>
                <a:pathLst>
                  <a:path w="184087" h="184087" extrusionOk="0">
                    <a:moveTo>
                      <a:pt x="92044" y="184087"/>
                    </a:moveTo>
                    <a:cubicBezTo>
                      <a:pt x="40410" y="184087"/>
                      <a:pt x="0" y="143678"/>
                      <a:pt x="0" y="92043"/>
                    </a:cubicBezTo>
                    <a:cubicBezTo>
                      <a:pt x="0" y="40409"/>
                      <a:pt x="40410" y="0"/>
                      <a:pt x="92044" y="0"/>
                    </a:cubicBezTo>
                    <a:cubicBezTo>
                      <a:pt x="143678" y="0"/>
                      <a:pt x="184087" y="40409"/>
                      <a:pt x="184087" y="92043"/>
                    </a:cubicBezTo>
                    <a:cubicBezTo>
                      <a:pt x="184087" y="141433"/>
                      <a:pt x="141433" y="184087"/>
                      <a:pt x="92044" y="184087"/>
                    </a:cubicBezTo>
                    <a:close/>
                    <a:moveTo>
                      <a:pt x="92044" y="35919"/>
                    </a:moveTo>
                    <a:cubicBezTo>
                      <a:pt x="60614" y="35919"/>
                      <a:pt x="35920" y="60614"/>
                      <a:pt x="35920" y="92043"/>
                    </a:cubicBezTo>
                    <a:cubicBezTo>
                      <a:pt x="35920" y="123473"/>
                      <a:pt x="60614" y="148168"/>
                      <a:pt x="92044" y="148168"/>
                    </a:cubicBezTo>
                    <a:cubicBezTo>
                      <a:pt x="123473" y="148168"/>
                      <a:pt x="148168" y="123473"/>
                      <a:pt x="148168" y="92043"/>
                    </a:cubicBezTo>
                    <a:cubicBezTo>
                      <a:pt x="148168" y="60614"/>
                      <a:pt x="121228" y="35919"/>
                      <a:pt x="92044" y="35919"/>
                    </a:cubicBezTo>
                    <a:close/>
                  </a:path>
                </a:pathLst>
              </a:custGeom>
              <a:solidFill>
                <a:srgbClr val="5A5A5A"/>
              </a:solidFill>
              <a:ln>
                <a:solidFill>
                  <a:schemeClr val="tx1"/>
                </a:solid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49" name="Google Shape;2079;p6"/>
              <xdr:cNvSpPr/>
            </xdr:nvSpPr>
            <xdr:spPr>
              <a:xfrm>
                <a:off x="8808681" y="5440024"/>
                <a:ext cx="377153" cy="368174"/>
              </a:xfrm>
              <a:custGeom>
                <a:avLst/>
                <a:gdLst/>
                <a:ahLst/>
                <a:cxnLst/>
                <a:rect l="l" t="t" r="r" b="b"/>
                <a:pathLst>
                  <a:path w="377153" h="368174" extrusionOk="0">
                    <a:moveTo>
                      <a:pt x="356949" y="368174"/>
                    </a:moveTo>
                    <a:lnTo>
                      <a:pt x="17959" y="368174"/>
                    </a:lnTo>
                    <a:cubicBezTo>
                      <a:pt x="8980" y="368174"/>
                      <a:pt x="0" y="359194"/>
                      <a:pt x="0" y="350214"/>
                    </a:cubicBezTo>
                    <a:lnTo>
                      <a:pt x="0" y="123473"/>
                    </a:lnTo>
                    <a:cubicBezTo>
                      <a:pt x="0" y="62859"/>
                      <a:pt x="47144" y="11225"/>
                      <a:pt x="107758" y="2245"/>
                    </a:cubicBezTo>
                    <a:cubicBezTo>
                      <a:pt x="125718" y="0"/>
                      <a:pt x="154902" y="0"/>
                      <a:pt x="188577" y="0"/>
                    </a:cubicBezTo>
                    <a:cubicBezTo>
                      <a:pt x="222251" y="0"/>
                      <a:pt x="251436" y="0"/>
                      <a:pt x="269396" y="2245"/>
                    </a:cubicBezTo>
                    <a:cubicBezTo>
                      <a:pt x="330009" y="8980"/>
                      <a:pt x="377154" y="60614"/>
                      <a:pt x="377154" y="123473"/>
                    </a:cubicBezTo>
                    <a:lnTo>
                      <a:pt x="377154" y="350214"/>
                    </a:lnTo>
                    <a:cubicBezTo>
                      <a:pt x="374909" y="361439"/>
                      <a:pt x="368174" y="368174"/>
                      <a:pt x="356949" y="368174"/>
                    </a:cubicBezTo>
                    <a:close/>
                    <a:moveTo>
                      <a:pt x="35920" y="332255"/>
                    </a:moveTo>
                    <a:lnTo>
                      <a:pt x="338990" y="332255"/>
                    </a:lnTo>
                    <a:lnTo>
                      <a:pt x="338990" y="123473"/>
                    </a:lnTo>
                    <a:cubicBezTo>
                      <a:pt x="338990" y="80819"/>
                      <a:pt x="307560" y="44899"/>
                      <a:pt x="264906" y="40409"/>
                    </a:cubicBezTo>
                    <a:cubicBezTo>
                      <a:pt x="246946" y="38164"/>
                      <a:pt x="222251" y="38164"/>
                      <a:pt x="188577" y="38164"/>
                    </a:cubicBezTo>
                    <a:cubicBezTo>
                      <a:pt x="154902" y="38164"/>
                      <a:pt x="127963" y="38164"/>
                      <a:pt x="112248" y="40409"/>
                    </a:cubicBezTo>
                    <a:cubicBezTo>
                      <a:pt x="69594" y="44899"/>
                      <a:pt x="38164" y="80819"/>
                      <a:pt x="38164" y="123473"/>
                    </a:cubicBezTo>
                    <a:lnTo>
                      <a:pt x="38164" y="332255"/>
                    </a:lnTo>
                    <a:close/>
                  </a:path>
                </a:pathLst>
              </a:custGeom>
              <a:solidFill>
                <a:srgbClr val="5A5A5A"/>
              </a:solidFill>
              <a:ln>
                <a:solidFill>
                  <a:schemeClr val="tx1"/>
                </a:solid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50" name="Google Shape;2080;p6"/>
              <xdr:cNvSpPr/>
            </xdr:nvSpPr>
            <xdr:spPr>
              <a:xfrm>
                <a:off x="8896235" y="5590437"/>
                <a:ext cx="35919" cy="217761"/>
              </a:xfrm>
              <a:custGeom>
                <a:avLst/>
                <a:gdLst/>
                <a:ahLst/>
                <a:cxnLst/>
                <a:rect l="l" t="t" r="r" b="b"/>
                <a:pathLst>
                  <a:path w="35919" h="217761" extrusionOk="0">
                    <a:moveTo>
                      <a:pt x="17959" y="217762"/>
                    </a:moveTo>
                    <a:cubicBezTo>
                      <a:pt x="8980" y="217762"/>
                      <a:pt x="0" y="208782"/>
                      <a:pt x="0" y="199802"/>
                    </a:cubicBezTo>
                    <a:lnTo>
                      <a:pt x="0" y="17960"/>
                    </a:lnTo>
                    <a:cubicBezTo>
                      <a:pt x="0" y="8980"/>
                      <a:pt x="8980" y="0"/>
                      <a:pt x="17959" y="0"/>
                    </a:cubicBezTo>
                    <a:cubicBezTo>
                      <a:pt x="26940" y="0"/>
                      <a:pt x="35920" y="8980"/>
                      <a:pt x="35920" y="17960"/>
                    </a:cubicBezTo>
                    <a:lnTo>
                      <a:pt x="35920" y="199802"/>
                    </a:lnTo>
                    <a:cubicBezTo>
                      <a:pt x="35920" y="211027"/>
                      <a:pt x="26940" y="217762"/>
                      <a:pt x="17959" y="217762"/>
                    </a:cubicBezTo>
                    <a:close/>
                  </a:path>
                </a:pathLst>
              </a:custGeom>
              <a:solidFill>
                <a:srgbClr val="5A5A5A"/>
              </a:solidFill>
              <a:ln>
                <a:solidFill>
                  <a:schemeClr val="tx1"/>
                </a:solid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51" name="Google Shape;2081;p6"/>
              <xdr:cNvSpPr/>
            </xdr:nvSpPr>
            <xdr:spPr>
              <a:xfrm>
                <a:off x="9062362" y="5590437"/>
                <a:ext cx="35919" cy="217761"/>
              </a:xfrm>
              <a:custGeom>
                <a:avLst/>
                <a:gdLst/>
                <a:ahLst/>
                <a:cxnLst/>
                <a:rect l="l" t="t" r="r" b="b"/>
                <a:pathLst>
                  <a:path w="35919" h="217761" extrusionOk="0">
                    <a:moveTo>
                      <a:pt x="17960" y="217762"/>
                    </a:moveTo>
                    <a:cubicBezTo>
                      <a:pt x="8980" y="217762"/>
                      <a:pt x="0" y="208782"/>
                      <a:pt x="0" y="199802"/>
                    </a:cubicBezTo>
                    <a:lnTo>
                      <a:pt x="0" y="17960"/>
                    </a:lnTo>
                    <a:cubicBezTo>
                      <a:pt x="0" y="8980"/>
                      <a:pt x="8980" y="0"/>
                      <a:pt x="17960" y="0"/>
                    </a:cubicBezTo>
                    <a:cubicBezTo>
                      <a:pt x="26940" y="0"/>
                      <a:pt x="35920" y="8980"/>
                      <a:pt x="35920" y="17960"/>
                    </a:cubicBezTo>
                    <a:lnTo>
                      <a:pt x="35920" y="199802"/>
                    </a:lnTo>
                    <a:cubicBezTo>
                      <a:pt x="35920" y="211027"/>
                      <a:pt x="26940" y="217762"/>
                      <a:pt x="17960" y="217762"/>
                    </a:cubicBezTo>
                    <a:close/>
                  </a:path>
                </a:pathLst>
              </a:custGeom>
              <a:solidFill>
                <a:srgbClr val="5A5A5A"/>
              </a:solidFill>
              <a:ln>
                <a:noFill/>
              </a:ln>
            </xdr:spPr>
            <xdr:txBody>
              <a:bodyPr spcFirstLastPara="1" wrap="square" lIns="91425" tIns="45700" rIns="91425" bIns="457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grpSp>
      </xdr:grpSp>
      <xdr:grpSp>
        <xdr:nvGrpSpPr>
          <xdr:cNvPr id="67" name="Group 66"/>
          <xdr:cNvGrpSpPr/>
        </xdr:nvGrpSpPr>
        <xdr:grpSpPr>
          <a:xfrm>
            <a:off x="971550" y="1847850"/>
            <a:ext cx="2162176" cy="981075"/>
            <a:chOff x="933450" y="1990725"/>
            <a:chExt cx="2162176" cy="981075"/>
          </a:xfrm>
        </xdr:grpSpPr>
        <xdr:grpSp>
          <xdr:nvGrpSpPr>
            <xdr:cNvPr id="8" name="Group 7"/>
            <xdr:cNvGrpSpPr/>
          </xdr:nvGrpSpPr>
          <xdr:grpSpPr>
            <a:xfrm>
              <a:off x="933450" y="1990725"/>
              <a:ext cx="2162176" cy="981075"/>
              <a:chOff x="3190875" y="257175"/>
              <a:chExt cx="2162176" cy="981075"/>
            </a:xfrm>
          </xdr:grpSpPr>
          <xdr:sp macro="" textlink="">
            <xdr:nvSpPr>
              <xdr:cNvPr id="7" name="Rounded Rectangle 6"/>
              <xdr:cNvSpPr/>
            </xdr:nvSpPr>
            <xdr:spPr>
              <a:xfrm>
                <a:off x="3190875" y="257175"/>
                <a:ext cx="2124075" cy="981075"/>
              </a:xfrm>
              <a:prstGeom prst="roundRect">
                <a:avLst/>
              </a:prstGeom>
              <a:solidFill>
                <a:schemeClr val="accent4">
                  <a:lumMod val="20000"/>
                  <a:lumOff val="80000"/>
                </a:schemeClr>
              </a:solidFill>
              <a:ln w="38100">
                <a:solidFill>
                  <a:schemeClr val="accent2">
                    <a:lumMod val="75000"/>
                  </a:schemeClr>
                </a:solidFill>
              </a:ln>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Analysis!AO7">
            <xdr:nvSpPr>
              <xdr:cNvPr id="10" name="TextBox 9"/>
              <xdr:cNvSpPr txBox="1"/>
            </xdr:nvSpPr>
            <xdr:spPr>
              <a:xfrm>
                <a:off x="4533901" y="619125"/>
                <a:ext cx="819150" cy="523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2588D82-9807-4CBA-B04F-01B21A939E8B}" type="TxLink">
                  <a:rPr lang="en-US" sz="3200" b="1">
                    <a:solidFill>
                      <a:sysClr val="windowText" lastClr="000000"/>
                    </a:solidFill>
                    <a:latin typeface="Franklin Gothic Heavy" panose="020B0903020102020204" pitchFamily="34" charset="0"/>
                    <a:ea typeface="+mn-ea"/>
                    <a:cs typeface="Arial" panose="020B0604020202020204" pitchFamily="34" charset="0"/>
                  </a:rPr>
                  <a:pPr marL="0" indent="0" algn="ctr"/>
                  <a:t>3</a:t>
                </a:fld>
                <a:endParaRPr lang="en-IN" sz="3200" b="1">
                  <a:solidFill>
                    <a:sysClr val="windowText" lastClr="000000"/>
                  </a:solidFill>
                  <a:latin typeface="Franklin Gothic Heavy" panose="020B0903020102020204" pitchFamily="34" charset="0"/>
                  <a:ea typeface="+mn-ea"/>
                  <a:cs typeface="Arial" panose="020B0604020202020204" pitchFamily="34" charset="0"/>
                </a:endParaRPr>
              </a:p>
            </xdr:txBody>
          </xdr:sp>
          <xdr:sp macro="" textlink="Analysis!AO6">
            <xdr:nvSpPr>
              <xdr:cNvPr id="14" name="TextBox 13"/>
              <xdr:cNvSpPr txBox="1"/>
            </xdr:nvSpPr>
            <xdr:spPr>
              <a:xfrm>
                <a:off x="3248024" y="295275"/>
                <a:ext cx="2038351"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0DD26D5B-3BCC-4DE5-A900-119BFF4CD11E}" type="TxLink">
                  <a:rPr lang="en-US" sz="1100" b="1" i="0" u="none" strike="noStrike">
                    <a:solidFill>
                      <a:srgbClr val="000000"/>
                    </a:solidFill>
                    <a:latin typeface="Calibri"/>
                    <a:ea typeface="+mn-ea"/>
                    <a:cs typeface="Calibri"/>
                  </a:rPr>
                  <a:pPr marL="0" indent="0" algn="ctr"/>
                  <a:t>Average  Employee Satisfaction</a:t>
                </a:fld>
                <a:endParaRPr lang="en-IN" sz="1600" b="1">
                  <a:solidFill>
                    <a:sysClr val="windowText" lastClr="000000"/>
                  </a:solidFill>
                  <a:latin typeface="+mn-lt"/>
                  <a:ea typeface="+mn-ea"/>
                  <a:cs typeface="Arial" panose="020B0604020202020204" pitchFamily="34" charset="0"/>
                </a:endParaRPr>
              </a:p>
            </xdr:txBody>
          </xdr:sp>
        </xdr:grpSp>
        <xdr:pic>
          <xdr:nvPicPr>
            <xdr:cNvPr id="52" name="Picture 51"/>
            <xdr:cNvPicPr>
              <a:picLocks noChangeAspect="1"/>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1333501" y="2305050"/>
              <a:ext cx="495299" cy="520177"/>
            </a:xfrm>
            <a:prstGeom prst="rect">
              <a:avLst/>
            </a:prstGeom>
          </xdr:spPr>
        </xdr:pic>
      </xdr:grpSp>
      <xdr:grpSp>
        <xdr:nvGrpSpPr>
          <xdr:cNvPr id="65" name="Group 64"/>
          <xdr:cNvGrpSpPr/>
        </xdr:nvGrpSpPr>
        <xdr:grpSpPr>
          <a:xfrm>
            <a:off x="3228974" y="3019425"/>
            <a:ext cx="2257426" cy="981075"/>
            <a:chOff x="3181349" y="3171825"/>
            <a:chExt cx="2257426" cy="981075"/>
          </a:xfrm>
        </xdr:grpSpPr>
        <xdr:grpSp>
          <xdr:nvGrpSpPr>
            <xdr:cNvPr id="25" name="Group 24"/>
            <xdr:cNvGrpSpPr/>
          </xdr:nvGrpSpPr>
          <xdr:grpSpPr>
            <a:xfrm>
              <a:off x="3181349" y="3171825"/>
              <a:ext cx="2257426" cy="981075"/>
              <a:chOff x="10067924" y="257175"/>
              <a:chExt cx="2257426" cy="981075"/>
            </a:xfrm>
          </xdr:grpSpPr>
          <xdr:sp macro="" textlink="">
            <xdr:nvSpPr>
              <xdr:cNvPr id="19" name="Rounded Rectangle 18"/>
              <xdr:cNvSpPr/>
            </xdr:nvSpPr>
            <xdr:spPr>
              <a:xfrm>
                <a:off x="10201275" y="257175"/>
                <a:ext cx="2028825" cy="981075"/>
              </a:xfrm>
              <a:prstGeom prst="roundRect">
                <a:avLst/>
              </a:prstGeom>
              <a:solidFill>
                <a:schemeClr val="accent4">
                  <a:lumMod val="20000"/>
                  <a:lumOff val="80000"/>
                </a:schemeClr>
              </a:solidFill>
              <a:ln w="38100">
                <a:solidFill>
                  <a:schemeClr val="accent2">
                    <a:lumMod val="75000"/>
                  </a:schemeClr>
                </a:solidFill>
              </a:ln>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Analysis!AQ7">
            <xdr:nvSpPr>
              <xdr:cNvPr id="12" name="TextBox 11"/>
              <xdr:cNvSpPr txBox="1"/>
            </xdr:nvSpPr>
            <xdr:spPr>
              <a:xfrm>
                <a:off x="11201400" y="600075"/>
                <a:ext cx="942975" cy="523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357496F-959D-4B3F-8BD8-4C97FC750699}" type="TxLink">
                  <a:rPr lang="en-US" sz="3200" b="1">
                    <a:solidFill>
                      <a:sysClr val="windowText" lastClr="000000"/>
                    </a:solidFill>
                    <a:latin typeface="Franklin Gothic Heavy" panose="020B0903020102020204" pitchFamily="34" charset="0"/>
                    <a:ea typeface="+mn-ea"/>
                    <a:cs typeface="Arial" panose="020B0604020202020204" pitchFamily="34" charset="0"/>
                  </a:rPr>
                  <a:pPr marL="0" indent="0" algn="ctr"/>
                  <a:t>8</a:t>
                </a:fld>
                <a:endParaRPr lang="en-IN" sz="3200" b="1">
                  <a:solidFill>
                    <a:sysClr val="windowText" lastClr="000000"/>
                  </a:solidFill>
                  <a:latin typeface="Franklin Gothic Heavy" panose="020B0903020102020204" pitchFamily="34" charset="0"/>
                  <a:ea typeface="+mn-ea"/>
                  <a:cs typeface="Arial" panose="020B0604020202020204" pitchFamily="34" charset="0"/>
                </a:endParaRPr>
              </a:p>
            </xdr:txBody>
          </xdr:sp>
          <xdr:sp macro="" textlink="Analysis!AQ6">
            <xdr:nvSpPr>
              <xdr:cNvPr id="16" name="TextBox 15"/>
              <xdr:cNvSpPr txBox="1"/>
            </xdr:nvSpPr>
            <xdr:spPr>
              <a:xfrm>
                <a:off x="10067924" y="266700"/>
                <a:ext cx="2257426"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0A47D90A-6FD2-48D4-AA5D-FDC0BB959B0A}" type="TxLink">
                  <a:rPr lang="en-US" sz="1600" b="1" i="0" u="none" strike="noStrike">
                    <a:solidFill>
                      <a:srgbClr val="000000"/>
                    </a:solidFill>
                    <a:latin typeface="Calibri"/>
                    <a:ea typeface="+mn-ea"/>
                    <a:cs typeface="Calibri"/>
                  </a:rPr>
                  <a:pPr marL="0" indent="0" algn="ctr"/>
                  <a:t>Average  Absences</a:t>
                </a:fld>
                <a:endParaRPr lang="en-IN" sz="3200" b="1">
                  <a:solidFill>
                    <a:sysClr val="windowText" lastClr="000000"/>
                  </a:solidFill>
                  <a:latin typeface="+mn-lt"/>
                  <a:ea typeface="+mn-ea"/>
                  <a:cs typeface="Arial" panose="020B0604020202020204" pitchFamily="34" charset="0"/>
                </a:endParaRPr>
              </a:p>
            </xdr:txBody>
          </xdr:sp>
        </xdr:grpSp>
        <xdr:grpSp>
          <xdr:nvGrpSpPr>
            <xdr:cNvPr id="62" name="Group 61"/>
            <xdr:cNvGrpSpPr/>
          </xdr:nvGrpSpPr>
          <xdr:grpSpPr>
            <a:xfrm>
              <a:off x="3524250" y="3609975"/>
              <a:ext cx="491549" cy="409575"/>
              <a:chOff x="933450" y="1990725"/>
              <a:chExt cx="1806000" cy="1699764"/>
            </a:xfrm>
          </xdr:grpSpPr>
          <xdr:sp macro="" textlink="">
            <xdr:nvSpPr>
              <xdr:cNvPr id="57" name="Google Shape;2589;p7"/>
              <xdr:cNvSpPr/>
            </xdr:nvSpPr>
            <xdr:spPr>
              <a:xfrm>
                <a:off x="1109646" y="3066033"/>
                <a:ext cx="287613" cy="303160"/>
              </a:xfrm>
              <a:custGeom>
                <a:avLst/>
                <a:gdLst/>
                <a:ahLst/>
                <a:cxnLst/>
                <a:rect l="l" t="t" r="r" b="b"/>
                <a:pathLst>
                  <a:path w="34" h="36" extrusionOk="0">
                    <a:moveTo>
                      <a:pt x="17" y="36"/>
                    </a:moveTo>
                    <a:cubicBezTo>
                      <a:pt x="7" y="36"/>
                      <a:pt x="0" y="28"/>
                      <a:pt x="0" y="18"/>
                    </a:cubicBezTo>
                    <a:cubicBezTo>
                      <a:pt x="0" y="8"/>
                      <a:pt x="7" y="0"/>
                      <a:pt x="17" y="0"/>
                    </a:cubicBezTo>
                    <a:cubicBezTo>
                      <a:pt x="27" y="0"/>
                      <a:pt x="34" y="8"/>
                      <a:pt x="34" y="18"/>
                    </a:cubicBezTo>
                    <a:cubicBezTo>
                      <a:pt x="34" y="28"/>
                      <a:pt x="27" y="36"/>
                      <a:pt x="17" y="36"/>
                    </a:cubicBezTo>
                    <a:close/>
                    <a:moveTo>
                      <a:pt x="17" y="7"/>
                    </a:moveTo>
                    <a:cubicBezTo>
                      <a:pt x="11" y="7"/>
                      <a:pt x="7" y="12"/>
                      <a:pt x="7" y="18"/>
                    </a:cubicBezTo>
                    <a:cubicBezTo>
                      <a:pt x="7" y="24"/>
                      <a:pt x="11" y="29"/>
                      <a:pt x="17" y="29"/>
                    </a:cubicBezTo>
                    <a:cubicBezTo>
                      <a:pt x="23" y="29"/>
                      <a:pt x="27" y="24"/>
                      <a:pt x="27" y="18"/>
                    </a:cubicBezTo>
                    <a:cubicBezTo>
                      <a:pt x="27" y="12"/>
                      <a:pt x="23" y="7"/>
                      <a:pt x="17" y="7"/>
                    </a:cubicBezTo>
                    <a:close/>
                  </a:path>
                </a:pathLst>
              </a:custGeom>
              <a:solidFill>
                <a:srgbClr val="5A5A5A"/>
              </a:solidFill>
              <a:ln>
                <a:solidFill>
                  <a:schemeClr val="tx1"/>
                </a:solidFill>
              </a:ln>
            </xdr:spPr>
            <xdr:txBody>
              <a:bodyPr spcFirstLastPara="1" wrap="square" lIns="91425" tIns="45700" rIns="91425" bIns="4570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58" name="Google Shape;2590;p7"/>
              <xdr:cNvSpPr/>
            </xdr:nvSpPr>
            <xdr:spPr>
              <a:xfrm>
                <a:off x="982683" y="3376965"/>
                <a:ext cx="541541" cy="313524"/>
              </a:xfrm>
              <a:custGeom>
                <a:avLst/>
                <a:gdLst/>
                <a:ahLst/>
                <a:cxnLst/>
                <a:rect l="l" t="t" r="r" b="b"/>
                <a:pathLst>
                  <a:path w="64" h="37" extrusionOk="0">
                    <a:moveTo>
                      <a:pt x="61" y="37"/>
                    </a:moveTo>
                    <a:cubicBezTo>
                      <a:pt x="3" y="37"/>
                      <a:pt x="3" y="37"/>
                      <a:pt x="3" y="37"/>
                    </a:cubicBezTo>
                    <a:cubicBezTo>
                      <a:pt x="1" y="37"/>
                      <a:pt x="0" y="35"/>
                      <a:pt x="0" y="33"/>
                    </a:cubicBezTo>
                    <a:cubicBezTo>
                      <a:pt x="0" y="16"/>
                      <a:pt x="0" y="16"/>
                      <a:pt x="0" y="16"/>
                    </a:cubicBezTo>
                    <a:cubicBezTo>
                      <a:pt x="0" y="7"/>
                      <a:pt x="7" y="0"/>
                      <a:pt x="16" y="0"/>
                    </a:cubicBezTo>
                    <a:cubicBezTo>
                      <a:pt x="48" y="0"/>
                      <a:pt x="48" y="0"/>
                      <a:pt x="48" y="0"/>
                    </a:cubicBezTo>
                    <a:cubicBezTo>
                      <a:pt x="57" y="0"/>
                      <a:pt x="64" y="7"/>
                      <a:pt x="64" y="16"/>
                    </a:cubicBezTo>
                    <a:cubicBezTo>
                      <a:pt x="64" y="33"/>
                      <a:pt x="64" y="33"/>
                      <a:pt x="64" y="33"/>
                    </a:cubicBezTo>
                    <a:cubicBezTo>
                      <a:pt x="64" y="35"/>
                      <a:pt x="63" y="37"/>
                      <a:pt x="61" y="37"/>
                    </a:cubicBezTo>
                    <a:close/>
                    <a:moveTo>
                      <a:pt x="7" y="30"/>
                    </a:moveTo>
                    <a:cubicBezTo>
                      <a:pt x="57" y="30"/>
                      <a:pt x="57" y="30"/>
                      <a:pt x="57" y="30"/>
                    </a:cubicBezTo>
                    <a:cubicBezTo>
                      <a:pt x="57" y="16"/>
                      <a:pt x="57" y="16"/>
                      <a:pt x="57" y="16"/>
                    </a:cubicBezTo>
                    <a:cubicBezTo>
                      <a:pt x="57" y="11"/>
                      <a:pt x="53" y="7"/>
                      <a:pt x="48" y="7"/>
                    </a:cubicBezTo>
                    <a:cubicBezTo>
                      <a:pt x="16" y="7"/>
                      <a:pt x="16" y="7"/>
                      <a:pt x="16" y="7"/>
                    </a:cubicBezTo>
                    <a:cubicBezTo>
                      <a:pt x="11" y="7"/>
                      <a:pt x="7" y="11"/>
                      <a:pt x="7" y="16"/>
                    </a:cubicBezTo>
                    <a:lnTo>
                      <a:pt x="7" y="30"/>
                    </a:lnTo>
                    <a:close/>
                  </a:path>
                </a:pathLst>
              </a:custGeom>
              <a:solidFill>
                <a:srgbClr val="5A5A5A"/>
              </a:solidFill>
              <a:ln>
                <a:solidFill>
                  <a:schemeClr val="tx1"/>
                </a:solidFill>
              </a:ln>
            </xdr:spPr>
            <xdr:txBody>
              <a:bodyPr spcFirstLastPara="1" wrap="square" lIns="91425" tIns="45700" rIns="91425" bIns="4570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59" name="Google Shape;2591;p7"/>
              <xdr:cNvSpPr/>
            </xdr:nvSpPr>
            <xdr:spPr>
              <a:xfrm>
                <a:off x="933450" y="3630893"/>
                <a:ext cx="878384" cy="59596"/>
              </a:xfrm>
              <a:custGeom>
                <a:avLst/>
                <a:gdLst/>
                <a:ahLst/>
                <a:cxnLst/>
                <a:rect l="l" t="t" r="r" b="b"/>
                <a:pathLst>
                  <a:path w="104" h="7" extrusionOk="0">
                    <a:moveTo>
                      <a:pt x="100" y="7"/>
                    </a:moveTo>
                    <a:cubicBezTo>
                      <a:pt x="3" y="7"/>
                      <a:pt x="3" y="7"/>
                      <a:pt x="3" y="7"/>
                    </a:cubicBezTo>
                    <a:cubicBezTo>
                      <a:pt x="1" y="7"/>
                      <a:pt x="0" y="5"/>
                      <a:pt x="0" y="3"/>
                    </a:cubicBezTo>
                    <a:cubicBezTo>
                      <a:pt x="0" y="1"/>
                      <a:pt x="1" y="0"/>
                      <a:pt x="3" y="0"/>
                    </a:cubicBezTo>
                    <a:cubicBezTo>
                      <a:pt x="100" y="0"/>
                      <a:pt x="100" y="0"/>
                      <a:pt x="100" y="0"/>
                    </a:cubicBezTo>
                    <a:cubicBezTo>
                      <a:pt x="102" y="0"/>
                      <a:pt x="104" y="1"/>
                      <a:pt x="104" y="3"/>
                    </a:cubicBezTo>
                    <a:cubicBezTo>
                      <a:pt x="104" y="5"/>
                      <a:pt x="102" y="7"/>
                      <a:pt x="100" y="7"/>
                    </a:cubicBezTo>
                    <a:close/>
                  </a:path>
                </a:pathLst>
              </a:custGeom>
              <a:solidFill>
                <a:srgbClr val="5A5A5A"/>
              </a:solidFill>
              <a:ln>
                <a:solidFill>
                  <a:schemeClr val="tx1"/>
                </a:solidFill>
              </a:ln>
            </xdr:spPr>
            <xdr:txBody>
              <a:bodyPr spcFirstLastPara="1" wrap="square" lIns="91425" tIns="45700" rIns="91425" bIns="4570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60" name="Google Shape;2592;p7"/>
              <xdr:cNvSpPr/>
            </xdr:nvSpPr>
            <xdr:spPr>
              <a:xfrm>
                <a:off x="1363574" y="1990725"/>
                <a:ext cx="1375876" cy="1378466"/>
              </a:xfrm>
              <a:custGeom>
                <a:avLst/>
                <a:gdLst/>
                <a:ahLst/>
                <a:cxnLst/>
                <a:rect l="l" t="t" r="r" b="b"/>
                <a:pathLst>
                  <a:path w="163" h="163" extrusionOk="0">
                    <a:moveTo>
                      <a:pt x="82" y="163"/>
                    </a:moveTo>
                    <a:cubicBezTo>
                      <a:pt x="61" y="163"/>
                      <a:pt x="42" y="156"/>
                      <a:pt x="27" y="142"/>
                    </a:cubicBezTo>
                    <a:cubicBezTo>
                      <a:pt x="9" y="139"/>
                      <a:pt x="9" y="139"/>
                      <a:pt x="9" y="139"/>
                    </a:cubicBezTo>
                    <a:cubicBezTo>
                      <a:pt x="8" y="139"/>
                      <a:pt x="7" y="138"/>
                      <a:pt x="6" y="137"/>
                    </a:cubicBezTo>
                    <a:cubicBezTo>
                      <a:pt x="6" y="136"/>
                      <a:pt x="6" y="134"/>
                      <a:pt x="7" y="133"/>
                    </a:cubicBezTo>
                    <a:cubicBezTo>
                      <a:pt x="14" y="127"/>
                      <a:pt x="14" y="127"/>
                      <a:pt x="14" y="127"/>
                    </a:cubicBezTo>
                    <a:cubicBezTo>
                      <a:pt x="5" y="113"/>
                      <a:pt x="0" y="98"/>
                      <a:pt x="0" y="82"/>
                    </a:cubicBezTo>
                    <a:cubicBezTo>
                      <a:pt x="0" y="37"/>
                      <a:pt x="37" y="0"/>
                      <a:pt x="82" y="0"/>
                    </a:cubicBezTo>
                    <a:cubicBezTo>
                      <a:pt x="127" y="0"/>
                      <a:pt x="163" y="37"/>
                      <a:pt x="163" y="82"/>
                    </a:cubicBezTo>
                    <a:cubicBezTo>
                      <a:pt x="163" y="103"/>
                      <a:pt x="155" y="124"/>
                      <a:pt x="139" y="139"/>
                    </a:cubicBezTo>
                    <a:cubicBezTo>
                      <a:pt x="138" y="140"/>
                      <a:pt x="136" y="140"/>
                      <a:pt x="134" y="139"/>
                    </a:cubicBezTo>
                    <a:cubicBezTo>
                      <a:pt x="133" y="138"/>
                      <a:pt x="133" y="135"/>
                      <a:pt x="134" y="134"/>
                    </a:cubicBezTo>
                    <a:cubicBezTo>
                      <a:pt x="148" y="120"/>
                      <a:pt x="156" y="101"/>
                      <a:pt x="156" y="82"/>
                    </a:cubicBezTo>
                    <a:cubicBezTo>
                      <a:pt x="156" y="41"/>
                      <a:pt x="123" y="8"/>
                      <a:pt x="82" y="8"/>
                    </a:cubicBezTo>
                    <a:cubicBezTo>
                      <a:pt x="41" y="8"/>
                      <a:pt x="8" y="41"/>
                      <a:pt x="8" y="82"/>
                    </a:cubicBezTo>
                    <a:cubicBezTo>
                      <a:pt x="8" y="97"/>
                      <a:pt x="12" y="112"/>
                      <a:pt x="21" y="125"/>
                    </a:cubicBezTo>
                    <a:cubicBezTo>
                      <a:pt x="23" y="126"/>
                      <a:pt x="22" y="128"/>
                      <a:pt x="21" y="129"/>
                    </a:cubicBezTo>
                    <a:cubicBezTo>
                      <a:pt x="17" y="133"/>
                      <a:pt x="17" y="133"/>
                      <a:pt x="17" y="133"/>
                    </a:cubicBezTo>
                    <a:cubicBezTo>
                      <a:pt x="29" y="135"/>
                      <a:pt x="29" y="135"/>
                      <a:pt x="29" y="135"/>
                    </a:cubicBezTo>
                    <a:cubicBezTo>
                      <a:pt x="30" y="135"/>
                      <a:pt x="30" y="135"/>
                      <a:pt x="31" y="136"/>
                    </a:cubicBezTo>
                    <a:cubicBezTo>
                      <a:pt x="45" y="149"/>
                      <a:pt x="63" y="156"/>
                      <a:pt x="82" y="156"/>
                    </a:cubicBezTo>
                    <a:cubicBezTo>
                      <a:pt x="84" y="156"/>
                      <a:pt x="86" y="156"/>
                      <a:pt x="88" y="156"/>
                    </a:cubicBezTo>
                    <a:cubicBezTo>
                      <a:pt x="90" y="155"/>
                      <a:pt x="92" y="157"/>
                      <a:pt x="92" y="159"/>
                    </a:cubicBezTo>
                    <a:cubicBezTo>
                      <a:pt x="93" y="161"/>
                      <a:pt x="91" y="163"/>
                      <a:pt x="89" y="163"/>
                    </a:cubicBezTo>
                    <a:cubicBezTo>
                      <a:pt x="87" y="163"/>
                      <a:pt x="84" y="163"/>
                      <a:pt x="82" y="163"/>
                    </a:cubicBezTo>
                    <a:close/>
                  </a:path>
                </a:pathLst>
              </a:custGeom>
              <a:solidFill>
                <a:srgbClr val="5A5A5A"/>
              </a:solidFill>
              <a:ln>
                <a:solidFill>
                  <a:schemeClr val="tx1"/>
                </a:solidFill>
              </a:ln>
            </xdr:spPr>
            <xdr:txBody>
              <a:bodyPr spcFirstLastPara="1" wrap="square" lIns="91425" tIns="45700" rIns="91425" bIns="4570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sp macro="" textlink="">
            <xdr:nvSpPr>
              <xdr:cNvPr id="61" name="Google Shape;2597;p7"/>
              <xdr:cNvSpPr/>
            </xdr:nvSpPr>
            <xdr:spPr>
              <a:xfrm>
                <a:off x="1827382" y="2252427"/>
                <a:ext cx="448261" cy="660732"/>
              </a:xfrm>
              <a:custGeom>
                <a:avLst/>
                <a:gdLst/>
                <a:ahLst/>
                <a:cxnLst/>
                <a:rect l="l" t="t" r="r" b="b"/>
                <a:pathLst>
                  <a:path w="53" h="78" extrusionOk="0">
                    <a:moveTo>
                      <a:pt x="27" y="78"/>
                    </a:moveTo>
                    <a:cubicBezTo>
                      <a:pt x="25" y="78"/>
                      <a:pt x="23" y="76"/>
                      <a:pt x="23" y="74"/>
                    </a:cubicBezTo>
                    <a:cubicBezTo>
                      <a:pt x="23" y="74"/>
                      <a:pt x="23" y="74"/>
                      <a:pt x="23" y="74"/>
                    </a:cubicBezTo>
                    <a:cubicBezTo>
                      <a:pt x="23" y="62"/>
                      <a:pt x="29" y="49"/>
                      <a:pt x="39" y="41"/>
                    </a:cubicBezTo>
                    <a:cubicBezTo>
                      <a:pt x="44" y="37"/>
                      <a:pt x="46" y="32"/>
                      <a:pt x="46" y="26"/>
                    </a:cubicBezTo>
                    <a:cubicBezTo>
                      <a:pt x="45" y="16"/>
                      <a:pt x="37" y="8"/>
                      <a:pt x="27" y="7"/>
                    </a:cubicBezTo>
                    <a:cubicBezTo>
                      <a:pt x="22" y="7"/>
                      <a:pt x="17" y="9"/>
                      <a:pt x="13" y="13"/>
                    </a:cubicBezTo>
                    <a:cubicBezTo>
                      <a:pt x="10" y="16"/>
                      <a:pt x="8" y="21"/>
                      <a:pt x="8" y="26"/>
                    </a:cubicBezTo>
                    <a:cubicBezTo>
                      <a:pt x="8" y="28"/>
                      <a:pt x="6" y="30"/>
                      <a:pt x="4" y="30"/>
                    </a:cubicBezTo>
                    <a:cubicBezTo>
                      <a:pt x="2" y="30"/>
                      <a:pt x="0" y="28"/>
                      <a:pt x="0" y="26"/>
                    </a:cubicBezTo>
                    <a:cubicBezTo>
                      <a:pt x="0" y="19"/>
                      <a:pt x="3" y="12"/>
                      <a:pt x="8" y="7"/>
                    </a:cubicBezTo>
                    <a:cubicBezTo>
                      <a:pt x="14" y="2"/>
                      <a:pt x="20" y="0"/>
                      <a:pt x="28" y="0"/>
                    </a:cubicBezTo>
                    <a:cubicBezTo>
                      <a:pt x="41" y="1"/>
                      <a:pt x="53" y="12"/>
                      <a:pt x="53" y="25"/>
                    </a:cubicBezTo>
                    <a:cubicBezTo>
                      <a:pt x="53" y="34"/>
                      <a:pt x="50" y="41"/>
                      <a:pt x="44" y="46"/>
                    </a:cubicBezTo>
                    <a:cubicBezTo>
                      <a:pt x="35" y="54"/>
                      <a:pt x="30" y="64"/>
                      <a:pt x="30" y="74"/>
                    </a:cubicBezTo>
                    <a:cubicBezTo>
                      <a:pt x="30" y="74"/>
                      <a:pt x="30" y="74"/>
                      <a:pt x="30" y="74"/>
                    </a:cubicBezTo>
                    <a:cubicBezTo>
                      <a:pt x="30" y="76"/>
                      <a:pt x="29" y="78"/>
                      <a:pt x="27" y="78"/>
                    </a:cubicBezTo>
                    <a:close/>
                  </a:path>
                </a:pathLst>
              </a:custGeom>
              <a:solidFill>
                <a:srgbClr val="5A5A5A"/>
              </a:solidFill>
              <a:ln>
                <a:solidFill>
                  <a:schemeClr val="tx1"/>
                </a:solidFill>
              </a:ln>
            </xdr:spPr>
            <xdr:txBody>
              <a:bodyPr spcFirstLastPara="1" wrap="square" lIns="91425" tIns="45700" rIns="91425" bIns="4570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800"/>
                  <a:buFont typeface="Montserrat Light"/>
                  <a:buNone/>
                </a:pPr>
                <a:endParaRPr sz="1800" b="0" i="0" u="none" strike="noStrike" cap="none">
                  <a:solidFill>
                    <a:srgbClr val="000000"/>
                  </a:solidFill>
                  <a:latin typeface="Arial"/>
                  <a:ea typeface="Arial"/>
                  <a:cs typeface="Arial"/>
                  <a:sym typeface="Arial"/>
                </a:endParaRPr>
              </a:p>
            </xdr:txBody>
          </xdr:sp>
        </xdr:grpSp>
      </xdr:grpSp>
      <xdr:sp macro="" textlink="">
        <xdr:nvSpPr>
          <xdr:cNvPr id="63" name="Rectangle 62"/>
          <xdr:cNvSpPr/>
        </xdr:nvSpPr>
        <xdr:spPr>
          <a:xfrm>
            <a:off x="733424" y="1181099"/>
            <a:ext cx="4838701" cy="3038476"/>
          </a:xfrm>
          <a:prstGeom prst="rect">
            <a:avLst/>
          </a:prstGeom>
          <a:noFill/>
          <a:ln w="38100">
            <a:solidFill>
              <a:schemeClr val="accent2">
                <a:lumMod val="75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68" name="TextBox 5"/>
          <xdr:cNvSpPr txBox="1"/>
        </xdr:nvSpPr>
        <xdr:spPr>
          <a:xfrm>
            <a:off x="1838324" y="1295400"/>
            <a:ext cx="2619375" cy="351642"/>
          </a:xfrm>
          <a:prstGeom prst="rect">
            <a:avLst/>
          </a:prstGeom>
          <a:noFill/>
          <a:ln w="9525" cmpd="sng">
            <a:solidFill>
              <a:schemeClr val="accent2">
                <a:lumMod val="75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lang="en-IN" sz="2000" b="1">
                <a:latin typeface="Arial" panose="020B0604020202020204" pitchFamily="34" charset="0"/>
                <a:cs typeface="Arial" panose="020B0604020202020204" pitchFamily="34" charset="0"/>
              </a:rPr>
              <a:t>Performance KPI s</a:t>
            </a:r>
          </a:p>
        </xdr:txBody>
      </xdr:sp>
    </xdr:grpSp>
    <xdr:clientData/>
  </xdr:twoCellAnchor>
  <xdr:twoCellAnchor>
    <xdr:from>
      <xdr:col>9</xdr:col>
      <xdr:colOff>285750</xdr:colOff>
      <xdr:row>6</xdr:row>
      <xdr:rowOff>57150</xdr:rowOff>
    </xdr:from>
    <xdr:to>
      <xdr:col>19</xdr:col>
      <xdr:colOff>333375</xdr:colOff>
      <xdr:row>21</xdr:row>
      <xdr:rowOff>85725</xdr:rowOff>
    </xdr:to>
    <xdr:sp macro="" textlink="">
      <xdr:nvSpPr>
        <xdr:cNvPr id="70" name="Rectangle 69"/>
        <xdr:cNvSpPr/>
      </xdr:nvSpPr>
      <xdr:spPr>
        <a:xfrm>
          <a:off x="5772150" y="1200150"/>
          <a:ext cx="6143625" cy="2886075"/>
        </a:xfrm>
        <a:prstGeom prst="rect">
          <a:avLst/>
        </a:prstGeom>
        <a:noFill/>
        <a:ln w="38100">
          <a:solidFill>
            <a:schemeClr val="accent2">
              <a:lumMod val="75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361952</xdr:colOff>
      <xdr:row>6</xdr:row>
      <xdr:rowOff>47626</xdr:rowOff>
    </xdr:from>
    <xdr:to>
      <xdr:col>11</xdr:col>
      <xdr:colOff>209552</xdr:colOff>
      <xdr:row>11</xdr:row>
      <xdr:rowOff>161926</xdr:rowOff>
    </xdr:to>
    <xdr:pic>
      <xdr:nvPicPr>
        <xdr:cNvPr id="71" name="Picture 70"/>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5848352" y="1190626"/>
          <a:ext cx="1066800" cy="1066800"/>
        </a:xfrm>
        <a:prstGeom prst="rect">
          <a:avLst/>
        </a:prstGeom>
      </xdr:spPr>
    </xdr:pic>
    <xdr:clientData/>
  </xdr:twoCellAnchor>
  <xdr:twoCellAnchor>
    <xdr:from>
      <xdr:col>10</xdr:col>
      <xdr:colOff>342903</xdr:colOff>
      <xdr:row>8</xdr:row>
      <xdr:rowOff>38099</xdr:rowOff>
    </xdr:from>
    <xdr:to>
      <xdr:col>12</xdr:col>
      <xdr:colOff>514351</xdr:colOff>
      <xdr:row>10</xdr:row>
      <xdr:rowOff>114298</xdr:rowOff>
    </xdr:to>
    <xdr:sp macro="" textlink="">
      <xdr:nvSpPr>
        <xdr:cNvPr id="72" name="TextBox 71"/>
        <xdr:cNvSpPr txBox="1"/>
      </xdr:nvSpPr>
      <xdr:spPr>
        <a:xfrm>
          <a:off x="6438903" y="1562099"/>
          <a:ext cx="1390648" cy="457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800" b="1">
              <a:solidFill>
                <a:sysClr val="windowText" lastClr="000000"/>
              </a:solidFill>
              <a:latin typeface="Franklin Gothic Heavy" panose="020B0903020102020204" pitchFamily="34" charset="0"/>
              <a:cs typeface="Arial" panose="020B0604020202020204" pitchFamily="34" charset="0"/>
            </a:rPr>
            <a:t>Slicers</a:t>
          </a:r>
        </a:p>
      </xdr:txBody>
    </xdr:sp>
    <xdr:clientData/>
  </xdr:twoCellAnchor>
  <xdr:twoCellAnchor editAs="oneCell">
    <xdr:from>
      <xdr:col>9</xdr:col>
      <xdr:colOff>466725</xdr:colOff>
      <xdr:row>14</xdr:row>
      <xdr:rowOff>161926</xdr:rowOff>
    </xdr:from>
    <xdr:to>
      <xdr:col>14</xdr:col>
      <xdr:colOff>85725</xdr:colOff>
      <xdr:row>20</xdr:row>
      <xdr:rowOff>114300</xdr:rowOff>
    </xdr:to>
    <mc:AlternateContent xmlns:mc="http://schemas.openxmlformats.org/markup-compatibility/2006" xmlns:a14="http://schemas.microsoft.com/office/drawing/2010/main">
      <mc:Choice Requires="a14">
        <xdr:graphicFrame macro="">
          <xdr:nvGraphicFramePr>
            <xdr:cNvPr id="75" name="PerformanceScore"/>
            <xdr:cNvGraphicFramePr/>
          </xdr:nvGraphicFramePr>
          <xdr:xfrm>
            <a:off x="0" y="0"/>
            <a:ext cx="0" cy="0"/>
          </xdr:xfrm>
          <a:graphic>
            <a:graphicData uri="http://schemas.microsoft.com/office/drawing/2010/slicer">
              <sle:slicer xmlns:sle="http://schemas.microsoft.com/office/drawing/2010/slicer" name="PerformanceScore"/>
            </a:graphicData>
          </a:graphic>
        </xdr:graphicFrame>
      </mc:Choice>
      <mc:Fallback xmlns="">
        <xdr:sp macro="" textlink="">
          <xdr:nvSpPr>
            <xdr:cNvPr id="0" name=""/>
            <xdr:cNvSpPr>
              <a:spLocks noTextEdit="1"/>
            </xdr:cNvSpPr>
          </xdr:nvSpPr>
          <xdr:spPr>
            <a:xfrm>
              <a:off x="5953125" y="2828926"/>
              <a:ext cx="2667000" cy="10953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190499</xdr:colOff>
      <xdr:row>6</xdr:row>
      <xdr:rowOff>152401</xdr:rowOff>
    </xdr:from>
    <xdr:to>
      <xdr:col>19</xdr:col>
      <xdr:colOff>180974</xdr:colOff>
      <xdr:row>14</xdr:row>
      <xdr:rowOff>1</xdr:rowOff>
    </xdr:to>
    <mc:AlternateContent xmlns:mc="http://schemas.openxmlformats.org/markup-compatibility/2006" xmlns:tsle="http://schemas.microsoft.com/office/drawing/2012/timeslicer">
      <mc:Choice Requires="tsle">
        <xdr:graphicFrame macro="">
          <xdr:nvGraphicFramePr>
            <xdr:cNvPr id="76" name="DateofHire"/>
            <xdr:cNvGraphicFramePr/>
          </xdr:nvGraphicFramePr>
          <xdr:xfrm>
            <a:off x="0" y="0"/>
            <a:ext cx="0" cy="0"/>
          </xdr:xfrm>
          <a:graphic>
            <a:graphicData uri="http://schemas.microsoft.com/office/drawing/2012/timeslicer">
              <tsle:timeslicer name="DateofHire"/>
            </a:graphicData>
          </a:graphic>
        </xdr:graphicFrame>
      </mc:Choice>
      <mc:Fallback xmlns="">
        <xdr:sp macro="" textlink="">
          <xdr:nvSpPr>
            <xdr:cNvPr id="0" name=""/>
            <xdr:cNvSpPr>
              <a:spLocks noTextEdit="1"/>
            </xdr:cNvSpPr>
          </xdr:nvSpPr>
          <xdr:spPr>
            <a:xfrm>
              <a:off x="8115299" y="1295401"/>
              <a:ext cx="3648075" cy="1371600"/>
            </a:xfrm>
            <a:prstGeom prst="rect">
              <a:avLst/>
            </a:prstGeom>
            <a:solidFill>
              <a:prstClr val="white"/>
            </a:solidFill>
            <a:ln w="1">
              <a:solidFill>
                <a:prstClr val="green"/>
              </a:solidFill>
            </a:ln>
          </xdr:spPr>
          <xdr:txBody>
            <a:bodyPr vertOverflow="clip" horzOverflow="clip"/>
            <a:lstStyle/>
            <a:p>
              <a:r>
                <a:rPr lang="en-IN" sz="1100"/>
                <a:t>Timeline: Works in Excel or higher. Do not move or resize.</a:t>
              </a:r>
            </a:p>
          </xdr:txBody>
        </xdr:sp>
      </mc:Fallback>
    </mc:AlternateContent>
    <xdr:clientData/>
  </xdr:twoCellAnchor>
  <xdr:twoCellAnchor>
    <xdr:from>
      <xdr:col>14</xdr:col>
      <xdr:colOff>409574</xdr:colOff>
      <xdr:row>1</xdr:row>
      <xdr:rowOff>76202</xdr:rowOff>
    </xdr:from>
    <xdr:to>
      <xdr:col>16</xdr:col>
      <xdr:colOff>93667</xdr:colOff>
      <xdr:row>5</xdr:row>
      <xdr:rowOff>85726</xdr:rowOff>
    </xdr:to>
    <xdr:sp macro="" textlink="">
      <xdr:nvSpPr>
        <xdr:cNvPr id="77" name="Google Shape;13592;p72"/>
        <xdr:cNvSpPr/>
      </xdr:nvSpPr>
      <xdr:spPr>
        <a:xfrm>
          <a:off x="8943974" y="266702"/>
          <a:ext cx="903293" cy="771524"/>
        </a:xfrm>
        <a:custGeom>
          <a:avLst/>
          <a:gdLst/>
          <a:ahLst/>
          <a:cxnLst/>
          <a:rect l="l" t="t" r="r" b="b"/>
          <a:pathLst>
            <a:path w="12697" h="12634" extrusionOk="0">
              <a:moveTo>
                <a:pt x="11437" y="819"/>
              </a:moveTo>
              <a:cubicBezTo>
                <a:pt x="11657" y="819"/>
                <a:pt x="11815" y="1040"/>
                <a:pt x="11815" y="1260"/>
              </a:cubicBezTo>
              <a:cubicBezTo>
                <a:pt x="11815" y="1512"/>
                <a:pt x="11657" y="1670"/>
                <a:pt x="11437" y="1670"/>
              </a:cubicBezTo>
              <a:lnTo>
                <a:pt x="1229" y="1670"/>
              </a:lnTo>
              <a:cubicBezTo>
                <a:pt x="1009" y="1670"/>
                <a:pt x="788" y="1449"/>
                <a:pt x="788" y="1260"/>
              </a:cubicBezTo>
              <a:cubicBezTo>
                <a:pt x="788" y="1071"/>
                <a:pt x="1009" y="819"/>
                <a:pt x="1229" y="819"/>
              </a:cubicBezTo>
              <a:close/>
              <a:moveTo>
                <a:pt x="8790" y="3277"/>
              </a:moveTo>
              <a:cubicBezTo>
                <a:pt x="9042" y="3277"/>
                <a:pt x="9200" y="3466"/>
                <a:pt x="9200" y="3655"/>
              </a:cubicBezTo>
              <a:lnTo>
                <a:pt x="9200" y="5356"/>
              </a:lnTo>
              <a:lnTo>
                <a:pt x="9232" y="5356"/>
              </a:lnTo>
              <a:cubicBezTo>
                <a:pt x="9232" y="5608"/>
                <a:pt x="9042" y="5765"/>
                <a:pt x="8822" y="5765"/>
              </a:cubicBezTo>
              <a:cubicBezTo>
                <a:pt x="8633" y="5765"/>
                <a:pt x="8412" y="5545"/>
                <a:pt x="8412" y="5356"/>
              </a:cubicBezTo>
              <a:lnTo>
                <a:pt x="8412" y="4694"/>
              </a:lnTo>
              <a:lnTo>
                <a:pt x="6617" y="6459"/>
              </a:lnTo>
              <a:cubicBezTo>
                <a:pt x="6538" y="6537"/>
                <a:pt x="6435" y="6577"/>
                <a:pt x="6333" y="6577"/>
              </a:cubicBezTo>
              <a:cubicBezTo>
                <a:pt x="6231" y="6577"/>
                <a:pt x="6128" y="6537"/>
                <a:pt x="6050" y="6459"/>
              </a:cubicBezTo>
              <a:lnTo>
                <a:pt x="5482" y="5923"/>
              </a:lnTo>
              <a:lnTo>
                <a:pt x="4096" y="7278"/>
              </a:lnTo>
              <a:cubicBezTo>
                <a:pt x="4033" y="7356"/>
                <a:pt x="3931" y="7396"/>
                <a:pt x="3824" y="7396"/>
              </a:cubicBezTo>
              <a:cubicBezTo>
                <a:pt x="3718" y="7396"/>
                <a:pt x="3608" y="7356"/>
                <a:pt x="3529" y="7278"/>
              </a:cubicBezTo>
              <a:cubicBezTo>
                <a:pt x="3372" y="7120"/>
                <a:pt x="3372" y="6868"/>
                <a:pt x="3529" y="6711"/>
              </a:cubicBezTo>
              <a:lnTo>
                <a:pt x="5167" y="5041"/>
              </a:lnTo>
              <a:cubicBezTo>
                <a:pt x="5246" y="4962"/>
                <a:pt x="5356" y="4923"/>
                <a:pt x="5467" y="4923"/>
              </a:cubicBezTo>
              <a:cubicBezTo>
                <a:pt x="5577" y="4923"/>
                <a:pt x="5687" y="4962"/>
                <a:pt x="5766" y="5041"/>
              </a:cubicBezTo>
              <a:lnTo>
                <a:pt x="6302" y="5608"/>
              </a:lnTo>
              <a:lnTo>
                <a:pt x="7814" y="4096"/>
              </a:lnTo>
              <a:lnTo>
                <a:pt x="7152" y="4096"/>
              </a:lnTo>
              <a:cubicBezTo>
                <a:pt x="6900" y="4096"/>
                <a:pt x="6743" y="3907"/>
                <a:pt x="6743" y="3655"/>
              </a:cubicBezTo>
              <a:cubicBezTo>
                <a:pt x="6743" y="3434"/>
                <a:pt x="6932" y="3277"/>
                <a:pt x="7152" y="3277"/>
              </a:cubicBezTo>
              <a:close/>
              <a:moveTo>
                <a:pt x="6302" y="11058"/>
              </a:moveTo>
              <a:cubicBezTo>
                <a:pt x="6554" y="11058"/>
                <a:pt x="6743" y="11279"/>
                <a:pt x="6743" y="11468"/>
              </a:cubicBezTo>
              <a:cubicBezTo>
                <a:pt x="6743" y="11657"/>
                <a:pt x="6554" y="11846"/>
                <a:pt x="6302" y="11846"/>
              </a:cubicBezTo>
              <a:cubicBezTo>
                <a:pt x="6081" y="11846"/>
                <a:pt x="5924" y="11657"/>
                <a:pt x="5924" y="11468"/>
              </a:cubicBezTo>
              <a:cubicBezTo>
                <a:pt x="5924" y="11279"/>
                <a:pt x="6113" y="11058"/>
                <a:pt x="6302" y="11058"/>
              </a:cubicBezTo>
              <a:close/>
              <a:moveTo>
                <a:pt x="1229" y="0"/>
              </a:moveTo>
              <a:cubicBezTo>
                <a:pt x="568" y="0"/>
                <a:pt x="1" y="536"/>
                <a:pt x="1" y="1229"/>
              </a:cubicBezTo>
              <a:cubicBezTo>
                <a:pt x="1" y="1764"/>
                <a:pt x="379" y="2205"/>
                <a:pt x="851" y="2394"/>
              </a:cubicBezTo>
              <a:lnTo>
                <a:pt x="851" y="8254"/>
              </a:lnTo>
              <a:lnTo>
                <a:pt x="442" y="8254"/>
              </a:lnTo>
              <a:cubicBezTo>
                <a:pt x="221" y="8254"/>
                <a:pt x="64" y="8475"/>
                <a:pt x="64" y="8664"/>
              </a:cubicBezTo>
              <a:cubicBezTo>
                <a:pt x="64" y="8916"/>
                <a:pt x="253" y="9042"/>
                <a:pt x="442" y="9042"/>
              </a:cubicBezTo>
              <a:lnTo>
                <a:pt x="5955" y="9042"/>
              </a:lnTo>
              <a:lnTo>
                <a:pt x="5955" y="10239"/>
              </a:lnTo>
              <a:cubicBezTo>
                <a:pt x="5482" y="10397"/>
                <a:pt x="5136" y="10869"/>
                <a:pt x="5136" y="11405"/>
              </a:cubicBezTo>
              <a:cubicBezTo>
                <a:pt x="5136" y="12098"/>
                <a:pt x="5671" y="12633"/>
                <a:pt x="6365" y="12633"/>
              </a:cubicBezTo>
              <a:cubicBezTo>
                <a:pt x="7026" y="12633"/>
                <a:pt x="7625" y="12098"/>
                <a:pt x="7625" y="11405"/>
              </a:cubicBezTo>
              <a:cubicBezTo>
                <a:pt x="7625" y="10869"/>
                <a:pt x="7247" y="10428"/>
                <a:pt x="6774" y="10239"/>
              </a:cubicBezTo>
              <a:lnTo>
                <a:pt x="6774" y="9042"/>
              </a:lnTo>
              <a:lnTo>
                <a:pt x="12288" y="9042"/>
              </a:lnTo>
              <a:cubicBezTo>
                <a:pt x="12540" y="9042"/>
                <a:pt x="12697" y="8853"/>
                <a:pt x="12697" y="8664"/>
              </a:cubicBezTo>
              <a:cubicBezTo>
                <a:pt x="12666" y="8443"/>
                <a:pt x="12508" y="8254"/>
                <a:pt x="12256" y="8254"/>
              </a:cubicBezTo>
              <a:lnTo>
                <a:pt x="11815" y="8254"/>
              </a:lnTo>
              <a:lnTo>
                <a:pt x="11815" y="2394"/>
              </a:lnTo>
              <a:cubicBezTo>
                <a:pt x="12288" y="2237"/>
                <a:pt x="12666" y="1764"/>
                <a:pt x="12666" y="1229"/>
              </a:cubicBezTo>
              <a:cubicBezTo>
                <a:pt x="12666" y="567"/>
                <a:pt x="12098" y="0"/>
                <a:pt x="11437" y="0"/>
              </a:cubicBezTo>
              <a:close/>
            </a:path>
          </a:pathLst>
        </a:custGeom>
        <a:solidFill>
          <a:schemeClr val="tx1">
            <a:lumMod val="95000"/>
            <a:lumOff val="5000"/>
          </a:schemeClr>
        </a:solidFill>
        <a:ln>
          <a:solidFill>
            <a:sysClr val="windowText" lastClr="000000"/>
          </a:solid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spcBef>
              <a:spcPts val="0"/>
            </a:spcBef>
            <a:spcAft>
              <a:spcPts val="0"/>
            </a:spcAft>
            <a:buClr>
              <a:schemeClr val="dk1"/>
            </a:buClr>
            <a:buSzPts val="4800"/>
            <a:buFont typeface="Montserrat Light"/>
            <a:buNone/>
          </a:pPr>
          <a:endParaRPr sz="4800">
            <a:solidFill>
              <a:schemeClr val="dk1"/>
            </a:solidFill>
            <a:latin typeface="Montserrat Light"/>
            <a:ea typeface="Montserrat Light"/>
            <a:cs typeface="Montserrat Light"/>
            <a:sym typeface="Montserrat Light"/>
          </a:endParaRPr>
        </a:p>
      </xdr:txBody>
    </xdr:sp>
    <xdr:clientData/>
  </xdr:twoCellAnchor>
  <xdr:twoCellAnchor editAs="oneCell">
    <xdr:from>
      <xdr:col>14</xdr:col>
      <xdr:colOff>142875</xdr:colOff>
      <xdr:row>14</xdr:row>
      <xdr:rowOff>57150</xdr:rowOff>
    </xdr:from>
    <xdr:to>
      <xdr:col>19</xdr:col>
      <xdr:colOff>152400</xdr:colOff>
      <xdr:row>21</xdr:row>
      <xdr:rowOff>19050</xdr:rowOff>
    </xdr:to>
    <mc:AlternateContent xmlns:mc="http://schemas.openxmlformats.org/markup-compatibility/2006" xmlns:a14="http://schemas.microsoft.com/office/drawing/2010/main">
      <mc:Choice Requires="a14">
        <xdr:graphicFrame macro="">
          <xdr:nvGraphicFramePr>
            <xdr:cNvPr id="78"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8677275" y="2724150"/>
              <a:ext cx="3057525" cy="1295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247650</xdr:colOff>
      <xdr:row>0</xdr:row>
      <xdr:rowOff>180975</xdr:rowOff>
    </xdr:from>
    <xdr:to>
      <xdr:col>5</xdr:col>
      <xdr:colOff>409575</xdr:colOff>
      <xdr:row>4</xdr:row>
      <xdr:rowOff>152403</xdr:rowOff>
    </xdr:to>
    <xdr:grpSp>
      <xdr:nvGrpSpPr>
        <xdr:cNvPr id="73" name="Group 72">
          <a:hlinkClick xmlns:r="http://schemas.openxmlformats.org/officeDocument/2006/relationships" r:id="rId3"/>
        </xdr:cNvPr>
        <xdr:cNvGrpSpPr/>
      </xdr:nvGrpSpPr>
      <xdr:grpSpPr>
        <a:xfrm>
          <a:off x="2686050" y="180975"/>
          <a:ext cx="771525" cy="733428"/>
          <a:chOff x="9029700" y="142872"/>
          <a:chExt cx="2194814" cy="2194814"/>
        </a:xfrm>
      </xdr:grpSpPr>
      <xdr:sp macro="" textlink="">
        <xdr:nvSpPr>
          <xdr:cNvPr id="74" name="Google Shape;5876;p35"/>
          <xdr:cNvSpPr/>
        </xdr:nvSpPr>
        <xdr:spPr>
          <a:xfrm>
            <a:off x="9029700" y="142872"/>
            <a:ext cx="2194814" cy="2194814"/>
          </a:xfrm>
          <a:prstGeom prst="ellipse">
            <a:avLst/>
          </a:prstGeom>
          <a:solidFill>
            <a:schemeClr val="tx1"/>
          </a:solidFill>
          <a:ln>
            <a:noFill/>
          </a:ln>
        </xdr:spPr>
        <xdr:txBody>
          <a:bodyPr spcFirstLastPara="1" wrap="square" lIns="182900" tIns="91450" rIns="182900" bIns="9145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3600"/>
              <a:buFont typeface="Montserrat Light"/>
              <a:buNone/>
            </a:pPr>
            <a:endParaRPr sz="3600" b="0" i="0" u="none" strike="noStrike" cap="none">
              <a:solidFill>
                <a:srgbClr val="000000"/>
              </a:solidFill>
              <a:latin typeface="Arial"/>
              <a:ea typeface="Arial"/>
              <a:cs typeface="Arial"/>
              <a:sym typeface="Arial"/>
            </a:endParaRPr>
          </a:p>
        </xdr:txBody>
      </xdr:sp>
      <xdr:sp macro="" textlink="">
        <xdr:nvSpPr>
          <xdr:cNvPr id="79" name="Google Shape;5877;p35"/>
          <xdr:cNvSpPr/>
        </xdr:nvSpPr>
        <xdr:spPr>
          <a:xfrm>
            <a:off x="9460825" y="571691"/>
            <a:ext cx="1332566" cy="1249569"/>
          </a:xfrm>
          <a:custGeom>
            <a:avLst/>
            <a:gdLst/>
            <a:ahLst/>
            <a:cxnLst/>
            <a:rect l="l" t="t" r="r" b="b"/>
            <a:pathLst>
              <a:path w="646" h="605" extrusionOk="0">
                <a:moveTo>
                  <a:pt x="265" y="229"/>
                </a:moveTo>
                <a:cubicBezTo>
                  <a:pt x="265" y="338"/>
                  <a:pt x="265" y="338"/>
                  <a:pt x="265" y="338"/>
                </a:cubicBezTo>
                <a:cubicBezTo>
                  <a:pt x="265" y="342"/>
                  <a:pt x="268" y="345"/>
                  <a:pt x="272" y="345"/>
                </a:cubicBezTo>
                <a:cubicBezTo>
                  <a:pt x="375" y="345"/>
                  <a:pt x="375" y="345"/>
                  <a:pt x="375" y="345"/>
                </a:cubicBezTo>
                <a:cubicBezTo>
                  <a:pt x="379" y="345"/>
                  <a:pt x="382" y="342"/>
                  <a:pt x="382" y="338"/>
                </a:cubicBezTo>
                <a:cubicBezTo>
                  <a:pt x="382" y="229"/>
                  <a:pt x="382" y="229"/>
                  <a:pt x="382" y="229"/>
                </a:cubicBezTo>
                <a:cubicBezTo>
                  <a:pt x="382" y="226"/>
                  <a:pt x="379" y="222"/>
                  <a:pt x="375" y="222"/>
                </a:cubicBezTo>
                <a:cubicBezTo>
                  <a:pt x="272" y="222"/>
                  <a:pt x="272" y="222"/>
                  <a:pt x="272" y="222"/>
                </a:cubicBezTo>
                <a:cubicBezTo>
                  <a:pt x="268" y="222"/>
                  <a:pt x="265" y="226"/>
                  <a:pt x="265" y="229"/>
                </a:cubicBezTo>
                <a:close/>
                <a:moveTo>
                  <a:pt x="279" y="236"/>
                </a:moveTo>
                <a:cubicBezTo>
                  <a:pt x="368" y="236"/>
                  <a:pt x="368" y="236"/>
                  <a:pt x="368" y="236"/>
                </a:cubicBezTo>
                <a:cubicBezTo>
                  <a:pt x="368" y="331"/>
                  <a:pt x="368" y="331"/>
                  <a:pt x="368" y="331"/>
                </a:cubicBezTo>
                <a:cubicBezTo>
                  <a:pt x="279" y="331"/>
                  <a:pt x="279" y="331"/>
                  <a:pt x="279" y="331"/>
                </a:cubicBezTo>
                <a:lnTo>
                  <a:pt x="279" y="236"/>
                </a:lnTo>
                <a:close/>
                <a:moveTo>
                  <a:pt x="424" y="345"/>
                </a:moveTo>
                <a:cubicBezTo>
                  <a:pt x="527" y="345"/>
                  <a:pt x="527" y="345"/>
                  <a:pt x="527" y="345"/>
                </a:cubicBezTo>
                <a:cubicBezTo>
                  <a:pt x="531" y="345"/>
                  <a:pt x="534" y="342"/>
                  <a:pt x="534" y="338"/>
                </a:cubicBezTo>
                <a:cubicBezTo>
                  <a:pt x="534" y="229"/>
                  <a:pt x="534" y="229"/>
                  <a:pt x="534" y="229"/>
                </a:cubicBezTo>
                <a:cubicBezTo>
                  <a:pt x="534" y="226"/>
                  <a:pt x="531" y="222"/>
                  <a:pt x="527" y="222"/>
                </a:cubicBezTo>
                <a:cubicBezTo>
                  <a:pt x="424" y="222"/>
                  <a:pt x="424" y="222"/>
                  <a:pt x="424" y="222"/>
                </a:cubicBezTo>
                <a:cubicBezTo>
                  <a:pt x="420" y="222"/>
                  <a:pt x="417" y="226"/>
                  <a:pt x="417" y="229"/>
                </a:cubicBezTo>
                <a:cubicBezTo>
                  <a:pt x="417" y="338"/>
                  <a:pt x="417" y="338"/>
                  <a:pt x="417" y="338"/>
                </a:cubicBezTo>
                <a:cubicBezTo>
                  <a:pt x="417" y="342"/>
                  <a:pt x="420" y="345"/>
                  <a:pt x="424" y="345"/>
                </a:cubicBezTo>
                <a:close/>
                <a:moveTo>
                  <a:pt x="431" y="236"/>
                </a:moveTo>
                <a:cubicBezTo>
                  <a:pt x="520" y="236"/>
                  <a:pt x="520" y="236"/>
                  <a:pt x="520" y="236"/>
                </a:cubicBezTo>
                <a:cubicBezTo>
                  <a:pt x="520" y="331"/>
                  <a:pt x="520" y="331"/>
                  <a:pt x="520" y="331"/>
                </a:cubicBezTo>
                <a:cubicBezTo>
                  <a:pt x="431" y="331"/>
                  <a:pt x="431" y="331"/>
                  <a:pt x="431" y="331"/>
                </a:cubicBezTo>
                <a:lnTo>
                  <a:pt x="431" y="236"/>
                </a:lnTo>
                <a:close/>
                <a:moveTo>
                  <a:pt x="216" y="222"/>
                </a:moveTo>
                <a:cubicBezTo>
                  <a:pt x="113" y="222"/>
                  <a:pt x="113" y="222"/>
                  <a:pt x="113" y="222"/>
                </a:cubicBezTo>
                <a:cubicBezTo>
                  <a:pt x="109" y="222"/>
                  <a:pt x="106" y="226"/>
                  <a:pt x="106" y="229"/>
                </a:cubicBezTo>
                <a:cubicBezTo>
                  <a:pt x="106" y="338"/>
                  <a:pt x="106" y="338"/>
                  <a:pt x="106" y="338"/>
                </a:cubicBezTo>
                <a:cubicBezTo>
                  <a:pt x="106" y="342"/>
                  <a:pt x="109" y="345"/>
                  <a:pt x="113" y="345"/>
                </a:cubicBezTo>
                <a:cubicBezTo>
                  <a:pt x="216" y="345"/>
                  <a:pt x="216" y="345"/>
                  <a:pt x="216" y="345"/>
                </a:cubicBezTo>
                <a:cubicBezTo>
                  <a:pt x="220" y="345"/>
                  <a:pt x="223" y="342"/>
                  <a:pt x="223" y="338"/>
                </a:cubicBezTo>
                <a:cubicBezTo>
                  <a:pt x="223" y="229"/>
                  <a:pt x="223" y="229"/>
                  <a:pt x="223" y="229"/>
                </a:cubicBezTo>
                <a:cubicBezTo>
                  <a:pt x="223" y="226"/>
                  <a:pt x="220" y="222"/>
                  <a:pt x="216" y="222"/>
                </a:cubicBezTo>
                <a:close/>
                <a:moveTo>
                  <a:pt x="209" y="331"/>
                </a:moveTo>
                <a:cubicBezTo>
                  <a:pt x="120" y="331"/>
                  <a:pt x="120" y="331"/>
                  <a:pt x="120" y="331"/>
                </a:cubicBezTo>
                <a:cubicBezTo>
                  <a:pt x="120" y="236"/>
                  <a:pt x="120" y="236"/>
                  <a:pt x="120" y="236"/>
                </a:cubicBezTo>
                <a:cubicBezTo>
                  <a:pt x="209" y="236"/>
                  <a:pt x="209" y="236"/>
                  <a:pt x="209" y="236"/>
                </a:cubicBezTo>
                <a:lnTo>
                  <a:pt x="209" y="331"/>
                </a:lnTo>
                <a:close/>
                <a:moveTo>
                  <a:pt x="424" y="528"/>
                </a:moveTo>
                <a:cubicBezTo>
                  <a:pt x="527" y="528"/>
                  <a:pt x="527" y="528"/>
                  <a:pt x="527" y="528"/>
                </a:cubicBezTo>
                <a:cubicBezTo>
                  <a:pt x="531" y="528"/>
                  <a:pt x="534" y="525"/>
                  <a:pt x="534" y="521"/>
                </a:cubicBezTo>
                <a:cubicBezTo>
                  <a:pt x="534" y="413"/>
                  <a:pt x="534" y="413"/>
                  <a:pt x="534" y="413"/>
                </a:cubicBezTo>
                <a:cubicBezTo>
                  <a:pt x="534" y="409"/>
                  <a:pt x="531" y="406"/>
                  <a:pt x="527" y="406"/>
                </a:cubicBezTo>
                <a:cubicBezTo>
                  <a:pt x="424" y="406"/>
                  <a:pt x="424" y="406"/>
                  <a:pt x="424" y="406"/>
                </a:cubicBezTo>
                <a:cubicBezTo>
                  <a:pt x="420" y="406"/>
                  <a:pt x="417" y="409"/>
                  <a:pt x="417" y="413"/>
                </a:cubicBezTo>
                <a:cubicBezTo>
                  <a:pt x="417" y="521"/>
                  <a:pt x="417" y="521"/>
                  <a:pt x="417" y="521"/>
                </a:cubicBezTo>
                <a:cubicBezTo>
                  <a:pt x="417" y="525"/>
                  <a:pt x="420" y="528"/>
                  <a:pt x="424" y="528"/>
                </a:cubicBezTo>
                <a:close/>
                <a:moveTo>
                  <a:pt x="431" y="420"/>
                </a:moveTo>
                <a:cubicBezTo>
                  <a:pt x="520" y="420"/>
                  <a:pt x="520" y="420"/>
                  <a:pt x="520" y="420"/>
                </a:cubicBezTo>
                <a:cubicBezTo>
                  <a:pt x="520" y="514"/>
                  <a:pt x="520" y="514"/>
                  <a:pt x="520" y="514"/>
                </a:cubicBezTo>
                <a:cubicBezTo>
                  <a:pt x="431" y="514"/>
                  <a:pt x="431" y="514"/>
                  <a:pt x="431" y="514"/>
                </a:cubicBezTo>
                <a:lnTo>
                  <a:pt x="431" y="420"/>
                </a:lnTo>
                <a:close/>
                <a:moveTo>
                  <a:pt x="216" y="406"/>
                </a:moveTo>
                <a:cubicBezTo>
                  <a:pt x="113" y="406"/>
                  <a:pt x="113" y="406"/>
                  <a:pt x="113" y="406"/>
                </a:cubicBezTo>
                <a:cubicBezTo>
                  <a:pt x="109" y="406"/>
                  <a:pt x="106" y="409"/>
                  <a:pt x="106" y="413"/>
                </a:cubicBezTo>
                <a:cubicBezTo>
                  <a:pt x="106" y="521"/>
                  <a:pt x="106" y="521"/>
                  <a:pt x="106" y="521"/>
                </a:cubicBezTo>
                <a:cubicBezTo>
                  <a:pt x="106" y="525"/>
                  <a:pt x="109" y="528"/>
                  <a:pt x="113" y="528"/>
                </a:cubicBezTo>
                <a:cubicBezTo>
                  <a:pt x="216" y="528"/>
                  <a:pt x="216" y="528"/>
                  <a:pt x="216" y="528"/>
                </a:cubicBezTo>
                <a:cubicBezTo>
                  <a:pt x="220" y="528"/>
                  <a:pt x="223" y="525"/>
                  <a:pt x="223" y="521"/>
                </a:cubicBezTo>
                <a:cubicBezTo>
                  <a:pt x="223" y="413"/>
                  <a:pt x="223" y="413"/>
                  <a:pt x="223" y="413"/>
                </a:cubicBezTo>
                <a:cubicBezTo>
                  <a:pt x="223" y="409"/>
                  <a:pt x="220" y="406"/>
                  <a:pt x="216" y="406"/>
                </a:cubicBezTo>
                <a:close/>
                <a:moveTo>
                  <a:pt x="209" y="514"/>
                </a:moveTo>
                <a:cubicBezTo>
                  <a:pt x="120" y="514"/>
                  <a:pt x="120" y="514"/>
                  <a:pt x="120" y="514"/>
                </a:cubicBezTo>
                <a:cubicBezTo>
                  <a:pt x="120" y="420"/>
                  <a:pt x="120" y="420"/>
                  <a:pt x="120" y="420"/>
                </a:cubicBezTo>
                <a:cubicBezTo>
                  <a:pt x="209" y="420"/>
                  <a:pt x="209" y="420"/>
                  <a:pt x="209" y="420"/>
                </a:cubicBezTo>
                <a:lnTo>
                  <a:pt x="209" y="514"/>
                </a:lnTo>
                <a:close/>
                <a:moveTo>
                  <a:pt x="642" y="193"/>
                </a:moveTo>
                <a:cubicBezTo>
                  <a:pt x="327" y="2"/>
                  <a:pt x="327" y="2"/>
                  <a:pt x="327" y="2"/>
                </a:cubicBezTo>
                <a:cubicBezTo>
                  <a:pt x="325" y="0"/>
                  <a:pt x="322" y="0"/>
                  <a:pt x="320" y="2"/>
                </a:cubicBezTo>
                <a:cubicBezTo>
                  <a:pt x="5" y="193"/>
                  <a:pt x="5" y="193"/>
                  <a:pt x="5" y="193"/>
                </a:cubicBezTo>
                <a:cubicBezTo>
                  <a:pt x="1" y="195"/>
                  <a:pt x="0" y="199"/>
                  <a:pt x="2" y="202"/>
                </a:cubicBezTo>
                <a:cubicBezTo>
                  <a:pt x="4" y="206"/>
                  <a:pt x="9" y="207"/>
                  <a:pt x="12" y="205"/>
                </a:cubicBezTo>
                <a:cubicBezTo>
                  <a:pt x="47" y="183"/>
                  <a:pt x="47" y="183"/>
                  <a:pt x="47" y="183"/>
                </a:cubicBezTo>
                <a:cubicBezTo>
                  <a:pt x="47" y="598"/>
                  <a:pt x="47" y="598"/>
                  <a:pt x="47" y="598"/>
                </a:cubicBezTo>
                <a:cubicBezTo>
                  <a:pt x="47" y="602"/>
                  <a:pt x="50" y="605"/>
                  <a:pt x="54" y="605"/>
                </a:cubicBezTo>
                <a:cubicBezTo>
                  <a:pt x="272" y="605"/>
                  <a:pt x="272" y="605"/>
                  <a:pt x="272" y="605"/>
                </a:cubicBezTo>
                <a:cubicBezTo>
                  <a:pt x="276" y="605"/>
                  <a:pt x="279" y="602"/>
                  <a:pt x="279" y="598"/>
                </a:cubicBezTo>
                <a:cubicBezTo>
                  <a:pt x="279" y="420"/>
                  <a:pt x="279" y="420"/>
                  <a:pt x="279" y="420"/>
                </a:cubicBezTo>
                <a:cubicBezTo>
                  <a:pt x="368" y="420"/>
                  <a:pt x="368" y="420"/>
                  <a:pt x="368" y="420"/>
                </a:cubicBezTo>
                <a:cubicBezTo>
                  <a:pt x="368" y="598"/>
                  <a:pt x="368" y="598"/>
                  <a:pt x="368" y="598"/>
                </a:cubicBezTo>
                <a:cubicBezTo>
                  <a:pt x="368" y="602"/>
                  <a:pt x="371" y="605"/>
                  <a:pt x="375" y="605"/>
                </a:cubicBezTo>
                <a:cubicBezTo>
                  <a:pt x="592" y="605"/>
                  <a:pt x="592" y="605"/>
                  <a:pt x="592" y="605"/>
                </a:cubicBezTo>
                <a:cubicBezTo>
                  <a:pt x="596" y="605"/>
                  <a:pt x="599" y="602"/>
                  <a:pt x="599" y="598"/>
                </a:cubicBezTo>
                <a:cubicBezTo>
                  <a:pt x="599" y="183"/>
                  <a:pt x="599" y="183"/>
                  <a:pt x="599" y="183"/>
                </a:cubicBezTo>
                <a:cubicBezTo>
                  <a:pt x="635" y="205"/>
                  <a:pt x="635" y="205"/>
                  <a:pt x="635" y="205"/>
                </a:cubicBezTo>
                <a:cubicBezTo>
                  <a:pt x="636" y="205"/>
                  <a:pt x="637" y="206"/>
                  <a:pt x="638" y="206"/>
                </a:cubicBezTo>
                <a:cubicBezTo>
                  <a:pt x="641" y="206"/>
                  <a:pt x="643" y="204"/>
                  <a:pt x="644" y="202"/>
                </a:cubicBezTo>
                <a:cubicBezTo>
                  <a:pt x="646" y="199"/>
                  <a:pt x="645" y="195"/>
                  <a:pt x="642" y="193"/>
                </a:cubicBezTo>
                <a:close/>
                <a:moveTo>
                  <a:pt x="585" y="591"/>
                </a:moveTo>
                <a:cubicBezTo>
                  <a:pt x="382" y="591"/>
                  <a:pt x="382" y="591"/>
                  <a:pt x="382" y="591"/>
                </a:cubicBezTo>
                <a:cubicBezTo>
                  <a:pt x="382" y="413"/>
                  <a:pt x="382" y="413"/>
                  <a:pt x="382" y="413"/>
                </a:cubicBezTo>
                <a:cubicBezTo>
                  <a:pt x="382" y="409"/>
                  <a:pt x="379" y="406"/>
                  <a:pt x="375" y="406"/>
                </a:cubicBezTo>
                <a:cubicBezTo>
                  <a:pt x="272" y="406"/>
                  <a:pt x="272" y="406"/>
                  <a:pt x="272" y="406"/>
                </a:cubicBezTo>
                <a:cubicBezTo>
                  <a:pt x="268" y="406"/>
                  <a:pt x="265" y="409"/>
                  <a:pt x="265" y="413"/>
                </a:cubicBezTo>
                <a:cubicBezTo>
                  <a:pt x="265" y="591"/>
                  <a:pt x="265" y="591"/>
                  <a:pt x="265" y="591"/>
                </a:cubicBezTo>
                <a:cubicBezTo>
                  <a:pt x="61" y="591"/>
                  <a:pt x="61" y="591"/>
                  <a:pt x="61" y="591"/>
                </a:cubicBezTo>
                <a:cubicBezTo>
                  <a:pt x="61" y="175"/>
                  <a:pt x="61" y="175"/>
                  <a:pt x="61" y="175"/>
                </a:cubicBezTo>
                <a:cubicBezTo>
                  <a:pt x="323" y="16"/>
                  <a:pt x="323" y="16"/>
                  <a:pt x="323" y="16"/>
                </a:cubicBezTo>
                <a:cubicBezTo>
                  <a:pt x="585" y="175"/>
                  <a:pt x="585" y="175"/>
                  <a:pt x="585" y="175"/>
                </a:cubicBezTo>
                <a:lnTo>
                  <a:pt x="585" y="591"/>
                </a:lnTo>
                <a:close/>
              </a:path>
            </a:pathLst>
          </a:custGeom>
          <a:solidFill>
            <a:srgbClr val="FFFFFF"/>
          </a:solidFill>
          <a:ln w="12700">
            <a:solidFill>
              <a:schemeClr val="bg1"/>
            </a:solidFill>
          </a:ln>
        </xdr:spPr>
        <xdr:txBody>
          <a:bodyPr spcFirstLastPara="1" wrap="square" lIns="182900" tIns="91450" rIns="182900" bIns="9145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3600"/>
              <a:buFont typeface="Montserrat Light"/>
              <a:buNone/>
            </a:pPr>
            <a:endParaRPr sz="3600" b="0" i="0" u="none" strike="noStrike" cap="none">
              <a:solidFill>
                <a:srgbClr val="000000"/>
              </a:solidFill>
              <a:latin typeface="Arial"/>
              <a:ea typeface="Arial"/>
              <a:cs typeface="Arial"/>
              <a:sym typeface="Arial"/>
            </a:endParaRP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Lenovo" refreshedDate="45120.784128240739" createdVersion="6" refreshedVersion="6" minRefreshableVersion="3" recordCount="311">
  <cacheSource type="worksheet">
    <worksheetSource ref="A1:AF312" sheet="Data"/>
  </cacheSource>
  <cacheFields count="34">
    <cacheField name="Employee_Name" numFmtId="0">
      <sharedItems/>
    </cacheField>
    <cacheField name="EmpID" numFmtId="0">
      <sharedItems containsSemiMixedTypes="0" containsString="0" containsNumber="1" containsInteger="1" minValue="10001" maxValue="10311"/>
    </cacheField>
    <cacheField name="Salary" numFmtId="164">
      <sharedItems containsSemiMixedTypes="0" containsString="0" containsNumber="1" containsInteger="1" minValue="45046" maxValue="250000"/>
    </cacheField>
    <cacheField name="DOB" numFmtId="14">
      <sharedItems containsSemiMixedTypes="0" containsNonDate="0" containsDate="1" containsString="0" minDate="1951-02-01T00:00:00" maxDate="1992-08-18T00:00:00"/>
    </cacheField>
    <cacheField name="AGE" numFmtId="1">
      <sharedItems containsSemiMixedTypes="0" containsString="0" containsNumber="1" minValue="30.923287671232877" maxValue="72.493150684931507"/>
    </cacheField>
    <cacheField name="AGE group" numFmtId="1">
      <sharedItems/>
    </cacheField>
    <cacheField name="Gender" numFmtId="0">
      <sharedItems count="2">
        <s v="Male "/>
        <s v="Female"/>
      </sharedItems>
    </cacheField>
    <cacheField name="Marital status" numFmtId="0">
      <sharedItems count="5">
        <s v="Single"/>
        <s v="Married"/>
        <s v="Divorced"/>
        <s v="Widowed"/>
        <s v="Separated"/>
      </sharedItems>
    </cacheField>
    <cacheField name="State" numFmtId="0">
      <sharedItems/>
    </cacheField>
    <cacheField name="Zip" numFmtId="0">
      <sharedItems containsSemiMixedTypes="0" containsString="0" containsNumber="1" containsInteger="1" minValue="1013" maxValue="98052"/>
    </cacheField>
    <cacheField name="CitizenDesc" numFmtId="0">
      <sharedItems/>
    </cacheField>
    <cacheField name="HispanicLatino" numFmtId="0">
      <sharedItems/>
    </cacheField>
    <cacheField name="Race" numFmtId="0">
      <sharedItems count="6">
        <s v="White"/>
        <s v="Black or African American"/>
        <s v="Two or more races"/>
        <s v="Asian"/>
        <s v="American Indian or Alaska Native"/>
        <s v="Hispanic"/>
      </sharedItems>
    </cacheField>
    <cacheField name="DateofHire" numFmtId="14">
      <sharedItems containsSemiMixedTypes="0" containsNonDate="0" containsDate="1" containsString="0" minDate="2006-09-01T00:00:00" maxDate="2018-09-08T00:00:00" count="101">
        <d v="2011-05-07T00:00:00"/>
        <d v="2015-03-30T00:00:00"/>
        <d v="2008-07-01T00:00:00"/>
        <d v="2011-11-07T00:00:00"/>
        <d v="2012-09-01T00:00:00"/>
        <d v="2014-10-11T00:00:00"/>
        <d v="2013-09-30T00:00:00"/>
        <d v="2009-06-07T00:00:00"/>
        <d v="2015-05-01T00:00:00"/>
        <d v="2011-10-01T00:00:00"/>
        <d v="2012-02-04T00:00:00"/>
        <d v="2012-02-20T00:00:00"/>
        <d v="2012-09-24T00:00:00"/>
        <d v="2011-02-21T00:00:00"/>
        <d v="2016-07-21T00:00:00"/>
        <d v="2011-04-04T00:00:00"/>
        <d v="2014-07-07T00:00:00"/>
        <d v="2013-08-07T00:00:00"/>
        <d v="2013-08-19T00:00:00"/>
        <d v="2014-02-17T00:00:00"/>
        <d v="2015-02-16T00:00:00"/>
        <d v="2008-10-27T00:00:00"/>
        <d v="2014-09-29T00:00:00"/>
        <d v="2013-11-11T00:00:00"/>
        <d v="2011-08-15T00:00:00"/>
        <d v="2012-05-03T00:00:00"/>
        <d v="2016-01-28T00:00:00"/>
        <d v="2014-03-31T00:00:00"/>
        <d v="2016-06-30T00:00:00"/>
        <d v="2014-08-18T00:00:00"/>
        <d v="2016-06-09T00:00:00"/>
        <d v="2014-12-05T00:00:00"/>
        <d v="2012-05-14T00:00:00"/>
        <d v="2011-06-27T00:00:00"/>
        <d v="2011-03-10T00:00:00"/>
        <d v="2012-05-09T00:00:00"/>
        <d v="2011-05-16T00:00:00"/>
        <d v="2010-08-30T00:00:00"/>
        <d v="2016-06-07T00:00:00"/>
        <d v="2010-07-20T00:00:00"/>
        <d v="2009-05-01T00:00:00"/>
        <d v="2014-05-05T00:00:00"/>
        <d v="2012-02-07T00:00:00"/>
        <d v="2011-07-11T00:00:00"/>
        <d v="2018-09-07T00:00:00"/>
        <d v="2017-02-15T00:00:00"/>
        <d v="2013-07-01T00:00:00"/>
        <d v="2014-05-01T00:00:00"/>
        <d v="2014-09-18T00:00:00"/>
        <d v="2010-04-26T00:00:00"/>
        <d v="2011-02-05T00:00:00"/>
        <d v="2015-11-05T00:00:00"/>
        <d v="2011-04-15T00:00:00"/>
        <d v="2011-06-09T00:00:00"/>
        <d v="2010-01-05T00:00:00"/>
        <d v="2015-02-06T00:00:00"/>
        <d v="2017-04-20T00:00:00"/>
        <d v="2012-07-03T00:00:00"/>
        <d v="2011-11-28T00:00:00"/>
        <d v="2012-08-13T00:00:00"/>
        <d v="2016-06-06T00:00:00"/>
        <d v="2015-05-06T00:00:00"/>
        <d v="2012-05-11T00:00:00"/>
        <d v="2014-06-01T00:00:00"/>
        <d v="2011-09-26T00:00:00"/>
        <d v="2011-07-03T00:00:00"/>
        <d v="2012-09-07T00:00:00"/>
        <d v="2016-02-10T00:00:00"/>
        <d v="2016-05-01T00:00:00"/>
        <d v="2012-04-30T00:00:00"/>
        <d v="2011-01-21T00:00:00"/>
        <d v="2016-11-05T00:00:00"/>
        <d v="2011-05-31T00:00:00"/>
        <d v="2012-08-16T00:00:00"/>
        <d v="2012-02-15T00:00:00"/>
        <d v="2013-05-13T00:00:00"/>
        <d v="2013-01-04T00:00:00"/>
        <d v="2017-10-02T00:00:00"/>
        <d v="2011-07-02T00:00:00"/>
        <d v="2014-01-12T00:00:00"/>
        <d v="2010-10-25T00:00:00"/>
        <d v="2007-05-11T00:00:00"/>
        <d v="2017-07-01T00:00:00"/>
        <d v="2013-01-20T00:00:00"/>
        <d v="2016-04-07T00:00:00"/>
        <d v="2014-09-30T00:00:00"/>
        <d v="2015-01-05T00:00:00"/>
        <d v="2009-10-26T00:00:00"/>
        <d v="2014-05-18T00:00:00"/>
        <d v="2011-10-06T00:00:00"/>
        <d v="2012-02-10T00:00:00"/>
        <d v="2010-09-27T00:00:00"/>
        <d v="2009-08-01T00:00:00"/>
        <d v="2009-04-27T00:00:00"/>
        <d v="2007-06-25T00:00:00"/>
        <d v="2013-02-18T00:00:00"/>
        <d v="2006-09-01T00:00:00"/>
        <d v="2011-01-08T00:00:00"/>
        <d v="2015-05-07T00:00:00"/>
        <d v="2008-02-09T00:00:00"/>
        <d v="2010-10-04T00:00:00"/>
      </sharedItems>
      <fieldGroup par="33" base="13">
        <rangePr groupBy="months" startDate="2006-09-01T00:00:00" endDate="2018-09-08T00:00:00"/>
        <groupItems count="14">
          <s v="&lt;01-09-2006"/>
          <s v="Jan"/>
          <s v="Feb"/>
          <s v="Mar"/>
          <s v="Apr"/>
          <s v="May"/>
          <s v="Jun"/>
          <s v="Jul"/>
          <s v="Aug"/>
          <s v="Sep"/>
          <s v="Oct"/>
          <s v="Nov"/>
          <s v="Dec"/>
          <s v="&gt;08-09-2018"/>
        </groupItems>
      </fieldGroup>
    </cacheField>
    <cacheField name="RecruitmentSource" numFmtId="0">
      <sharedItems/>
    </cacheField>
    <cacheField name="DateofTermination" numFmtId="14">
      <sharedItems containsDate="1" containsMixedTypes="1" minDate="2010-08-30T00:00:00" maxDate="2018-10-12T00:00:00"/>
    </cacheField>
    <cacheField name="Year of termination" numFmtId="1">
      <sharedItems containsString="0" containsBlank="1" containsNumber="1" containsInteger="1" minValue="2010" maxValue="2018"/>
    </cacheField>
    <cacheField name="Years in the company" numFmtId="1">
      <sharedItems containsSemiMixedTypes="0" containsString="0" containsNumber="1" minValue="7.1232876712328766E-2" maxValue="16.873972602739727"/>
    </cacheField>
    <cacheField name="Years in the companyCategory" numFmtId="1">
      <sharedItems count="5">
        <s v="10 to 15 Years"/>
        <s v="1 to 5 Years"/>
        <s v="More than 15 Years"/>
        <s v="5 to 10 Years"/>
        <s v="Less than one Year"/>
      </sharedItems>
    </cacheField>
    <cacheField name="TermReason" numFmtId="0">
      <sharedItems/>
    </cacheField>
    <cacheField name="Employment Status" numFmtId="0">
      <sharedItems count="3">
        <s v="Active"/>
        <s v="Voluntarily Terminated"/>
        <s v="Terminated for Cause"/>
      </sharedItems>
    </cacheField>
    <cacheField name="Department" numFmtId="0">
      <sharedItems count="6">
        <s v="Production       "/>
        <s v="IT/IS"/>
        <s v="Software Engineering"/>
        <s v="Admin Offices"/>
        <s v="Sales"/>
        <s v="Executive Office"/>
      </sharedItems>
    </cacheField>
    <cacheField name="Position" numFmtId="0">
      <sharedItems count="32">
        <s v="Production Technician I"/>
        <s v="Sr. DBA"/>
        <s v="Production Technician II"/>
        <s v="Software Engineer"/>
        <s v="IT Support"/>
        <s v="Data Analyst"/>
        <s v="Database Administrator"/>
        <s v="Enterprise Architect"/>
        <s v="Sr. Accountant"/>
        <s v="Production Manager"/>
        <s v="Accountant I"/>
        <s v="Area Sales Manager"/>
        <s v="Software Engineering Manager"/>
        <s v="BI Director"/>
        <s v="Director of Operations"/>
        <s v="Sr. Network Engineer"/>
        <s v="Sales Manager"/>
        <s v="BI Developer"/>
        <s v="IT Manager - Support"/>
        <s v="Network Engineer"/>
        <s v="IT Director"/>
        <s v="Director of Sales"/>
        <s v="Administrative Assistant"/>
        <s v="President &amp; CEO"/>
        <s v="Senior BI Developer"/>
        <s v="Shared Services Manager"/>
        <s v="IT Manager - Infra"/>
        <s v="Principal Data Architect"/>
        <s v="Data Architect"/>
        <s v="IT Manager - DB"/>
        <s v="Data Analyst "/>
        <s v="CIO"/>
      </sharedItems>
    </cacheField>
    <cacheField name="ManagerName" numFmtId="0">
      <sharedItems/>
    </cacheField>
    <cacheField name="ManagerID" numFmtId="0">
      <sharedItems containsString="0" containsBlank="1" containsNumber="1" containsInteger="1" minValue="1" maxValue="39"/>
    </cacheField>
    <cacheField name="PerformanceScore" numFmtId="0">
      <sharedItems count="4">
        <s v="Exceeds"/>
        <s v="Fully Meets"/>
        <s v="Needs Improvement"/>
        <s v="PIP"/>
      </sharedItems>
    </cacheField>
    <cacheField name="EngagementSurvey" numFmtId="0">
      <sharedItems containsSemiMixedTypes="0" containsString="0" containsNumber="1" minValue="1.1200000000000001" maxValue="5"/>
    </cacheField>
    <cacheField name="EmpSatisfaction" numFmtId="0">
      <sharedItems containsSemiMixedTypes="0" containsString="0" containsNumber="1" containsInteger="1" minValue="1" maxValue="5"/>
    </cacheField>
    <cacheField name="SpecialProjectsCount" numFmtId="0">
      <sharedItems containsSemiMixedTypes="0" containsString="0" containsNumber="1" containsInteger="1" minValue="0" maxValue="8"/>
    </cacheField>
    <cacheField name="LastPerformanceReview_Date" numFmtId="14">
      <sharedItems containsDate="1" containsMixedTypes="1" minDate="2010-07-14T00:00:00" maxDate="2019-12-03T00:00:00"/>
    </cacheField>
    <cacheField name="DaysLateLast30" numFmtId="0">
      <sharedItems containsSemiMixedTypes="0" containsString="0" containsNumber="1" containsInteger="1" minValue="0" maxValue="6"/>
    </cacheField>
    <cacheField name="Absences" numFmtId="0">
      <sharedItems containsSemiMixedTypes="0" containsString="0" containsNumber="1" containsInteger="1" minValue="1" maxValue="20"/>
    </cacheField>
    <cacheField name="Quarters" numFmtId="0" databaseField="0">
      <fieldGroup base="13">
        <rangePr groupBy="quarters" startDate="2006-09-01T00:00:00" endDate="2018-09-08T00:00:00"/>
        <groupItems count="6">
          <s v="&lt;01-09-2006"/>
          <s v="Qtr1"/>
          <s v="Qtr2"/>
          <s v="Qtr3"/>
          <s v="Qtr4"/>
          <s v="&gt;08-09-2018"/>
        </groupItems>
      </fieldGroup>
    </cacheField>
    <cacheField name="Years" numFmtId="0" databaseField="0">
      <fieldGroup base="13">
        <rangePr groupBy="years" startDate="2006-09-01T00:00:00" endDate="2018-09-08T00:00:00"/>
        <groupItems count="15">
          <s v="&lt;01-09-2006"/>
          <s v="2006"/>
          <s v="2007"/>
          <s v="2008"/>
          <s v="2009"/>
          <s v="2010"/>
          <s v="2011"/>
          <s v="2012"/>
          <s v="2013"/>
          <s v="2014"/>
          <s v="2015"/>
          <s v="2016"/>
          <s v="2017"/>
          <s v="2018"/>
          <s v="&gt;08-09-2018"/>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11">
  <r>
    <s v="Adinolfi, Wilson  K"/>
    <n v="10026"/>
    <n v="62506"/>
    <d v="1983-10-07T00:00:00"/>
    <n v="39.791780821917811"/>
    <s v="Less than 40"/>
    <x v="0"/>
    <x v="0"/>
    <s v="MA"/>
    <n v="1960"/>
    <s v="US Citizen"/>
    <s v="No"/>
    <x v="0"/>
    <x v="0"/>
    <s v="LinkedIn"/>
    <s v=""/>
    <m/>
    <n v="12.191780821917808"/>
    <x v="0"/>
    <s v="N/A-StillEmployed"/>
    <x v="0"/>
    <x v="0"/>
    <x v="0"/>
    <s v="Michael Albert"/>
    <n v="22"/>
    <x v="0"/>
    <n v="4.5999999999999996"/>
    <n v="5"/>
    <n v="0"/>
    <d v="2019-01-17T00:00:00"/>
    <n v="0"/>
    <n v="1"/>
  </r>
  <r>
    <s v="Ait Sidi, Karthikeyan   "/>
    <n v="10084"/>
    <n v="104437"/>
    <d v="1975-05-05T00:00:00"/>
    <n v="48.221917808219175"/>
    <s v="40 to 50"/>
    <x v="0"/>
    <x v="1"/>
    <s v="MA"/>
    <n v="2148"/>
    <s v="US Citizen"/>
    <s v="No"/>
    <x v="0"/>
    <x v="1"/>
    <s v="Indeed"/>
    <d v="2016-06-16T00:00:00"/>
    <n v="2016"/>
    <n v="1.2164383561643837"/>
    <x v="1"/>
    <s v="career change"/>
    <x v="1"/>
    <x v="1"/>
    <x v="1"/>
    <s v="Simon Roup"/>
    <n v="4"/>
    <x v="1"/>
    <n v="4.96"/>
    <n v="3"/>
    <n v="6"/>
    <d v="2016-02-24T00:00:00"/>
    <n v="0"/>
    <n v="17"/>
  </r>
  <r>
    <s v="Akinkuolie, Sarah"/>
    <n v="10196"/>
    <n v="64955"/>
    <d v="1988-09-19T00:00:00"/>
    <n v="34.835616438356162"/>
    <s v="Less than 40"/>
    <x v="1"/>
    <x v="1"/>
    <s v="MA"/>
    <n v="1810"/>
    <s v="US Citizen"/>
    <s v="No"/>
    <x v="0"/>
    <x v="0"/>
    <s v="LinkedIn"/>
    <d v="2012-09-24T00:00:00"/>
    <n v="2012"/>
    <n v="1.3863013698630138"/>
    <x v="1"/>
    <s v="hours"/>
    <x v="1"/>
    <x v="0"/>
    <x v="2"/>
    <s v="Kissy Sullivan"/>
    <n v="20"/>
    <x v="1"/>
    <n v="3.02"/>
    <n v="3"/>
    <n v="0"/>
    <d v="2012-05-15T00:00:00"/>
    <n v="0"/>
    <n v="3"/>
  </r>
  <r>
    <s v="Alagbe,Trina"/>
    <n v="10088"/>
    <n v="64991"/>
    <d v="1988-09-27T00:00:00"/>
    <n v="34.813698630136983"/>
    <s v="Less than 40"/>
    <x v="1"/>
    <x v="1"/>
    <s v="MA"/>
    <n v="1886"/>
    <s v="US Citizen"/>
    <s v="No"/>
    <x v="0"/>
    <x v="2"/>
    <s v="Indeed"/>
    <s v=""/>
    <m/>
    <n v="15.04109589041096"/>
    <x v="2"/>
    <s v="N/A-StillEmployed"/>
    <x v="0"/>
    <x v="0"/>
    <x v="0"/>
    <s v="Elijiah Gray"/>
    <n v="16"/>
    <x v="1"/>
    <n v="4.84"/>
    <n v="5"/>
    <n v="0"/>
    <d v="2019-03-01T00:00:00"/>
    <n v="0"/>
    <n v="15"/>
  </r>
  <r>
    <s v="Anderson, Carol "/>
    <n v="10069"/>
    <n v="50825"/>
    <d v="1989-08-09T00:00:00"/>
    <n v="33.947945205479449"/>
    <s v="Less than 40"/>
    <x v="1"/>
    <x v="2"/>
    <s v="MA"/>
    <n v="2169"/>
    <s v="US Citizen"/>
    <s v="No"/>
    <x v="0"/>
    <x v="3"/>
    <s v="Google Search"/>
    <d v="2016-06-09T00:00:00"/>
    <n v="2016"/>
    <n v="4.5917808219178085"/>
    <x v="1"/>
    <s v="return to school"/>
    <x v="1"/>
    <x v="0"/>
    <x v="0"/>
    <s v="Webster Butler"/>
    <n v="39"/>
    <x v="1"/>
    <n v="5"/>
    <n v="4"/>
    <n v="0"/>
    <d v="2016-01-02T00:00:00"/>
    <n v="0"/>
    <n v="2"/>
  </r>
  <r>
    <s v="Anderson, Linda  "/>
    <n v="10002"/>
    <n v="57568"/>
    <d v="1977-05-22T00:00:00"/>
    <n v="46.172602739726024"/>
    <s v="40 to 50"/>
    <x v="1"/>
    <x v="0"/>
    <s v="MA"/>
    <n v="1844"/>
    <s v="US Citizen"/>
    <s v="No"/>
    <x v="0"/>
    <x v="4"/>
    <s v="LinkedIn"/>
    <s v=""/>
    <m/>
    <n v="10.868493150684932"/>
    <x v="0"/>
    <s v="N/A-StillEmployed"/>
    <x v="0"/>
    <x v="0"/>
    <x v="0"/>
    <s v="Amy Dunn"/>
    <n v="11"/>
    <x v="0"/>
    <n v="5"/>
    <n v="5"/>
    <n v="0"/>
    <d v="2019-07-01T00:00:00"/>
    <n v="0"/>
    <n v="15"/>
  </r>
  <r>
    <s v="Andreola, Colby"/>
    <n v="10194"/>
    <n v="95660"/>
    <d v="1979-05-24T00:00:00"/>
    <n v="44.167123287671231"/>
    <s v="40 to 50"/>
    <x v="1"/>
    <x v="0"/>
    <s v="MA"/>
    <n v="2110"/>
    <s v="US Citizen"/>
    <s v="No"/>
    <x v="0"/>
    <x v="5"/>
    <s v="LinkedIn"/>
    <s v=""/>
    <m/>
    <n v="8.7589041095890412"/>
    <x v="3"/>
    <s v="N/A-StillEmployed"/>
    <x v="0"/>
    <x v="2"/>
    <x v="3"/>
    <s v="Alex Sweetwater"/>
    <n v="10"/>
    <x v="1"/>
    <n v="3.04"/>
    <n v="3"/>
    <n v="4"/>
    <d v="2019-02-01T00:00:00"/>
    <n v="0"/>
    <n v="19"/>
  </r>
  <r>
    <s v="Athwal, Sam"/>
    <n v="10062"/>
    <n v="59365"/>
    <d v="1983-02-18T00:00:00"/>
    <n v="40.424657534246577"/>
    <s v="40 to 50"/>
    <x v="0"/>
    <x v="3"/>
    <s v="MA"/>
    <n v="2199"/>
    <s v="US Citizen"/>
    <s v="No"/>
    <x v="0"/>
    <x v="6"/>
    <s v="Employee Referral"/>
    <s v=""/>
    <m/>
    <n v="9.7890410958904113"/>
    <x v="3"/>
    <s v="N/A-StillEmployed"/>
    <x v="0"/>
    <x v="0"/>
    <x v="0"/>
    <s v="Ketsia Liebig"/>
    <n v="19"/>
    <x v="1"/>
    <n v="5"/>
    <n v="4"/>
    <n v="0"/>
    <d v="2019-02-25T00:00:00"/>
    <n v="0"/>
    <n v="19"/>
  </r>
  <r>
    <s v="Bachiochi, Linda"/>
    <n v="10114"/>
    <n v="47837"/>
    <d v="1970-11-02T00:00:00"/>
    <n v="52.728767123287675"/>
    <s v="50 to 60"/>
    <x v="1"/>
    <x v="0"/>
    <s v="MA"/>
    <n v="1902"/>
    <s v="US Citizen"/>
    <s v="No"/>
    <x v="1"/>
    <x v="7"/>
    <s v="Diversity Job Fair"/>
    <s v=""/>
    <m/>
    <n v="14.106849315068493"/>
    <x v="0"/>
    <s v="N/A-StillEmployed"/>
    <x v="0"/>
    <x v="0"/>
    <x v="0"/>
    <s v="Brannon Miller"/>
    <n v="12"/>
    <x v="1"/>
    <n v="4.46"/>
    <n v="3"/>
    <n v="0"/>
    <d v="2019-01-25T00:00:00"/>
    <n v="0"/>
    <n v="4"/>
  </r>
  <r>
    <s v="Bacong, Alejandro "/>
    <n v="10250"/>
    <n v="50178"/>
    <d v="1988-07-01T00:00:00"/>
    <n v="35.054794520547944"/>
    <s v="Less than 40"/>
    <x v="0"/>
    <x v="2"/>
    <s v="MA"/>
    <n v="1886"/>
    <s v="US Citizen"/>
    <s v="No"/>
    <x v="0"/>
    <x v="8"/>
    <s v="Indeed"/>
    <s v=""/>
    <m/>
    <n v="8.205479452054794"/>
    <x v="3"/>
    <s v="N/A-StillEmployed"/>
    <x v="0"/>
    <x v="1"/>
    <x v="4"/>
    <s v="Peter Monroe"/>
    <n v="7"/>
    <x v="1"/>
    <n v="5"/>
    <n v="5"/>
    <n v="6"/>
    <d v="2019-02-18T00:00:00"/>
    <n v="0"/>
    <n v="16"/>
  </r>
  <r>
    <s v="Baczenski, Rachael  "/>
    <n v="10252"/>
    <n v="54670"/>
    <d v="1974-12-01T00:00:00"/>
    <n v="48.646575342465752"/>
    <s v="40 to 50"/>
    <x v="1"/>
    <x v="1"/>
    <s v="MA"/>
    <n v="1902"/>
    <s v="US Citizen"/>
    <s v="Yes"/>
    <x v="1"/>
    <x v="9"/>
    <s v="Diversity Job Fair"/>
    <d v="2017-12-01T00:00:00"/>
    <n v="2017"/>
    <n v="6.1726027397260275"/>
    <x v="3"/>
    <s v="Another position"/>
    <x v="1"/>
    <x v="0"/>
    <x v="0"/>
    <s v="David Stanley"/>
    <n v="14"/>
    <x v="1"/>
    <n v="4.2"/>
    <n v="4"/>
    <n v="0"/>
    <d v="2016-01-30T00:00:00"/>
    <n v="0"/>
    <n v="12"/>
  </r>
  <r>
    <s v="Barbara, Thomas"/>
    <n v="10242"/>
    <n v="47211"/>
    <d v="1974-02-21T00:00:00"/>
    <n v="49.421917808219177"/>
    <s v="40 to 50"/>
    <x v="0"/>
    <x v="1"/>
    <s v="MA"/>
    <n v="2062"/>
    <s v="US Citizen"/>
    <s v="Yes"/>
    <x v="1"/>
    <x v="10"/>
    <s v="Diversity Job Fair"/>
    <d v="2016-09-19T00:00:00"/>
    <n v="2016"/>
    <n v="4.6273972602739724"/>
    <x v="1"/>
    <s v="unhappy"/>
    <x v="1"/>
    <x v="0"/>
    <x v="0"/>
    <s v="Kissy Sullivan"/>
    <n v="20"/>
    <x v="1"/>
    <n v="4.2"/>
    <n v="3"/>
    <n v="0"/>
    <d v="2016-06-05T00:00:00"/>
    <n v="0"/>
    <n v="15"/>
  </r>
  <r>
    <s v="Barbossa, Hector"/>
    <n v="10012"/>
    <n v="92328"/>
    <d v="1988-04-07T00:00:00"/>
    <n v="35.287671232876711"/>
    <s v="Less than 40"/>
    <x v="0"/>
    <x v="2"/>
    <s v="TX"/>
    <n v="78230"/>
    <s v="US Citizen"/>
    <s v="No"/>
    <x v="1"/>
    <x v="5"/>
    <s v="Diversity Job Fair"/>
    <s v=""/>
    <m/>
    <n v="8.7589041095890412"/>
    <x v="3"/>
    <s v="N/A-StillEmployed"/>
    <x v="0"/>
    <x v="1"/>
    <x v="5"/>
    <s v="Simon Roup"/>
    <n v="4"/>
    <x v="0"/>
    <n v="4.28"/>
    <n v="4"/>
    <n v="5"/>
    <d v="2019-02-25T00:00:00"/>
    <n v="0"/>
    <n v="9"/>
  </r>
  <r>
    <s v="Barone, Francesco  A"/>
    <n v="10265"/>
    <n v="58709"/>
    <d v="1983-07-20T00:00:00"/>
    <n v="40.008219178082193"/>
    <s v="40 to 50"/>
    <x v="0"/>
    <x v="0"/>
    <s v="MA"/>
    <n v="1810"/>
    <s v="US Citizen"/>
    <s v="No"/>
    <x v="2"/>
    <x v="11"/>
    <s v="Google Search"/>
    <s v=""/>
    <m/>
    <n v="11.4"/>
    <x v="0"/>
    <s v="N/A-StillEmployed"/>
    <x v="0"/>
    <x v="0"/>
    <x v="0"/>
    <s v="Kelley Spirea"/>
    <n v="18"/>
    <x v="1"/>
    <n v="4.5999999999999996"/>
    <n v="4"/>
    <n v="0"/>
    <d v="2019-02-14T00:00:00"/>
    <n v="0"/>
    <n v="7"/>
  </r>
  <r>
    <s v="Barton, Nader"/>
    <n v="10066"/>
    <n v="52505"/>
    <d v="1977-07-15T00:00:00"/>
    <n v="46.024657534246572"/>
    <s v="40 to 50"/>
    <x v="0"/>
    <x v="2"/>
    <s v="MA"/>
    <n v="2747"/>
    <s v="US Citizen"/>
    <s v="No"/>
    <x v="0"/>
    <x v="12"/>
    <s v="On-line Web application"/>
    <d v="2017-06-04T00:00:00"/>
    <n v="2017"/>
    <n v="4.6958904109589037"/>
    <x v="1"/>
    <s v="Another position"/>
    <x v="1"/>
    <x v="0"/>
    <x v="0"/>
    <s v="Michael Albert"/>
    <n v="22"/>
    <x v="1"/>
    <n v="5"/>
    <n v="5"/>
    <n v="0"/>
    <d v="2017-02-03T00:00:00"/>
    <n v="0"/>
    <n v="1"/>
  </r>
  <r>
    <s v="Bates, Norman"/>
    <n v="10061"/>
    <n v="57834"/>
    <d v="1981-10-18T00:00:00"/>
    <n v="41.761643835616439"/>
    <s v="40 to 50"/>
    <x v="0"/>
    <x v="0"/>
    <s v="MA"/>
    <n v="2050"/>
    <s v="US Citizen"/>
    <s v="No"/>
    <x v="0"/>
    <x v="13"/>
    <s v="Google Search"/>
    <d v="2017-04-08T00:00:00"/>
    <n v="2017"/>
    <n v="6.1315068493150688"/>
    <x v="3"/>
    <s v="attendance"/>
    <x v="2"/>
    <x v="0"/>
    <x v="0"/>
    <s v="Kelley Spirea"/>
    <n v="18"/>
    <x v="1"/>
    <n v="5"/>
    <n v="4"/>
    <n v="0"/>
    <d v="2017-05-04T00:00:00"/>
    <n v="0"/>
    <n v="20"/>
  </r>
  <r>
    <s v="Beak, Kimberly  "/>
    <n v="10023"/>
    <n v="70131"/>
    <d v="1966-04-17T00:00:00"/>
    <n v="57.276712328767125"/>
    <s v="50 to 60"/>
    <x v="1"/>
    <x v="1"/>
    <s v="MA"/>
    <n v="2145"/>
    <s v="US Citizen"/>
    <s v="No"/>
    <x v="0"/>
    <x v="14"/>
    <s v="Employee Referral"/>
    <s v=""/>
    <m/>
    <n v="6.9808219178082194"/>
    <x v="3"/>
    <s v="N/A-StillEmployed"/>
    <x v="0"/>
    <x v="0"/>
    <x v="2"/>
    <s v="Kelley Spirea"/>
    <n v="18"/>
    <x v="0"/>
    <n v="4.4000000000000004"/>
    <n v="3"/>
    <n v="0"/>
    <d v="2019-01-14T00:00:00"/>
    <n v="0"/>
    <n v="16"/>
  </r>
  <r>
    <s v="Beatrice, Courtney "/>
    <n v="10055"/>
    <n v="59026"/>
    <d v="1970-10-27T00:00:00"/>
    <n v="52.745205479452054"/>
    <s v="50 to 60"/>
    <x v="1"/>
    <x v="0"/>
    <s v="MA"/>
    <n v="1915"/>
    <s v="Eligible NonCitizen"/>
    <s v="No"/>
    <x v="0"/>
    <x v="15"/>
    <s v="Google Search"/>
    <s v=""/>
    <m/>
    <n v="12.282191780821918"/>
    <x v="0"/>
    <s v="N/A-StillEmployed"/>
    <x v="0"/>
    <x v="0"/>
    <x v="0"/>
    <s v="Elijiah Gray"/>
    <n v="16"/>
    <x v="1"/>
    <n v="5"/>
    <n v="5"/>
    <n v="0"/>
    <d v="2019-01-14T00:00:00"/>
    <n v="0"/>
    <n v="12"/>
  </r>
  <r>
    <s v="Becker, Renee"/>
    <n v="10245"/>
    <n v="110000"/>
    <d v="1986-04-04T00:00:00"/>
    <n v="37.298630136986304"/>
    <s v="Less than 40"/>
    <x v="1"/>
    <x v="0"/>
    <s v="MA"/>
    <n v="2026"/>
    <s v="US Citizen"/>
    <s v="Yes"/>
    <x v="0"/>
    <x v="16"/>
    <s v="Google Search"/>
    <d v="2015-12-09T00:00:00"/>
    <n v="2015"/>
    <n v="1.4246575342465753"/>
    <x v="1"/>
    <s v="performance"/>
    <x v="2"/>
    <x v="1"/>
    <x v="6"/>
    <s v="Simon Roup"/>
    <n v="4"/>
    <x v="1"/>
    <n v="4.5"/>
    <n v="4"/>
    <n v="5"/>
    <d v="2015-01-15T00:00:00"/>
    <n v="0"/>
    <n v="8"/>
  </r>
  <r>
    <s v="Becker, Scott"/>
    <n v="10277"/>
    <n v="53250"/>
    <d v="1979-06-04T00:00:00"/>
    <n v="44.136986301369866"/>
    <s v="40 to 50"/>
    <x v="0"/>
    <x v="0"/>
    <s v="MA"/>
    <n v="2452"/>
    <s v="US Citizen"/>
    <s v="No"/>
    <x v="3"/>
    <x v="17"/>
    <s v="LinkedIn"/>
    <s v=""/>
    <m/>
    <n v="9.9369863013698634"/>
    <x v="3"/>
    <s v="N/A-StillEmployed"/>
    <x v="0"/>
    <x v="0"/>
    <x v="0"/>
    <s v="Webster Butler"/>
    <m/>
    <x v="1"/>
    <n v="4.2"/>
    <n v="4"/>
    <n v="0"/>
    <d v="2019-11-01T00:00:00"/>
    <n v="0"/>
    <n v="13"/>
  </r>
  <r>
    <s v="Bernstein, Sean"/>
    <n v="10046"/>
    <n v="51044"/>
    <d v="1970-12-22T00:00:00"/>
    <n v="52.591780821917808"/>
    <s v="50 to 60"/>
    <x v="0"/>
    <x v="0"/>
    <s v="MA"/>
    <n v="2072"/>
    <s v="US Citizen"/>
    <s v="Yes"/>
    <x v="0"/>
    <x v="10"/>
    <s v="Google Search"/>
    <s v=""/>
    <m/>
    <n v="11.443835616438356"/>
    <x v="0"/>
    <s v="N/A-StillEmployed"/>
    <x v="0"/>
    <x v="0"/>
    <x v="0"/>
    <s v="Amy Dunn"/>
    <n v="11"/>
    <x v="1"/>
    <n v="5"/>
    <n v="3"/>
    <n v="0"/>
    <d v="2019-01-14T00:00:00"/>
    <n v="0"/>
    <n v="13"/>
  </r>
  <r>
    <s v="Biden, Lowan  M"/>
    <n v="10226"/>
    <n v="64919"/>
    <d v="1958-12-27T00:00:00"/>
    <n v="64.586301369863008"/>
    <s v="60 to 70"/>
    <x v="1"/>
    <x v="2"/>
    <s v="MA"/>
    <n v="2027"/>
    <s v="US Citizen"/>
    <s v="No"/>
    <x v="3"/>
    <x v="18"/>
    <s v="Indeed"/>
    <s v=""/>
    <m/>
    <n v="9.9041095890410951"/>
    <x v="3"/>
    <s v="N/A-StillEmployed"/>
    <x v="0"/>
    <x v="0"/>
    <x v="0"/>
    <s v="Ketsia Liebig"/>
    <n v="19"/>
    <x v="1"/>
    <n v="4.2"/>
    <n v="3"/>
    <n v="0"/>
    <d v="2019-10-01T00:00:00"/>
    <n v="0"/>
    <n v="2"/>
  </r>
  <r>
    <s v="Billis, Helen"/>
    <n v="10003"/>
    <n v="62910"/>
    <d v="1989-01-09T00:00:00"/>
    <n v="34.528767123287672"/>
    <s v="Less than 40"/>
    <x v="1"/>
    <x v="1"/>
    <s v="MA"/>
    <n v="2031"/>
    <s v="US Citizen"/>
    <s v="No"/>
    <x v="0"/>
    <x v="16"/>
    <s v="Indeed"/>
    <s v=""/>
    <m/>
    <n v="9.0219178082191789"/>
    <x v="3"/>
    <s v="N/A-StillEmployed"/>
    <x v="0"/>
    <x v="0"/>
    <x v="0"/>
    <s v="Brannon Miller"/>
    <n v="12"/>
    <x v="0"/>
    <n v="5"/>
    <n v="3"/>
    <n v="0"/>
    <d v="2019-02-27T00:00:00"/>
    <n v="0"/>
    <n v="19"/>
  </r>
  <r>
    <s v="Blount, Dianna"/>
    <n v="10294"/>
    <n v="66441"/>
    <d v="1990-09-21T00:00:00"/>
    <n v="32.830136986301369"/>
    <s v="Less than 40"/>
    <x v="1"/>
    <x v="0"/>
    <s v="MA"/>
    <n v="2171"/>
    <s v="US Citizen"/>
    <s v="No"/>
    <x v="0"/>
    <x v="15"/>
    <s v="CareerBuilder"/>
    <s v=""/>
    <m/>
    <n v="12.282191780821918"/>
    <x v="0"/>
    <s v="N/A-StillEmployed"/>
    <x v="0"/>
    <x v="0"/>
    <x v="2"/>
    <s v="Michael Albert"/>
    <n v="22"/>
    <x v="2"/>
    <n v="2"/>
    <n v="3"/>
    <n v="0"/>
    <d v="2019-02-27T00:00:00"/>
    <n v="2"/>
    <n v="3"/>
  </r>
  <r>
    <s v="Bondwell, Betsy"/>
    <n v="10267"/>
    <n v="57815"/>
    <d v="1967-01-16T00:00:00"/>
    <n v="56.526027397260272"/>
    <s v="50 to 60"/>
    <x v="1"/>
    <x v="0"/>
    <s v="MA"/>
    <n v="2210"/>
    <s v="US Citizen"/>
    <s v="No"/>
    <x v="0"/>
    <x v="9"/>
    <s v="Google Search"/>
    <d v="2014-04-04T00:00:00"/>
    <n v="2014"/>
    <n v="2.5095890410958903"/>
    <x v="1"/>
    <s v="career change"/>
    <x v="1"/>
    <x v="0"/>
    <x v="2"/>
    <s v="Elijiah Gray"/>
    <n v="16"/>
    <x v="1"/>
    <n v="4.8"/>
    <n v="5"/>
    <n v="0"/>
    <d v="2014-04-03T00:00:00"/>
    <n v="0"/>
    <n v="5"/>
  </r>
  <r>
    <s v="Booth, Frank"/>
    <n v="10199"/>
    <n v="103613"/>
    <d v="1964-07-30T00:00:00"/>
    <n v="58.991780821917807"/>
    <s v="50 to 60"/>
    <x v="0"/>
    <x v="0"/>
    <s v="CT"/>
    <n v="6033"/>
    <s v="US Citizen"/>
    <s v="No"/>
    <x v="1"/>
    <x v="19"/>
    <s v="LinkedIn"/>
    <d v="2016-02-19T00:00:00"/>
    <n v="2016"/>
    <n v="2.0054794520547947"/>
    <x v="1"/>
    <s v="Learned that he is a gangster"/>
    <x v="2"/>
    <x v="1"/>
    <x v="7"/>
    <s v="Simon Roup"/>
    <n v="4"/>
    <x v="1"/>
    <n v="3.5"/>
    <n v="5"/>
    <n v="7"/>
    <d v="2016-10-01T00:00:00"/>
    <n v="0"/>
    <n v="2"/>
  </r>
  <r>
    <s v="Boutwell, Bonalyn"/>
    <n v="10081"/>
    <n v="106367"/>
    <d v="1987-04-04T00:00:00"/>
    <n v="36.298630136986304"/>
    <s v="Less than 40"/>
    <x v="1"/>
    <x v="1"/>
    <s v="MA"/>
    <n v="2468"/>
    <s v="US Citizen"/>
    <s v="No"/>
    <x v="1"/>
    <x v="20"/>
    <s v="Diversity Job Fair"/>
    <s v=""/>
    <m/>
    <n v="8.4082191780821915"/>
    <x v="3"/>
    <s v="N/A-StillEmployed"/>
    <x v="0"/>
    <x v="3"/>
    <x v="8"/>
    <s v="Brandon R. LeBlanc"/>
    <n v="3"/>
    <x v="1"/>
    <n v="5"/>
    <n v="4"/>
    <n v="3"/>
    <d v="2019-02-18T00:00:00"/>
    <n v="0"/>
    <n v="4"/>
  </r>
  <r>
    <s v="Bozzi, Charles"/>
    <n v="10175"/>
    <n v="74312"/>
    <d v="1970-10-03T00:00:00"/>
    <n v="52.81095890410959"/>
    <s v="50 to 60"/>
    <x v="0"/>
    <x v="0"/>
    <s v="MA"/>
    <n v="1901"/>
    <s v="US Citizen"/>
    <s v="No"/>
    <x v="3"/>
    <x v="6"/>
    <s v="Indeed"/>
    <d v="2014-07-08T00:00:00"/>
    <n v="2014"/>
    <n v="0.76986301369863008"/>
    <x v="4"/>
    <s v="retiring"/>
    <x v="1"/>
    <x v="0"/>
    <x v="9"/>
    <s v="Janet King"/>
    <n v="2"/>
    <x v="1"/>
    <n v="3.39"/>
    <n v="3"/>
    <n v="0"/>
    <d v="2014-02-20T00:00:00"/>
    <n v="0"/>
    <n v="14"/>
  </r>
  <r>
    <s v="Brill, Donna"/>
    <n v="10177"/>
    <n v="53492"/>
    <d v="1990-08-24T00:00:00"/>
    <n v="32.906849315068492"/>
    <s v="Less than 40"/>
    <x v="1"/>
    <x v="1"/>
    <s v="MA"/>
    <n v="1701"/>
    <s v="US Citizen"/>
    <s v="No"/>
    <x v="0"/>
    <x v="10"/>
    <s v="Google Search"/>
    <d v="2013-06-15T00:00:00"/>
    <n v="2013"/>
    <n v="1.3616438356164384"/>
    <x v="1"/>
    <s v="Another position"/>
    <x v="1"/>
    <x v="0"/>
    <x v="0"/>
    <s v="David Stanley"/>
    <n v="14"/>
    <x v="1"/>
    <n v="3.35"/>
    <n v="4"/>
    <n v="0"/>
    <d v="2013-04-03T00:00:00"/>
    <n v="0"/>
    <n v="6"/>
  </r>
  <r>
    <s v="Brown, Mia"/>
    <n v="10238"/>
    <n v="63000"/>
    <d v="1987-11-24T00:00:00"/>
    <n v="35.657534246575345"/>
    <s v="Less than 40"/>
    <x v="1"/>
    <x v="1"/>
    <s v="MA"/>
    <n v="1450"/>
    <s v="US Citizen"/>
    <s v="No"/>
    <x v="1"/>
    <x v="21"/>
    <s v="Diversity Job Fair"/>
    <s v=""/>
    <m/>
    <n v="14.717808219178082"/>
    <x v="0"/>
    <s v="N/A-StillEmployed"/>
    <x v="0"/>
    <x v="3"/>
    <x v="10"/>
    <s v="Brandon R. LeBlanc"/>
    <n v="1"/>
    <x v="1"/>
    <n v="4.5"/>
    <n v="2"/>
    <n v="6"/>
    <d v="2019-01-15T00:00:00"/>
    <n v="0"/>
    <n v="14"/>
  </r>
  <r>
    <s v="Buccheri, Joseph  "/>
    <n v="10184"/>
    <n v="65288"/>
    <d v="1983-07-28T00:00:00"/>
    <n v="39.986301369863014"/>
    <s v="Less than 40"/>
    <x v="0"/>
    <x v="0"/>
    <s v="MA"/>
    <n v="1013"/>
    <s v="US Citizen"/>
    <s v="No"/>
    <x v="0"/>
    <x v="22"/>
    <s v="Google Search"/>
    <s v=""/>
    <m/>
    <n v="8.7917808219178077"/>
    <x v="3"/>
    <s v="N/A-StillEmployed"/>
    <x v="0"/>
    <x v="0"/>
    <x v="2"/>
    <s v="Webster Butler"/>
    <m/>
    <x v="1"/>
    <n v="3.19"/>
    <n v="3"/>
    <n v="0"/>
    <d v="2019-01-02T00:00:00"/>
    <n v="0"/>
    <n v="9"/>
  </r>
  <r>
    <s v="Bugali, Josephine "/>
    <n v="10203"/>
    <n v="64375"/>
    <d v="1969-10-30T00:00:00"/>
    <n v="53.736986301369861"/>
    <s v="50 to 60"/>
    <x v="1"/>
    <x v="4"/>
    <s v="MA"/>
    <n v="2043"/>
    <s v="US Citizen"/>
    <s v="No"/>
    <x v="1"/>
    <x v="23"/>
    <s v="Diversity Job Fair"/>
    <s v=""/>
    <m/>
    <n v="9.6739726027397257"/>
    <x v="3"/>
    <s v="N/A-StillEmployed"/>
    <x v="0"/>
    <x v="0"/>
    <x v="0"/>
    <s v="Kissy Sullivan"/>
    <n v="20"/>
    <x v="1"/>
    <n v="3.5"/>
    <n v="5"/>
    <n v="0"/>
    <d v="2019-01-21T00:00:00"/>
    <n v="0"/>
    <n v="17"/>
  </r>
  <r>
    <s v="Bunbury, Jessica"/>
    <n v="10188"/>
    <n v="74326"/>
    <d v="1964-01-06T00:00:00"/>
    <n v="59.556164383561644"/>
    <s v="50 to 60"/>
    <x v="1"/>
    <x v="1"/>
    <s v="VA"/>
    <n v="21851"/>
    <s v="Eligible NonCitizen"/>
    <s v="No"/>
    <x v="1"/>
    <x v="24"/>
    <s v="Google Search"/>
    <d v="2014-02-08T00:00:00"/>
    <n v="2014"/>
    <n v="2.4876712328767123"/>
    <x v="1"/>
    <s v="Another position"/>
    <x v="1"/>
    <x v="4"/>
    <x v="11"/>
    <s v="John Smith"/>
    <n v="17"/>
    <x v="1"/>
    <n v="3.14"/>
    <n v="5"/>
    <n v="0"/>
    <d v="2013-10-02T00:00:00"/>
    <n v="1"/>
    <n v="19"/>
  </r>
  <r>
    <s v="Burke, Joelle"/>
    <n v="10107"/>
    <n v="63763"/>
    <d v="1980-02-03T00:00:00"/>
    <n v="43.468493150684928"/>
    <s v="40 to 50"/>
    <x v="1"/>
    <x v="0"/>
    <s v="MA"/>
    <n v="2148"/>
    <s v="US Citizen"/>
    <s v="No"/>
    <x v="1"/>
    <x v="25"/>
    <s v="Employee Referral"/>
    <s v=""/>
    <m/>
    <n v="11.2"/>
    <x v="0"/>
    <s v="N/A-StillEmployed"/>
    <x v="0"/>
    <x v="0"/>
    <x v="2"/>
    <s v="Amy Dunn"/>
    <n v="11"/>
    <x v="1"/>
    <n v="4.51"/>
    <n v="4"/>
    <n v="0"/>
    <d v="2019-02-21T00:00:00"/>
    <n v="0"/>
    <n v="3"/>
  </r>
  <r>
    <s v="Burkett, Benjamin "/>
    <n v="10181"/>
    <n v="62162"/>
    <d v="1977-08-19T00:00:00"/>
    <n v="45.92876712328767"/>
    <s v="40 to 50"/>
    <x v="0"/>
    <x v="1"/>
    <s v="MA"/>
    <n v="1890"/>
    <s v="US Citizen"/>
    <s v="No"/>
    <x v="0"/>
    <x v="15"/>
    <s v="Indeed"/>
    <s v=""/>
    <m/>
    <n v="12.282191780821918"/>
    <x v="0"/>
    <s v="N/A-StillEmployed"/>
    <x v="0"/>
    <x v="0"/>
    <x v="2"/>
    <s v="Ketsia Liebig"/>
    <n v="19"/>
    <x v="1"/>
    <n v="3.25"/>
    <n v="5"/>
    <n v="0"/>
    <d v="2019-01-14T00:00:00"/>
    <n v="0"/>
    <n v="15"/>
  </r>
  <r>
    <s v="Cady, Max "/>
    <n v="10150"/>
    <n v="77692"/>
    <d v="1966-11-22T00:00:00"/>
    <n v="56.676712328767124"/>
    <s v="50 to 60"/>
    <x v="0"/>
    <x v="0"/>
    <s v="MA"/>
    <n v="2184"/>
    <s v="US Citizen"/>
    <s v="No"/>
    <x v="0"/>
    <x v="24"/>
    <s v="Google Search"/>
    <s v=""/>
    <m/>
    <n v="11.917808219178083"/>
    <x v="0"/>
    <s v="N/A-StillEmployed"/>
    <x v="0"/>
    <x v="2"/>
    <x v="12"/>
    <s v="Jennifer Zamora"/>
    <n v="5"/>
    <x v="1"/>
    <n v="3.84"/>
    <n v="3"/>
    <n v="5"/>
    <d v="2019-01-21T00:00:00"/>
    <n v="0"/>
    <n v="4"/>
  </r>
  <r>
    <s v="Candie, Calvin"/>
    <n v="10001"/>
    <n v="72640"/>
    <d v="1983-09-08T00:00:00"/>
    <n v="39.871232876712327"/>
    <s v="Less than 40"/>
    <x v="0"/>
    <x v="0"/>
    <s v="MA"/>
    <n v="2169"/>
    <s v="US Citizen"/>
    <s v="No"/>
    <x v="0"/>
    <x v="26"/>
    <s v="Indeed"/>
    <s v=""/>
    <m/>
    <n v="7.4602739726027396"/>
    <x v="3"/>
    <s v="N/A-StillEmployed"/>
    <x v="0"/>
    <x v="0"/>
    <x v="9"/>
    <s v="Janet King"/>
    <n v="2"/>
    <x v="0"/>
    <n v="5"/>
    <n v="3"/>
    <n v="0"/>
    <d v="2019-02-22T00:00:00"/>
    <n v="0"/>
    <n v="14"/>
  </r>
  <r>
    <s v="Carabbio, Judith"/>
    <n v="10085"/>
    <n v="93396"/>
    <d v="1987-05-04T00:00:00"/>
    <n v="36.216438356164382"/>
    <s v="Less than 40"/>
    <x v="1"/>
    <x v="0"/>
    <s v="MA"/>
    <n v="2132"/>
    <s v="US Citizen"/>
    <s v="No"/>
    <x v="0"/>
    <x v="23"/>
    <s v="Indeed"/>
    <s v=""/>
    <m/>
    <n v="9.6739726027397257"/>
    <x v="3"/>
    <s v="N/A-StillEmployed"/>
    <x v="0"/>
    <x v="2"/>
    <x v="3"/>
    <s v="Alex Sweetwater"/>
    <n v="10"/>
    <x v="1"/>
    <n v="4.96"/>
    <n v="4"/>
    <n v="6"/>
    <d v="2019-01-30T00:00:00"/>
    <n v="0"/>
    <n v="3"/>
  </r>
  <r>
    <s v="Carey, Michael  "/>
    <n v="10115"/>
    <n v="52846"/>
    <d v="1983-02-02T00:00:00"/>
    <n v="40.468493150684928"/>
    <s v="40 to 50"/>
    <x v="0"/>
    <x v="0"/>
    <s v="MA"/>
    <n v="1701"/>
    <s v="US Citizen"/>
    <s v="No"/>
    <x v="1"/>
    <x v="27"/>
    <s v="LinkedIn"/>
    <s v=""/>
    <m/>
    <n v="9.2904109589041095"/>
    <x v="3"/>
    <s v="N/A-StillEmployed"/>
    <x v="0"/>
    <x v="0"/>
    <x v="0"/>
    <s v="Kelley Spirea"/>
    <n v="18"/>
    <x v="1"/>
    <n v="4.43"/>
    <n v="3"/>
    <n v="0"/>
    <d v="2019-01-02T00:00:00"/>
    <n v="0"/>
    <n v="14"/>
  </r>
  <r>
    <s v="Carr, Claudia  N"/>
    <n v="10082"/>
    <n v="100031"/>
    <d v="1986-06-06T00:00:00"/>
    <n v="37.126027397260273"/>
    <s v="Less than 40"/>
    <x v="1"/>
    <x v="0"/>
    <s v="MA"/>
    <n v="1886"/>
    <s v="US Citizen"/>
    <s v="No"/>
    <x v="1"/>
    <x v="28"/>
    <s v="LinkedIn"/>
    <s v=""/>
    <m/>
    <n v="7.0383561643835613"/>
    <x v="3"/>
    <s v="N/A-StillEmployed"/>
    <x v="0"/>
    <x v="1"/>
    <x v="1"/>
    <s v="Simon Roup"/>
    <n v="4"/>
    <x v="1"/>
    <n v="5"/>
    <n v="5"/>
    <n v="6"/>
    <d v="2019-02-18T00:00:00"/>
    <n v="0"/>
    <n v="7"/>
  </r>
  <r>
    <s v="Carter, Michelle "/>
    <n v="10040"/>
    <n v="71860"/>
    <d v="1963-05-15T00:00:00"/>
    <n v="60.202739726027396"/>
    <s v="60 to 70"/>
    <x v="1"/>
    <x v="0"/>
    <s v="VT"/>
    <n v="5664"/>
    <s v="US Citizen"/>
    <s v="No"/>
    <x v="0"/>
    <x v="29"/>
    <s v="Indeed"/>
    <s v=""/>
    <m/>
    <n v="8.9068493150684933"/>
    <x v="3"/>
    <s v="N/A-StillEmployed"/>
    <x v="0"/>
    <x v="4"/>
    <x v="11"/>
    <s v="John Smith"/>
    <n v="17"/>
    <x v="1"/>
    <n v="5"/>
    <n v="5"/>
    <n v="0"/>
    <d v="2019-01-21T00:00:00"/>
    <n v="0"/>
    <n v="7"/>
  </r>
  <r>
    <s v="Chace, Beatrice "/>
    <n v="10067"/>
    <n v="61656"/>
    <d v="1951-02-01T00:00:00"/>
    <n v="72.493150684931507"/>
    <s v="More than 70"/>
    <x v="1"/>
    <x v="0"/>
    <s v="MA"/>
    <n v="2763"/>
    <s v="US Citizen"/>
    <s v="No"/>
    <x v="0"/>
    <x v="22"/>
    <s v="Google Search"/>
    <s v=""/>
    <m/>
    <n v="8.7917808219178077"/>
    <x v="3"/>
    <s v="N/A-StillEmployed"/>
    <x v="0"/>
    <x v="0"/>
    <x v="0"/>
    <s v="Michael Albert"/>
    <n v="22"/>
    <x v="1"/>
    <n v="5"/>
    <n v="4"/>
    <n v="0"/>
    <d v="2019-12-02T00:00:00"/>
    <n v="0"/>
    <n v="11"/>
  </r>
  <r>
    <s v="Champaigne, Brian"/>
    <n v="10108"/>
    <n v="110929"/>
    <d v="1972-09-02T00:00:00"/>
    <n v="50.893150684931506"/>
    <s v="50 to 60"/>
    <x v="0"/>
    <x v="1"/>
    <s v="MA"/>
    <n v="2045"/>
    <s v="US Citizen"/>
    <s v="No"/>
    <x v="0"/>
    <x v="30"/>
    <s v="Indeed"/>
    <s v=""/>
    <m/>
    <n v="7.095890410958904"/>
    <x v="3"/>
    <s v="N/A-StillEmployed"/>
    <x v="0"/>
    <x v="1"/>
    <x v="13"/>
    <s v="Jennifer Zamora"/>
    <n v="5"/>
    <x v="1"/>
    <n v="4.5"/>
    <n v="5"/>
    <n v="7"/>
    <d v="2019-01-15T00:00:00"/>
    <n v="0"/>
    <n v="8"/>
  </r>
  <r>
    <s v="Chan, Lin"/>
    <n v="10210"/>
    <n v="54237"/>
    <d v="1979-12-02T00:00:00"/>
    <n v="43.641095890410959"/>
    <s v="40 to 50"/>
    <x v="1"/>
    <x v="0"/>
    <s v="MA"/>
    <n v="2170"/>
    <s v="US Citizen"/>
    <s v="No"/>
    <x v="0"/>
    <x v="31"/>
    <s v="Indeed"/>
    <s v=""/>
    <m/>
    <n v="8.6082191780821926"/>
    <x v="3"/>
    <s v="N/A-StillEmployed"/>
    <x v="0"/>
    <x v="0"/>
    <x v="0"/>
    <s v="Elijiah Gray"/>
    <n v="16"/>
    <x v="1"/>
    <n v="3.3"/>
    <n v="4"/>
    <n v="0"/>
    <d v="2019-02-19T00:00:00"/>
    <n v="0"/>
    <n v="11"/>
  </r>
  <r>
    <s v="Chang, Donovan  E"/>
    <n v="10154"/>
    <n v="60380"/>
    <d v="1983-08-24T00:00:00"/>
    <n v="39.912328767123284"/>
    <s v="Less than 40"/>
    <x v="0"/>
    <x v="0"/>
    <s v="MA"/>
    <n v="1845"/>
    <s v="US Citizen"/>
    <s v="No"/>
    <x v="0"/>
    <x v="17"/>
    <s v="LinkedIn"/>
    <s v=""/>
    <m/>
    <n v="9.9369863013698634"/>
    <x v="3"/>
    <s v="N/A-StillEmployed"/>
    <x v="0"/>
    <x v="0"/>
    <x v="0"/>
    <s v="Webster Butler"/>
    <m/>
    <x v="1"/>
    <n v="3.8"/>
    <n v="5"/>
    <n v="0"/>
    <d v="2019-01-14T00:00:00"/>
    <n v="0"/>
    <n v="4"/>
  </r>
  <r>
    <s v="Chigurh, Anton"/>
    <n v="10200"/>
    <n v="66808"/>
    <d v="1970-11-06T00:00:00"/>
    <n v="52.717808219178082"/>
    <s v="50 to 60"/>
    <x v="0"/>
    <x v="0"/>
    <s v="TX"/>
    <n v="78207"/>
    <s v="Eligible NonCitizen"/>
    <s v="No"/>
    <x v="1"/>
    <x v="32"/>
    <s v="Employee Referral"/>
    <s v=""/>
    <m/>
    <n v="11.169863013698631"/>
    <x v="0"/>
    <s v="N/A-StillEmployed"/>
    <x v="0"/>
    <x v="4"/>
    <x v="11"/>
    <s v="Lynn Daneault"/>
    <n v="21"/>
    <x v="1"/>
    <n v="3"/>
    <n v="5"/>
    <n v="0"/>
    <d v="2019-01-19T00:00:00"/>
    <n v="0"/>
    <n v="17"/>
  </r>
  <r>
    <s v="Chivukula, Enola"/>
    <n v="10240"/>
    <n v="64786"/>
    <d v="1983-08-27T00:00:00"/>
    <n v="39.904109589041099"/>
    <s v="Less than 40"/>
    <x v="1"/>
    <x v="0"/>
    <s v="MA"/>
    <n v="1775"/>
    <s v="US Citizen"/>
    <s v="No"/>
    <x v="0"/>
    <x v="33"/>
    <s v="Indeed"/>
    <d v="2015-11-15T00:00:00"/>
    <n v="2015"/>
    <n v="4.3890410958904109"/>
    <x v="1"/>
    <s v="relocation out of area"/>
    <x v="1"/>
    <x v="0"/>
    <x v="0"/>
    <s v="Amy Dunn"/>
    <n v="11"/>
    <x v="1"/>
    <n v="4.3"/>
    <n v="4"/>
    <n v="0"/>
    <d v="2015-10-03T00:00:00"/>
    <n v="0"/>
    <n v="3"/>
  </r>
  <r>
    <s v="Cierpiszewski, Caroline  "/>
    <n v="10168"/>
    <n v="64816"/>
    <d v="1988-05-31T00:00:00"/>
    <n v="35.139726027397259"/>
    <s v="Less than 40"/>
    <x v="1"/>
    <x v="0"/>
    <s v="MA"/>
    <n v="2044"/>
    <s v="Non-Citizen"/>
    <s v="No"/>
    <x v="1"/>
    <x v="34"/>
    <s v="Indeed"/>
    <s v=""/>
    <m/>
    <n v="12.35068493150685"/>
    <x v="0"/>
    <s v="N/A-StillEmployed"/>
    <x v="0"/>
    <x v="0"/>
    <x v="0"/>
    <s v="Ketsia Liebig"/>
    <n v="19"/>
    <x v="1"/>
    <n v="3.58"/>
    <n v="5"/>
    <n v="0"/>
    <d v="2019-01-30T00:00:00"/>
    <n v="0"/>
    <n v="3"/>
  </r>
  <r>
    <s v="Clayton, Rick"/>
    <n v="10220"/>
    <n v="68678"/>
    <d v="1985-05-09T00:00:00"/>
    <n v="38.202739726027396"/>
    <s v="Less than 40"/>
    <x v="0"/>
    <x v="0"/>
    <s v="MA"/>
    <n v="2170"/>
    <s v="US Citizen"/>
    <s v="No"/>
    <x v="0"/>
    <x v="35"/>
    <s v="Indeed"/>
    <s v=""/>
    <m/>
    <n v="11.183561643835617"/>
    <x v="0"/>
    <s v="N/A-StillEmployed"/>
    <x v="0"/>
    <x v="1"/>
    <x v="4"/>
    <s v="Eric Dougall"/>
    <n v="6"/>
    <x v="1"/>
    <n v="4.7"/>
    <n v="3"/>
    <n v="6"/>
    <d v="2019-02-27T00:00:00"/>
    <n v="0"/>
    <n v="2"/>
  </r>
  <r>
    <s v="Cloninger, Jennifer"/>
    <n v="10275"/>
    <n v="64066"/>
    <d v="1981-08-31T00:00:00"/>
    <n v="41.893150684931506"/>
    <s v="40 to 50"/>
    <x v="1"/>
    <x v="1"/>
    <s v="MA"/>
    <n v="1752"/>
    <s v="US Citizen"/>
    <s v="No"/>
    <x v="0"/>
    <x v="36"/>
    <s v="Google Search"/>
    <d v="2013-07-01T00:00:00"/>
    <n v="2013"/>
    <n v="2.128767123287671"/>
    <x v="1"/>
    <s v="unhappy"/>
    <x v="1"/>
    <x v="0"/>
    <x v="2"/>
    <s v="Brannon Miller"/>
    <n v="12"/>
    <x v="1"/>
    <n v="4.2"/>
    <n v="5"/>
    <n v="0"/>
    <d v="2012-03-05T00:00:00"/>
    <n v="0"/>
    <n v="9"/>
  </r>
  <r>
    <s v="Close, Phil"/>
    <n v="10269"/>
    <n v="59369"/>
    <d v="1978-11-25T00:00:00"/>
    <n v="44.660273972602738"/>
    <s v="40 to 50"/>
    <x v="0"/>
    <x v="1"/>
    <s v="MA"/>
    <n v="2169"/>
    <s v="US Citizen"/>
    <s v="No"/>
    <x v="0"/>
    <x v="37"/>
    <s v="Indeed"/>
    <d v="2011-09-26T00:00:00"/>
    <n v="2011"/>
    <n v="1.0739726027397261"/>
    <x v="1"/>
    <s v="career change"/>
    <x v="1"/>
    <x v="0"/>
    <x v="2"/>
    <s v="David Stanley"/>
    <n v="14"/>
    <x v="1"/>
    <n v="4.2"/>
    <n v="4"/>
    <n v="0"/>
    <d v="2011-04-05T00:00:00"/>
    <n v="0"/>
    <n v="6"/>
  </r>
  <r>
    <s v="Clukey, Elijian"/>
    <n v="10029"/>
    <n v="50373"/>
    <d v="1980-08-26T00:00:00"/>
    <n v="42.906849315068492"/>
    <s v="40 to 50"/>
    <x v="0"/>
    <x v="1"/>
    <s v="MA"/>
    <n v="2134"/>
    <s v="US Citizen"/>
    <s v="No"/>
    <x v="0"/>
    <x v="38"/>
    <s v="Employee Referral"/>
    <s v=""/>
    <m/>
    <n v="7.1013698630136988"/>
    <x v="3"/>
    <s v="N/A-StillEmployed"/>
    <x v="0"/>
    <x v="0"/>
    <x v="0"/>
    <s v="Brannon Miller"/>
    <n v="12"/>
    <x v="0"/>
    <n v="4.0999999999999996"/>
    <n v="4"/>
    <n v="0"/>
    <d v="2019-02-28T00:00:00"/>
    <n v="0"/>
    <n v="5"/>
  </r>
  <r>
    <s v="Cockel, James"/>
    <n v="10261"/>
    <n v="63108"/>
    <d v="1977-08-09T00:00:00"/>
    <n v="45.956164383561642"/>
    <s v="40 to 50"/>
    <x v="0"/>
    <x v="0"/>
    <s v="MA"/>
    <n v="2452"/>
    <s v="US Citizen"/>
    <s v="No"/>
    <x v="0"/>
    <x v="17"/>
    <s v="Employee Referral"/>
    <s v=""/>
    <m/>
    <n v="9.9369863013698634"/>
    <x v="3"/>
    <s v="N/A-StillEmployed"/>
    <x v="0"/>
    <x v="0"/>
    <x v="0"/>
    <s v="David Stanley"/>
    <n v="14"/>
    <x v="1"/>
    <n v="4.4000000000000004"/>
    <n v="5"/>
    <n v="0"/>
    <d v="2019-01-14T00:00:00"/>
    <n v="0"/>
    <n v="3"/>
  </r>
  <r>
    <s v="Cole, Spencer"/>
    <n v="10292"/>
    <n v="59144"/>
    <d v="1979-12-08T00:00:00"/>
    <n v="43.624657534246573"/>
    <s v="40 to 50"/>
    <x v="0"/>
    <x v="0"/>
    <s v="MA"/>
    <n v="1880"/>
    <s v="US Citizen"/>
    <s v="No"/>
    <x v="1"/>
    <x v="3"/>
    <s v="LinkedIn"/>
    <d v="2016-09-23T00:00:00"/>
    <n v="2016"/>
    <n v="4.882191780821918"/>
    <x v="1"/>
    <s v="performance"/>
    <x v="2"/>
    <x v="0"/>
    <x v="0"/>
    <s v="Kissy Sullivan"/>
    <n v="20"/>
    <x v="2"/>
    <n v="2"/>
    <n v="3"/>
    <n v="0"/>
    <d v="2016-01-05T00:00:00"/>
    <n v="5"/>
    <n v="16"/>
  </r>
  <r>
    <s v="Corleone, Michael"/>
    <n v="10282"/>
    <n v="68051"/>
    <d v="1975-12-17T00:00:00"/>
    <n v="47.602739726027394"/>
    <s v="40 to 50"/>
    <x v="0"/>
    <x v="2"/>
    <s v="MA"/>
    <n v="1803"/>
    <s v="US Citizen"/>
    <s v="No"/>
    <x v="0"/>
    <x v="39"/>
    <s v="CareerBuilder"/>
    <s v=""/>
    <m/>
    <n v="12.989041095890411"/>
    <x v="0"/>
    <s v="N/A-StillEmployed"/>
    <x v="0"/>
    <x v="0"/>
    <x v="9"/>
    <s v="Janet King"/>
    <n v="2"/>
    <x v="2"/>
    <n v="4.13"/>
    <n v="2"/>
    <n v="0"/>
    <d v="2019-01-14T00:00:00"/>
    <n v="3"/>
    <n v="3"/>
  </r>
  <r>
    <s v="Corleone, Vito"/>
    <n v="10019"/>
    <n v="170500"/>
    <d v="1983-03-19T00:00:00"/>
    <n v="40.345205479452055"/>
    <s v="40 to 50"/>
    <x v="0"/>
    <x v="0"/>
    <s v="MA"/>
    <n v="2030"/>
    <s v="US Citizen"/>
    <s v="No"/>
    <x v="1"/>
    <x v="40"/>
    <s v="Indeed"/>
    <s v=""/>
    <m/>
    <n v="14.208219178082192"/>
    <x v="0"/>
    <s v="N/A-StillEmployed"/>
    <x v="0"/>
    <x v="0"/>
    <x v="14"/>
    <s v="Janet King"/>
    <n v="2"/>
    <x v="0"/>
    <n v="3.7"/>
    <n v="5"/>
    <n v="0"/>
    <d v="2019-04-02T00:00:00"/>
    <n v="0"/>
    <n v="15"/>
  </r>
  <r>
    <s v="Cornett, Lisa "/>
    <n v="10094"/>
    <n v="63381"/>
    <d v="1977-03-31T00:00:00"/>
    <n v="46.315068493150683"/>
    <s v="40 to 50"/>
    <x v="1"/>
    <x v="1"/>
    <s v="MA"/>
    <n v="2189"/>
    <s v="US Citizen"/>
    <s v="Yes"/>
    <x v="0"/>
    <x v="8"/>
    <s v="Indeed"/>
    <s v=""/>
    <m/>
    <n v="8.205479452054794"/>
    <x v="3"/>
    <s v="N/A-StillEmployed"/>
    <x v="0"/>
    <x v="0"/>
    <x v="0"/>
    <s v="Kelley Spirea"/>
    <n v="18"/>
    <x v="1"/>
    <n v="4.7300000000000004"/>
    <n v="5"/>
    <n v="0"/>
    <d v="2019-02-14T00:00:00"/>
    <n v="0"/>
    <n v="6"/>
  </r>
  <r>
    <s v="Costello, Frank"/>
    <n v="10193"/>
    <n v="83552"/>
    <d v="1986-08-26T00:00:00"/>
    <n v="36.904109589041099"/>
    <s v="Less than 40"/>
    <x v="0"/>
    <x v="1"/>
    <s v="MA"/>
    <n v="1810"/>
    <s v="US Citizen"/>
    <s v="No"/>
    <x v="0"/>
    <x v="1"/>
    <s v="Indeed"/>
    <s v=""/>
    <m/>
    <n v="8.293150684931506"/>
    <x v="3"/>
    <s v="N/A-StillEmployed"/>
    <x v="0"/>
    <x v="1"/>
    <x v="5"/>
    <s v="Simon Roup"/>
    <n v="4"/>
    <x v="1"/>
    <n v="3.04"/>
    <n v="3"/>
    <n v="6"/>
    <d v="2019-01-22T00:00:00"/>
    <n v="0"/>
    <n v="2"/>
  </r>
  <r>
    <s v="Crimmings,   Jean"/>
    <n v="10132"/>
    <n v="56149"/>
    <d v="1987-10-04T00:00:00"/>
    <n v="35.797260273972604"/>
    <s v="Less than 40"/>
    <x v="1"/>
    <x v="0"/>
    <s v="MA"/>
    <n v="1821"/>
    <s v="US Citizen"/>
    <s v="No"/>
    <x v="0"/>
    <x v="38"/>
    <s v="LinkedIn"/>
    <s v=""/>
    <m/>
    <n v="7.1013698630136988"/>
    <x v="3"/>
    <s v="N/A-StillEmployed"/>
    <x v="0"/>
    <x v="0"/>
    <x v="0"/>
    <s v="Michael Albert"/>
    <n v="22"/>
    <x v="1"/>
    <n v="4.12"/>
    <n v="5"/>
    <n v="0"/>
    <d v="2019-01-28T00:00:00"/>
    <n v="0"/>
    <n v="15"/>
  </r>
  <r>
    <s v="Cross, Noah"/>
    <n v="10083"/>
    <n v="92329"/>
    <d v="1965-09-09T00:00:00"/>
    <n v="57.87945205479452"/>
    <s v="50 to 60"/>
    <x v="0"/>
    <x v="0"/>
    <s v="CT"/>
    <n v="6278"/>
    <s v="US Citizen"/>
    <s v="No"/>
    <x v="0"/>
    <x v="5"/>
    <s v="Employee Referral"/>
    <s v=""/>
    <m/>
    <n v="8.7589041095890412"/>
    <x v="3"/>
    <s v="N/A-StillEmployed"/>
    <x v="0"/>
    <x v="1"/>
    <x v="15"/>
    <s v="Peter Monroe"/>
    <n v="7"/>
    <x v="1"/>
    <n v="5"/>
    <n v="3"/>
    <n v="4"/>
    <d v="2019-02-01T00:00:00"/>
    <n v="0"/>
    <n v="5"/>
  </r>
  <r>
    <s v="Daneault, Lynn"/>
    <n v="10099"/>
    <n v="65729"/>
    <d v="1990-04-19T00:00:00"/>
    <n v="33.254794520547946"/>
    <s v="Less than 40"/>
    <x v="1"/>
    <x v="0"/>
    <s v="VT"/>
    <n v="5473"/>
    <s v="US Citizen"/>
    <s v="No"/>
    <x v="0"/>
    <x v="41"/>
    <s v="Indeed"/>
    <s v=""/>
    <m/>
    <n v="9.1945205479452063"/>
    <x v="3"/>
    <s v="N/A-StillEmployed"/>
    <x v="0"/>
    <x v="4"/>
    <x v="16"/>
    <s v="Debra Houlihan"/>
    <n v="15"/>
    <x v="1"/>
    <n v="4.62"/>
    <n v="4"/>
    <n v="0"/>
    <d v="2019-01-24T00:00:00"/>
    <n v="0"/>
    <n v="8"/>
  </r>
  <r>
    <s v="Daniele, Ann  "/>
    <n v="10212"/>
    <n v="85028"/>
    <d v="1952-01-18T00:00:00"/>
    <n v="71.531506849315065"/>
    <s v="More than 70"/>
    <x v="1"/>
    <x v="1"/>
    <s v="CT"/>
    <n v="6033"/>
    <s v="US Citizen"/>
    <s v="No"/>
    <x v="0"/>
    <x v="5"/>
    <s v="LinkedIn"/>
    <s v=""/>
    <m/>
    <n v="8.7589041095890412"/>
    <x v="3"/>
    <s v="N/A-StillEmployed"/>
    <x v="0"/>
    <x v="1"/>
    <x v="15"/>
    <s v="Peter Monroe"/>
    <n v="7"/>
    <x v="1"/>
    <n v="3.1"/>
    <n v="5"/>
    <n v="8"/>
    <d v="2019-12-02T00:00:00"/>
    <n v="0"/>
    <n v="19"/>
  </r>
  <r>
    <s v="Darson, Jene'ya "/>
    <n v="10056"/>
    <n v="57583"/>
    <d v="1978-05-11T00:00:00"/>
    <n v="45.202739726027396"/>
    <s v="40 to 50"/>
    <x v="1"/>
    <x v="1"/>
    <s v="MA"/>
    <n v="2110"/>
    <s v="US Citizen"/>
    <s v="No"/>
    <x v="0"/>
    <x v="42"/>
    <s v="Indeed"/>
    <s v=""/>
    <m/>
    <n v="11.435616438356165"/>
    <x v="0"/>
    <s v="N/A-StillEmployed"/>
    <x v="0"/>
    <x v="0"/>
    <x v="0"/>
    <s v="Elijiah Gray"/>
    <n v="16"/>
    <x v="1"/>
    <n v="5"/>
    <n v="3"/>
    <n v="0"/>
    <d v="2019-02-25T00:00:00"/>
    <n v="0"/>
    <n v="1"/>
  </r>
  <r>
    <s v="Davis, Daniel"/>
    <n v="10143"/>
    <n v="56294"/>
    <d v="1979-09-14T00:00:00"/>
    <n v="43.857534246575341"/>
    <s v="40 to 50"/>
    <x v="0"/>
    <x v="0"/>
    <s v="MA"/>
    <n v="2458"/>
    <s v="Eligible NonCitizen"/>
    <s v="No"/>
    <x v="2"/>
    <x v="43"/>
    <s v="LinkedIn"/>
    <s v=""/>
    <m/>
    <n v="12.013698630136986"/>
    <x v="0"/>
    <s v="N/A-StillEmployed"/>
    <x v="0"/>
    <x v="0"/>
    <x v="2"/>
    <s v="Kissy Sullivan"/>
    <n v="20"/>
    <x v="1"/>
    <n v="3.96"/>
    <n v="4"/>
    <n v="0"/>
    <d v="2019-02-27T00:00:00"/>
    <n v="0"/>
    <n v="6"/>
  </r>
  <r>
    <s v="Dee, Randy"/>
    <n v="10311"/>
    <n v="56991"/>
    <d v="1988-04-15T00:00:00"/>
    <n v="35.265753424657532"/>
    <s v="Less than 40"/>
    <x v="0"/>
    <x v="1"/>
    <s v="MA"/>
    <n v="2138"/>
    <s v="US Citizen"/>
    <s v="No"/>
    <x v="0"/>
    <x v="44"/>
    <s v="Indeed"/>
    <s v=""/>
    <m/>
    <n v="4.8493150684931505"/>
    <x v="1"/>
    <s v="N/A-StillEmployed"/>
    <x v="0"/>
    <x v="0"/>
    <x v="0"/>
    <s v="Brannon Miller"/>
    <n v="12"/>
    <x v="1"/>
    <n v="4.3"/>
    <n v="4"/>
    <n v="3"/>
    <d v="2019-01-31T00:00:00"/>
    <n v="2"/>
    <n v="2"/>
  </r>
  <r>
    <s v="DeGweck,  James"/>
    <n v="10070"/>
    <n v="55722"/>
    <d v="1977-10-31T00:00:00"/>
    <n v="45.728767123287675"/>
    <s v="40 to 50"/>
    <x v="0"/>
    <x v="1"/>
    <s v="MA"/>
    <n v="1810"/>
    <s v="US Citizen"/>
    <s v="No"/>
    <x v="0"/>
    <x v="36"/>
    <s v="Indeed"/>
    <d v="2016-08-06T00:00:00"/>
    <n v="2016"/>
    <n v="5.2301369863013702"/>
    <x v="3"/>
    <s v="unhappy"/>
    <x v="1"/>
    <x v="0"/>
    <x v="0"/>
    <s v="Webster Butler"/>
    <n v="39"/>
    <x v="1"/>
    <n v="5"/>
    <n v="4"/>
    <n v="0"/>
    <d v="2016-02-04T00:00:00"/>
    <n v="0"/>
    <n v="14"/>
  </r>
  <r>
    <s v="Del Bosque, Keyla"/>
    <n v="10155"/>
    <n v="101199"/>
    <d v="1979-05-07T00:00:00"/>
    <n v="44.213698630136989"/>
    <s v="40 to 50"/>
    <x v="1"/>
    <x v="0"/>
    <s v="MA"/>
    <n v="2176"/>
    <s v="US Citizen"/>
    <s v="No"/>
    <x v="1"/>
    <x v="4"/>
    <s v="CareerBuilder"/>
    <s v=""/>
    <m/>
    <n v="10.868493150684932"/>
    <x v="0"/>
    <s v="N/A-StillEmployed"/>
    <x v="0"/>
    <x v="2"/>
    <x v="3"/>
    <s v="Alex Sweetwater"/>
    <n v="10"/>
    <x v="1"/>
    <n v="3.79"/>
    <n v="5"/>
    <n v="5"/>
    <d v="2019-01-25T00:00:00"/>
    <n v="0"/>
    <n v="8"/>
  </r>
  <r>
    <s v="Delarge, Alex"/>
    <n v="10306"/>
    <n v="61568"/>
    <d v="1975-02-11T00:00:00"/>
    <n v="48.449315068493149"/>
    <s v="40 to 50"/>
    <x v="0"/>
    <x v="0"/>
    <s v="AL"/>
    <n v="36006"/>
    <s v="US Citizen"/>
    <s v="No"/>
    <x v="2"/>
    <x v="22"/>
    <s v="Indeed"/>
    <s v=""/>
    <m/>
    <n v="8.7917808219178077"/>
    <x v="3"/>
    <s v="N/A-StillEmployed"/>
    <x v="0"/>
    <x v="4"/>
    <x v="11"/>
    <s v="John Smith"/>
    <n v="17"/>
    <x v="3"/>
    <n v="1.93"/>
    <n v="3"/>
    <n v="0"/>
    <d v="2019-01-30T00:00:00"/>
    <n v="6"/>
    <n v="5"/>
  </r>
  <r>
    <s v="Demita, Carla"/>
    <n v="10100"/>
    <n v="58275"/>
    <d v="1951-02-25T00:00:00"/>
    <n v="72.427397260273978"/>
    <s v="More than 70"/>
    <x v="1"/>
    <x v="4"/>
    <s v="MA"/>
    <n v="2343"/>
    <s v="US Citizen"/>
    <s v="No"/>
    <x v="1"/>
    <x v="15"/>
    <s v="Google Search"/>
    <d v="2015-04-11T00:00:00"/>
    <n v="2015"/>
    <n v="4.021917808219178"/>
    <x v="1"/>
    <s v="more money"/>
    <x v="1"/>
    <x v="0"/>
    <x v="2"/>
    <s v="Kelley Spirea"/>
    <n v="18"/>
    <x v="1"/>
    <n v="4.62"/>
    <n v="5"/>
    <n v="0"/>
    <d v="2015-06-05T00:00:00"/>
    <n v="0"/>
    <n v="1"/>
  </r>
  <r>
    <s v="Desimone, Carl "/>
    <n v="10310"/>
    <n v="53189"/>
    <d v="1967-04-19T00:00:00"/>
    <n v="56.271232876712325"/>
    <s v="50 to 60"/>
    <x v="0"/>
    <x v="1"/>
    <s v="MA"/>
    <n v="2061"/>
    <s v="US Citizen"/>
    <s v="No"/>
    <x v="0"/>
    <x v="16"/>
    <s v="Indeed"/>
    <s v=""/>
    <m/>
    <n v="9.0219178082191789"/>
    <x v="3"/>
    <s v="N/A-StillEmployed"/>
    <x v="0"/>
    <x v="0"/>
    <x v="0"/>
    <s v="Amy Dunn"/>
    <n v="11"/>
    <x v="3"/>
    <n v="1.1200000000000001"/>
    <n v="2"/>
    <n v="0"/>
    <d v="2019-01-31T00:00:00"/>
    <n v="4"/>
    <n v="9"/>
  </r>
  <r>
    <s v="DeVito, Tommy"/>
    <n v="10197"/>
    <n v="96820"/>
    <d v="1983-04-09T00:00:00"/>
    <n v="40.287671232876711"/>
    <s v="40 to 50"/>
    <x v="0"/>
    <x v="0"/>
    <s v="MA"/>
    <n v="2045"/>
    <s v="US Citizen"/>
    <s v="No"/>
    <x v="0"/>
    <x v="45"/>
    <s v="Indeed"/>
    <s v=""/>
    <m/>
    <n v="6.4082191780821915"/>
    <x v="3"/>
    <s v="N/A-StillEmployed"/>
    <x v="0"/>
    <x v="1"/>
    <x v="17"/>
    <s v="Brian Champaigne"/>
    <n v="13"/>
    <x v="1"/>
    <n v="3.01"/>
    <n v="5"/>
    <n v="7"/>
    <d v="2019-01-23T00:00:00"/>
    <n v="0"/>
    <n v="15"/>
  </r>
  <r>
    <s v="Dickinson, Geoff "/>
    <n v="10276"/>
    <n v="51259"/>
    <d v="1982-11-15T00:00:00"/>
    <n v="40.684931506849317"/>
    <s v="40 to 50"/>
    <x v="0"/>
    <x v="0"/>
    <s v="MA"/>
    <n v="2180"/>
    <s v="US Citizen"/>
    <s v="No"/>
    <x v="0"/>
    <x v="31"/>
    <s v="Indeed"/>
    <s v=""/>
    <m/>
    <n v="8.6082191780821926"/>
    <x v="3"/>
    <s v="N/A-StillEmployed"/>
    <x v="0"/>
    <x v="0"/>
    <x v="0"/>
    <s v="Ketsia Liebig"/>
    <n v="19"/>
    <x v="1"/>
    <n v="4.3"/>
    <n v="4"/>
    <n v="0"/>
    <d v="2019-02-19T00:00:00"/>
    <n v="0"/>
    <n v="1"/>
  </r>
  <r>
    <s v="Dietrich, Jenna  "/>
    <n v="10304"/>
    <n v="59231"/>
    <d v="1987-05-14T00:00:00"/>
    <n v="36.18904109589041"/>
    <s v="Less than 40"/>
    <x v="1"/>
    <x v="0"/>
    <s v="WA"/>
    <n v="98052"/>
    <s v="US Citizen"/>
    <s v="Yes"/>
    <x v="0"/>
    <x v="11"/>
    <s v="Website"/>
    <s v=""/>
    <m/>
    <n v="11.4"/>
    <x v="0"/>
    <s v="N/A-StillEmployed"/>
    <x v="0"/>
    <x v="4"/>
    <x v="11"/>
    <s v="John Smith"/>
    <n v="17"/>
    <x v="3"/>
    <n v="2.2999999999999998"/>
    <n v="1"/>
    <n v="0"/>
    <d v="2019-01-29T00:00:00"/>
    <n v="2"/>
    <n v="17"/>
  </r>
  <r>
    <s v="DiNocco, Lily "/>
    <n v="10284"/>
    <n v="61584"/>
    <d v="1978-02-12T00:00:00"/>
    <n v="45.443835616438356"/>
    <s v="40 to 50"/>
    <x v="1"/>
    <x v="1"/>
    <s v="MA"/>
    <n v="2351"/>
    <s v="US Citizen"/>
    <s v="No"/>
    <x v="1"/>
    <x v="46"/>
    <s v="Indeed"/>
    <s v=""/>
    <m/>
    <n v="10.038356164383561"/>
    <x v="0"/>
    <s v="N/A-StillEmployed"/>
    <x v="0"/>
    <x v="0"/>
    <x v="0"/>
    <s v="Brannon Miller"/>
    <n v="12"/>
    <x v="2"/>
    <n v="3.88"/>
    <n v="4"/>
    <n v="0"/>
    <d v="2019-01-18T00:00:00"/>
    <n v="0"/>
    <n v="6"/>
  </r>
  <r>
    <s v="Dobrin, Denisa  S"/>
    <n v="10207"/>
    <n v="46335"/>
    <d v="1986-07-10T00:00:00"/>
    <n v="37.032876712328765"/>
    <s v="Less than 40"/>
    <x v="1"/>
    <x v="0"/>
    <s v="MA"/>
    <n v="2125"/>
    <s v="US Citizen"/>
    <s v="Yes"/>
    <x v="0"/>
    <x v="10"/>
    <s v="CareerBuilder"/>
    <s v=""/>
    <m/>
    <n v="11.443835616438356"/>
    <x v="0"/>
    <s v="N/A-StillEmployed"/>
    <x v="0"/>
    <x v="0"/>
    <x v="0"/>
    <s v="David Stanley"/>
    <n v="14"/>
    <x v="1"/>
    <n v="3.4"/>
    <n v="5"/>
    <n v="0"/>
    <d v="2019-02-19T00:00:00"/>
    <n v="0"/>
    <n v="15"/>
  </r>
  <r>
    <s v="Dolan, Linda"/>
    <n v="10133"/>
    <n v="70621"/>
    <d v="1988-07-18T00:00:00"/>
    <n v="35.008219178082193"/>
    <s v="Less than 40"/>
    <x v="1"/>
    <x v="1"/>
    <s v="MA"/>
    <n v="2119"/>
    <s v="US Citizen"/>
    <s v="No"/>
    <x v="0"/>
    <x v="8"/>
    <s v="Employee Referral"/>
    <s v=""/>
    <m/>
    <n v="8.205479452054794"/>
    <x v="3"/>
    <s v="N/A-StillEmployed"/>
    <x v="0"/>
    <x v="1"/>
    <x v="4"/>
    <s v="Peter Monroe"/>
    <n v="7"/>
    <x v="1"/>
    <n v="4.1100000000000003"/>
    <n v="4"/>
    <n v="6"/>
    <d v="2019-02-25T00:00:00"/>
    <n v="0"/>
    <n v="16"/>
  </r>
  <r>
    <s v="Dougall, Eric"/>
    <n v="10028"/>
    <n v="138888"/>
    <d v="1970-09-07T00:00:00"/>
    <n v="52.88219178082192"/>
    <s v="50 to 60"/>
    <x v="0"/>
    <x v="0"/>
    <s v="MA"/>
    <n v="1886"/>
    <s v="US Citizen"/>
    <s v="No"/>
    <x v="1"/>
    <x v="47"/>
    <s v="Indeed"/>
    <s v=""/>
    <m/>
    <n v="9.205479452054794"/>
    <x v="3"/>
    <s v="N/A-StillEmployed"/>
    <x v="0"/>
    <x v="1"/>
    <x v="18"/>
    <s v="Jennifer Zamora"/>
    <n v="5"/>
    <x v="0"/>
    <n v="4.3"/>
    <n v="5"/>
    <n v="5"/>
    <d v="2019-04-01T00:00:00"/>
    <n v="0"/>
    <n v="4"/>
  </r>
  <r>
    <s v="Driver, Elle"/>
    <n v="10006"/>
    <n v="74241"/>
    <d v="1988-08-11T00:00:00"/>
    <n v="34.942465753424656"/>
    <s v="Less than 40"/>
    <x v="1"/>
    <x v="0"/>
    <s v="CA"/>
    <n v="90007"/>
    <s v="US Citizen"/>
    <s v="No"/>
    <x v="0"/>
    <x v="9"/>
    <s v="Indeed"/>
    <s v=""/>
    <m/>
    <n v="11.789041095890411"/>
    <x v="0"/>
    <s v="N/A-StillEmployed"/>
    <x v="0"/>
    <x v="4"/>
    <x v="11"/>
    <s v="Lynn Daneault"/>
    <n v="21"/>
    <x v="0"/>
    <n v="4.7699999999999996"/>
    <n v="5"/>
    <n v="0"/>
    <d v="2019-01-27T00:00:00"/>
    <n v="0"/>
    <n v="14"/>
  </r>
  <r>
    <s v="Dunn, Amy  "/>
    <n v="10105"/>
    <n v="75188"/>
    <d v="1973-11-28T00:00:00"/>
    <n v="49.654794520547945"/>
    <s v="40 to 50"/>
    <x v="1"/>
    <x v="0"/>
    <s v="MA"/>
    <n v="1731"/>
    <s v="US Citizen"/>
    <s v="No"/>
    <x v="0"/>
    <x v="48"/>
    <s v="Google Search"/>
    <s v=""/>
    <m/>
    <n v="8.8219178082191778"/>
    <x v="3"/>
    <s v="N/A-StillEmployed"/>
    <x v="0"/>
    <x v="0"/>
    <x v="9"/>
    <s v="Janet King"/>
    <n v="2"/>
    <x v="1"/>
    <n v="4.5199999999999996"/>
    <n v="4"/>
    <n v="0"/>
    <d v="2019-01-15T00:00:00"/>
    <n v="0"/>
    <n v="4"/>
  </r>
  <r>
    <s v="Dunne, Amy"/>
    <n v="10211"/>
    <n v="62514"/>
    <d v="1973-09-23T00:00:00"/>
    <n v="49.835616438356162"/>
    <s v="40 to 50"/>
    <x v="1"/>
    <x v="1"/>
    <s v="MA"/>
    <n v="1749"/>
    <s v="US Citizen"/>
    <s v="No"/>
    <x v="0"/>
    <x v="49"/>
    <s v="Google Search"/>
    <s v=""/>
    <m/>
    <n v="13.221917808219178"/>
    <x v="0"/>
    <s v="N/A-StillEmployed"/>
    <x v="0"/>
    <x v="0"/>
    <x v="0"/>
    <s v="Ketsia Liebig"/>
    <n v="19"/>
    <x v="1"/>
    <n v="2.9"/>
    <n v="3"/>
    <n v="0"/>
    <d v="2019-01-21T00:00:00"/>
    <n v="0"/>
    <n v="6"/>
  </r>
  <r>
    <s v="Eaton, Marianne"/>
    <n v="10064"/>
    <n v="60070"/>
    <d v="1991-05-09T00:00:00"/>
    <n v="32.200000000000003"/>
    <s v="Less than 40"/>
    <x v="1"/>
    <x v="1"/>
    <s v="MA"/>
    <n v="2343"/>
    <s v="US Citizen"/>
    <s v="No"/>
    <x v="0"/>
    <x v="15"/>
    <s v="Google Search"/>
    <d v="2017-06-06T00:00:00"/>
    <n v="2017"/>
    <n v="6.1780821917808222"/>
    <x v="3"/>
    <s v="military"/>
    <x v="1"/>
    <x v="0"/>
    <x v="0"/>
    <s v="Kissy Sullivan"/>
    <n v="20"/>
    <x v="1"/>
    <n v="5"/>
    <n v="3"/>
    <n v="0"/>
    <d v="2017-09-04T00:00:00"/>
    <n v="0"/>
    <n v="7"/>
  </r>
  <r>
    <s v="Engdahl, Jean"/>
    <n v="10247"/>
    <n v="48888"/>
    <d v="1974-05-31T00:00:00"/>
    <n v="49.150684931506852"/>
    <s v="40 to 50"/>
    <x v="0"/>
    <x v="0"/>
    <s v="MA"/>
    <n v="2026"/>
    <s v="US Citizen"/>
    <s v="No"/>
    <x v="0"/>
    <x v="5"/>
    <s v="LinkedIn"/>
    <s v=""/>
    <m/>
    <n v="8.7589041095890412"/>
    <x v="3"/>
    <s v="N/A-StillEmployed"/>
    <x v="0"/>
    <x v="0"/>
    <x v="0"/>
    <s v="Kelley Spirea"/>
    <n v="18"/>
    <x v="1"/>
    <n v="4.7"/>
    <n v="5"/>
    <n v="0"/>
    <d v="2019-02-13T00:00:00"/>
    <n v="0"/>
    <n v="8"/>
  </r>
  <r>
    <s v="England, Rex"/>
    <n v="10235"/>
    <n v="54285"/>
    <d v="1978-08-25T00:00:00"/>
    <n v="44.912328767123284"/>
    <s v="40 to 50"/>
    <x v="0"/>
    <x v="1"/>
    <s v="MA"/>
    <n v="2045"/>
    <s v="US Citizen"/>
    <s v="No"/>
    <x v="0"/>
    <x v="27"/>
    <s v="Employee Referral"/>
    <s v=""/>
    <m/>
    <n v="9.2904109589041095"/>
    <x v="3"/>
    <s v="N/A-StillEmployed"/>
    <x v="0"/>
    <x v="0"/>
    <x v="0"/>
    <s v="Kelley Spirea"/>
    <n v="18"/>
    <x v="1"/>
    <n v="4.2"/>
    <n v="3"/>
    <n v="0"/>
    <d v="2019-11-01T00:00:00"/>
    <n v="0"/>
    <n v="3"/>
  </r>
  <r>
    <s v="Erilus, Angela"/>
    <n v="10299"/>
    <n v="56847"/>
    <d v="1989-08-25T00:00:00"/>
    <n v="33.904109589041099"/>
    <s v="Less than 40"/>
    <x v="1"/>
    <x v="4"/>
    <s v="MA"/>
    <n v="2133"/>
    <s v="US Citizen"/>
    <s v="No"/>
    <x v="0"/>
    <x v="16"/>
    <s v="Indeed"/>
    <s v=""/>
    <m/>
    <n v="9.0219178082191789"/>
    <x v="3"/>
    <s v="N/A-StillEmployed"/>
    <x v="0"/>
    <x v="0"/>
    <x v="2"/>
    <s v="Michael Albert"/>
    <n v="22"/>
    <x v="3"/>
    <n v="3"/>
    <n v="1"/>
    <n v="0"/>
    <d v="2019-02-25T00:00:00"/>
    <n v="2"/>
    <n v="5"/>
  </r>
  <r>
    <s v="Estremera, Miguel"/>
    <n v="10280"/>
    <n v="60340"/>
    <d v="1983-02-09T00:00:00"/>
    <n v="40.449315068493149"/>
    <s v="40 to 50"/>
    <x v="0"/>
    <x v="0"/>
    <s v="MA"/>
    <n v="2129"/>
    <s v="US Citizen"/>
    <s v="No"/>
    <x v="0"/>
    <x v="10"/>
    <s v="Google Search"/>
    <d v="2018-09-27T00:00:00"/>
    <n v="2018"/>
    <n v="6.6493150684931503"/>
    <x v="3"/>
    <s v="attendance"/>
    <x v="2"/>
    <x v="0"/>
    <x v="0"/>
    <s v="Michael Albert"/>
    <n v="22"/>
    <x v="2"/>
    <n v="5"/>
    <n v="4"/>
    <n v="0"/>
    <d v="2018-12-04T00:00:00"/>
    <n v="5"/>
    <n v="16"/>
  </r>
  <r>
    <s v="Evensen, April"/>
    <n v="10296"/>
    <n v="59124"/>
    <d v="1989-06-05T00:00:00"/>
    <n v="34.126027397260273"/>
    <s v="Less than 40"/>
    <x v="1"/>
    <x v="0"/>
    <s v="MA"/>
    <n v="2458"/>
    <s v="US Citizen"/>
    <s v="No"/>
    <x v="0"/>
    <x v="19"/>
    <s v="Google Search"/>
    <d v="2018-02-25T00:00:00"/>
    <n v="2018"/>
    <n v="4.0246575342465754"/>
    <x v="1"/>
    <s v="no-call, no-show"/>
    <x v="2"/>
    <x v="0"/>
    <x v="0"/>
    <s v="Elijiah Gray"/>
    <n v="16"/>
    <x v="2"/>
    <n v="2.2999999999999998"/>
    <n v="3"/>
    <n v="0"/>
    <d v="2017-01-15T00:00:00"/>
    <n v="5"/>
    <n v="19"/>
  </r>
  <r>
    <s v="Exantus, Susan"/>
    <n v="10290"/>
    <n v="99280"/>
    <d v="1987-05-15T00:00:00"/>
    <n v="36.186301369863017"/>
    <s v="Less than 40"/>
    <x v="1"/>
    <x v="1"/>
    <s v="MA"/>
    <n v="1749"/>
    <s v="US Citizen"/>
    <s v="No"/>
    <x v="1"/>
    <x v="50"/>
    <s v="Indeed"/>
    <d v="2013-05-06T00:00:00"/>
    <n v="2013"/>
    <n v="2.2493150684931509"/>
    <x v="1"/>
    <s v="attendance"/>
    <x v="2"/>
    <x v="2"/>
    <x v="3"/>
    <s v="Alex Sweetwater"/>
    <n v="10"/>
    <x v="2"/>
    <n v="2.1"/>
    <n v="5"/>
    <n v="4"/>
    <d v="2012-10-08T00:00:00"/>
    <n v="4"/>
    <n v="19"/>
  </r>
  <r>
    <s v="Faller, Megan "/>
    <n v="10263"/>
    <n v="71776"/>
    <d v="1978-09-22T00:00:00"/>
    <n v="44.835616438356162"/>
    <s v="40 to 50"/>
    <x v="1"/>
    <x v="1"/>
    <s v="MA"/>
    <n v="1824"/>
    <s v="US Citizen"/>
    <s v="No"/>
    <x v="1"/>
    <x v="16"/>
    <s v="LinkedIn"/>
    <s v=""/>
    <m/>
    <n v="9.0219178082191789"/>
    <x v="3"/>
    <s v="N/A-StillEmployed"/>
    <x v="0"/>
    <x v="0"/>
    <x v="2"/>
    <s v="Elijiah Gray"/>
    <n v="16"/>
    <x v="1"/>
    <n v="4.4000000000000004"/>
    <n v="5"/>
    <n v="0"/>
    <d v="2019-02-22T00:00:00"/>
    <n v="0"/>
    <n v="17"/>
  </r>
  <r>
    <s v="Fancett, Nicole"/>
    <n v="10136"/>
    <n v="65902"/>
    <d v="1987-09-27T00:00:00"/>
    <n v="35.816438356164383"/>
    <s v="Less than 40"/>
    <x v="1"/>
    <x v="0"/>
    <s v="MA"/>
    <n v="2324"/>
    <s v="US Citizen"/>
    <s v="No"/>
    <x v="1"/>
    <x v="19"/>
    <s v="LinkedIn"/>
    <s v=""/>
    <m/>
    <n v="9.4054794520547951"/>
    <x v="3"/>
    <s v="N/A-StillEmployed"/>
    <x v="0"/>
    <x v="0"/>
    <x v="2"/>
    <s v="Webster Butler"/>
    <m/>
    <x v="1"/>
    <n v="4"/>
    <n v="4"/>
    <n v="0"/>
    <d v="2019-07-01T00:00:00"/>
    <n v="0"/>
    <n v="7"/>
  </r>
  <r>
    <s v="Ferguson, Susan"/>
    <n v="10189"/>
    <n v="57748"/>
    <d v="1955-04-14T00:00:00"/>
    <n v="68.293150684931504"/>
    <s v="60 to 70"/>
    <x v="1"/>
    <x v="1"/>
    <s v="MA"/>
    <n v="2176"/>
    <s v="US Citizen"/>
    <s v="No"/>
    <x v="0"/>
    <x v="43"/>
    <s v="Google Search"/>
    <d v="2016-05-17T00:00:00"/>
    <n v="2016"/>
    <n v="4.8547945205479452"/>
    <x v="1"/>
    <s v="military"/>
    <x v="1"/>
    <x v="0"/>
    <x v="0"/>
    <s v="Webster Butler"/>
    <n v="39"/>
    <x v="1"/>
    <n v="3.13"/>
    <n v="3"/>
    <n v="0"/>
    <d v="2016-04-02T00:00:00"/>
    <n v="0"/>
    <n v="16"/>
  </r>
  <r>
    <s v="Fernandes, Nilson  "/>
    <n v="10308"/>
    <n v="64057"/>
    <d v="1989-10-18T00:00:00"/>
    <n v="33.756164383561647"/>
    <s v="Less than 40"/>
    <x v="0"/>
    <x v="1"/>
    <s v="MA"/>
    <n v="2132"/>
    <s v="US Citizen"/>
    <s v="No"/>
    <x v="0"/>
    <x v="51"/>
    <s v="Indeed"/>
    <s v=""/>
    <m/>
    <n v="7.6904109589041099"/>
    <x v="3"/>
    <s v="N/A-StillEmployed"/>
    <x v="0"/>
    <x v="0"/>
    <x v="0"/>
    <s v="Amy Dunn"/>
    <n v="11"/>
    <x v="3"/>
    <n v="1.56"/>
    <n v="5"/>
    <n v="0"/>
    <d v="2019-03-01T00:00:00"/>
    <n v="6"/>
    <n v="15"/>
  </r>
  <r>
    <s v="Fett, Boba"/>
    <n v="10309"/>
    <n v="53366"/>
    <d v="1987-06-18T00:00:00"/>
    <n v="36.093150684931508"/>
    <s v="Less than 40"/>
    <x v="0"/>
    <x v="0"/>
    <s v="MA"/>
    <n v="2138"/>
    <s v="US Citizen"/>
    <s v="No"/>
    <x v="0"/>
    <x v="1"/>
    <s v="LinkedIn"/>
    <s v=""/>
    <m/>
    <n v="8.293150684931506"/>
    <x v="3"/>
    <s v="N/A-StillEmployed"/>
    <x v="0"/>
    <x v="1"/>
    <x v="19"/>
    <s v="Peter Monroe"/>
    <n v="7"/>
    <x v="3"/>
    <n v="1.2"/>
    <n v="3"/>
    <n v="6"/>
    <d v="2019-04-02T00:00:00"/>
    <n v="3"/>
    <n v="2"/>
  </r>
  <r>
    <s v="Fidelia,  Libby"/>
    <n v="10049"/>
    <n v="58530"/>
    <d v="1981-03-16T00:00:00"/>
    <n v="42.353424657534248"/>
    <s v="40 to 50"/>
    <x v="1"/>
    <x v="1"/>
    <s v="MA"/>
    <n v="2155"/>
    <s v="US Citizen"/>
    <s v="No"/>
    <x v="0"/>
    <x v="4"/>
    <s v="Google Search"/>
    <s v=""/>
    <m/>
    <n v="10.868493150684932"/>
    <x v="0"/>
    <s v="N/A-StillEmployed"/>
    <x v="0"/>
    <x v="0"/>
    <x v="0"/>
    <s v="Brannon Miller"/>
    <n v="12"/>
    <x v="1"/>
    <n v="5"/>
    <n v="5"/>
    <n v="0"/>
    <d v="2019-01-29T00:00:00"/>
    <n v="0"/>
    <n v="19"/>
  </r>
  <r>
    <s v="Fitzpatrick, Michael  J"/>
    <n v="10093"/>
    <n v="72609"/>
    <d v="1981-01-10T00:00:00"/>
    <n v="42.531506849315072"/>
    <s v="40 to 50"/>
    <x v="0"/>
    <x v="0"/>
    <s v="MA"/>
    <n v="2143"/>
    <s v="US Citizen"/>
    <s v="Yes"/>
    <x v="0"/>
    <x v="36"/>
    <s v="Google Search"/>
    <d v="2013-06-24T00:00:00"/>
    <n v="2013"/>
    <n v="2.1095890410958904"/>
    <x v="1"/>
    <s v="hours"/>
    <x v="1"/>
    <x v="0"/>
    <x v="2"/>
    <s v="Amy Dunn"/>
    <n v="11"/>
    <x v="1"/>
    <n v="4.76"/>
    <n v="5"/>
    <n v="0"/>
    <d v="2013-05-04T00:00:00"/>
    <n v="0"/>
    <n v="20"/>
  </r>
  <r>
    <s v="Foreman, Tanya"/>
    <n v="10163"/>
    <n v="55965"/>
    <d v="1983-08-11T00:00:00"/>
    <n v="39.947945205479449"/>
    <s v="Less than 40"/>
    <x v="1"/>
    <x v="1"/>
    <s v="MA"/>
    <n v="2170"/>
    <s v="US Citizen"/>
    <s v="No"/>
    <x v="0"/>
    <x v="15"/>
    <s v="Google Search"/>
    <d v="2013-09-01T00:00:00"/>
    <n v="2013"/>
    <n v="2.4136986301369863"/>
    <x v="1"/>
    <s v="career change"/>
    <x v="1"/>
    <x v="0"/>
    <x v="2"/>
    <s v="Ketsia Liebig"/>
    <n v="19"/>
    <x v="1"/>
    <n v="3.66"/>
    <n v="3"/>
    <n v="0"/>
    <d v="2012-07-01T00:00:00"/>
    <n v="0"/>
    <n v="6"/>
  </r>
  <r>
    <s v="Forrest, Alex"/>
    <n v="10305"/>
    <n v="70187"/>
    <d v="1975-07-07T00:00:00"/>
    <n v="48.049315068493151"/>
    <s v="40 to 50"/>
    <x v="0"/>
    <x v="1"/>
    <s v="MA"/>
    <n v="2330"/>
    <s v="US Citizen"/>
    <s v="No"/>
    <x v="0"/>
    <x v="22"/>
    <s v="Employee Referral"/>
    <d v="2018-08-19T00:00:00"/>
    <n v="2018"/>
    <n v="3.8904109589041096"/>
    <x v="1"/>
    <s v="Fatal attraction"/>
    <x v="2"/>
    <x v="4"/>
    <x v="11"/>
    <s v="Lynn Daneault"/>
    <n v="21"/>
    <x v="3"/>
    <n v="2"/>
    <n v="5"/>
    <n v="0"/>
    <d v="2019-01-28T00:00:00"/>
    <n v="4"/>
    <n v="7"/>
  </r>
  <r>
    <s v="Foss, Jason"/>
    <n v="10015"/>
    <n v="178000"/>
    <d v="1980-05-07T00:00:00"/>
    <n v="43.210958904109589"/>
    <s v="40 to 50"/>
    <x v="0"/>
    <x v="0"/>
    <s v="MA"/>
    <n v="1460"/>
    <s v="US Citizen"/>
    <s v="No"/>
    <x v="1"/>
    <x v="52"/>
    <s v="Indeed"/>
    <s v=""/>
    <m/>
    <n v="12.252054794520548"/>
    <x v="0"/>
    <s v="N/A-StillEmployed"/>
    <x v="0"/>
    <x v="1"/>
    <x v="20"/>
    <s v="Jennifer Zamora"/>
    <n v="5"/>
    <x v="0"/>
    <n v="5"/>
    <n v="5"/>
    <n v="5"/>
    <d v="2019-07-01T00:00:00"/>
    <n v="0"/>
    <n v="15"/>
  </r>
  <r>
    <s v="Foster-Baker, Amy"/>
    <n v="10080"/>
    <n v="99351"/>
    <d v="1979-04-16T00:00:00"/>
    <n v="44.271232876712325"/>
    <s v="40 to 50"/>
    <x v="1"/>
    <x v="1"/>
    <s v="MA"/>
    <n v="2050"/>
    <s v="US Citizen"/>
    <s v="No"/>
    <x v="0"/>
    <x v="40"/>
    <s v="Other"/>
    <s v=""/>
    <m/>
    <n v="14.208219178082192"/>
    <x v="0"/>
    <s v="N/A-StillEmployed"/>
    <x v="0"/>
    <x v="3"/>
    <x v="8"/>
    <s v="Board of Directors"/>
    <n v="9"/>
    <x v="1"/>
    <n v="5"/>
    <n v="3"/>
    <n v="2"/>
    <d v="2019-08-02T00:00:00"/>
    <n v="0"/>
    <n v="3"/>
  </r>
  <r>
    <s v="Fraval, Maruk "/>
    <n v="10258"/>
    <n v="67251"/>
    <d v="1963-08-28T00:00:00"/>
    <n v="59.915068493150685"/>
    <s v="50 to 60"/>
    <x v="0"/>
    <x v="0"/>
    <s v="CT"/>
    <n v="6050"/>
    <s v="US Citizen"/>
    <s v="No"/>
    <x v="1"/>
    <x v="53"/>
    <s v="CareerBuilder"/>
    <s v=""/>
    <m/>
    <n v="12.101369863013698"/>
    <x v="0"/>
    <s v="N/A-StillEmployed"/>
    <x v="0"/>
    <x v="4"/>
    <x v="11"/>
    <s v="Lynn Daneault"/>
    <n v="21"/>
    <x v="1"/>
    <n v="4.3"/>
    <n v="3"/>
    <n v="0"/>
    <d v="2019-01-27T00:00:00"/>
    <n v="2"/>
    <n v="7"/>
  </r>
  <r>
    <s v="Galia, Lisa"/>
    <n v="10273"/>
    <n v="65707"/>
    <d v="1968-06-07T00:00:00"/>
    <n v="55.134246575342466"/>
    <s v="50 to 60"/>
    <x v="1"/>
    <x v="0"/>
    <s v="CT"/>
    <n v="6040"/>
    <s v="US Citizen"/>
    <s v="No"/>
    <x v="0"/>
    <x v="54"/>
    <s v="LinkedIn"/>
    <s v=""/>
    <m/>
    <n v="13.526027397260274"/>
    <x v="0"/>
    <s v="N/A-StillEmployed"/>
    <x v="0"/>
    <x v="1"/>
    <x v="4"/>
    <s v="Eric Dougall"/>
    <n v="6"/>
    <x v="1"/>
    <n v="4.7"/>
    <n v="4"/>
    <n v="5"/>
    <d v="2019-01-02T00:00:00"/>
    <n v="0"/>
    <n v="1"/>
  </r>
  <r>
    <s v="Garcia, Raul"/>
    <n v="10111"/>
    <n v="52249"/>
    <d v="1985-09-15T00:00:00"/>
    <n v="37.849315068493148"/>
    <s v="Less than 40"/>
    <x v="0"/>
    <x v="0"/>
    <s v="MA"/>
    <n v="1905"/>
    <s v="US Citizen"/>
    <s v="Yes"/>
    <x v="0"/>
    <x v="1"/>
    <s v="Employee Referral"/>
    <s v=""/>
    <m/>
    <n v="8.293150684931506"/>
    <x v="3"/>
    <s v="N/A-StillEmployed"/>
    <x v="0"/>
    <x v="0"/>
    <x v="0"/>
    <s v="David Stanley"/>
    <n v="14"/>
    <x v="1"/>
    <n v="4.5"/>
    <n v="3"/>
    <n v="0"/>
    <d v="2019-02-18T00:00:00"/>
    <n v="0"/>
    <n v="5"/>
  </r>
  <r>
    <s v="Gaul, Barbara"/>
    <n v="10257"/>
    <n v="53171"/>
    <d v="1983-02-12T00:00:00"/>
    <n v="40.441095890410956"/>
    <s v="40 to 50"/>
    <x v="1"/>
    <x v="0"/>
    <s v="MA"/>
    <n v="2121"/>
    <s v="US Citizen"/>
    <s v="Yes"/>
    <x v="1"/>
    <x v="36"/>
    <s v="LinkedIn"/>
    <s v=""/>
    <m/>
    <n v="12.167123287671233"/>
    <x v="0"/>
    <s v="N/A-StillEmployed"/>
    <x v="0"/>
    <x v="0"/>
    <x v="0"/>
    <s v="Kelley Spirea"/>
    <n v="18"/>
    <x v="1"/>
    <n v="4.2"/>
    <n v="4"/>
    <n v="0"/>
    <d v="2019-02-26T00:00:00"/>
    <n v="0"/>
    <n v="12"/>
  </r>
  <r>
    <s v="Gentry, Mildred"/>
    <n v="10159"/>
    <n v="51337"/>
    <d v="1990-01-10T00:00:00"/>
    <n v="33.526027397260272"/>
    <s v="Less than 40"/>
    <x v="1"/>
    <x v="1"/>
    <s v="MA"/>
    <n v="2145"/>
    <s v="US Citizen"/>
    <s v="No"/>
    <x v="1"/>
    <x v="1"/>
    <s v="LinkedIn"/>
    <s v=""/>
    <m/>
    <n v="8.293150684931506"/>
    <x v="3"/>
    <s v="N/A-StillEmployed"/>
    <x v="0"/>
    <x v="0"/>
    <x v="0"/>
    <s v="Michael Albert"/>
    <n v="22"/>
    <x v="1"/>
    <n v="3.73"/>
    <n v="3"/>
    <n v="0"/>
    <d v="2019-01-16T00:00:00"/>
    <n v="0"/>
    <n v="19"/>
  </r>
  <r>
    <s v="Gerke, Melisa"/>
    <n v="10122"/>
    <n v="51505"/>
    <d v="1970-05-15T00:00:00"/>
    <n v="53.197260273972603"/>
    <s v="50 to 60"/>
    <x v="1"/>
    <x v="2"/>
    <s v="MA"/>
    <n v="2330"/>
    <s v="US Citizen"/>
    <s v="No"/>
    <x v="1"/>
    <x v="43"/>
    <s v="Diversity Job Fair"/>
    <d v="2016-11-15T00:00:00"/>
    <n v="2016"/>
    <n v="5.353424657534247"/>
    <x v="3"/>
    <s v="hours"/>
    <x v="1"/>
    <x v="0"/>
    <x v="0"/>
    <s v="Elijiah Gray"/>
    <n v="16"/>
    <x v="1"/>
    <n v="4.24"/>
    <n v="4"/>
    <n v="0"/>
    <d v="2016-04-29T00:00:00"/>
    <n v="0"/>
    <n v="2"/>
  </r>
  <r>
    <s v="Gill, Whitney  "/>
    <n v="10142"/>
    <n v="59370"/>
    <d v="1971-10-07T00:00:00"/>
    <n v="51.8"/>
    <s v="50 to 60"/>
    <x v="1"/>
    <x v="3"/>
    <s v="OH"/>
    <n v="43050"/>
    <s v="US Citizen"/>
    <s v="No"/>
    <x v="1"/>
    <x v="16"/>
    <s v="CareerBuilder"/>
    <d v="2015-05-09T00:00:00"/>
    <n v="2015"/>
    <n v="0.83835616438356164"/>
    <x v="4"/>
    <s v="attendance"/>
    <x v="2"/>
    <x v="4"/>
    <x v="11"/>
    <s v="John Smith"/>
    <n v="17"/>
    <x v="1"/>
    <n v="3.97"/>
    <n v="4"/>
    <n v="0"/>
    <d v="2014-01-15T00:00:00"/>
    <n v="0"/>
    <n v="7"/>
  </r>
  <r>
    <s v="Gilles, Alex"/>
    <n v="10283"/>
    <n v="54933"/>
    <d v="1974-09-08T00:00:00"/>
    <n v="48.876712328767127"/>
    <s v="40 to 50"/>
    <x v="0"/>
    <x v="1"/>
    <s v="MA"/>
    <n v="2062"/>
    <s v="US Citizen"/>
    <s v="No"/>
    <x v="1"/>
    <x v="10"/>
    <s v="Diversity Job Fair"/>
    <d v="2015-06-25T00:00:00"/>
    <n v="2015"/>
    <n v="3.3890410958904109"/>
    <x v="1"/>
    <s v="military"/>
    <x v="1"/>
    <x v="0"/>
    <x v="0"/>
    <s v="Webster Butler"/>
    <n v="39"/>
    <x v="2"/>
    <n v="3.97"/>
    <n v="4"/>
    <n v="0"/>
    <d v="2015-01-20T00:00:00"/>
    <n v="3"/>
    <n v="15"/>
  </r>
  <r>
    <s v="Girifalco, Evelyn"/>
    <n v="10018"/>
    <n v="57815"/>
    <d v="1980-08-05T00:00:00"/>
    <n v="42.964383561643835"/>
    <s v="40 to 50"/>
    <x v="1"/>
    <x v="0"/>
    <s v="MA"/>
    <n v="2451"/>
    <s v="US Citizen"/>
    <s v="Yes"/>
    <x v="2"/>
    <x v="22"/>
    <s v="Indeed"/>
    <s v=""/>
    <m/>
    <n v="8.7917808219178077"/>
    <x v="3"/>
    <s v="N/A-StillEmployed"/>
    <x v="0"/>
    <x v="0"/>
    <x v="0"/>
    <s v="Amy Dunn"/>
    <n v="11"/>
    <x v="0"/>
    <n v="3.9"/>
    <n v="4"/>
    <n v="0"/>
    <d v="2019-07-02T00:00:00"/>
    <n v="0"/>
    <n v="3"/>
  </r>
  <r>
    <s v="Givens, Myriam"/>
    <n v="10255"/>
    <n v="61555"/>
    <d v="1989-09-22T00:00:00"/>
    <n v="33.827397260273976"/>
    <s v="Less than 40"/>
    <x v="1"/>
    <x v="0"/>
    <s v="IN"/>
    <n v="46204"/>
    <s v="US Citizen"/>
    <s v="No"/>
    <x v="0"/>
    <x v="20"/>
    <s v="Indeed"/>
    <s v=""/>
    <m/>
    <n v="8.4082191780821915"/>
    <x v="3"/>
    <s v="N/A-StillEmployed"/>
    <x v="0"/>
    <x v="4"/>
    <x v="11"/>
    <s v="Lynn Daneault"/>
    <n v="21"/>
    <x v="1"/>
    <n v="4.5"/>
    <n v="5"/>
    <n v="0"/>
    <d v="2019-01-25T00:00:00"/>
    <n v="0"/>
    <n v="20"/>
  </r>
  <r>
    <s v="Goble, Taisha"/>
    <n v="10246"/>
    <n v="114800"/>
    <d v="1971-10-23T00:00:00"/>
    <n v="51.756164383561647"/>
    <s v="50 to 60"/>
    <x v="1"/>
    <x v="0"/>
    <s v="MA"/>
    <n v="2127"/>
    <s v="US Citizen"/>
    <s v="No"/>
    <x v="0"/>
    <x v="20"/>
    <s v="Indeed"/>
    <d v="2015-03-15T00:00:00"/>
    <n v="2015"/>
    <n v="7.3972602739726029E-2"/>
    <x v="4"/>
    <s v="no-call, no-show"/>
    <x v="2"/>
    <x v="1"/>
    <x v="6"/>
    <s v="Simon Roup"/>
    <n v="4"/>
    <x v="1"/>
    <n v="4.5999999999999996"/>
    <n v="4"/>
    <n v="4"/>
    <d v="2015-01-20T00:00:00"/>
    <n v="0"/>
    <n v="10"/>
  </r>
  <r>
    <s v="Goeth, Amon"/>
    <n v="10228"/>
    <n v="74679"/>
    <d v="1989-11-24T00:00:00"/>
    <n v="33.654794520547945"/>
    <s v="Less than 40"/>
    <x v="0"/>
    <x v="1"/>
    <s v="MA"/>
    <n v="2135"/>
    <s v="US Citizen"/>
    <s v="Yes"/>
    <x v="0"/>
    <x v="1"/>
    <s v="LinkedIn"/>
    <s v=""/>
    <m/>
    <n v="8.293150684931506"/>
    <x v="3"/>
    <s v="N/A-StillEmployed"/>
    <x v="0"/>
    <x v="1"/>
    <x v="4"/>
    <s v="Peter Monroe"/>
    <n v="7"/>
    <x v="1"/>
    <n v="4.3"/>
    <n v="5"/>
    <n v="7"/>
    <d v="2019-10-01T00:00:00"/>
    <n v="0"/>
    <n v="20"/>
  </r>
  <r>
    <s v="Gold, Shenice  "/>
    <n v="10243"/>
    <n v="53018"/>
    <d v="1992-06-18T00:00:00"/>
    <n v="31.087671232876712"/>
    <s v="Less than 40"/>
    <x v="1"/>
    <x v="0"/>
    <s v="MA"/>
    <n v="2451"/>
    <s v="US Citizen"/>
    <s v="Yes"/>
    <x v="0"/>
    <x v="23"/>
    <s v="Indeed"/>
    <s v=""/>
    <m/>
    <n v="9.6739726027397257"/>
    <x v="3"/>
    <s v="N/A-StillEmployed"/>
    <x v="0"/>
    <x v="0"/>
    <x v="0"/>
    <s v="Ketsia Liebig"/>
    <n v="19"/>
    <x v="1"/>
    <n v="4.3"/>
    <n v="5"/>
    <n v="0"/>
    <d v="2019-02-18T00:00:00"/>
    <n v="0"/>
    <n v="7"/>
  </r>
  <r>
    <s v="Gonzalez, Cayo"/>
    <n v="10031"/>
    <n v="59892"/>
    <d v="1969-09-29T00:00:00"/>
    <n v="53.821917808219176"/>
    <s v="50 to 60"/>
    <x v="0"/>
    <x v="2"/>
    <s v="MA"/>
    <n v="2108"/>
    <s v="US Citizen"/>
    <s v="No"/>
    <x v="1"/>
    <x v="3"/>
    <s v="Diversity Job Fair"/>
    <s v=""/>
    <m/>
    <n v="11.687671232876712"/>
    <x v="0"/>
    <s v="N/A-StillEmployed"/>
    <x v="0"/>
    <x v="0"/>
    <x v="0"/>
    <s v="Brannon Miller"/>
    <n v="12"/>
    <x v="0"/>
    <n v="4.5"/>
    <n v="4"/>
    <n v="0"/>
    <d v="2019-02-18T00:00:00"/>
    <n v="0"/>
    <n v="1"/>
  </r>
  <r>
    <s v="Gonzalez, Juan"/>
    <n v="10300"/>
    <n v="68898"/>
    <d v="1964-12-10T00:00:00"/>
    <n v="58.627397260273973"/>
    <s v="50 to 60"/>
    <x v="0"/>
    <x v="1"/>
    <s v="MA"/>
    <n v="2128"/>
    <s v="US Citizen"/>
    <s v="No"/>
    <x v="1"/>
    <x v="49"/>
    <s v="Diversity Job Fair"/>
    <d v="2011-05-30T00:00:00"/>
    <n v="2011"/>
    <n v="1.0931506849315069"/>
    <x v="1"/>
    <s v="career change"/>
    <x v="1"/>
    <x v="0"/>
    <x v="2"/>
    <s v="Brannon Miller"/>
    <n v="12"/>
    <x v="3"/>
    <n v="3"/>
    <n v="3"/>
    <n v="0"/>
    <d v="2011-06-03T00:00:00"/>
    <n v="3"/>
    <n v="10"/>
  </r>
  <r>
    <s v="Gonzalez, Maria"/>
    <n v="10101"/>
    <n v="61242"/>
    <d v="1981-04-16T00:00:00"/>
    <n v="42.268493150684932"/>
    <s v="40 to 50"/>
    <x v="1"/>
    <x v="4"/>
    <s v="MA"/>
    <n v="2472"/>
    <s v="US Citizen"/>
    <s v="Yes"/>
    <x v="0"/>
    <x v="8"/>
    <s v="Employee Referral"/>
    <s v=""/>
    <m/>
    <n v="8.205479452054794"/>
    <x v="3"/>
    <s v="N/A-StillEmployed"/>
    <x v="0"/>
    <x v="1"/>
    <x v="4"/>
    <s v="Peter Monroe"/>
    <n v="7"/>
    <x v="1"/>
    <n v="4.6100000000000003"/>
    <n v="4"/>
    <n v="5"/>
    <d v="2019-01-28T00:00:00"/>
    <n v="0"/>
    <n v="11"/>
  </r>
  <r>
    <s v="Good, Susan"/>
    <n v="10237"/>
    <n v="66825"/>
    <d v="1986-05-25T00:00:00"/>
    <n v="37.158904109589038"/>
    <s v="Less than 40"/>
    <x v="1"/>
    <x v="1"/>
    <s v="MA"/>
    <n v="1886"/>
    <s v="US Citizen"/>
    <s v="No"/>
    <x v="0"/>
    <x v="31"/>
    <s v="LinkedIn"/>
    <s v=""/>
    <m/>
    <n v="8.6082191780821926"/>
    <x v="3"/>
    <s v="N/A-StillEmployed"/>
    <x v="0"/>
    <x v="0"/>
    <x v="2"/>
    <s v="David Stanley"/>
    <n v="14"/>
    <x v="1"/>
    <n v="4.5999999999999996"/>
    <n v="3"/>
    <n v="0"/>
    <d v="2019-07-02T00:00:00"/>
    <n v="0"/>
    <n v="20"/>
  </r>
  <r>
    <s v="Gordon, David"/>
    <n v="10051"/>
    <n v="48285"/>
    <d v="1979-05-21T00:00:00"/>
    <n v="44.175342465753424"/>
    <s v="40 to 50"/>
    <x v="0"/>
    <x v="1"/>
    <s v="MA"/>
    <n v="2169"/>
    <s v="US Citizen"/>
    <s v="No"/>
    <x v="0"/>
    <x v="42"/>
    <s v="LinkedIn"/>
    <s v=""/>
    <m/>
    <n v="11.435616438356165"/>
    <x v="0"/>
    <s v="N/A-StillEmployed"/>
    <x v="0"/>
    <x v="0"/>
    <x v="0"/>
    <s v="David Stanley"/>
    <n v="14"/>
    <x v="1"/>
    <n v="5"/>
    <n v="3"/>
    <n v="0"/>
    <d v="2019-01-14T00:00:00"/>
    <n v="0"/>
    <n v="2"/>
  </r>
  <r>
    <s v="Gosciminski, Phylicia  "/>
    <n v="10218"/>
    <n v="66149"/>
    <d v="1983-08-12T00:00:00"/>
    <n v="39.945205479452056"/>
    <s v="Less than 40"/>
    <x v="1"/>
    <x v="4"/>
    <s v="MA"/>
    <n v="1824"/>
    <s v="US Citizen"/>
    <s v="No"/>
    <x v="4"/>
    <x v="6"/>
    <s v="Google Search"/>
    <s v=""/>
    <m/>
    <n v="9.7890410958904113"/>
    <x v="3"/>
    <s v="N/A-StillEmployed"/>
    <x v="0"/>
    <x v="0"/>
    <x v="2"/>
    <s v="Kissy Sullivan"/>
    <n v="20"/>
    <x v="1"/>
    <n v="4.4000000000000004"/>
    <n v="5"/>
    <n v="0"/>
    <d v="2019-02-21T00:00:00"/>
    <n v="0"/>
    <n v="1"/>
  </r>
  <r>
    <s v="Goyal, Roxana"/>
    <n v="10256"/>
    <n v="49256"/>
    <d v="1974-09-10T00:00:00"/>
    <n v="48.871232876712327"/>
    <s v="40 to 50"/>
    <x v="1"/>
    <x v="1"/>
    <s v="MA"/>
    <n v="1864"/>
    <s v="US Citizen"/>
    <s v="No"/>
    <x v="3"/>
    <x v="18"/>
    <s v="LinkedIn"/>
    <s v=""/>
    <m/>
    <n v="9.9041095890410951"/>
    <x v="3"/>
    <s v="N/A-StillEmployed"/>
    <x v="0"/>
    <x v="0"/>
    <x v="0"/>
    <s v="Kissy Sullivan"/>
    <n v="20"/>
    <x v="1"/>
    <n v="4.0999999999999996"/>
    <n v="5"/>
    <n v="0"/>
    <d v="2019-02-15T00:00:00"/>
    <n v="0"/>
    <n v="3"/>
  </r>
  <r>
    <s v="Gray, Elijiah  "/>
    <n v="10098"/>
    <n v="62957"/>
    <d v="1981-11-07T00:00:00"/>
    <n v="41.706849315068496"/>
    <s v="40 to 50"/>
    <x v="0"/>
    <x v="2"/>
    <s v="MA"/>
    <n v="1752"/>
    <s v="US Citizen"/>
    <s v="No"/>
    <x v="0"/>
    <x v="55"/>
    <s v="Employee Referral"/>
    <s v=""/>
    <m/>
    <n v="8.4356164383561651"/>
    <x v="3"/>
    <s v="N/A-StillEmployed"/>
    <x v="0"/>
    <x v="0"/>
    <x v="9"/>
    <s v="Janet King"/>
    <n v="2"/>
    <x v="1"/>
    <n v="4.63"/>
    <n v="3"/>
    <n v="0"/>
    <d v="2019-04-01T00:00:00"/>
    <n v="0"/>
    <n v="2"/>
  </r>
  <r>
    <s v="Gross, Paula"/>
    <n v="10059"/>
    <n v="63813"/>
    <d v="1983-05-21T00:00:00"/>
    <n v="40.172602739726024"/>
    <s v="40 to 50"/>
    <x v="1"/>
    <x v="2"/>
    <s v="MA"/>
    <n v="2176"/>
    <s v="US Citizen"/>
    <s v="No"/>
    <x v="0"/>
    <x v="13"/>
    <s v="CareerBuilder"/>
    <d v="2014-11-01T00:00:00"/>
    <n v="2014"/>
    <n v="3.6958904109589041"/>
    <x v="1"/>
    <s v="more money"/>
    <x v="1"/>
    <x v="0"/>
    <x v="0"/>
    <s v="Kelley Spirea"/>
    <n v="18"/>
    <x v="1"/>
    <n v="5"/>
    <n v="5"/>
    <n v="0"/>
    <d v="2013-03-06T00:00:00"/>
    <n v="0"/>
    <n v="17"/>
  </r>
  <r>
    <s v="Gruber, Hans"/>
    <n v="10234"/>
    <n v="99020"/>
    <d v="1989-06-30T00:00:00"/>
    <n v="34.057534246575344"/>
    <s v="Less than 40"/>
    <x v="0"/>
    <x v="1"/>
    <s v="MA"/>
    <n v="2134"/>
    <s v="US Citizen"/>
    <s v="No"/>
    <x v="1"/>
    <x v="56"/>
    <s v="Indeed"/>
    <s v=""/>
    <m/>
    <n v="6.2328767123287667"/>
    <x v="3"/>
    <s v="N/A-StillEmployed"/>
    <x v="0"/>
    <x v="1"/>
    <x v="17"/>
    <s v="Brian Champaigne"/>
    <n v="13"/>
    <x v="1"/>
    <n v="4.2"/>
    <n v="5"/>
    <n v="5"/>
    <d v="2019-01-28T00:00:00"/>
    <n v="0"/>
    <n v="8"/>
  </r>
  <r>
    <s v="Guilianno, Mike"/>
    <n v="10109"/>
    <n v="71707"/>
    <d v="1969-09-02T00:00:00"/>
    <n v="53.895890410958906"/>
    <s v="50 to 60"/>
    <x v="0"/>
    <x v="0"/>
    <s v="TN"/>
    <n v="37129"/>
    <s v="US Citizen"/>
    <s v="No"/>
    <x v="2"/>
    <x v="57"/>
    <s v="LinkedIn"/>
    <d v="2014-10-31T00:00:00"/>
    <n v="2014"/>
    <n v="2.3287671232876712"/>
    <x v="1"/>
    <s v="relocation out of area"/>
    <x v="1"/>
    <x v="4"/>
    <x v="11"/>
    <s v="John Smith"/>
    <n v="17"/>
    <x v="1"/>
    <n v="4.5"/>
    <n v="5"/>
    <n v="0"/>
    <d v="2013-01-02T00:00:00"/>
    <n v="0"/>
    <n v="20"/>
  </r>
  <r>
    <s v="Handschiegl, Joanne"/>
    <n v="10125"/>
    <n v="54828"/>
    <d v="1977-03-23T00:00:00"/>
    <n v="46.336986301369862"/>
    <s v="40 to 50"/>
    <x v="1"/>
    <x v="1"/>
    <s v="MA"/>
    <n v="2127"/>
    <s v="US Citizen"/>
    <s v="No"/>
    <x v="0"/>
    <x v="58"/>
    <s v="Google Search"/>
    <s v=""/>
    <m/>
    <n v="11.63013698630137"/>
    <x v="0"/>
    <s v="N/A-StillEmployed"/>
    <x v="0"/>
    <x v="0"/>
    <x v="0"/>
    <s v="Michael Albert"/>
    <n v="22"/>
    <x v="1"/>
    <n v="4.2"/>
    <n v="4"/>
    <n v="0"/>
    <d v="2019-02-22T00:00:00"/>
    <n v="0"/>
    <n v="13"/>
  </r>
  <r>
    <s v="Hankard, Earnest"/>
    <n v="10074"/>
    <n v="64246"/>
    <d v="1988-10-08T00:00:00"/>
    <n v="34.783561643835618"/>
    <s v="Less than 40"/>
    <x v="0"/>
    <x v="0"/>
    <s v="MA"/>
    <n v="2155"/>
    <s v="US Citizen"/>
    <s v="Yes"/>
    <x v="0"/>
    <x v="23"/>
    <s v="LinkedIn"/>
    <s v=""/>
    <m/>
    <n v="9.6739726027397257"/>
    <x v="3"/>
    <s v="N/A-StillEmployed"/>
    <x v="0"/>
    <x v="0"/>
    <x v="2"/>
    <s v="Kelley Spirea"/>
    <n v="18"/>
    <x v="1"/>
    <n v="5"/>
    <n v="3"/>
    <n v="0"/>
    <d v="2019-08-01T00:00:00"/>
    <n v="0"/>
    <n v="20"/>
  </r>
  <r>
    <s v="Harrington, Christie "/>
    <n v="10097"/>
    <n v="52177"/>
    <d v="1952-08-18T00:00:00"/>
    <n v="70.947945205479456"/>
    <s v="More than 70"/>
    <x v="1"/>
    <x v="0"/>
    <s v="MA"/>
    <n v="2324"/>
    <s v="US Citizen"/>
    <s v="No"/>
    <x v="0"/>
    <x v="4"/>
    <s v="CareerBuilder"/>
    <d v="2015-12-15T00:00:00"/>
    <n v="2015"/>
    <n v="3.2876712328767121"/>
    <x v="1"/>
    <s v="retiring"/>
    <x v="1"/>
    <x v="0"/>
    <x v="0"/>
    <s v="Webster Butler"/>
    <n v="39"/>
    <x v="1"/>
    <n v="4.6399999999999997"/>
    <n v="4"/>
    <n v="0"/>
    <d v="2015-02-05T00:00:00"/>
    <n v="0"/>
    <n v="8"/>
  </r>
  <r>
    <s v="Harrison, Kara"/>
    <n v="10007"/>
    <n v="62065"/>
    <d v="1974-02-05T00:00:00"/>
    <n v="49.465753424657535"/>
    <s v="40 to 50"/>
    <x v="1"/>
    <x v="1"/>
    <s v="MA"/>
    <n v="1886"/>
    <s v="US Citizen"/>
    <s v="No"/>
    <x v="0"/>
    <x v="31"/>
    <s v="CareerBuilder"/>
    <s v=""/>
    <m/>
    <n v="8.6082191780821926"/>
    <x v="3"/>
    <s v="N/A-StillEmployed"/>
    <x v="0"/>
    <x v="0"/>
    <x v="0"/>
    <s v="Amy Dunn"/>
    <n v="11"/>
    <x v="0"/>
    <n v="4.76"/>
    <n v="4"/>
    <n v="0"/>
    <d v="2019-02-15T00:00:00"/>
    <n v="0"/>
    <n v="5"/>
  </r>
  <r>
    <s v="Heitzman, Anthony"/>
    <n v="10129"/>
    <n v="46998"/>
    <d v="1984-04-01T00:00:00"/>
    <n v="39.30684931506849"/>
    <s v="Less than 40"/>
    <x v="0"/>
    <x v="0"/>
    <s v="MA"/>
    <n v="2149"/>
    <s v="US Citizen"/>
    <s v="No"/>
    <x v="0"/>
    <x v="59"/>
    <s v="Google Search"/>
    <s v=""/>
    <m/>
    <n v="10.920547945205479"/>
    <x v="0"/>
    <s v="N/A-StillEmployed"/>
    <x v="0"/>
    <x v="0"/>
    <x v="0"/>
    <s v="Ketsia Liebig"/>
    <n v="19"/>
    <x v="1"/>
    <n v="4.17"/>
    <n v="4"/>
    <n v="0"/>
    <d v="2019-11-02T00:00:00"/>
    <n v="0"/>
    <n v="1"/>
  </r>
  <r>
    <s v="Hendrickson, Trina"/>
    <n v="10075"/>
    <n v="68099"/>
    <d v="1972-08-27T00:00:00"/>
    <n v="50.909589041095892"/>
    <s v="50 to 60"/>
    <x v="1"/>
    <x v="0"/>
    <s v="MA"/>
    <n v="2021"/>
    <s v="US Citizen"/>
    <s v="No"/>
    <x v="0"/>
    <x v="9"/>
    <s v="CareerBuilder"/>
    <d v="2013-06-18T00:00:00"/>
    <n v="2013"/>
    <n v="1.715068493150685"/>
    <x v="1"/>
    <s v="hours"/>
    <x v="1"/>
    <x v="0"/>
    <x v="2"/>
    <s v="Kelley Spirea"/>
    <n v="18"/>
    <x v="1"/>
    <n v="5"/>
    <n v="3"/>
    <n v="0"/>
    <d v="2013-01-30T00:00:00"/>
    <n v="0"/>
    <n v="15"/>
  </r>
  <r>
    <s v="Hitchcock, Alfred"/>
    <n v="10167"/>
    <n v="70545"/>
    <d v="1988-09-14T00:00:00"/>
    <n v="34.849315068493148"/>
    <s v="Less than 40"/>
    <x v="0"/>
    <x v="1"/>
    <s v="NH"/>
    <n v="3062"/>
    <s v="US Citizen"/>
    <s v="No"/>
    <x v="4"/>
    <x v="29"/>
    <s v="Indeed"/>
    <s v=""/>
    <m/>
    <n v="8.9068493150684933"/>
    <x v="3"/>
    <s v="N/A-StillEmployed"/>
    <x v="0"/>
    <x v="4"/>
    <x v="11"/>
    <s v="John Smith"/>
    <n v="17"/>
    <x v="1"/>
    <n v="3.6"/>
    <n v="5"/>
    <n v="0"/>
    <d v="2019-01-30T00:00:00"/>
    <n v="0"/>
    <n v="9"/>
  </r>
  <r>
    <s v="Homberger, Adrienne  J"/>
    <n v="10195"/>
    <n v="63478"/>
    <d v="1984-02-16T00:00:00"/>
    <n v="39.43013698630137"/>
    <s v="Less than 40"/>
    <x v="1"/>
    <x v="1"/>
    <s v="MA"/>
    <n v="2445"/>
    <s v="Non-Citizen"/>
    <s v="No"/>
    <x v="0"/>
    <x v="24"/>
    <s v="Indeed"/>
    <d v="2012-07-04T00:00:00"/>
    <n v="2012"/>
    <n v="0.88767123287671235"/>
    <x v="4"/>
    <s v="relocation out of area"/>
    <x v="1"/>
    <x v="0"/>
    <x v="2"/>
    <s v="Michael Albert"/>
    <n v="30"/>
    <x v="1"/>
    <n v="3.03"/>
    <n v="5"/>
    <n v="0"/>
    <d v="2012-05-03T00:00:00"/>
    <n v="0"/>
    <n v="16"/>
  </r>
  <r>
    <s v="Horton, Jayne"/>
    <n v="10112"/>
    <n v="97999"/>
    <d v="1984-02-21T00:00:00"/>
    <n v="39.416438356164385"/>
    <s v="Less than 40"/>
    <x v="1"/>
    <x v="0"/>
    <s v="MA"/>
    <n v="2493"/>
    <s v="US Citizen"/>
    <s v="No"/>
    <x v="0"/>
    <x v="1"/>
    <s v="Indeed"/>
    <s v=""/>
    <m/>
    <n v="8.293150684931506"/>
    <x v="3"/>
    <s v="N/A-StillEmployed"/>
    <x v="0"/>
    <x v="1"/>
    <x v="6"/>
    <s v="Simon Roup"/>
    <n v="4"/>
    <x v="1"/>
    <n v="4.4800000000000004"/>
    <n v="5"/>
    <n v="6"/>
    <d v="2019-03-01T00:00:00"/>
    <n v="0"/>
    <n v="4"/>
  </r>
  <r>
    <s v="Houlihan, Debra"/>
    <n v="10272"/>
    <n v="180000"/>
    <d v="1966-03-17T00:00:00"/>
    <n v="57.361643835616441"/>
    <s v="50 to 60"/>
    <x v="1"/>
    <x v="1"/>
    <s v="RI"/>
    <n v="2908"/>
    <s v="US Citizen"/>
    <s v="No"/>
    <x v="0"/>
    <x v="41"/>
    <s v="LinkedIn"/>
    <s v=""/>
    <m/>
    <n v="9.1945205479452063"/>
    <x v="3"/>
    <s v="N/A-StillEmployed"/>
    <x v="0"/>
    <x v="4"/>
    <x v="21"/>
    <s v="Janet King"/>
    <n v="2"/>
    <x v="1"/>
    <n v="4.5"/>
    <n v="4"/>
    <n v="0"/>
    <d v="2019-01-21T00:00:00"/>
    <n v="0"/>
    <n v="19"/>
  </r>
  <r>
    <s v="Howard, Estelle"/>
    <n v="10182"/>
    <n v="49920"/>
    <d v="1985-09-16T00:00:00"/>
    <n v="37.846575342465755"/>
    <s v="Less than 40"/>
    <x v="1"/>
    <x v="1"/>
    <s v="MA"/>
    <n v="2170"/>
    <s v="US Citizen"/>
    <s v="No"/>
    <x v="1"/>
    <x v="20"/>
    <s v="Indeed"/>
    <d v="2015-04-15T00:00:00"/>
    <n v="2015"/>
    <n v="0.15890410958904111"/>
    <x v="4"/>
    <s v="no-call, no-show"/>
    <x v="2"/>
    <x v="3"/>
    <x v="22"/>
    <s v="Brandon R. LeBlanc"/>
    <n v="1"/>
    <x v="1"/>
    <n v="3.24"/>
    <n v="3"/>
    <n v="4"/>
    <d v="2015-04-15T00:00:00"/>
    <n v="0"/>
    <n v="6"/>
  </r>
  <r>
    <s v="Hudson, Jane"/>
    <n v="10248"/>
    <n v="55425"/>
    <d v="1986-10-06T00:00:00"/>
    <n v="36.791780821917811"/>
    <s v="Less than 40"/>
    <x v="1"/>
    <x v="0"/>
    <s v="MA"/>
    <n v="2176"/>
    <s v="US Citizen"/>
    <s v="No"/>
    <x v="0"/>
    <x v="11"/>
    <s v="LinkedIn"/>
    <s v=""/>
    <m/>
    <n v="11.4"/>
    <x v="0"/>
    <s v="N/A-StillEmployed"/>
    <x v="0"/>
    <x v="0"/>
    <x v="0"/>
    <s v="Ketsia Liebig"/>
    <n v="19"/>
    <x v="1"/>
    <n v="4.8"/>
    <n v="4"/>
    <n v="0"/>
    <d v="2019-07-01T00:00:00"/>
    <n v="0"/>
    <n v="4"/>
  </r>
  <r>
    <s v="Hunts, Julissa"/>
    <n v="10201"/>
    <n v="69340"/>
    <d v="1984-11-03T00:00:00"/>
    <n v="38.715068493150682"/>
    <s v="Less than 40"/>
    <x v="1"/>
    <x v="0"/>
    <s v="MA"/>
    <n v="2021"/>
    <s v="US Citizen"/>
    <s v="No"/>
    <x v="0"/>
    <x v="60"/>
    <s v="LinkedIn"/>
    <s v=""/>
    <m/>
    <n v="7.1041095890410961"/>
    <x v="3"/>
    <s v="N/A-StillEmployed"/>
    <x v="0"/>
    <x v="0"/>
    <x v="2"/>
    <s v="Elijiah Gray"/>
    <n v="16"/>
    <x v="1"/>
    <n v="3"/>
    <n v="5"/>
    <n v="0"/>
    <d v="2019-01-18T00:00:00"/>
    <n v="0"/>
    <n v="4"/>
  </r>
  <r>
    <s v="Hutter, Rosalie"/>
    <n v="10214"/>
    <n v="64995"/>
    <d v="1992-07-05T00:00:00"/>
    <n v="31.041095890410958"/>
    <s v="Less than 40"/>
    <x v="1"/>
    <x v="4"/>
    <s v="MA"/>
    <n v="2351"/>
    <s v="US Citizen"/>
    <s v="No"/>
    <x v="0"/>
    <x v="61"/>
    <s v="Indeed"/>
    <s v=""/>
    <m/>
    <n v="8.1917808219178081"/>
    <x v="3"/>
    <s v="N/A-StillEmployed"/>
    <x v="0"/>
    <x v="0"/>
    <x v="2"/>
    <s v="Webster Butler"/>
    <m/>
    <x v="1"/>
    <n v="4.5"/>
    <n v="3"/>
    <n v="0"/>
    <d v="2019-02-14T00:00:00"/>
    <n v="0"/>
    <n v="6"/>
  </r>
  <r>
    <s v="Huynh, Ming"/>
    <n v="10160"/>
    <n v="68182"/>
    <d v="1976-09-22T00:00:00"/>
    <n v="46.835616438356162"/>
    <s v="40 to 50"/>
    <x v="1"/>
    <x v="2"/>
    <s v="MA"/>
    <n v="1742"/>
    <s v="US Citizen"/>
    <s v="No"/>
    <x v="0"/>
    <x v="13"/>
    <s v="Google Search"/>
    <d v="2013-01-04T00:00:00"/>
    <n v="2013"/>
    <n v="1.8712328767123287"/>
    <x v="1"/>
    <s v="unhappy"/>
    <x v="1"/>
    <x v="0"/>
    <x v="2"/>
    <s v="Amy Dunn"/>
    <n v="11"/>
    <x v="1"/>
    <n v="3.72"/>
    <n v="3"/>
    <n v="0"/>
    <d v="2013-01-02T00:00:00"/>
    <n v="0"/>
    <n v="18"/>
  </r>
  <r>
    <s v="Immediato, Walter"/>
    <n v="10289"/>
    <n v="83082"/>
    <d v="1976-11-15T00:00:00"/>
    <n v="46.68767123287671"/>
    <s v="40 to 50"/>
    <x v="0"/>
    <x v="1"/>
    <s v="MA"/>
    <n v="2128"/>
    <s v="US Citizen"/>
    <s v="No"/>
    <x v="3"/>
    <x v="13"/>
    <s v="Indeed"/>
    <d v="2012-09-24T00:00:00"/>
    <n v="2012"/>
    <n v="1.5917808219178082"/>
    <x v="1"/>
    <s v="unhappy"/>
    <x v="1"/>
    <x v="0"/>
    <x v="9"/>
    <s v="Janet King"/>
    <n v="2"/>
    <x v="2"/>
    <n v="2.34"/>
    <n v="2"/>
    <n v="0"/>
    <d v="2012-12-04T00:00:00"/>
    <n v="3"/>
    <n v="4"/>
  </r>
  <r>
    <s v="Ivey, Rose "/>
    <n v="10139"/>
    <n v="51908"/>
    <d v="1991-01-28T00:00:00"/>
    <n v="32.476712328767121"/>
    <s v="Less than 40"/>
    <x v="1"/>
    <x v="0"/>
    <s v="MA"/>
    <n v="1775"/>
    <s v="US Citizen"/>
    <s v="No"/>
    <x v="0"/>
    <x v="18"/>
    <s v="Indeed"/>
    <s v=""/>
    <m/>
    <n v="9.9041095890410951"/>
    <x v="3"/>
    <s v="N/A-StillEmployed"/>
    <x v="0"/>
    <x v="0"/>
    <x v="0"/>
    <s v="Brannon Miller"/>
    <n v="12"/>
    <x v="1"/>
    <n v="3.99"/>
    <n v="3"/>
    <n v="0"/>
    <d v="2019-01-14T00:00:00"/>
    <n v="0"/>
    <n v="14"/>
  </r>
  <r>
    <s v="Jackson, Maryellen"/>
    <n v="10227"/>
    <n v="61242"/>
    <d v="1972-11-09T00:00:00"/>
    <n v="50.706849315068496"/>
    <s v="50 to 60"/>
    <x v="1"/>
    <x v="0"/>
    <s v="MA"/>
    <n v="2081"/>
    <s v="US Citizen"/>
    <s v="No"/>
    <x v="1"/>
    <x v="62"/>
    <s v="LinkedIn"/>
    <s v=""/>
    <m/>
    <n v="11.178082191780822"/>
    <x v="0"/>
    <s v="N/A-StillEmployed"/>
    <x v="0"/>
    <x v="0"/>
    <x v="0"/>
    <s v="David Stanley"/>
    <n v="14"/>
    <x v="1"/>
    <n v="4.0999999999999996"/>
    <n v="3"/>
    <n v="0"/>
    <d v="2019-01-17T00:00:00"/>
    <n v="0"/>
    <n v="7"/>
  </r>
  <r>
    <s v="Jacobi, Hannah  "/>
    <n v="10236"/>
    <n v="45069"/>
    <d v="1966-03-22T00:00:00"/>
    <n v="57.347945205479455"/>
    <s v="50 to 60"/>
    <x v="1"/>
    <x v="2"/>
    <s v="MA"/>
    <n v="1778"/>
    <s v="US Citizen"/>
    <s v="No"/>
    <x v="0"/>
    <x v="6"/>
    <s v="Employee Referral"/>
    <s v=""/>
    <m/>
    <n v="9.7890410958904113"/>
    <x v="3"/>
    <s v="N/A-StillEmployed"/>
    <x v="0"/>
    <x v="0"/>
    <x v="0"/>
    <s v="Kissy Sullivan"/>
    <n v="20"/>
    <x v="1"/>
    <n v="4.3"/>
    <n v="5"/>
    <n v="0"/>
    <d v="2019-02-22T00:00:00"/>
    <n v="0"/>
    <n v="7"/>
  </r>
  <r>
    <s v="Jeannite, Tayana"/>
    <n v="10009"/>
    <n v="60724"/>
    <d v="1986-06-11T00:00:00"/>
    <n v="37.112328767123287"/>
    <s v="Less than 40"/>
    <x v="1"/>
    <x v="2"/>
    <s v="MA"/>
    <n v="1821"/>
    <s v="US Citizen"/>
    <s v="No"/>
    <x v="4"/>
    <x v="0"/>
    <s v="LinkedIn"/>
    <s v=""/>
    <m/>
    <n v="12.191780821917808"/>
    <x v="0"/>
    <s v="N/A-StillEmployed"/>
    <x v="0"/>
    <x v="0"/>
    <x v="2"/>
    <s v="Ketsia Liebig"/>
    <n v="19"/>
    <x v="0"/>
    <n v="4.5999999999999996"/>
    <n v="4"/>
    <n v="0"/>
    <d v="2019-02-25T00:00:00"/>
    <n v="0"/>
    <n v="11"/>
  </r>
  <r>
    <s v="Jhaveri, Sneha  "/>
    <n v="10060"/>
    <n v="60436"/>
    <d v="1964-04-13T00:00:00"/>
    <n v="59.287671232876711"/>
    <s v="50 to 60"/>
    <x v="1"/>
    <x v="4"/>
    <s v="MA"/>
    <n v="2109"/>
    <s v="US Citizen"/>
    <s v="No"/>
    <x v="0"/>
    <x v="63"/>
    <s v="LinkedIn"/>
    <s v=""/>
    <m/>
    <n v="9.1205479452054803"/>
    <x v="3"/>
    <s v="N/A-StillEmployed"/>
    <x v="0"/>
    <x v="0"/>
    <x v="0"/>
    <s v="Kelley Spirea"/>
    <n v="18"/>
    <x v="1"/>
    <n v="5"/>
    <n v="5"/>
    <n v="0"/>
    <d v="2019-01-21T00:00:00"/>
    <n v="0"/>
    <n v="9"/>
  </r>
  <r>
    <s v="Johnson, George"/>
    <n v="10034"/>
    <n v="46837"/>
    <d v="1959-08-19T00:00:00"/>
    <n v="63.942465753424656"/>
    <s v="60 to 70"/>
    <x v="0"/>
    <x v="1"/>
    <s v="MA"/>
    <n v="2445"/>
    <s v="US Citizen"/>
    <s v="No"/>
    <x v="0"/>
    <x v="43"/>
    <s v="CareerBuilder"/>
    <d v="2018-04-29T00:00:00"/>
    <n v="2018"/>
    <n v="6.8054794520547945"/>
    <x v="3"/>
    <s v="more money"/>
    <x v="1"/>
    <x v="0"/>
    <x v="0"/>
    <s v="Michael Albert"/>
    <n v="22"/>
    <x v="0"/>
    <n v="4.7"/>
    <n v="4"/>
    <n v="0"/>
    <d v="2018-02-14T00:00:00"/>
    <n v="0"/>
    <n v="9"/>
  </r>
  <r>
    <s v="Johnson, Noelle "/>
    <n v="10156"/>
    <n v="105700"/>
    <d v="1986-07-11T00:00:00"/>
    <n v="37.030136986301372"/>
    <s v="Less than 40"/>
    <x v="1"/>
    <x v="1"/>
    <s v="MA"/>
    <n v="2301"/>
    <s v="US Citizen"/>
    <s v="No"/>
    <x v="3"/>
    <x v="8"/>
    <s v="Indeed"/>
    <s v=""/>
    <m/>
    <n v="8.205479452054794"/>
    <x v="3"/>
    <s v="N/A-StillEmployed"/>
    <x v="0"/>
    <x v="1"/>
    <x v="6"/>
    <s v="Simon Roup"/>
    <n v="4"/>
    <x v="1"/>
    <n v="3.75"/>
    <n v="3"/>
    <n v="5"/>
    <d v="2019-11-02T00:00:00"/>
    <n v="0"/>
    <n v="2"/>
  </r>
  <r>
    <s v="Johnston, Yen"/>
    <n v="10036"/>
    <n v="63322"/>
    <d v="1969-08-09T00:00:00"/>
    <n v="53.961643835616435"/>
    <s v="50 to 60"/>
    <x v="1"/>
    <x v="0"/>
    <s v="MA"/>
    <n v="2128"/>
    <s v="US Citizen"/>
    <s v="No"/>
    <x v="0"/>
    <x v="16"/>
    <s v="LinkedIn"/>
    <s v=""/>
    <m/>
    <n v="9.0219178082191789"/>
    <x v="3"/>
    <s v="N/A-StillEmployed"/>
    <x v="0"/>
    <x v="0"/>
    <x v="2"/>
    <s v="Brannon Miller"/>
    <n v="12"/>
    <x v="0"/>
    <n v="4.3"/>
    <n v="3"/>
    <n v="0"/>
    <d v="2019-11-01T00:00:00"/>
    <n v="0"/>
    <n v="1"/>
  </r>
  <r>
    <s v="Jung, Judy  "/>
    <n v="10138"/>
    <n v="61154"/>
    <d v="1986-04-17T00:00:00"/>
    <n v="37.263013698630139"/>
    <s v="Less than 40"/>
    <x v="1"/>
    <x v="1"/>
    <s v="MA"/>
    <n v="2446"/>
    <s v="US Citizen"/>
    <s v="No"/>
    <x v="1"/>
    <x v="9"/>
    <s v="CareerBuilder"/>
    <d v="2016-01-04T00:00:00"/>
    <n v="2016"/>
    <n v="4.2630136986301368"/>
    <x v="1"/>
    <s v="unhappy"/>
    <x v="1"/>
    <x v="0"/>
    <x v="0"/>
    <s v="Elijiah Gray"/>
    <n v="16"/>
    <x v="1"/>
    <n v="4"/>
    <n v="4"/>
    <n v="0"/>
    <d v="2016-03-02T00:00:00"/>
    <n v="0"/>
    <n v="4"/>
  </r>
  <r>
    <s v="Kampew, Donysha"/>
    <n v="10244"/>
    <n v="68999"/>
    <d v="1989-11-11T00:00:00"/>
    <n v="33.69041095890411"/>
    <s v="Less than 40"/>
    <x v="1"/>
    <x v="0"/>
    <s v="PA"/>
    <n v="19444"/>
    <s v="US Citizen"/>
    <s v="No"/>
    <x v="0"/>
    <x v="43"/>
    <s v="Google Search"/>
    <d v="2014-04-24T00:00:00"/>
    <n v="2014"/>
    <n v="2.7890410958904108"/>
    <x v="1"/>
    <s v="maternity leave - did not return"/>
    <x v="1"/>
    <x v="4"/>
    <x v="16"/>
    <s v="Debra Houlihan"/>
    <n v="15"/>
    <x v="1"/>
    <n v="4.5"/>
    <n v="5"/>
    <n v="0"/>
    <d v="2013-03-30T00:00:00"/>
    <n v="0"/>
    <n v="2"/>
  </r>
  <r>
    <s v="Keatts, Kramer "/>
    <n v="10192"/>
    <n v="50482"/>
    <d v="1976-01-19T00:00:00"/>
    <n v="47.512328767123286"/>
    <s v="40 to 50"/>
    <x v="0"/>
    <x v="0"/>
    <s v="MA"/>
    <n v="1887"/>
    <s v="US Citizen"/>
    <s v="No"/>
    <x v="0"/>
    <x v="6"/>
    <s v="Indeed"/>
    <s v=""/>
    <m/>
    <n v="9.7890410958904113"/>
    <x v="3"/>
    <s v="N/A-StillEmployed"/>
    <x v="0"/>
    <x v="0"/>
    <x v="0"/>
    <s v="Michael Albert"/>
    <n v="22"/>
    <x v="1"/>
    <n v="3.07"/>
    <n v="4"/>
    <n v="0"/>
    <d v="2019-01-23T00:00:00"/>
    <n v="0"/>
    <n v="10"/>
  </r>
  <r>
    <s v="Khemmich, Bartholemew"/>
    <n v="10231"/>
    <n v="65310"/>
    <d v="1979-11-27T00:00:00"/>
    <n v="43.654794520547945"/>
    <s v="40 to 50"/>
    <x v="0"/>
    <x v="0"/>
    <s v="CO"/>
    <n v="80820"/>
    <s v="US Citizen"/>
    <s v="No"/>
    <x v="0"/>
    <x v="18"/>
    <s v="Indeed"/>
    <s v=""/>
    <m/>
    <n v="9.9041095890410951"/>
    <x v="3"/>
    <s v="N/A-StillEmployed"/>
    <x v="0"/>
    <x v="4"/>
    <x v="11"/>
    <s v="Lynn Daneault"/>
    <n v="21"/>
    <x v="1"/>
    <n v="4.3"/>
    <n v="5"/>
    <n v="0"/>
    <d v="2019-01-22T00:00:00"/>
    <n v="0"/>
    <n v="13"/>
  </r>
  <r>
    <s v="King, Janet"/>
    <n v="10089"/>
    <n v="250000"/>
    <d v="1954-09-21T00:00:00"/>
    <n v="68.854794520547941"/>
    <s v="60 to 70"/>
    <x v="1"/>
    <x v="1"/>
    <s v="MA"/>
    <n v="1902"/>
    <s v="US Citizen"/>
    <s v="Yes"/>
    <x v="0"/>
    <x v="42"/>
    <s v="Indeed"/>
    <s v=""/>
    <m/>
    <n v="11.435616438356165"/>
    <x v="0"/>
    <s v="N/A-StillEmployed"/>
    <x v="0"/>
    <x v="5"/>
    <x v="23"/>
    <s v="Board of Directors"/>
    <n v="9"/>
    <x v="1"/>
    <n v="4.83"/>
    <n v="3"/>
    <n v="0"/>
    <d v="2019-01-17T00:00:00"/>
    <n v="0"/>
    <n v="10"/>
  </r>
  <r>
    <s v="Kinsella, Kathleen  "/>
    <n v="10166"/>
    <n v="54005"/>
    <d v="1973-08-12T00:00:00"/>
    <n v="49.950684931506849"/>
    <s v="40 to 50"/>
    <x v="1"/>
    <x v="1"/>
    <s v="MA"/>
    <n v="2170"/>
    <s v="US Citizen"/>
    <s v="No"/>
    <x v="0"/>
    <x v="64"/>
    <s v="Google Search"/>
    <d v="2015-04-06T00:00:00"/>
    <n v="2015"/>
    <n v="3.5287671232876714"/>
    <x v="1"/>
    <s v="more money"/>
    <x v="1"/>
    <x v="0"/>
    <x v="0"/>
    <s v="Webster Butler"/>
    <n v="39"/>
    <x v="1"/>
    <n v="3.6"/>
    <n v="5"/>
    <n v="0"/>
    <d v="2015-01-03T00:00:00"/>
    <n v="0"/>
    <n v="16"/>
  </r>
  <r>
    <s v="Kirill, Alexandra  "/>
    <n v="10170"/>
    <n v="45433"/>
    <d v="1970-08-10T00:00:00"/>
    <n v="52.958904109589042"/>
    <s v="50 to 60"/>
    <x v="1"/>
    <x v="1"/>
    <s v="MA"/>
    <n v="2127"/>
    <s v="US Citizen"/>
    <s v="No"/>
    <x v="0"/>
    <x v="64"/>
    <s v="Google Search"/>
    <d v="2014-09-01T00:00:00"/>
    <n v="2014"/>
    <n v="2.9342465753424656"/>
    <x v="1"/>
    <s v="more money"/>
    <x v="1"/>
    <x v="0"/>
    <x v="0"/>
    <s v="Amy Dunn"/>
    <n v="11"/>
    <x v="1"/>
    <n v="3.49"/>
    <n v="4"/>
    <n v="0"/>
    <d v="2013-01-30T00:00:00"/>
    <n v="0"/>
    <n v="6"/>
  </r>
  <r>
    <s v="Knapp, Bradley  J"/>
    <n v="10208"/>
    <n v="46654"/>
    <d v="1977-10-11T00:00:00"/>
    <n v="45.783561643835618"/>
    <s v="40 to 50"/>
    <x v="0"/>
    <x v="0"/>
    <s v="MA"/>
    <n v="1721"/>
    <s v="US Citizen"/>
    <s v="No"/>
    <x v="1"/>
    <x v="19"/>
    <s v="LinkedIn"/>
    <s v=""/>
    <m/>
    <n v="9.4054794520547951"/>
    <x v="3"/>
    <s v="N/A-StillEmployed"/>
    <x v="0"/>
    <x v="0"/>
    <x v="0"/>
    <s v="Ketsia Liebig"/>
    <n v="19"/>
    <x v="1"/>
    <n v="3.1"/>
    <n v="3"/>
    <n v="0"/>
    <d v="2019-06-02T00:00:00"/>
    <n v="0"/>
    <n v="3"/>
  </r>
  <r>
    <s v="Kretschmer, John"/>
    <n v="10176"/>
    <n v="63973"/>
    <d v="1980-02-02T00:00:00"/>
    <n v="43.471232876712328"/>
    <s v="40 to 50"/>
    <x v="0"/>
    <x v="1"/>
    <s v="MA"/>
    <n v="1801"/>
    <s v="US Citizen"/>
    <s v="No"/>
    <x v="3"/>
    <x v="9"/>
    <s v="Indeed"/>
    <s v=""/>
    <m/>
    <n v="11.789041095890411"/>
    <x v="0"/>
    <s v="N/A-StillEmployed"/>
    <x v="0"/>
    <x v="0"/>
    <x v="0"/>
    <s v="Brannon Miller"/>
    <n v="12"/>
    <x v="1"/>
    <n v="3.38"/>
    <n v="3"/>
    <n v="0"/>
    <d v="2019-01-21T00:00:00"/>
    <n v="0"/>
    <n v="17"/>
  </r>
  <r>
    <s v="Kreuger, Freddy"/>
    <n v="10165"/>
    <n v="71339"/>
    <d v="1969-02-24T00:00:00"/>
    <n v="54.416438356164385"/>
    <s v="50 to 60"/>
    <x v="0"/>
    <x v="0"/>
    <s v="NY"/>
    <n v="10171"/>
    <s v="US Citizen"/>
    <s v="Yes"/>
    <x v="1"/>
    <x v="65"/>
    <s v="Diversity Job Fair"/>
    <s v=""/>
    <m/>
    <n v="12.035616438356165"/>
    <x v="0"/>
    <s v="N/A-StillEmployed"/>
    <x v="0"/>
    <x v="4"/>
    <x v="11"/>
    <s v="John Smith"/>
    <n v="17"/>
    <x v="1"/>
    <n v="3.65"/>
    <n v="5"/>
    <n v="0"/>
    <d v="2019-01-17T00:00:00"/>
    <n v="0"/>
    <n v="20"/>
  </r>
  <r>
    <s v="Lajiri,  Jyoti"/>
    <n v="10113"/>
    <n v="93206"/>
    <d v="1986-04-23T00:00:00"/>
    <n v="37.246575342465754"/>
    <s v="Less than 40"/>
    <x v="0"/>
    <x v="1"/>
    <s v="MA"/>
    <n v="2169"/>
    <s v="US Citizen"/>
    <s v="No"/>
    <x v="0"/>
    <x v="5"/>
    <s v="Employee Referral"/>
    <s v=""/>
    <m/>
    <n v="8.7589041095890412"/>
    <x v="3"/>
    <s v="N/A-StillEmployed"/>
    <x v="0"/>
    <x v="1"/>
    <x v="15"/>
    <s v="Peter Monroe"/>
    <n v="7"/>
    <x v="1"/>
    <n v="4.46"/>
    <n v="5"/>
    <n v="6"/>
    <d v="2019-07-01T00:00:00"/>
    <n v="0"/>
    <n v="7"/>
  </r>
  <r>
    <s v="Landa, Hans"/>
    <n v="10092"/>
    <n v="82758"/>
    <d v="1972-01-07T00:00:00"/>
    <n v="51.547945205479451"/>
    <s v="50 to 60"/>
    <x v="0"/>
    <x v="1"/>
    <s v="MA"/>
    <n v="1890"/>
    <s v="US Citizen"/>
    <s v="No"/>
    <x v="0"/>
    <x v="9"/>
    <s v="Employee Referral"/>
    <d v="2015-12-12T00:00:00"/>
    <n v="2015"/>
    <n v="4.2"/>
    <x v="1"/>
    <s v="attendance"/>
    <x v="2"/>
    <x v="0"/>
    <x v="9"/>
    <s v="Janet King"/>
    <n v="2"/>
    <x v="1"/>
    <n v="4.78"/>
    <n v="4"/>
    <n v="0"/>
    <d v="2015-02-15T00:00:00"/>
    <n v="0"/>
    <n v="9"/>
  </r>
  <r>
    <s v="Langford, Lindsey"/>
    <n v="10106"/>
    <n v="66074"/>
    <d v="1979-07-25T00:00:00"/>
    <n v="43.9972602739726"/>
    <s v="40 to 50"/>
    <x v="1"/>
    <x v="2"/>
    <s v="MA"/>
    <n v="2090"/>
    <s v="US Citizen"/>
    <s v="No"/>
    <x v="3"/>
    <x v="46"/>
    <s v="Indeed"/>
    <d v="2014-03-31T00:00:00"/>
    <n v="2014"/>
    <n v="0.74794520547945209"/>
    <x v="4"/>
    <s v="Another position"/>
    <x v="1"/>
    <x v="0"/>
    <x v="2"/>
    <s v="David Stanley"/>
    <n v="14"/>
    <x v="1"/>
    <n v="4.5199999999999996"/>
    <n v="3"/>
    <n v="0"/>
    <d v="2014-02-20T00:00:00"/>
    <n v="0"/>
    <n v="20"/>
  </r>
  <r>
    <s v="Langton, Enrico"/>
    <n v="10052"/>
    <n v="46120"/>
    <d v="1986-09-12T00:00:00"/>
    <n v="36.857534246575341"/>
    <s v="Less than 40"/>
    <x v="0"/>
    <x v="1"/>
    <s v="MA"/>
    <n v="2048"/>
    <s v="US Citizen"/>
    <s v="No"/>
    <x v="0"/>
    <x v="66"/>
    <s v="LinkedIn"/>
    <s v=""/>
    <m/>
    <n v="10.852054794520548"/>
    <x v="0"/>
    <s v="N/A-StillEmployed"/>
    <x v="0"/>
    <x v="0"/>
    <x v="0"/>
    <s v="David Stanley"/>
    <n v="14"/>
    <x v="1"/>
    <n v="5"/>
    <n v="5"/>
    <n v="0"/>
    <d v="2019-04-02T00:00:00"/>
    <n v="0"/>
    <n v="13"/>
  </r>
  <r>
    <s v="LaRotonda, William  "/>
    <n v="10038"/>
    <n v="64520"/>
    <d v="1984-04-26T00:00:00"/>
    <n v="39.238356164383561"/>
    <s v="Less than 40"/>
    <x v="0"/>
    <x v="2"/>
    <s v="MA"/>
    <n v="1460"/>
    <s v="US Citizen"/>
    <s v="No"/>
    <x v="1"/>
    <x v="63"/>
    <s v="Website"/>
    <s v=""/>
    <m/>
    <n v="9.1205479452054803"/>
    <x v="3"/>
    <s v="N/A-StillEmployed"/>
    <x v="0"/>
    <x v="3"/>
    <x v="10"/>
    <s v="Brandon R. LeBlanc"/>
    <n v="1"/>
    <x v="1"/>
    <n v="5"/>
    <n v="4"/>
    <n v="4"/>
    <d v="2019-01-17T00:00:00"/>
    <n v="0"/>
    <n v="3"/>
  </r>
  <r>
    <s v="Latif, Mohammed"/>
    <n v="10249"/>
    <n v="61962"/>
    <d v="1984-09-05T00:00:00"/>
    <n v="38.876712328767127"/>
    <s v="Less than 40"/>
    <x v="0"/>
    <x v="1"/>
    <s v="MA"/>
    <n v="2126"/>
    <s v="US Citizen"/>
    <s v="No"/>
    <x v="0"/>
    <x v="10"/>
    <s v="Google Search"/>
    <d v="2013-04-15T00:00:00"/>
    <n v="2013"/>
    <n v="1.1945205479452055"/>
    <x v="1"/>
    <s v="more money"/>
    <x v="1"/>
    <x v="0"/>
    <x v="2"/>
    <s v="Kissy Sullivan"/>
    <n v="20"/>
    <x v="1"/>
    <n v="4.9000000000000004"/>
    <n v="3"/>
    <n v="0"/>
    <d v="2013-02-20T00:00:00"/>
    <n v="0"/>
    <n v="20"/>
  </r>
  <r>
    <s v="Le, Binh"/>
    <n v="10232"/>
    <n v="81584"/>
    <d v="1987-06-14T00:00:00"/>
    <n v="36.104109589041094"/>
    <s v="Less than 40"/>
    <x v="1"/>
    <x v="0"/>
    <s v="MA"/>
    <n v="1886"/>
    <s v="US Citizen"/>
    <s v="No"/>
    <x v="3"/>
    <x v="67"/>
    <s v="Indeed"/>
    <s v=""/>
    <m/>
    <n v="7.4246575342465757"/>
    <x v="3"/>
    <s v="N/A-StillEmployed"/>
    <x v="0"/>
    <x v="1"/>
    <x v="24"/>
    <s v="Brian Champaigne"/>
    <n v="13"/>
    <x v="1"/>
    <n v="4.0999999999999996"/>
    <n v="5"/>
    <n v="7"/>
    <d v="2019-08-01T00:00:00"/>
    <n v="0"/>
    <n v="2"/>
  </r>
  <r>
    <s v="Leach, Dallas"/>
    <n v="10087"/>
    <n v="63676"/>
    <d v="1979-01-17T00:00:00"/>
    <n v="44.515068493150686"/>
    <s v="40 to 50"/>
    <x v="1"/>
    <x v="0"/>
    <s v="MA"/>
    <n v="1810"/>
    <s v="US Citizen"/>
    <s v="No"/>
    <x v="3"/>
    <x v="64"/>
    <s v="CareerBuilder"/>
    <d v="2018-08-19T00:00:00"/>
    <n v="2018"/>
    <n v="6.9013698630136986"/>
    <x v="3"/>
    <s v="return to school"/>
    <x v="1"/>
    <x v="0"/>
    <x v="0"/>
    <s v="Kissy Sullivan"/>
    <n v="20"/>
    <x v="1"/>
    <n v="4.88"/>
    <n v="3"/>
    <n v="0"/>
    <d v="2017-02-07T00:00:00"/>
    <n v="0"/>
    <n v="17"/>
  </r>
  <r>
    <s v="LeBlanc, Brandon  R"/>
    <n v="10134"/>
    <n v="93046"/>
    <d v="1984-10-06T00:00:00"/>
    <n v="38.791780821917811"/>
    <s v="Less than 40"/>
    <x v="0"/>
    <x v="1"/>
    <s v="MA"/>
    <n v="1460"/>
    <s v="US Citizen"/>
    <s v="No"/>
    <x v="0"/>
    <x v="68"/>
    <s v="CareerBuilder"/>
    <s v=""/>
    <m/>
    <n v="7.2027397260273975"/>
    <x v="3"/>
    <s v="N/A-StillEmployed"/>
    <x v="0"/>
    <x v="3"/>
    <x v="25"/>
    <s v="Janet King"/>
    <n v="2"/>
    <x v="1"/>
    <n v="4.0999999999999996"/>
    <n v="4"/>
    <n v="0"/>
    <d v="2019-01-28T00:00:00"/>
    <n v="0"/>
    <n v="20"/>
  </r>
  <r>
    <s v="Lecter, Hannibal"/>
    <n v="10251"/>
    <n v="64738"/>
    <d v="1982-02-09T00:00:00"/>
    <n v="41.449315068493149"/>
    <s v="40 to 50"/>
    <x v="0"/>
    <x v="1"/>
    <s v="MA"/>
    <n v="1776"/>
    <s v="US Citizen"/>
    <s v="No"/>
    <x v="3"/>
    <x v="32"/>
    <s v="Google Search"/>
    <s v=""/>
    <m/>
    <n v="11.169863013698631"/>
    <x v="0"/>
    <s v="N/A-StillEmployed"/>
    <x v="0"/>
    <x v="0"/>
    <x v="0"/>
    <s v="Elijiah Gray"/>
    <n v="16"/>
    <x v="1"/>
    <n v="4.0999999999999996"/>
    <n v="3"/>
    <n v="0"/>
    <d v="2019-02-22T00:00:00"/>
    <n v="0"/>
    <n v="10"/>
  </r>
  <r>
    <s v="Leruth, Giovanni"/>
    <n v="10103"/>
    <n v="70468"/>
    <d v="1988-12-27T00:00:00"/>
    <n v="34.564383561643837"/>
    <s v="Less than 40"/>
    <x v="0"/>
    <x v="4"/>
    <s v="UT"/>
    <n v="84111"/>
    <s v="US Citizen"/>
    <s v="No"/>
    <x v="1"/>
    <x v="69"/>
    <s v="Website"/>
    <s v=""/>
    <m/>
    <n v="11.208219178082192"/>
    <x v="0"/>
    <s v="N/A-StillEmployed"/>
    <x v="0"/>
    <x v="4"/>
    <x v="11"/>
    <s v="John Smith"/>
    <n v="17"/>
    <x v="1"/>
    <n v="4.53"/>
    <n v="3"/>
    <n v="0"/>
    <d v="2019-01-29T00:00:00"/>
    <n v="0"/>
    <n v="16"/>
  </r>
  <r>
    <s v="Liebig, Ketsia"/>
    <n v="10017"/>
    <n v="77915"/>
    <d v="1981-10-26T00:00:00"/>
    <n v="41.739726027397261"/>
    <s v="40 to 50"/>
    <x v="1"/>
    <x v="1"/>
    <s v="MA"/>
    <n v="2110"/>
    <s v="US Citizen"/>
    <s v="No"/>
    <x v="0"/>
    <x v="6"/>
    <s v="Website"/>
    <s v=""/>
    <m/>
    <n v="9.7890410958904113"/>
    <x v="3"/>
    <s v="N/A-StillEmployed"/>
    <x v="0"/>
    <x v="0"/>
    <x v="9"/>
    <s v="Janet King"/>
    <n v="2"/>
    <x v="0"/>
    <n v="4.0999999999999996"/>
    <n v="3"/>
    <n v="0"/>
    <d v="2019-01-21T00:00:00"/>
    <n v="0"/>
    <n v="11"/>
  </r>
  <r>
    <s v="Linares, Marilyn "/>
    <n v="10186"/>
    <n v="52624"/>
    <d v="1981-03-26T00:00:00"/>
    <n v="42.326027397260276"/>
    <s v="40 to 50"/>
    <x v="1"/>
    <x v="1"/>
    <s v="MA"/>
    <n v="1886"/>
    <s v="US Citizen"/>
    <s v="No"/>
    <x v="0"/>
    <x v="0"/>
    <s v="Indeed"/>
    <d v="2018-09-26T00:00:00"/>
    <n v="2018"/>
    <n v="7.3945205479452056"/>
    <x v="3"/>
    <s v="unhappy"/>
    <x v="1"/>
    <x v="0"/>
    <x v="0"/>
    <s v="Michael Albert"/>
    <n v="22"/>
    <x v="1"/>
    <n v="3.18"/>
    <n v="4"/>
    <n v="0"/>
    <d v="2018-02-03T00:00:00"/>
    <n v="0"/>
    <n v="16"/>
  </r>
  <r>
    <s v="Linden, Mathew"/>
    <n v="10137"/>
    <n v="63450"/>
    <d v="1979-03-19T00:00:00"/>
    <n v="44.347945205479455"/>
    <s v="40 to 50"/>
    <x v="0"/>
    <x v="1"/>
    <s v="MA"/>
    <n v="1770"/>
    <s v="US Citizen"/>
    <s v="No"/>
    <x v="0"/>
    <x v="17"/>
    <s v="LinkedIn"/>
    <s v=""/>
    <m/>
    <n v="9.9369863013698634"/>
    <x v="3"/>
    <s v="N/A-StillEmployed"/>
    <x v="0"/>
    <x v="0"/>
    <x v="2"/>
    <s v="Kelley Spirea"/>
    <n v="18"/>
    <x v="1"/>
    <n v="4"/>
    <n v="3"/>
    <n v="0"/>
    <d v="2019-02-18T00:00:00"/>
    <n v="0"/>
    <n v="7"/>
  </r>
  <r>
    <s v="Lindsay, Leonara "/>
    <n v="10008"/>
    <n v="51777"/>
    <d v="1988-05-10T00:00:00"/>
    <n v="35.197260273972603"/>
    <s v="Less than 40"/>
    <x v="1"/>
    <x v="0"/>
    <s v="CT"/>
    <n v="6070"/>
    <s v="US Citizen"/>
    <s v="Yes"/>
    <x v="1"/>
    <x v="70"/>
    <s v="Diversity Job Fair"/>
    <s v=""/>
    <m/>
    <n v="12.482191780821918"/>
    <x v="0"/>
    <s v="N/A-StillEmployed"/>
    <x v="0"/>
    <x v="1"/>
    <x v="4"/>
    <s v="Eric Dougall"/>
    <n v="6"/>
    <x v="0"/>
    <n v="4.6399999999999997"/>
    <n v="4"/>
    <n v="5"/>
    <d v="2019-01-25T00:00:00"/>
    <n v="0"/>
    <n v="14"/>
  </r>
  <r>
    <s v="Lundy, Susan"/>
    <n v="10096"/>
    <n v="67237"/>
    <d v="1976-12-26T00:00:00"/>
    <n v="46.575342465753423"/>
    <s v="40 to 50"/>
    <x v="1"/>
    <x v="3"/>
    <s v="MA"/>
    <n v="2122"/>
    <s v="US Citizen"/>
    <s v="No"/>
    <x v="0"/>
    <x v="17"/>
    <s v="LinkedIn"/>
    <d v="2016-09-15T00:00:00"/>
    <n v="2016"/>
    <n v="3.1095890410958904"/>
    <x v="1"/>
    <s v="more money"/>
    <x v="1"/>
    <x v="0"/>
    <x v="2"/>
    <s v="Michael Albert"/>
    <n v="22"/>
    <x v="1"/>
    <n v="4.6500000000000004"/>
    <n v="4"/>
    <n v="0"/>
    <d v="2016-10-06T00:00:00"/>
    <n v="0"/>
    <n v="15"/>
  </r>
  <r>
    <s v="Lunquist, Lisa"/>
    <n v="10035"/>
    <n v="73330"/>
    <d v="1982-03-28T00:00:00"/>
    <n v="41.320547945205476"/>
    <s v="40 to 50"/>
    <x v="1"/>
    <x v="0"/>
    <s v="MA"/>
    <n v="2324"/>
    <s v="US Citizen"/>
    <s v="No"/>
    <x v="1"/>
    <x v="18"/>
    <s v="Indeed"/>
    <s v=""/>
    <m/>
    <n v="9.9041095890410951"/>
    <x v="3"/>
    <s v="N/A-StillEmployed"/>
    <x v="0"/>
    <x v="0"/>
    <x v="2"/>
    <s v="Elijiah Gray"/>
    <n v="16"/>
    <x v="0"/>
    <n v="4.2"/>
    <n v="4"/>
    <n v="0"/>
    <d v="2019-12-02T00:00:00"/>
    <n v="0"/>
    <n v="19"/>
  </r>
  <r>
    <s v="Lydon, Allison"/>
    <n v="10057"/>
    <n v="52057"/>
    <d v="1975-10-22T00:00:00"/>
    <n v="47.756164383561647"/>
    <s v="40 to 50"/>
    <x v="1"/>
    <x v="1"/>
    <s v="MA"/>
    <n v="2122"/>
    <s v="US Citizen"/>
    <s v="No"/>
    <x v="1"/>
    <x v="20"/>
    <s v="Website"/>
    <s v=""/>
    <m/>
    <n v="8.4082191780821915"/>
    <x v="3"/>
    <s v="N/A-StillEmployed"/>
    <x v="0"/>
    <x v="0"/>
    <x v="0"/>
    <s v="Elijiah Gray"/>
    <n v="16"/>
    <x v="1"/>
    <n v="5"/>
    <n v="3"/>
    <n v="0"/>
    <d v="2019-01-23T00:00:00"/>
    <n v="0"/>
    <n v="6"/>
  </r>
  <r>
    <s v="Lynch, Lindsay"/>
    <n v="10004"/>
    <n v="47434"/>
    <d v="1973-02-14T00:00:00"/>
    <n v="50.441095890410956"/>
    <s v="50 to 60"/>
    <x v="1"/>
    <x v="0"/>
    <s v="MA"/>
    <n v="1844"/>
    <s v="US Citizen"/>
    <s v="Yes"/>
    <x v="1"/>
    <x v="43"/>
    <s v="Diversity Job Fair"/>
    <d v="2015-11-14T00:00:00"/>
    <n v="2015"/>
    <n v="4.3479452054794523"/>
    <x v="1"/>
    <s v="Another position"/>
    <x v="1"/>
    <x v="0"/>
    <x v="0"/>
    <s v="Webster Butler"/>
    <n v="39"/>
    <x v="0"/>
    <n v="5"/>
    <n v="4"/>
    <n v="0"/>
    <d v="2015-02-02T00:00:00"/>
    <n v="0"/>
    <n v="17"/>
  </r>
  <r>
    <s v="MacLennan, Samuel"/>
    <n v="10191"/>
    <n v="52788"/>
    <d v="1972-09-11T00:00:00"/>
    <n v="50.868493150684934"/>
    <s v="50 to 60"/>
    <x v="0"/>
    <x v="3"/>
    <s v="MA"/>
    <n v="1938"/>
    <s v="US Citizen"/>
    <s v="No"/>
    <x v="0"/>
    <x v="12"/>
    <s v="Indeed"/>
    <d v="2017-09-26T00:00:00"/>
    <n v="2017"/>
    <n v="5.0082191780821921"/>
    <x v="3"/>
    <s v="hours"/>
    <x v="1"/>
    <x v="0"/>
    <x v="0"/>
    <s v="Amy Dunn"/>
    <n v="11"/>
    <x v="1"/>
    <n v="3.08"/>
    <n v="4"/>
    <n v="0"/>
    <d v="2017-01-04T00:00:00"/>
    <n v="0"/>
    <n v="18"/>
  </r>
  <r>
    <s v="Mahoney, Lauren  "/>
    <n v="10219"/>
    <n v="45395"/>
    <d v="1986-07-07T00:00:00"/>
    <n v="37.041095890410958"/>
    <s v="Less than 40"/>
    <x v="1"/>
    <x v="0"/>
    <s v="MA"/>
    <n v="2189"/>
    <s v="US Citizen"/>
    <s v="No"/>
    <x v="0"/>
    <x v="63"/>
    <s v="LinkedIn"/>
    <s v=""/>
    <m/>
    <n v="9.1205479452054803"/>
    <x v="3"/>
    <s v="N/A-StillEmployed"/>
    <x v="0"/>
    <x v="0"/>
    <x v="0"/>
    <s v="Ketsia Liebig"/>
    <n v="19"/>
    <x v="1"/>
    <n v="4.5999999999999996"/>
    <n v="4"/>
    <n v="0"/>
    <d v="2019-02-26T00:00:00"/>
    <n v="0"/>
    <n v="14"/>
  </r>
  <r>
    <s v="Manchester, Robyn"/>
    <n v="10077"/>
    <n v="62385"/>
    <d v="1976-08-25T00:00:00"/>
    <n v="46.912328767123284"/>
    <s v="40 to 50"/>
    <x v="1"/>
    <x v="1"/>
    <s v="MA"/>
    <n v="2324"/>
    <s v="US Citizen"/>
    <s v="No"/>
    <x v="0"/>
    <x v="71"/>
    <s v="LinkedIn"/>
    <s v=""/>
    <m/>
    <n v="6.6876712328767125"/>
    <x v="3"/>
    <s v="N/A-StillEmployed"/>
    <x v="0"/>
    <x v="0"/>
    <x v="2"/>
    <s v="Webster Butler"/>
    <m/>
    <x v="1"/>
    <n v="5"/>
    <n v="3"/>
    <n v="0"/>
    <d v="2019-01-21T00:00:00"/>
    <n v="0"/>
    <n v="4"/>
  </r>
  <r>
    <s v="Mancuso, Karen"/>
    <n v="10073"/>
    <n v="68407"/>
    <d v="1986-10-12T00:00:00"/>
    <n v="36.775342465753425"/>
    <s v="Less than 40"/>
    <x v="1"/>
    <x v="1"/>
    <s v="MA"/>
    <n v="2176"/>
    <s v="US Citizen"/>
    <s v="No"/>
    <x v="2"/>
    <x v="0"/>
    <s v="LinkedIn"/>
    <d v="2012-08-19T00:00:00"/>
    <n v="2012"/>
    <n v="1.2876712328767124"/>
    <x v="1"/>
    <s v="Another position"/>
    <x v="1"/>
    <x v="0"/>
    <x v="2"/>
    <s v="Amy Dunn"/>
    <n v="11"/>
    <x v="1"/>
    <n v="5"/>
    <n v="4"/>
    <n v="0"/>
    <d v="2012-02-07T00:00:00"/>
    <n v="0"/>
    <n v="16"/>
  </r>
  <r>
    <s v="Mangal, Debbie"/>
    <n v="10279"/>
    <n v="61349"/>
    <d v="1974-07-11T00:00:00"/>
    <n v="49.038356164383565"/>
    <s v="40 to 50"/>
    <x v="1"/>
    <x v="1"/>
    <s v="MA"/>
    <n v="2451"/>
    <s v="US Citizen"/>
    <s v="No"/>
    <x v="0"/>
    <x v="23"/>
    <s v="LinkedIn"/>
    <s v=""/>
    <m/>
    <n v="9.6739726027397257"/>
    <x v="3"/>
    <s v="N/A-StillEmployed"/>
    <x v="0"/>
    <x v="0"/>
    <x v="0"/>
    <s v="Brannon Miller"/>
    <n v="12"/>
    <x v="1"/>
    <n v="4.0999999999999996"/>
    <n v="3"/>
    <n v="0"/>
    <d v="2019-01-22T00:00:00"/>
    <n v="0"/>
    <n v="11"/>
  </r>
  <r>
    <s v="Martin, Sandra"/>
    <n v="10110"/>
    <n v="105688"/>
    <d v="1987-07-11T00:00:00"/>
    <n v="36.030136986301372"/>
    <s v="Less than 40"/>
    <x v="1"/>
    <x v="0"/>
    <s v="MA"/>
    <n v="2135"/>
    <s v="US Citizen"/>
    <s v="No"/>
    <x v="3"/>
    <x v="23"/>
    <s v="Google Search"/>
    <s v=""/>
    <m/>
    <n v="9.6739726027397257"/>
    <x v="3"/>
    <s v="N/A-StillEmployed"/>
    <x v="0"/>
    <x v="2"/>
    <x v="3"/>
    <s v="Alex Sweetwater"/>
    <n v="10"/>
    <x v="1"/>
    <n v="4.5"/>
    <n v="5"/>
    <n v="4"/>
    <d v="2019-01-14T00:00:00"/>
    <n v="0"/>
    <n v="14"/>
  </r>
  <r>
    <s v="Maurice, Shana"/>
    <n v="10053"/>
    <n v="54132"/>
    <d v="1977-11-22T00:00:00"/>
    <n v="45.668493150684931"/>
    <s v="40 to 50"/>
    <x v="1"/>
    <x v="1"/>
    <s v="MA"/>
    <n v="2330"/>
    <s v="US Citizen"/>
    <s v="No"/>
    <x v="0"/>
    <x v="72"/>
    <s v="Indeed"/>
    <s v=""/>
    <m/>
    <n v="12.126027397260273"/>
    <x v="0"/>
    <s v="N/A-StillEmployed"/>
    <x v="0"/>
    <x v="0"/>
    <x v="0"/>
    <s v="David Stanley"/>
    <n v="14"/>
    <x v="1"/>
    <n v="5"/>
    <n v="4"/>
    <n v="0"/>
    <d v="2019-10-01T00:00:00"/>
    <n v="0"/>
    <n v="8"/>
  </r>
  <r>
    <s v="Carthy, B'rigit"/>
    <n v="10076"/>
    <n v="55315"/>
    <d v="1987-05-21T00:00:00"/>
    <n v="36.169863013698631"/>
    <s v="Less than 40"/>
    <x v="1"/>
    <x v="0"/>
    <s v="MA"/>
    <n v="2149"/>
    <s v="US Citizen"/>
    <s v="No"/>
    <x v="1"/>
    <x v="1"/>
    <s v="LinkedIn"/>
    <s v=""/>
    <m/>
    <n v="8.293150684931506"/>
    <x v="3"/>
    <s v="N/A-StillEmployed"/>
    <x v="0"/>
    <x v="0"/>
    <x v="2"/>
    <s v="Ketsia Liebig"/>
    <n v="19"/>
    <x v="1"/>
    <n v="5"/>
    <n v="5"/>
    <n v="0"/>
    <d v="2019-07-02T00:00:00"/>
    <n v="0"/>
    <n v="16"/>
  </r>
  <r>
    <s v="Mckenna, Sandy"/>
    <n v="10145"/>
    <n v="62810"/>
    <d v="1987-07-01T00:00:00"/>
    <n v="36.057534246575344"/>
    <s v="Less than 40"/>
    <x v="1"/>
    <x v="1"/>
    <s v="MA"/>
    <n v="2184"/>
    <s v="US Citizen"/>
    <s v="No"/>
    <x v="1"/>
    <x v="46"/>
    <s v="CareerBuilder"/>
    <s v=""/>
    <m/>
    <n v="10.038356164383561"/>
    <x v="0"/>
    <s v="N/A-StillEmployed"/>
    <x v="0"/>
    <x v="0"/>
    <x v="0"/>
    <s v="Kissy Sullivan"/>
    <n v="20"/>
    <x v="1"/>
    <n v="3.93"/>
    <n v="3"/>
    <n v="0"/>
    <d v="2019-01-30T00:00:00"/>
    <n v="0"/>
    <n v="20"/>
  </r>
  <r>
    <s v="McKinzie, Jac"/>
    <n v="10202"/>
    <n v="63291"/>
    <d v="1984-01-07T00:00:00"/>
    <n v="39.539726027397258"/>
    <s v="Less than 40"/>
    <x v="0"/>
    <x v="1"/>
    <s v="TX"/>
    <n v="78789"/>
    <s v="US Citizen"/>
    <s v="No"/>
    <x v="2"/>
    <x v="38"/>
    <s v="Website"/>
    <s v=""/>
    <m/>
    <n v="7.1013698630136988"/>
    <x v="3"/>
    <s v="N/A-StillEmployed"/>
    <x v="0"/>
    <x v="4"/>
    <x v="11"/>
    <s v="Lynn Daneault"/>
    <n v="21"/>
    <x v="1"/>
    <n v="3.4"/>
    <n v="4"/>
    <n v="0"/>
    <d v="2019-01-29T00:00:00"/>
    <n v="0"/>
    <n v="7"/>
  </r>
  <r>
    <s v="Meads, Elizabeth"/>
    <n v="10128"/>
    <n v="62659"/>
    <d v="1968-05-30T00:00:00"/>
    <n v="55.156164383561645"/>
    <s v="50 to 60"/>
    <x v="1"/>
    <x v="0"/>
    <s v="MA"/>
    <n v="1760"/>
    <s v="US Citizen"/>
    <s v="No"/>
    <x v="1"/>
    <x v="10"/>
    <s v="Diversity Job Fair"/>
    <d v="2016-11-11T00:00:00"/>
    <n v="2016"/>
    <n v="4.7726027397260271"/>
    <x v="1"/>
    <s v="Another position"/>
    <x v="1"/>
    <x v="0"/>
    <x v="0"/>
    <s v="Kelley Spirea"/>
    <n v="18"/>
    <x v="1"/>
    <n v="4.18"/>
    <n v="4"/>
    <n v="0"/>
    <d v="2016-05-02T00:00:00"/>
    <n v="0"/>
    <n v="17"/>
  </r>
  <r>
    <s v="Medeiros, Jennifer"/>
    <n v="10068"/>
    <n v="55688"/>
    <d v="1976-09-22T00:00:00"/>
    <n v="46.835616438356162"/>
    <s v="40 to 50"/>
    <x v="1"/>
    <x v="0"/>
    <s v="MA"/>
    <n v="2346"/>
    <s v="US Citizen"/>
    <s v="No"/>
    <x v="0"/>
    <x v="1"/>
    <s v="CareerBuilder"/>
    <s v=""/>
    <m/>
    <n v="8.293150684931506"/>
    <x v="3"/>
    <s v="N/A-StillEmployed"/>
    <x v="0"/>
    <x v="0"/>
    <x v="0"/>
    <s v="Michael Albert"/>
    <n v="22"/>
    <x v="1"/>
    <n v="5"/>
    <n v="4"/>
    <n v="0"/>
    <d v="2019-01-21T00:00:00"/>
    <n v="0"/>
    <n v="10"/>
  </r>
  <r>
    <s v="Miller, Brannon"/>
    <n v="10116"/>
    <n v="83667"/>
    <d v="1981-10-08T00:00:00"/>
    <n v="41.789041095890411"/>
    <s v="40 to 50"/>
    <x v="0"/>
    <x v="0"/>
    <s v="MA"/>
    <n v="2045"/>
    <s v="US Citizen"/>
    <s v="Yes"/>
    <x v="5"/>
    <x v="73"/>
    <s v="Indeed"/>
    <s v=""/>
    <m/>
    <n v="10.912328767123288"/>
    <x v="0"/>
    <s v="N/A-StillEmployed"/>
    <x v="0"/>
    <x v="0"/>
    <x v="9"/>
    <s v="Janet King"/>
    <n v="2"/>
    <x v="1"/>
    <n v="4.37"/>
    <n v="3"/>
    <n v="0"/>
    <d v="2019-01-14T00:00:00"/>
    <n v="0"/>
    <n v="2"/>
  </r>
  <r>
    <s v="Miller, Ned"/>
    <n v="10298"/>
    <n v="55800"/>
    <d v="1985-06-29T00:00:00"/>
    <n v="38.063013698630137"/>
    <s v="Less than 40"/>
    <x v="0"/>
    <x v="0"/>
    <s v="MA"/>
    <n v="2472"/>
    <s v="US Citizen"/>
    <s v="No"/>
    <x v="0"/>
    <x v="24"/>
    <s v="LinkedIn"/>
    <d v="2014-04-09T00:00:00"/>
    <n v="2014"/>
    <n v="2.6520547945205482"/>
    <x v="1"/>
    <s v="unhappy"/>
    <x v="1"/>
    <x v="0"/>
    <x v="2"/>
    <s v="Brannon Miller"/>
    <n v="12"/>
    <x v="3"/>
    <n v="3"/>
    <n v="2"/>
    <n v="0"/>
    <d v="2013-01-14T00:00:00"/>
    <n v="6"/>
    <n v="6"/>
  </r>
  <r>
    <s v="Monkfish, Erasumus"/>
    <n v="10213"/>
    <n v="58207"/>
    <d v="1992-08-17T00:00:00"/>
    <n v="30.923287671232877"/>
    <s v="Less than 40"/>
    <x v="0"/>
    <x v="1"/>
    <s v="MA"/>
    <n v="1450"/>
    <s v="US Citizen"/>
    <s v="No"/>
    <x v="0"/>
    <x v="43"/>
    <s v="LinkedIn"/>
    <s v=""/>
    <m/>
    <n v="12.013698630136986"/>
    <x v="0"/>
    <s v="N/A-StillEmployed"/>
    <x v="0"/>
    <x v="0"/>
    <x v="2"/>
    <s v="David Stanley"/>
    <n v="14"/>
    <x v="1"/>
    <n v="3.7"/>
    <n v="3"/>
    <n v="0"/>
    <d v="2019-08-01T00:00:00"/>
    <n v="0"/>
    <n v="14"/>
  </r>
  <r>
    <s v="Monroe, Peter"/>
    <n v="10288"/>
    <n v="157000"/>
    <d v="1986-05-10T00:00:00"/>
    <n v="37.200000000000003"/>
    <s v="Less than 40"/>
    <x v="0"/>
    <x v="1"/>
    <s v="MA"/>
    <n v="2134"/>
    <s v="Eligible NonCitizen"/>
    <s v="Yes"/>
    <x v="1"/>
    <x v="74"/>
    <s v="Diversity Job Fair"/>
    <s v=""/>
    <m/>
    <n v="11.413698630136986"/>
    <x v="0"/>
    <s v="N/A-StillEmployed"/>
    <x v="0"/>
    <x v="1"/>
    <x v="26"/>
    <s v="Jennifer Zamora"/>
    <n v="5"/>
    <x v="2"/>
    <n v="2.39"/>
    <n v="3"/>
    <n v="6"/>
    <d v="2019-02-22T00:00:00"/>
    <n v="4"/>
    <n v="13"/>
  </r>
  <r>
    <s v="Monterro, Luisa"/>
    <n v="10025"/>
    <n v="72460"/>
    <d v="1970-04-24T00:00:00"/>
    <n v="53.254794520547946"/>
    <s v="50 to 60"/>
    <x v="1"/>
    <x v="0"/>
    <s v="MA"/>
    <n v="2126"/>
    <s v="US Citizen"/>
    <s v="No"/>
    <x v="1"/>
    <x v="75"/>
    <s v="Indeed"/>
    <s v=""/>
    <m/>
    <n v="10.172602739726027"/>
    <x v="0"/>
    <s v="N/A-StillEmployed"/>
    <x v="0"/>
    <x v="0"/>
    <x v="2"/>
    <s v="Kissy Sullivan"/>
    <n v="20"/>
    <x v="0"/>
    <n v="4.7"/>
    <n v="3"/>
    <n v="0"/>
    <d v="2019-01-14T00:00:00"/>
    <n v="0"/>
    <n v="1"/>
  </r>
  <r>
    <s v="Moran, Patrick"/>
    <n v="10223"/>
    <n v="72106"/>
    <d v="1976-03-12T00:00:00"/>
    <n v="47.367123287671234"/>
    <s v="40 to 50"/>
    <x v="0"/>
    <x v="0"/>
    <s v="MA"/>
    <n v="2127"/>
    <s v="US Citizen"/>
    <s v="No"/>
    <x v="1"/>
    <x v="4"/>
    <s v="Diversity Job Fair"/>
    <s v=""/>
    <m/>
    <n v="10.868493150684932"/>
    <x v="0"/>
    <s v="N/A-StillEmployed"/>
    <x v="0"/>
    <x v="0"/>
    <x v="2"/>
    <s v="Kelley Spirea"/>
    <n v="18"/>
    <x v="1"/>
    <n v="4.0999999999999996"/>
    <n v="4"/>
    <n v="0"/>
    <d v="2019-01-31T00:00:00"/>
    <n v="0"/>
    <n v="12"/>
  </r>
  <r>
    <s v="Morway, Tanya"/>
    <n v="10151"/>
    <n v="52599"/>
    <d v="1979-04-04T00:00:00"/>
    <n v="44.304109589041097"/>
    <s v="40 to 50"/>
    <x v="1"/>
    <x v="1"/>
    <s v="MA"/>
    <n v="2048"/>
    <s v="US Citizen"/>
    <s v="No"/>
    <x v="0"/>
    <x v="20"/>
    <s v="CareerBuilder"/>
    <s v=""/>
    <m/>
    <n v="8.4082191780821915"/>
    <x v="3"/>
    <s v="N/A-StillEmployed"/>
    <x v="0"/>
    <x v="1"/>
    <x v="19"/>
    <s v="Peter Monroe"/>
    <n v="7"/>
    <x v="1"/>
    <n v="3.81"/>
    <n v="3"/>
    <n v="6"/>
    <d v="2019-11-02T00:00:00"/>
    <n v="0"/>
    <n v="6"/>
  </r>
  <r>
    <s v="Motlagh,  Dawn"/>
    <n v="10254"/>
    <n v="63430"/>
    <d v="1984-07-07T00:00:00"/>
    <n v="39.041095890410958"/>
    <s v="Less than 40"/>
    <x v="1"/>
    <x v="2"/>
    <s v="MA"/>
    <n v="2453"/>
    <s v="US Citizen"/>
    <s v="No"/>
    <x v="0"/>
    <x v="76"/>
    <s v="LinkedIn"/>
    <s v=""/>
    <m/>
    <n v="10.526027397260274"/>
    <x v="0"/>
    <s v="N/A-StillEmployed"/>
    <x v="0"/>
    <x v="0"/>
    <x v="0"/>
    <s v="Elijiah Gray"/>
    <n v="16"/>
    <x v="1"/>
    <n v="4.4000000000000004"/>
    <n v="4"/>
    <n v="0"/>
    <d v="2019-01-17T00:00:00"/>
    <n v="0"/>
    <n v="18"/>
  </r>
  <r>
    <s v="Moumanil, Maliki "/>
    <n v="10120"/>
    <n v="74417"/>
    <d v="1974-01-12T00:00:00"/>
    <n v="49.531506849315072"/>
    <s v="40 to 50"/>
    <x v="0"/>
    <x v="4"/>
    <s v="MA"/>
    <n v="1460"/>
    <s v="US Citizen"/>
    <s v="No"/>
    <x v="1"/>
    <x v="75"/>
    <s v="LinkedIn"/>
    <s v=""/>
    <m/>
    <n v="10.172602739726027"/>
    <x v="0"/>
    <s v="N/A-StillEmployed"/>
    <x v="0"/>
    <x v="0"/>
    <x v="2"/>
    <s v="Michael Albert"/>
    <n v="22"/>
    <x v="1"/>
    <n v="4.29"/>
    <n v="5"/>
    <n v="0"/>
    <d v="2019-01-28T00:00:00"/>
    <n v="0"/>
    <n v="11"/>
  </r>
  <r>
    <s v="Myers, Michael"/>
    <n v="10216"/>
    <n v="57575"/>
    <d v="1980-04-18T00:00:00"/>
    <n v="43.263013698630139"/>
    <s v="40 to 50"/>
    <x v="0"/>
    <x v="0"/>
    <s v="MA"/>
    <n v="1550"/>
    <s v="US Citizen"/>
    <s v="No"/>
    <x v="3"/>
    <x v="17"/>
    <s v="LinkedIn"/>
    <s v=""/>
    <m/>
    <n v="9.9369863013698634"/>
    <x v="3"/>
    <s v="N/A-StillEmployed"/>
    <x v="0"/>
    <x v="0"/>
    <x v="0"/>
    <s v="Kissy Sullivan"/>
    <n v="20"/>
    <x v="1"/>
    <n v="4.0999999999999996"/>
    <n v="4"/>
    <n v="0"/>
    <d v="2019-01-22T00:00:00"/>
    <n v="0"/>
    <n v="13"/>
  </r>
  <r>
    <s v="Navathe, Kurt"/>
    <n v="10079"/>
    <n v="87921"/>
    <d v="1970-04-25T00:00:00"/>
    <n v="53.252054794520546"/>
    <s v="50 to 60"/>
    <x v="0"/>
    <x v="0"/>
    <s v="MA"/>
    <n v="2056"/>
    <s v="US Citizen"/>
    <s v="No"/>
    <x v="3"/>
    <x v="77"/>
    <s v="Indeed"/>
    <s v=""/>
    <m/>
    <n v="5.7808219178082192"/>
    <x v="3"/>
    <s v="N/A-StillEmployed"/>
    <x v="0"/>
    <x v="1"/>
    <x v="24"/>
    <s v="Brian Champaigne"/>
    <n v="13"/>
    <x v="1"/>
    <n v="5"/>
    <n v="3"/>
    <n v="6"/>
    <d v="2019-02-25T00:00:00"/>
    <n v="0"/>
    <n v="17"/>
  </r>
  <r>
    <s v="Ndzi, Colombui"/>
    <n v="10215"/>
    <n v="50470"/>
    <d v="1989-02-05T00:00:00"/>
    <n v="34.454794520547942"/>
    <s v="Less than 40"/>
    <x v="0"/>
    <x v="0"/>
    <s v="MA"/>
    <n v="2110"/>
    <s v="US Citizen"/>
    <s v="No"/>
    <x v="1"/>
    <x v="64"/>
    <s v="Diversity Job Fair"/>
    <d v="2014-04-04T00:00:00"/>
    <n v="2014"/>
    <n v="2.5232876712328767"/>
    <x v="1"/>
    <s v="return to school"/>
    <x v="1"/>
    <x v="0"/>
    <x v="0"/>
    <s v="Webster Butler"/>
    <n v="39"/>
    <x v="1"/>
    <n v="4.3"/>
    <n v="3"/>
    <n v="0"/>
    <d v="2013-02-03T00:00:00"/>
    <n v="0"/>
    <n v="19"/>
  </r>
  <r>
    <s v="Ndzi, Horia"/>
    <n v="10185"/>
    <n v="46664"/>
    <d v="1983-03-28T00:00:00"/>
    <n v="40.320547945205476"/>
    <s v="40 to 50"/>
    <x v="0"/>
    <x v="1"/>
    <s v="MA"/>
    <n v="2421"/>
    <s v="US Citizen"/>
    <s v="No"/>
    <x v="0"/>
    <x v="76"/>
    <s v="Employee Referral"/>
    <d v="2016-05-25T00:00:00"/>
    <n v="2016"/>
    <n v="3.3890410958904109"/>
    <x v="1"/>
    <s v="more money"/>
    <x v="1"/>
    <x v="0"/>
    <x v="0"/>
    <s v="Amy Dunn"/>
    <n v="11"/>
    <x v="1"/>
    <n v="3.18"/>
    <n v="3"/>
    <n v="0"/>
    <d v="2016-06-03T00:00:00"/>
    <n v="0"/>
    <n v="10"/>
  </r>
  <r>
    <s v="Newman, Richard "/>
    <n v="10063"/>
    <n v="48495"/>
    <d v="1977-08-04T00:00:00"/>
    <n v="45.969863013698628"/>
    <s v="40 to 50"/>
    <x v="0"/>
    <x v="1"/>
    <s v="MA"/>
    <n v="2136"/>
    <s v="US Citizen"/>
    <s v="No"/>
    <x v="0"/>
    <x v="31"/>
    <s v="LinkedIn"/>
    <s v=""/>
    <m/>
    <n v="8.6082191780821926"/>
    <x v="3"/>
    <s v="N/A-StillEmployed"/>
    <x v="0"/>
    <x v="0"/>
    <x v="0"/>
    <s v="Ketsia Liebig"/>
    <n v="19"/>
    <x v="1"/>
    <n v="5"/>
    <n v="5"/>
    <n v="0"/>
    <d v="2019-02-18T00:00:00"/>
    <n v="0"/>
    <n v="11"/>
  </r>
  <r>
    <s v="Ngodup, Shari "/>
    <n v="10037"/>
    <n v="52984"/>
    <d v="1967-03-06T00:00:00"/>
    <n v="56.391780821917806"/>
    <s v="50 to 60"/>
    <x v="1"/>
    <x v="4"/>
    <s v="MA"/>
    <n v="1810"/>
    <s v="US Citizen"/>
    <s v="No"/>
    <x v="1"/>
    <x v="76"/>
    <s v="Diversity Job Fair"/>
    <s v=""/>
    <m/>
    <n v="10.526027397260274"/>
    <x v="0"/>
    <s v="N/A-StillEmployed"/>
    <x v="0"/>
    <x v="0"/>
    <x v="0"/>
    <s v="Brannon Miller"/>
    <n v="12"/>
    <x v="0"/>
    <n v="4"/>
    <n v="3"/>
    <n v="0"/>
    <d v="2019-02-13T00:00:00"/>
    <n v="0"/>
    <n v="12"/>
  </r>
  <r>
    <s v="Nguyen, Dheepa"/>
    <n v="10042"/>
    <n v="63695"/>
    <d v="1989-03-31T00:00:00"/>
    <n v="34.30684931506849"/>
    <s v="Less than 40"/>
    <x v="1"/>
    <x v="0"/>
    <s v="GA"/>
    <n v="30428"/>
    <s v="US Citizen"/>
    <s v="No"/>
    <x v="2"/>
    <x v="17"/>
    <s v="Indeed"/>
    <s v=""/>
    <m/>
    <n v="9.9369863013698634"/>
    <x v="3"/>
    <s v="N/A-StillEmployed"/>
    <x v="0"/>
    <x v="4"/>
    <x v="11"/>
    <s v="Lynn Daneault"/>
    <n v="21"/>
    <x v="1"/>
    <n v="5"/>
    <n v="5"/>
    <n v="0"/>
    <d v="2019-01-25T00:00:00"/>
    <n v="0"/>
    <n v="2"/>
  </r>
  <r>
    <s v="Nguyen, Lei-Ming"/>
    <n v="10206"/>
    <n v="62061"/>
    <d v="1984-07-07T00:00:00"/>
    <n v="39.041095890410958"/>
    <s v="Less than 40"/>
    <x v="1"/>
    <x v="0"/>
    <s v="MA"/>
    <n v="2132"/>
    <s v="US Citizen"/>
    <s v="No"/>
    <x v="0"/>
    <x v="17"/>
    <s v="LinkedIn"/>
    <s v=""/>
    <m/>
    <n v="9.9369863013698634"/>
    <x v="3"/>
    <s v="N/A-StillEmployed"/>
    <x v="0"/>
    <x v="0"/>
    <x v="0"/>
    <s v="David Stanley"/>
    <n v="14"/>
    <x v="1"/>
    <n v="3.6"/>
    <n v="5"/>
    <n v="0"/>
    <d v="2019-02-01T00:00:00"/>
    <n v="0"/>
    <n v="4"/>
  </r>
  <r>
    <s v="Nowlan, Kristie"/>
    <n v="10104"/>
    <n v="66738"/>
    <d v="1985-11-23T00:00:00"/>
    <n v="37.660273972602738"/>
    <s v="Less than 40"/>
    <x v="1"/>
    <x v="0"/>
    <s v="MA"/>
    <n v="1040"/>
    <s v="US Citizen"/>
    <s v="No"/>
    <x v="0"/>
    <x v="5"/>
    <s v="Indeed"/>
    <s v=""/>
    <m/>
    <n v="8.7589041095890412"/>
    <x v="3"/>
    <s v="N/A-StillEmployed"/>
    <x v="0"/>
    <x v="0"/>
    <x v="2"/>
    <s v="Elijiah Gray"/>
    <n v="16"/>
    <x v="1"/>
    <n v="4.53"/>
    <n v="5"/>
    <n v="0"/>
    <d v="2019-01-16T00:00:00"/>
    <n v="0"/>
    <n v="5"/>
  </r>
  <r>
    <s v="O'hare, Lynn"/>
    <n v="10303"/>
    <n v="52674"/>
    <d v="1980-09-30T00:00:00"/>
    <n v="42.81095890410959"/>
    <s v="40 to 50"/>
    <x v="1"/>
    <x v="0"/>
    <s v="MA"/>
    <n v="2152"/>
    <s v="US Citizen"/>
    <s v="No"/>
    <x v="2"/>
    <x v="27"/>
    <s v="LinkedIn"/>
    <d v="2018-01-05T00:00:00"/>
    <n v="2018"/>
    <n v="3.7698630136986302"/>
    <x v="1"/>
    <s v="performance"/>
    <x v="2"/>
    <x v="0"/>
    <x v="0"/>
    <s v="Kissy Sullivan"/>
    <n v="20"/>
    <x v="3"/>
    <n v="2.33"/>
    <n v="2"/>
    <n v="0"/>
    <d v="2018-09-03T00:00:00"/>
    <n v="6"/>
    <n v="3"/>
  </r>
  <r>
    <s v="Oliver, Brooke "/>
    <n v="10078"/>
    <n v="71966"/>
    <d v="1952-11-02T00:00:00"/>
    <n v="70.739726027397253"/>
    <s v="More than 70"/>
    <x v="1"/>
    <x v="1"/>
    <s v="MA"/>
    <n v="2492"/>
    <s v="US Citizen"/>
    <s v="No"/>
    <x v="3"/>
    <x v="32"/>
    <s v="LinkedIn"/>
    <d v="2013-08-19T00:00:00"/>
    <n v="2013"/>
    <n v="1.2657534246575342"/>
    <x v="1"/>
    <s v="unhappy"/>
    <x v="1"/>
    <x v="0"/>
    <x v="2"/>
    <s v="Webster Butler"/>
    <n v="39"/>
    <x v="1"/>
    <n v="5"/>
    <n v="3"/>
    <n v="0"/>
    <d v="2013-02-07T00:00:00"/>
    <n v="0"/>
    <n v="17"/>
  </r>
  <r>
    <s v="Onque, Jasmine"/>
    <n v="10121"/>
    <n v="63051"/>
    <d v="1990-11-05T00:00:00"/>
    <n v="32.706849315068496"/>
    <s v="Less than 40"/>
    <x v="1"/>
    <x v="0"/>
    <s v="FL"/>
    <n v="33174"/>
    <s v="US Citizen"/>
    <s v="Yes"/>
    <x v="0"/>
    <x v="6"/>
    <s v="Indeed"/>
    <s v=""/>
    <m/>
    <n v="9.7890410958904113"/>
    <x v="3"/>
    <s v="N/A-StillEmployed"/>
    <x v="0"/>
    <x v="4"/>
    <x v="11"/>
    <s v="Lynn Daneault"/>
    <n v="21"/>
    <x v="1"/>
    <n v="4.28"/>
    <n v="3"/>
    <n v="0"/>
    <d v="2019-01-25T00:00:00"/>
    <n v="0"/>
    <n v="1"/>
  </r>
  <r>
    <s v="Osturnka, Adeel"/>
    <n v="10021"/>
    <n v="47414"/>
    <d v="1976-11-12T00:00:00"/>
    <n v="46.695890410958903"/>
    <s v="40 to 50"/>
    <x v="0"/>
    <x v="1"/>
    <s v="MA"/>
    <n v="2478"/>
    <s v="US Citizen"/>
    <s v="No"/>
    <x v="0"/>
    <x v="6"/>
    <s v="LinkedIn"/>
    <s v=""/>
    <m/>
    <n v="9.7890410958904113"/>
    <x v="3"/>
    <s v="N/A-StillEmployed"/>
    <x v="0"/>
    <x v="0"/>
    <x v="0"/>
    <s v="Kelley Spirea"/>
    <n v="18"/>
    <x v="0"/>
    <n v="5"/>
    <n v="3"/>
    <n v="0"/>
    <d v="2019-07-02T00:00:00"/>
    <n v="0"/>
    <n v="13"/>
  </r>
  <r>
    <s v="Owad, Clinton"/>
    <n v="10281"/>
    <n v="53060"/>
    <d v="1979-11-24T00:00:00"/>
    <n v="43.663013698630138"/>
    <s v="40 to 50"/>
    <x v="0"/>
    <x v="0"/>
    <s v="MA"/>
    <n v="1760"/>
    <s v="US Citizen"/>
    <s v="No"/>
    <x v="1"/>
    <x v="19"/>
    <s v="LinkedIn"/>
    <s v=""/>
    <m/>
    <n v="9.4054794520547951"/>
    <x v="3"/>
    <s v="N/A-StillEmployed"/>
    <x v="0"/>
    <x v="0"/>
    <x v="0"/>
    <s v="Michael Albert"/>
    <n v="22"/>
    <x v="2"/>
    <n v="4.25"/>
    <n v="3"/>
    <n v="0"/>
    <d v="2019-04-02T00:00:00"/>
    <n v="4"/>
    <n v="6"/>
  </r>
  <r>
    <s v="Ozark, Travis"/>
    <n v="10041"/>
    <n v="68829"/>
    <d v="1982-05-19T00:00:00"/>
    <n v="41.178082191780824"/>
    <s v="40 to 50"/>
    <x v="0"/>
    <x v="0"/>
    <s v="NC"/>
    <n v="27229"/>
    <s v="US Citizen"/>
    <s v="No"/>
    <x v="0"/>
    <x v="8"/>
    <s v="Website"/>
    <s v=""/>
    <m/>
    <n v="8.205479452054794"/>
    <x v="3"/>
    <s v="N/A-StillEmployed"/>
    <x v="0"/>
    <x v="4"/>
    <x v="11"/>
    <s v="John Smith"/>
    <n v="17"/>
    <x v="1"/>
    <n v="5"/>
    <n v="5"/>
    <n v="0"/>
    <d v="2019-01-14T00:00:00"/>
    <n v="0"/>
    <n v="18"/>
  </r>
  <r>
    <s v="Panjwani, Nina"/>
    <n v="10148"/>
    <n v="63515"/>
    <d v="1979-01-05T00:00:00"/>
    <n v="44.547945205479451"/>
    <s v="40 to 50"/>
    <x v="1"/>
    <x v="1"/>
    <s v="MA"/>
    <n v="2351"/>
    <s v="US Citizen"/>
    <s v="No"/>
    <x v="0"/>
    <x v="78"/>
    <s v="Google Search"/>
    <d v="2014-12-01T00:00:00"/>
    <n v="2014"/>
    <n v="3.419178082191781"/>
    <x v="1"/>
    <s v="Another position"/>
    <x v="1"/>
    <x v="0"/>
    <x v="0"/>
    <s v="Elijiah Gray"/>
    <n v="16"/>
    <x v="1"/>
    <n v="3.89"/>
    <n v="4"/>
    <n v="0"/>
    <d v="2013-04-03T00:00:00"/>
    <n v="0"/>
    <n v="7"/>
  </r>
  <r>
    <s v="Patronick, Lucas"/>
    <n v="10005"/>
    <n v="108987"/>
    <d v="1979-02-20T00:00:00"/>
    <n v="44.421917808219177"/>
    <s v="40 to 50"/>
    <x v="0"/>
    <x v="0"/>
    <s v="MA"/>
    <n v="1844"/>
    <s v="US Citizen"/>
    <s v="No"/>
    <x v="1"/>
    <x v="43"/>
    <s v="Diversity Job Fair"/>
    <d v="2015-07-09T00:00:00"/>
    <n v="2015"/>
    <n v="3.9972602739726026"/>
    <x v="1"/>
    <s v="Another position"/>
    <x v="1"/>
    <x v="2"/>
    <x v="3"/>
    <s v="Alex Sweetwater"/>
    <n v="10"/>
    <x v="0"/>
    <n v="5"/>
    <n v="5"/>
    <n v="3"/>
    <d v="2015-08-16T00:00:00"/>
    <n v="0"/>
    <n v="13"/>
  </r>
  <r>
    <s v="Pearson, Randall"/>
    <n v="10259"/>
    <n v="93093"/>
    <d v="1984-05-09T00:00:00"/>
    <n v="39.202739726027396"/>
    <s v="Less than 40"/>
    <x v="0"/>
    <x v="1"/>
    <s v="MA"/>
    <n v="2747"/>
    <s v="US Citizen"/>
    <s v="No"/>
    <x v="0"/>
    <x v="79"/>
    <s v="Employee Referral"/>
    <d v="2016-01-05T00:00:00"/>
    <n v="2016"/>
    <n v="1.9808219178082191"/>
    <x v="1"/>
    <s v="performance"/>
    <x v="1"/>
    <x v="1"/>
    <x v="5"/>
    <s v="Simon Roup"/>
    <n v="4"/>
    <x v="1"/>
    <n v="4.7"/>
    <n v="4"/>
    <n v="5"/>
    <d v="2016-01-16T00:00:00"/>
    <n v="0"/>
    <n v="19"/>
  </r>
  <r>
    <s v="Smith, Martin"/>
    <n v="10286"/>
    <n v="53564"/>
    <d v="1988-03-17T00:00:00"/>
    <n v="35.345205479452055"/>
    <s v="Less than 40"/>
    <x v="0"/>
    <x v="0"/>
    <s v="MA"/>
    <n v="2458"/>
    <s v="US Citizen"/>
    <s v="No"/>
    <x v="1"/>
    <x v="9"/>
    <s v="Google Search"/>
    <d v="2017-12-28T00:00:00"/>
    <n v="2017"/>
    <n v="6.2465753424657535"/>
    <x v="3"/>
    <s v="career change"/>
    <x v="1"/>
    <x v="0"/>
    <x v="0"/>
    <s v="Webster Butler"/>
    <n v="39"/>
    <x v="2"/>
    <n v="3.54"/>
    <n v="5"/>
    <n v="0"/>
    <d v="2017-06-04T00:00:00"/>
    <n v="4"/>
    <n v="15"/>
  </r>
  <r>
    <s v="Pelletier, Ermine"/>
    <n v="10297"/>
    <n v="60270"/>
    <d v="1989-07-18T00:00:00"/>
    <n v="34.008219178082193"/>
    <s v="Less than 40"/>
    <x v="1"/>
    <x v="1"/>
    <s v="MA"/>
    <n v="2472"/>
    <s v="US Citizen"/>
    <s v="No"/>
    <x v="3"/>
    <x v="0"/>
    <s v="CareerBuilder"/>
    <d v="2015-09-15T00:00:00"/>
    <n v="2015"/>
    <n v="4.3616438356164382"/>
    <x v="1"/>
    <s v="unhappy"/>
    <x v="1"/>
    <x v="0"/>
    <x v="2"/>
    <s v="Amy Dunn"/>
    <n v="11"/>
    <x v="2"/>
    <n v="2.4"/>
    <n v="5"/>
    <n v="0"/>
    <d v="2015-06-02T00:00:00"/>
    <n v="5"/>
    <n v="2"/>
  </r>
  <r>
    <s v="Perry, Shakira"/>
    <n v="10171"/>
    <n v="45998"/>
    <d v="1986-07-20T00:00:00"/>
    <n v="37.005479452054793"/>
    <s v="Less than 40"/>
    <x v="1"/>
    <x v="0"/>
    <s v="MA"/>
    <n v="2176"/>
    <s v="US Citizen"/>
    <s v="No"/>
    <x v="0"/>
    <x v="36"/>
    <s v="LinkedIn"/>
    <d v="2015-10-25T00:00:00"/>
    <n v="2015"/>
    <n v="4.4465753424657537"/>
    <x v="1"/>
    <s v="medical issues"/>
    <x v="1"/>
    <x v="0"/>
    <x v="0"/>
    <s v="Amy Dunn"/>
    <n v="11"/>
    <x v="1"/>
    <n v="3.45"/>
    <n v="4"/>
    <n v="0"/>
    <d v="2014-05-13T00:00:00"/>
    <n v="0"/>
    <n v="5"/>
  </r>
  <r>
    <s v="Peters, Lauren"/>
    <n v="10032"/>
    <n v="57954"/>
    <d v="1986-08-17T00:00:00"/>
    <n v="36.92876712328767"/>
    <s v="Less than 40"/>
    <x v="1"/>
    <x v="1"/>
    <s v="MA"/>
    <n v="1886"/>
    <s v="US Citizen"/>
    <s v="No"/>
    <x v="0"/>
    <x v="36"/>
    <s v="Indeed"/>
    <d v="2013-04-02T00:00:00"/>
    <n v="2013"/>
    <n v="1.8821917808219177"/>
    <x v="1"/>
    <s v="more money"/>
    <x v="1"/>
    <x v="0"/>
    <x v="2"/>
    <s v="Ketsia Liebig"/>
    <n v="19"/>
    <x v="0"/>
    <n v="4.2"/>
    <n v="5"/>
    <n v="0"/>
    <d v="2013-10-01T00:00:00"/>
    <n v="0"/>
    <n v="12"/>
  </r>
  <r>
    <s v="Peterson, Ebonee  "/>
    <n v="10130"/>
    <n v="74669"/>
    <d v="1977-09-05T00:00:00"/>
    <n v="45.88219178082192"/>
    <s v="40 to 50"/>
    <x v="1"/>
    <x v="1"/>
    <s v="MA"/>
    <n v="2030"/>
    <s v="US Citizen"/>
    <s v="No"/>
    <x v="0"/>
    <x v="80"/>
    <s v="Indeed"/>
    <d v="2016-05-18T00:00:00"/>
    <n v="2016"/>
    <n v="5.5671232876712331"/>
    <x v="3"/>
    <s v="Another position"/>
    <x v="1"/>
    <x v="0"/>
    <x v="9"/>
    <s v="Janet King"/>
    <n v="2"/>
    <x v="1"/>
    <n v="4.16"/>
    <n v="5"/>
    <n v="0"/>
    <d v="2015-05-03T00:00:00"/>
    <n v="0"/>
    <n v="6"/>
  </r>
  <r>
    <s v="Petingill, Shana  "/>
    <n v="10217"/>
    <n v="74226"/>
    <d v="1979-10-03T00:00:00"/>
    <n v="43.805479452054797"/>
    <s v="40 to 50"/>
    <x v="1"/>
    <x v="1"/>
    <s v="MA"/>
    <n v="2050"/>
    <s v="Eligible NonCitizen"/>
    <s v="No"/>
    <x v="3"/>
    <x v="10"/>
    <s v="LinkedIn"/>
    <s v=""/>
    <m/>
    <n v="11.443835616438356"/>
    <x v="0"/>
    <s v="N/A-StillEmployed"/>
    <x v="0"/>
    <x v="0"/>
    <x v="2"/>
    <s v="Brannon Miller"/>
    <n v="12"/>
    <x v="1"/>
    <n v="4.3"/>
    <n v="3"/>
    <n v="0"/>
    <d v="2019-01-14T00:00:00"/>
    <n v="0"/>
    <n v="14"/>
  </r>
  <r>
    <s v="Petrowsky, Thelma"/>
    <n v="10016"/>
    <n v="93554"/>
    <d v="1984-09-16T00:00:00"/>
    <n v="38.846575342465755"/>
    <s v="Less than 40"/>
    <x v="1"/>
    <x v="1"/>
    <s v="MA"/>
    <n v="1886"/>
    <s v="US Citizen"/>
    <s v="No"/>
    <x v="1"/>
    <x v="5"/>
    <s v="Employee Referral"/>
    <s v=""/>
    <m/>
    <n v="8.7589041095890412"/>
    <x v="3"/>
    <s v="N/A-StillEmployed"/>
    <x v="0"/>
    <x v="1"/>
    <x v="5"/>
    <s v="Simon Roup"/>
    <n v="4"/>
    <x v="0"/>
    <n v="4.5999999999999996"/>
    <n v="5"/>
    <n v="7"/>
    <d v="2019-04-01T00:00:00"/>
    <n v="0"/>
    <n v="16"/>
  </r>
  <r>
    <s v="Pham, Hong"/>
    <n v="10050"/>
    <n v="64724"/>
    <d v="1988-06-03T00:00:00"/>
    <n v="35.131506849315066"/>
    <s v="Less than 40"/>
    <x v="0"/>
    <x v="1"/>
    <s v="MA"/>
    <n v="2451"/>
    <s v="US Citizen"/>
    <s v="No"/>
    <x v="3"/>
    <x v="0"/>
    <s v="Google Search"/>
    <d v="2012-11-30T00:00:00"/>
    <n v="2012"/>
    <n v="1.5698630136986302"/>
    <x v="1"/>
    <s v="more money"/>
    <x v="1"/>
    <x v="0"/>
    <x v="0"/>
    <s v="Brannon Miller"/>
    <n v="12"/>
    <x v="1"/>
    <n v="5"/>
    <n v="3"/>
    <n v="0"/>
    <d v="2012-02-20T00:00:00"/>
    <n v="0"/>
    <n v="13"/>
  </r>
  <r>
    <s v="Pitt, Brad "/>
    <n v="10164"/>
    <n v="47001"/>
    <d v="1981-11-23T00:00:00"/>
    <n v="41.663013698630138"/>
    <s v="40 to 50"/>
    <x v="0"/>
    <x v="0"/>
    <s v="MA"/>
    <n v="2451"/>
    <s v="US Citizen"/>
    <s v="No"/>
    <x v="0"/>
    <x v="81"/>
    <s v="Google Search"/>
    <s v=""/>
    <m/>
    <n v="16.183561643835617"/>
    <x v="2"/>
    <s v="N/A-StillEmployed"/>
    <x v="0"/>
    <x v="0"/>
    <x v="0"/>
    <s v="David Stanley"/>
    <n v="14"/>
    <x v="1"/>
    <n v="3.66"/>
    <n v="3"/>
    <n v="0"/>
    <d v="2019-02-25T00:00:00"/>
    <n v="0"/>
    <n v="15"/>
  </r>
  <r>
    <s v="Potts, Xana"/>
    <n v="10124"/>
    <n v="61844"/>
    <d v="1988-08-29T00:00:00"/>
    <n v="34.893150684931506"/>
    <s v="Less than 40"/>
    <x v="1"/>
    <x v="1"/>
    <s v="KY"/>
    <n v="40220"/>
    <s v="US Citizen"/>
    <s v="No"/>
    <x v="1"/>
    <x v="4"/>
    <s v="Website"/>
    <s v=""/>
    <m/>
    <n v="10.868493150684932"/>
    <x v="0"/>
    <s v="N/A-StillEmployed"/>
    <x v="0"/>
    <x v="4"/>
    <x v="11"/>
    <s v="Lynn Daneault"/>
    <n v="21"/>
    <x v="1"/>
    <n v="4.2"/>
    <n v="5"/>
    <n v="0"/>
    <d v="2019-01-02T00:00:00"/>
    <n v="0"/>
    <n v="9"/>
  </r>
  <r>
    <s v="Power, Morissa"/>
    <n v="10187"/>
    <n v="46799"/>
    <d v="1984-10-15T00:00:00"/>
    <n v="38.767123287671232"/>
    <s v="Less than 40"/>
    <x v="1"/>
    <x v="2"/>
    <s v="MA"/>
    <n v="1742"/>
    <s v="Eligible NonCitizen"/>
    <s v="No"/>
    <x v="3"/>
    <x v="36"/>
    <s v="Google Search"/>
    <d v="2018-04-06T00:00:00"/>
    <n v="2018"/>
    <n v="6.8958904109589039"/>
    <x v="3"/>
    <s v="Another position"/>
    <x v="1"/>
    <x v="0"/>
    <x v="0"/>
    <s v="Kissy Sullivan"/>
    <n v="20"/>
    <x v="1"/>
    <n v="3.17"/>
    <n v="4"/>
    <n v="0"/>
    <d v="2018-02-04T00:00:00"/>
    <n v="0"/>
    <n v="14"/>
  </r>
  <r>
    <s v="Punjabhi, Louis  "/>
    <n v="10225"/>
    <n v="59472"/>
    <d v="1961-06-19T00:00:00"/>
    <n v="62.106849315068494"/>
    <s v="60 to 70"/>
    <x v="0"/>
    <x v="0"/>
    <s v="MA"/>
    <n v="2109"/>
    <s v="US Citizen"/>
    <s v="No"/>
    <x v="0"/>
    <x v="63"/>
    <s v="Employee Referral"/>
    <s v=""/>
    <m/>
    <n v="9.1205479452054803"/>
    <x v="3"/>
    <s v="N/A-StillEmployed"/>
    <x v="0"/>
    <x v="0"/>
    <x v="0"/>
    <s v="Kelley Spirea"/>
    <n v="18"/>
    <x v="1"/>
    <n v="4.8"/>
    <n v="3"/>
    <n v="0"/>
    <d v="2019-07-01T00:00:00"/>
    <n v="0"/>
    <n v="14"/>
  </r>
  <r>
    <s v="Purinton, Janine"/>
    <n v="10262"/>
    <n v="46430"/>
    <d v="1970-09-22T00:00:00"/>
    <n v="52.841095890410962"/>
    <s v="50 to 60"/>
    <x v="1"/>
    <x v="2"/>
    <s v="MA"/>
    <n v="2474"/>
    <s v="US Citizen"/>
    <s v="No"/>
    <x v="0"/>
    <x v="12"/>
    <s v="Indeed"/>
    <d v="2013-06-18T00:00:00"/>
    <n v="2013"/>
    <n v="0.73150684931506849"/>
    <x v="4"/>
    <s v="unhappy"/>
    <x v="1"/>
    <x v="0"/>
    <x v="0"/>
    <s v="Kissy Sullivan"/>
    <n v="20"/>
    <x v="1"/>
    <n v="4.5"/>
    <n v="5"/>
    <n v="0"/>
    <d v="2013-02-04T00:00:00"/>
    <n v="0"/>
    <n v="16"/>
  </r>
  <r>
    <s v="Quinn, Sean"/>
    <n v="10131"/>
    <n v="83363"/>
    <d v="1984-06-11T00:00:00"/>
    <n v="39.112328767123287"/>
    <s v="Less than 40"/>
    <x v="0"/>
    <x v="1"/>
    <s v="MA"/>
    <n v="2045"/>
    <s v="Eligible NonCitizen"/>
    <s v="No"/>
    <x v="1"/>
    <x v="13"/>
    <s v="Diversity Job Fair"/>
    <d v="2015-08-15T00:00:00"/>
    <n v="2015"/>
    <n v="4.4821917808219176"/>
    <x v="1"/>
    <s v="career change"/>
    <x v="1"/>
    <x v="2"/>
    <x v="3"/>
    <s v="Janet King"/>
    <n v="2"/>
    <x v="1"/>
    <n v="4.1500000000000004"/>
    <n v="4"/>
    <n v="0"/>
    <d v="2014-04-19T00:00:00"/>
    <n v="0"/>
    <n v="4"/>
  </r>
  <r>
    <s v="Rachael, Maggie"/>
    <n v="10239"/>
    <n v="95920"/>
    <d v="1980-12-05T00:00:00"/>
    <n v="42.630136986301373"/>
    <s v="40 to 50"/>
    <x v="1"/>
    <x v="1"/>
    <s v="MA"/>
    <n v="2110"/>
    <s v="US Citizen"/>
    <s v="No"/>
    <x v="1"/>
    <x v="67"/>
    <s v="Indeed"/>
    <s v=""/>
    <m/>
    <n v="7.4246575342465757"/>
    <x v="3"/>
    <s v="N/A-StillEmployed"/>
    <x v="0"/>
    <x v="1"/>
    <x v="17"/>
    <s v="Brian Champaigne"/>
    <n v="13"/>
    <x v="1"/>
    <n v="4.4000000000000004"/>
    <n v="4"/>
    <n v="6"/>
    <d v="2019-06-02T00:00:00"/>
    <n v="0"/>
    <n v="10"/>
  </r>
  <r>
    <s v="Rarrick, Quinn"/>
    <n v="10152"/>
    <n v="61729"/>
    <d v="1984-12-31T00:00:00"/>
    <n v="38.556164383561644"/>
    <s v="Less than 40"/>
    <x v="0"/>
    <x v="2"/>
    <s v="MA"/>
    <n v="2478"/>
    <s v="US Citizen"/>
    <s v="No"/>
    <x v="0"/>
    <x v="64"/>
    <s v="Indeed"/>
    <d v="2018-07-04T00:00:00"/>
    <n v="2018"/>
    <n v="6.7753424657534245"/>
    <x v="3"/>
    <s v="more money"/>
    <x v="1"/>
    <x v="0"/>
    <x v="0"/>
    <s v="Michael Albert"/>
    <n v="22"/>
    <x v="1"/>
    <n v="3.8"/>
    <n v="5"/>
    <n v="0"/>
    <d v="2018-04-02T00:00:00"/>
    <n v="0"/>
    <n v="19"/>
  </r>
  <r>
    <s v="Ren, Kylo"/>
    <n v="10140"/>
    <n v="61809"/>
    <d v="1954-12-10T00:00:00"/>
    <n v="68.635616438356166"/>
    <s v="60 to 70"/>
    <x v="0"/>
    <x v="1"/>
    <s v="ID"/>
    <n v="83706"/>
    <s v="US Citizen"/>
    <s v="No"/>
    <x v="0"/>
    <x v="31"/>
    <s v="CareerBuilder"/>
    <s v=""/>
    <m/>
    <n v="8.6082191780821926"/>
    <x v="3"/>
    <s v="N/A-StillEmployed"/>
    <x v="0"/>
    <x v="4"/>
    <x v="11"/>
    <s v="John Smith"/>
    <n v="17"/>
    <x v="1"/>
    <n v="3.98"/>
    <n v="3"/>
    <n v="0"/>
    <d v="2019-01-28T00:00:00"/>
    <n v="0"/>
    <n v="4"/>
  </r>
  <r>
    <s v="Rhoads, Thomas"/>
    <n v="10058"/>
    <n v="45115"/>
    <d v="1982-07-22T00:00:00"/>
    <n v="41.0027397260274"/>
    <s v="40 to 50"/>
    <x v="0"/>
    <x v="2"/>
    <s v="MA"/>
    <n v="2176"/>
    <s v="US Citizen"/>
    <s v="Yes"/>
    <x v="0"/>
    <x v="36"/>
    <s v="LinkedIn"/>
    <d v="2016-01-15T00:00:00"/>
    <n v="2016"/>
    <n v="4.6712328767123283"/>
    <x v="1"/>
    <s v="retiring"/>
    <x v="1"/>
    <x v="0"/>
    <x v="0"/>
    <s v="Elijiah Gray"/>
    <n v="16"/>
    <x v="1"/>
    <n v="5"/>
    <n v="4"/>
    <n v="0"/>
    <d v="2015-03-30T00:00:00"/>
    <n v="0"/>
    <n v="11"/>
  </r>
  <r>
    <s v="Rivera, Haley  "/>
    <n v="10011"/>
    <n v="46738"/>
    <d v="1973-12-01T00:00:00"/>
    <n v="49.646575342465752"/>
    <s v="40 to 50"/>
    <x v="1"/>
    <x v="1"/>
    <s v="MA"/>
    <n v="2171"/>
    <s v="US Citizen"/>
    <s v="No"/>
    <x v="3"/>
    <x v="58"/>
    <s v="Google Search"/>
    <s v=""/>
    <m/>
    <n v="11.63013698630137"/>
    <x v="0"/>
    <s v="N/A-StillEmployed"/>
    <x v="0"/>
    <x v="0"/>
    <x v="0"/>
    <s v="Webster Butler"/>
    <m/>
    <x v="0"/>
    <n v="4.3600000000000003"/>
    <n v="5"/>
    <n v="0"/>
    <d v="2019-11-02T00:00:00"/>
    <n v="0"/>
    <n v="16"/>
  </r>
  <r>
    <s v="Roberson, May"/>
    <n v="10230"/>
    <n v="64971"/>
    <d v="1981-05-09T00:00:00"/>
    <n v="42.205479452054796"/>
    <s v="40 to 50"/>
    <x v="1"/>
    <x v="2"/>
    <s v="MA"/>
    <n v="1902"/>
    <s v="Eligible NonCitizen"/>
    <s v="No"/>
    <x v="1"/>
    <x v="64"/>
    <s v="Google Search"/>
    <d v="2011-10-22T00:00:00"/>
    <n v="2011"/>
    <n v="7.1232876712328766E-2"/>
    <x v="4"/>
    <s v="return to school"/>
    <x v="1"/>
    <x v="0"/>
    <x v="2"/>
    <s v="David Stanley"/>
    <n v="14"/>
    <x v="1"/>
    <n v="4.5"/>
    <n v="4"/>
    <n v="0"/>
    <s v="10/22/2011"/>
    <n v="0"/>
    <n v="10"/>
  </r>
  <r>
    <s v="Robertson, Peter"/>
    <n v="10224"/>
    <n v="55578"/>
    <d v="1972-03-07T00:00:00"/>
    <n v="51.38356164383562"/>
    <s v="50 to 60"/>
    <x v="0"/>
    <x v="1"/>
    <s v="MA"/>
    <n v="2138"/>
    <s v="US Citizen"/>
    <s v="No"/>
    <x v="0"/>
    <x v="0"/>
    <s v="Indeed"/>
    <d v="2012-08-02T00:00:00"/>
    <n v="2012"/>
    <n v="1.2410958904109588"/>
    <x v="1"/>
    <s v="Another position"/>
    <x v="1"/>
    <x v="0"/>
    <x v="2"/>
    <s v="Kissy Sullivan"/>
    <n v="20"/>
    <x v="1"/>
    <n v="4.2"/>
    <n v="5"/>
    <n v="0"/>
    <d v="2012-06-01T00:00:00"/>
    <n v="0"/>
    <n v="13"/>
  </r>
  <r>
    <s v="Robinson, Alain  "/>
    <n v="10047"/>
    <n v="50428"/>
    <d v="1974-07-01T00:00:00"/>
    <n v="49.065753424657537"/>
    <s v="40 to 50"/>
    <x v="0"/>
    <x v="1"/>
    <s v="MA"/>
    <n v="1420"/>
    <s v="US Citizen"/>
    <s v="No"/>
    <x v="1"/>
    <x v="9"/>
    <s v="Indeed"/>
    <d v="2016-01-26T00:00:00"/>
    <n v="2016"/>
    <n v="4.3232876712328769"/>
    <x v="1"/>
    <s v="attendance"/>
    <x v="1"/>
    <x v="0"/>
    <x v="0"/>
    <s v="Amy Dunn"/>
    <n v="11"/>
    <x v="1"/>
    <n v="5"/>
    <n v="3"/>
    <n v="0"/>
    <d v="2015-10-01T00:00:00"/>
    <n v="0"/>
    <n v="11"/>
  </r>
  <r>
    <s v="Robinson, Cherly"/>
    <n v="10285"/>
    <n v="61422"/>
    <d v="1985-07-01T00:00:00"/>
    <n v="38.057534246575344"/>
    <s v="Less than 40"/>
    <x v="1"/>
    <x v="1"/>
    <s v="MA"/>
    <n v="1460"/>
    <s v="US Citizen"/>
    <s v="No"/>
    <x v="0"/>
    <x v="9"/>
    <s v="Indeed"/>
    <d v="2016-05-17T00:00:00"/>
    <n v="2016"/>
    <n v="4.6301369863013697"/>
    <x v="1"/>
    <s v="attendance"/>
    <x v="2"/>
    <x v="0"/>
    <x v="0"/>
    <s v="Ketsia Liebig"/>
    <n v="19"/>
    <x v="2"/>
    <n v="3.6"/>
    <n v="3"/>
    <n v="0"/>
    <d v="2016-05-04T00:00:00"/>
    <n v="4"/>
    <n v="16"/>
  </r>
  <r>
    <s v="Robinson, Elias"/>
    <n v="10020"/>
    <n v="63353"/>
    <d v="1985-01-28T00:00:00"/>
    <n v="38.479452054794521"/>
    <s v="Less than 40"/>
    <x v="0"/>
    <x v="3"/>
    <s v="MA"/>
    <n v="1730"/>
    <s v="US Citizen"/>
    <s v="No"/>
    <x v="0"/>
    <x v="17"/>
    <s v="Employee Referral"/>
    <s v=""/>
    <m/>
    <n v="9.9369863013698634"/>
    <x v="3"/>
    <s v="N/A-StillEmployed"/>
    <x v="0"/>
    <x v="0"/>
    <x v="0"/>
    <s v="Brannon Miller"/>
    <n v="12"/>
    <x v="0"/>
    <n v="3.6"/>
    <n v="5"/>
    <n v="0"/>
    <d v="2019-11-02T00:00:00"/>
    <n v="0"/>
    <n v="4"/>
  </r>
  <r>
    <s v="Roby, Lori "/>
    <n v="10162"/>
    <n v="89883"/>
    <d v="1981-11-10T00:00:00"/>
    <n v="41.698630136986303"/>
    <s v="40 to 50"/>
    <x v="1"/>
    <x v="1"/>
    <s v="MA"/>
    <n v="1886"/>
    <s v="US Citizen"/>
    <s v="No"/>
    <x v="0"/>
    <x v="20"/>
    <s v="Employee Referral"/>
    <s v=""/>
    <m/>
    <n v="8.4082191780821915"/>
    <x v="3"/>
    <s v="N/A-StillEmployed"/>
    <x v="0"/>
    <x v="1"/>
    <x v="5"/>
    <s v="Simon Roup"/>
    <n v="4"/>
    <x v="1"/>
    <n v="3.69"/>
    <n v="5"/>
    <n v="6"/>
    <d v="2019-02-14T00:00:00"/>
    <n v="0"/>
    <n v="15"/>
  </r>
  <r>
    <s v="Roehrich, Bianca"/>
    <n v="10149"/>
    <n v="120000"/>
    <d v="1973-05-27T00:00:00"/>
    <n v="50.161643835616438"/>
    <s v="50 to 60"/>
    <x v="1"/>
    <x v="0"/>
    <s v="MA"/>
    <n v="2703"/>
    <s v="US Citizen"/>
    <s v="Yes"/>
    <x v="0"/>
    <x v="8"/>
    <s v="LinkedIn"/>
    <d v="2018-10-11T00:00:00"/>
    <n v="2018"/>
    <n v="3.4493150684931506"/>
    <x v="1"/>
    <s v="Another position"/>
    <x v="1"/>
    <x v="1"/>
    <x v="27"/>
    <s v="Simon Roup"/>
    <n v="4"/>
    <x v="1"/>
    <n v="3.88"/>
    <n v="3"/>
    <n v="7"/>
    <d v="2018-02-13T00:00:00"/>
    <n v="0"/>
    <n v="12"/>
  </r>
  <r>
    <s v="Roper, Katie"/>
    <n v="10086"/>
    <n v="150290"/>
    <d v="1972-11-21T00:00:00"/>
    <n v="50.673972602739724"/>
    <s v="50 to 60"/>
    <x v="1"/>
    <x v="0"/>
    <s v="MA"/>
    <n v="2056"/>
    <s v="US Citizen"/>
    <s v="No"/>
    <x v="1"/>
    <x v="82"/>
    <s v="Indeed"/>
    <s v=""/>
    <m/>
    <n v="6.0356164383561648"/>
    <x v="3"/>
    <s v="N/A-StillEmployed"/>
    <x v="0"/>
    <x v="1"/>
    <x v="28"/>
    <s v="Brian Champaigne"/>
    <n v="13"/>
    <x v="1"/>
    <n v="4.9400000000000004"/>
    <n v="3"/>
    <n v="5"/>
    <d v="2019-06-02T00:00:00"/>
    <n v="0"/>
    <n v="17"/>
  </r>
  <r>
    <s v="Rose, Ashley  "/>
    <n v="10054"/>
    <n v="60627"/>
    <d v="1974-05-12T00:00:00"/>
    <n v="49.202739726027396"/>
    <s v="40 to 50"/>
    <x v="1"/>
    <x v="4"/>
    <s v="MA"/>
    <n v="1886"/>
    <s v="US Citizen"/>
    <s v="No"/>
    <x v="0"/>
    <x v="63"/>
    <s v="Website"/>
    <s v=""/>
    <m/>
    <n v="9.1205479452054803"/>
    <x v="3"/>
    <s v="N/A-StillEmployed"/>
    <x v="0"/>
    <x v="0"/>
    <x v="0"/>
    <s v="David Stanley"/>
    <n v="14"/>
    <x v="1"/>
    <n v="5"/>
    <n v="4"/>
    <n v="0"/>
    <d v="2019-01-31T00:00:00"/>
    <n v="0"/>
    <n v="8"/>
  </r>
  <r>
    <s v="Rossetti, Bruno"/>
    <n v="10065"/>
    <n v="53180"/>
    <d v="1987-03-18T00:00:00"/>
    <n v="36.345205479452055"/>
    <s v="Less than 40"/>
    <x v="0"/>
    <x v="0"/>
    <s v="MA"/>
    <n v="2155"/>
    <s v="US Citizen"/>
    <s v="No"/>
    <x v="0"/>
    <x v="15"/>
    <s v="Google Search"/>
    <d v="2018-08-13T00:00:00"/>
    <n v="2018"/>
    <n v="7.3643835616438356"/>
    <x v="3"/>
    <s v="Another position"/>
    <x v="1"/>
    <x v="0"/>
    <x v="0"/>
    <s v="Kissy Sullivan"/>
    <n v="20"/>
    <x v="1"/>
    <n v="5"/>
    <n v="5"/>
    <n v="0"/>
    <d v="2018-02-07T00:00:00"/>
    <n v="0"/>
    <n v="4"/>
  </r>
  <r>
    <s v="Roup,Simon"/>
    <n v="10198"/>
    <n v="140920"/>
    <d v="1973-05-04T00:00:00"/>
    <n v="50.224657534246575"/>
    <s v="50 to 60"/>
    <x v="0"/>
    <x v="0"/>
    <s v="MA"/>
    <n v="2481"/>
    <s v="US Citizen"/>
    <s v="No"/>
    <x v="0"/>
    <x v="83"/>
    <s v="Indeed"/>
    <s v=""/>
    <m/>
    <n v="10.482191780821918"/>
    <x v="0"/>
    <s v="N/A-StillEmployed"/>
    <x v="0"/>
    <x v="1"/>
    <x v="29"/>
    <s v="Jennifer Zamora"/>
    <n v="5"/>
    <x v="1"/>
    <n v="3.6"/>
    <n v="5"/>
    <n v="7"/>
    <d v="2019-02-18T00:00:00"/>
    <n v="0"/>
    <n v="13"/>
  </r>
  <r>
    <s v="Ruiz, Ricardo"/>
    <n v="10222"/>
    <n v="148999"/>
    <d v="1964-04-01T00:00:00"/>
    <n v="59.320547945205476"/>
    <s v="50 to 60"/>
    <x v="0"/>
    <x v="2"/>
    <s v="MA"/>
    <n v="1915"/>
    <s v="US Citizen"/>
    <s v="No"/>
    <x v="1"/>
    <x v="4"/>
    <s v="Diversity Job Fair"/>
    <d v="2015-04-11T00:00:00"/>
    <n v="2015"/>
    <n v="2.6082191780821917"/>
    <x v="1"/>
    <s v="hours"/>
    <x v="1"/>
    <x v="1"/>
    <x v="29"/>
    <s v="Jennifer Zamora"/>
    <n v="5"/>
    <x v="1"/>
    <n v="4.3"/>
    <n v="4"/>
    <n v="6"/>
    <d v="2015-04-01T00:00:00"/>
    <n v="0"/>
    <n v="8"/>
  </r>
  <r>
    <s v="Saada, Adell"/>
    <n v="10126"/>
    <n v="86214"/>
    <d v="1986-07-24T00:00:00"/>
    <n v="36.994520547945207"/>
    <s v="Less than 40"/>
    <x v="1"/>
    <x v="1"/>
    <s v="MA"/>
    <n v="2132"/>
    <s v="US Citizen"/>
    <s v="No"/>
    <x v="0"/>
    <x v="62"/>
    <s v="Indeed"/>
    <s v=""/>
    <m/>
    <n v="11.178082191780822"/>
    <x v="0"/>
    <s v="N/A-StillEmployed"/>
    <x v="0"/>
    <x v="2"/>
    <x v="3"/>
    <s v="Alex Sweetwater"/>
    <n v="10"/>
    <x v="1"/>
    <n v="4.2"/>
    <n v="3"/>
    <n v="6"/>
    <d v="2019-02-13T00:00:00"/>
    <n v="0"/>
    <n v="2"/>
  </r>
  <r>
    <s v="Saar-Beckles, Melinda"/>
    <n v="10295"/>
    <n v="47750"/>
    <d v="1968-06-06T00:00:00"/>
    <n v="55.136986301369866"/>
    <s v="50 to 60"/>
    <x v="1"/>
    <x v="0"/>
    <s v="MA"/>
    <n v="1801"/>
    <s v="US Citizen"/>
    <s v="No"/>
    <x v="1"/>
    <x v="84"/>
    <s v="Diversity Job Fair"/>
    <s v=""/>
    <m/>
    <n v="7.2684931506849315"/>
    <x v="3"/>
    <s v="N/A-StillEmployed"/>
    <x v="0"/>
    <x v="0"/>
    <x v="0"/>
    <s v="Kelley Spirea"/>
    <n v="18"/>
    <x v="2"/>
    <n v="2.6"/>
    <n v="4"/>
    <n v="0"/>
    <d v="2019-02-18T00:00:00"/>
    <n v="5"/>
    <n v="4"/>
  </r>
  <r>
    <s v="Sadki, Nore  "/>
    <n v="10260"/>
    <n v="46428"/>
    <d v="1974-12-21T00:00:00"/>
    <n v="48.591780821917808"/>
    <s v="40 to 50"/>
    <x v="0"/>
    <x v="0"/>
    <s v="MA"/>
    <n v="2148"/>
    <s v="US Citizen"/>
    <s v="No"/>
    <x v="0"/>
    <x v="40"/>
    <s v="Google Search"/>
    <d v="2018-07-30T00:00:00"/>
    <n v="2018"/>
    <n v="9.2520547945205482"/>
    <x v="3"/>
    <s v="relocation out of area"/>
    <x v="1"/>
    <x v="0"/>
    <x v="0"/>
    <s v="Michael Albert"/>
    <n v="22"/>
    <x v="1"/>
    <n v="4.5999999999999996"/>
    <n v="5"/>
    <n v="0"/>
    <d v="2018-05-02T00:00:00"/>
    <n v="0"/>
    <n v="7"/>
  </r>
  <r>
    <s v="Sahoo, Adil"/>
    <n v="10233"/>
    <n v="57975"/>
    <d v="1986-04-26T00:00:00"/>
    <n v="37.238356164383561"/>
    <s v="Less than 40"/>
    <x v="0"/>
    <x v="1"/>
    <s v="MA"/>
    <n v="2062"/>
    <s v="US Citizen"/>
    <s v="No"/>
    <x v="0"/>
    <x v="37"/>
    <s v="CareerBuilder"/>
    <s v=""/>
    <m/>
    <n v="12.876712328767123"/>
    <x v="0"/>
    <s v="N/A-StillEmployed"/>
    <x v="0"/>
    <x v="0"/>
    <x v="2"/>
    <s v="Kelley Spirea"/>
    <n v="18"/>
    <x v="1"/>
    <n v="4.0999999999999996"/>
    <n v="3"/>
    <n v="0"/>
    <d v="2019-10-01T00:00:00"/>
    <n v="0"/>
    <n v="13"/>
  </r>
  <r>
    <s v="Salter, Jason"/>
    <n v="10229"/>
    <n v="88527"/>
    <d v="1987-12-17T00:00:00"/>
    <n v="35.594520547945208"/>
    <s v="Less than 40"/>
    <x v="0"/>
    <x v="2"/>
    <s v="MA"/>
    <n v="2452"/>
    <s v="US Citizen"/>
    <s v="No"/>
    <x v="1"/>
    <x v="8"/>
    <s v="LinkedIn"/>
    <d v="2015-10-31T00:00:00"/>
    <n v="2015"/>
    <n v="0.50136986301369868"/>
    <x v="4"/>
    <s v="hours"/>
    <x v="1"/>
    <x v="1"/>
    <x v="30"/>
    <s v="Simon Roup"/>
    <n v="4"/>
    <x v="1"/>
    <n v="4.2"/>
    <n v="3"/>
    <n v="5"/>
    <d v="2015-04-20T00:00:00"/>
    <n v="0"/>
    <n v="2"/>
  </r>
  <r>
    <s v="Sander, Kamrin"/>
    <n v="10169"/>
    <n v="56147"/>
    <d v="1988-10-07T00:00:00"/>
    <n v="34.786301369863011"/>
    <s v="Less than 40"/>
    <x v="1"/>
    <x v="1"/>
    <s v="MA"/>
    <n v="2154"/>
    <s v="US Citizen"/>
    <s v="No"/>
    <x v="1"/>
    <x v="22"/>
    <s v="LinkedIn"/>
    <s v=""/>
    <m/>
    <n v="8.7917808219178077"/>
    <x v="3"/>
    <s v="N/A-StillEmployed"/>
    <x v="0"/>
    <x v="0"/>
    <x v="0"/>
    <s v="Elijiah Gray"/>
    <n v="16"/>
    <x v="1"/>
    <n v="3.51"/>
    <n v="3"/>
    <n v="0"/>
    <d v="2019-02-18T00:00:00"/>
    <n v="0"/>
    <n v="2"/>
  </r>
  <r>
    <s v="Sewkumar, Nori"/>
    <n v="10071"/>
    <n v="50923"/>
    <d v="1975-10-03T00:00:00"/>
    <n v="47.80821917808219"/>
    <s v="40 to 50"/>
    <x v="1"/>
    <x v="0"/>
    <s v="MA"/>
    <n v="2191"/>
    <s v="US Citizen"/>
    <s v="No"/>
    <x v="3"/>
    <x v="6"/>
    <s v="Google Search"/>
    <s v=""/>
    <m/>
    <n v="9.7890410958904113"/>
    <x v="3"/>
    <s v="N/A-StillEmployed"/>
    <x v="0"/>
    <x v="0"/>
    <x v="0"/>
    <s v="Webster Butler"/>
    <m/>
    <x v="1"/>
    <n v="5"/>
    <n v="5"/>
    <n v="0"/>
    <d v="2019-06-02T00:00:00"/>
    <n v="0"/>
    <n v="14"/>
  </r>
  <r>
    <s v="Shepard, Anita "/>
    <n v="10179"/>
    <n v="50750"/>
    <d v="1981-04-14T00:00:00"/>
    <n v="42.273972602739725"/>
    <s v="40 to 50"/>
    <x v="1"/>
    <x v="1"/>
    <s v="MA"/>
    <n v="1773"/>
    <s v="US Citizen"/>
    <s v="No"/>
    <x v="0"/>
    <x v="85"/>
    <s v="LinkedIn"/>
    <s v=""/>
    <m/>
    <n v="8.7890410958904113"/>
    <x v="3"/>
    <s v="N/A-StillEmployed"/>
    <x v="0"/>
    <x v="1"/>
    <x v="19"/>
    <s v="Peter Monroe"/>
    <n v="7"/>
    <x v="1"/>
    <n v="3.31"/>
    <n v="3"/>
    <n v="6"/>
    <d v="2019-07-01T00:00:00"/>
    <n v="0"/>
    <n v="7"/>
  </r>
  <r>
    <s v="Shields, Seffi"/>
    <n v="10091"/>
    <n v="52087"/>
    <d v="1985-08-24T00:00:00"/>
    <n v="37.909589041095892"/>
    <s v="Less than 40"/>
    <x v="1"/>
    <x v="1"/>
    <s v="MA"/>
    <n v="2149"/>
    <s v="US Citizen"/>
    <s v="No"/>
    <x v="0"/>
    <x v="18"/>
    <s v="LinkedIn"/>
    <s v=""/>
    <m/>
    <n v="9.9041095890410951"/>
    <x v="3"/>
    <s v="N/A-StillEmployed"/>
    <x v="0"/>
    <x v="0"/>
    <x v="0"/>
    <s v="Amy Dunn"/>
    <n v="11"/>
    <x v="1"/>
    <n v="4.8099999999999996"/>
    <n v="4"/>
    <n v="0"/>
    <d v="2019-02-15T00:00:00"/>
    <n v="0"/>
    <n v="15"/>
  </r>
  <r>
    <s v="Simard, Kramer"/>
    <n v="10178"/>
    <n v="87826"/>
    <d v="1970-08-02T00:00:00"/>
    <n v="52.980821917808221"/>
    <s v="50 to 60"/>
    <x v="0"/>
    <x v="1"/>
    <s v="MA"/>
    <n v="2110"/>
    <s v="US Citizen"/>
    <s v="Yes"/>
    <x v="0"/>
    <x v="8"/>
    <s v="Employee Referral"/>
    <s v=""/>
    <m/>
    <n v="8.205479452054794"/>
    <x v="3"/>
    <s v="N/A-StillEmployed"/>
    <x v="0"/>
    <x v="1"/>
    <x v="5"/>
    <s v="Simon Roup"/>
    <n v="4"/>
    <x v="1"/>
    <n v="3.32"/>
    <n v="3"/>
    <n v="7"/>
    <d v="2019-01-14T00:00:00"/>
    <n v="0"/>
    <n v="16"/>
  </r>
  <r>
    <s v="Singh, Nan "/>
    <n v="10039"/>
    <n v="51920"/>
    <d v="1988-05-19T00:00:00"/>
    <n v="35.172602739726024"/>
    <s v="Less than 40"/>
    <x v="1"/>
    <x v="0"/>
    <s v="MA"/>
    <n v="2330"/>
    <s v="US Citizen"/>
    <s v="No"/>
    <x v="0"/>
    <x v="86"/>
    <s v="Website"/>
    <s v=""/>
    <m/>
    <n v="8.5232876712328771"/>
    <x v="3"/>
    <s v="N/A-StillEmployed"/>
    <x v="0"/>
    <x v="3"/>
    <x v="22"/>
    <s v="Brandon R. LeBlanc"/>
    <n v="1"/>
    <x v="1"/>
    <n v="5"/>
    <n v="3"/>
    <n v="5"/>
    <d v="2019-01-15T00:00:00"/>
    <n v="0"/>
    <n v="2"/>
  </r>
  <r>
    <s v="Sloan, Constance"/>
    <n v="10095"/>
    <n v="63878"/>
    <d v="1987-11-25T00:00:00"/>
    <n v="35.654794520547945"/>
    <s v="Less than 40"/>
    <x v="1"/>
    <x v="0"/>
    <s v="MA"/>
    <n v="1851"/>
    <s v="US Citizen"/>
    <s v="No"/>
    <x v="0"/>
    <x v="87"/>
    <s v="CareerBuilder"/>
    <d v="2015-08-04T00:00:00"/>
    <n v="2015"/>
    <n v="5.7753424657534245"/>
    <x v="3"/>
    <s v="maternity leave - did not return"/>
    <x v="1"/>
    <x v="0"/>
    <x v="2"/>
    <s v="Michael Albert"/>
    <n v="22"/>
    <x v="1"/>
    <n v="4.68"/>
    <n v="4"/>
    <n v="0"/>
    <d v="2015-02-04T00:00:00"/>
    <n v="0"/>
    <n v="20"/>
  </r>
  <r>
    <s v="Smith, Joe"/>
    <n v="10027"/>
    <n v="60656"/>
    <d v="1963-10-30T00:00:00"/>
    <n v="59.742465753424661"/>
    <s v="50 to 60"/>
    <x v="0"/>
    <x v="0"/>
    <s v="MA"/>
    <n v="2045"/>
    <s v="US Citizen"/>
    <s v="No"/>
    <x v="0"/>
    <x v="22"/>
    <s v="Indeed"/>
    <s v=""/>
    <m/>
    <n v="8.7917808219178077"/>
    <x v="3"/>
    <s v="N/A-StillEmployed"/>
    <x v="0"/>
    <x v="0"/>
    <x v="2"/>
    <s v="Elijiah Gray"/>
    <n v="16"/>
    <x v="0"/>
    <n v="4.3"/>
    <n v="3"/>
    <n v="0"/>
    <d v="2019-01-28T00:00:00"/>
    <n v="0"/>
    <n v="4"/>
  </r>
  <r>
    <s v="Smith, John"/>
    <n v="10291"/>
    <n v="72992"/>
    <d v="1984-08-16T00:00:00"/>
    <n v="38.93150684931507"/>
    <s v="Less than 40"/>
    <x v="0"/>
    <x v="2"/>
    <s v="MA"/>
    <n v="1886"/>
    <s v="US Citizen"/>
    <s v="No"/>
    <x v="1"/>
    <x v="88"/>
    <s v="Diversity Job Fair"/>
    <s v=""/>
    <m/>
    <n v="9.1589041095890416"/>
    <x v="3"/>
    <s v="N/A-StillEmployed"/>
    <x v="0"/>
    <x v="4"/>
    <x v="16"/>
    <s v="Debra Houlihan"/>
    <n v="15"/>
    <x v="2"/>
    <n v="2.4"/>
    <n v="4"/>
    <n v="0"/>
    <d v="2019-01-16T00:00:00"/>
    <n v="2"/>
    <n v="16"/>
  </r>
  <r>
    <s v="Smith, Leigh Ann"/>
    <n v="10153"/>
    <n v="55000"/>
    <d v="1987-06-14T00:00:00"/>
    <n v="36.104109589041094"/>
    <s v="Less than 40"/>
    <x v="1"/>
    <x v="1"/>
    <s v="MA"/>
    <n v="1844"/>
    <s v="US Citizen"/>
    <s v="No"/>
    <x v="1"/>
    <x v="64"/>
    <s v="Diversity Job Fair"/>
    <d v="2013-09-25T00:00:00"/>
    <n v="2013"/>
    <n v="2"/>
    <x v="1"/>
    <s v="career change"/>
    <x v="1"/>
    <x v="3"/>
    <x v="22"/>
    <s v="Brandon R. LeBlanc"/>
    <n v="1"/>
    <x v="1"/>
    <n v="3.8"/>
    <n v="4"/>
    <n v="4"/>
    <d v="2013-08-15T00:00:00"/>
    <n v="0"/>
    <n v="17"/>
  </r>
  <r>
    <s v="Smith, Sade"/>
    <n v="10157"/>
    <n v="58939"/>
    <d v="1965-02-02T00:00:00"/>
    <n v="58.479452054794521"/>
    <s v="50 to 60"/>
    <x v="1"/>
    <x v="0"/>
    <s v="MA"/>
    <n v="2130"/>
    <s v="US Citizen"/>
    <s v="No"/>
    <x v="0"/>
    <x v="23"/>
    <s v="Employee Referral"/>
    <s v=""/>
    <m/>
    <n v="9.6739726027397257"/>
    <x v="3"/>
    <s v="N/A-StillEmployed"/>
    <x v="0"/>
    <x v="0"/>
    <x v="0"/>
    <s v="Ketsia Liebig"/>
    <n v="19"/>
    <x v="1"/>
    <n v="3.73"/>
    <n v="3"/>
    <n v="0"/>
    <d v="2019-01-24T00:00:00"/>
    <n v="0"/>
    <n v="16"/>
  </r>
  <r>
    <s v="Soto, Julia "/>
    <n v="10119"/>
    <n v="66593"/>
    <d v="1973-12-03T00:00:00"/>
    <n v="49.641095890410959"/>
    <s v="40 to 50"/>
    <x v="1"/>
    <x v="1"/>
    <s v="MA"/>
    <n v="2360"/>
    <s v="US Citizen"/>
    <s v="No"/>
    <x v="1"/>
    <x v="89"/>
    <s v="LinkedIn"/>
    <s v=""/>
    <m/>
    <n v="11.775342465753425"/>
    <x v="0"/>
    <s v="N/A-StillEmployed"/>
    <x v="0"/>
    <x v="1"/>
    <x v="4"/>
    <s v="Eric Dougall"/>
    <n v="6"/>
    <x v="1"/>
    <n v="4.3"/>
    <n v="3"/>
    <n v="5"/>
    <d v="2019-08-02T00:00:00"/>
    <n v="0"/>
    <n v="19"/>
  </r>
  <r>
    <s v="Soze, Keyser"/>
    <n v="10180"/>
    <n v="87565"/>
    <d v="1983-09-02T00:00:00"/>
    <n v="39.887671232876713"/>
    <s v="Less than 40"/>
    <x v="0"/>
    <x v="1"/>
    <s v="MA"/>
    <n v="1545"/>
    <s v="US Citizen"/>
    <s v="No"/>
    <x v="3"/>
    <x v="28"/>
    <s v="LinkedIn"/>
    <s v=""/>
    <m/>
    <n v="7.0383561643835613"/>
    <x v="3"/>
    <s v="N/A-StillEmployed"/>
    <x v="0"/>
    <x v="1"/>
    <x v="15"/>
    <s v="Peter Monroe"/>
    <n v="7"/>
    <x v="1"/>
    <n v="3.27"/>
    <n v="4"/>
    <n v="5"/>
    <d v="2019-01-14T00:00:00"/>
    <n v="0"/>
    <n v="13"/>
  </r>
  <r>
    <s v="Sparks, Taylor  "/>
    <n v="10302"/>
    <n v="64021"/>
    <d v="1968-07-20T00:00:00"/>
    <n v="55.016438356164386"/>
    <s v="50 to 60"/>
    <x v="1"/>
    <x v="1"/>
    <s v="MA"/>
    <n v="2093"/>
    <s v="US Citizen"/>
    <s v="No"/>
    <x v="0"/>
    <x v="11"/>
    <s v="Indeed"/>
    <s v=""/>
    <m/>
    <n v="11.4"/>
    <x v="0"/>
    <s v="N/A-StillEmployed"/>
    <x v="0"/>
    <x v="0"/>
    <x v="0"/>
    <s v="Brannon Miller"/>
    <n v="12"/>
    <x v="3"/>
    <n v="2.4"/>
    <n v="2"/>
    <n v="1"/>
    <d v="2019-02-25T00:00:00"/>
    <n v="6"/>
    <n v="20"/>
  </r>
  <r>
    <s v="Spirea, Kelley"/>
    <n v="10090"/>
    <n v="65714"/>
    <d v="1975-09-30T00:00:00"/>
    <n v="47.816438356164383"/>
    <s v="40 to 50"/>
    <x v="1"/>
    <x v="1"/>
    <s v="MA"/>
    <n v="2451"/>
    <s v="US Citizen"/>
    <s v="No"/>
    <x v="0"/>
    <x v="90"/>
    <s v="LinkedIn"/>
    <s v=""/>
    <m/>
    <n v="11.427397260273972"/>
    <x v="0"/>
    <s v="N/A-StillEmployed"/>
    <x v="0"/>
    <x v="0"/>
    <x v="9"/>
    <s v="Janet King"/>
    <n v="2"/>
    <x v="1"/>
    <n v="4.83"/>
    <n v="5"/>
    <n v="0"/>
    <d v="2019-02-14T00:00:00"/>
    <n v="0"/>
    <n v="15"/>
  </r>
  <r>
    <s v="Squatrito, Kristen"/>
    <n v="10030"/>
    <n v="62425"/>
    <d v="1973-03-26T00:00:00"/>
    <n v="50.331506849315069"/>
    <s v="50 to 60"/>
    <x v="1"/>
    <x v="2"/>
    <s v="MA"/>
    <n v="2359"/>
    <s v="US Citizen"/>
    <s v="No"/>
    <x v="0"/>
    <x v="75"/>
    <s v="LinkedIn"/>
    <d v="2015-06-29T00:00:00"/>
    <n v="2015"/>
    <n v="2.128767123287671"/>
    <x v="1"/>
    <s v="unhappy"/>
    <x v="1"/>
    <x v="0"/>
    <x v="0"/>
    <s v="David Stanley"/>
    <n v="14"/>
    <x v="0"/>
    <n v="4.0999999999999996"/>
    <n v="4"/>
    <n v="0"/>
    <d v="2015-02-03T00:00:00"/>
    <n v="0"/>
    <n v="16"/>
  </r>
  <r>
    <s v="Stanford,Barbara  M"/>
    <n v="10278"/>
    <n v="47961"/>
    <d v="1982-08-25T00:00:00"/>
    <n v="40.909589041095892"/>
    <s v="40 to 50"/>
    <x v="1"/>
    <x v="2"/>
    <s v="MA"/>
    <n v="2050"/>
    <s v="US Citizen"/>
    <s v="No"/>
    <x v="2"/>
    <x v="9"/>
    <s v="Google Search"/>
    <s v=""/>
    <m/>
    <n v="11.789041095890411"/>
    <x v="0"/>
    <s v="N/A-StillEmployed"/>
    <x v="0"/>
    <x v="0"/>
    <x v="0"/>
    <s v="Kissy Sullivan"/>
    <n v="20"/>
    <x v="1"/>
    <n v="4.0999999999999996"/>
    <n v="4"/>
    <n v="0"/>
    <d v="2019-07-02T00:00:00"/>
    <n v="0"/>
    <n v="9"/>
  </r>
  <r>
    <s v="Stansfield, Norman"/>
    <n v="10307"/>
    <n v="58273"/>
    <d v="1974-09-05T00:00:00"/>
    <n v="48.884931506849313"/>
    <s v="40 to 50"/>
    <x v="0"/>
    <x v="1"/>
    <s v="NV"/>
    <n v="89139"/>
    <s v="US Citizen"/>
    <s v="No"/>
    <x v="0"/>
    <x v="31"/>
    <s v="Website"/>
    <s v=""/>
    <m/>
    <n v="8.6082191780821926"/>
    <x v="3"/>
    <s v="N/A-StillEmployed"/>
    <x v="0"/>
    <x v="4"/>
    <x v="11"/>
    <s v="Lynn Daneault"/>
    <n v="21"/>
    <x v="3"/>
    <n v="1.81"/>
    <n v="2"/>
    <n v="0"/>
    <d v="2019-01-17T00:00:00"/>
    <n v="3"/>
    <n v="5"/>
  </r>
  <r>
    <s v="Steans, Tyrone  "/>
    <n v="10147"/>
    <n v="63003"/>
    <d v="1986-01-09T00:00:00"/>
    <n v="37.531506849315072"/>
    <s v="Less than 40"/>
    <x v="0"/>
    <x v="0"/>
    <s v="MA"/>
    <n v="2703"/>
    <s v="US Citizen"/>
    <s v="No"/>
    <x v="0"/>
    <x v="22"/>
    <s v="Indeed"/>
    <s v=""/>
    <m/>
    <n v="8.7917808219178077"/>
    <x v="3"/>
    <s v="N/A-StillEmployed"/>
    <x v="0"/>
    <x v="3"/>
    <x v="10"/>
    <s v="Brandon R. LeBlanc"/>
    <n v="1"/>
    <x v="1"/>
    <n v="3.9"/>
    <n v="5"/>
    <n v="5"/>
    <d v="2019-01-18T00:00:00"/>
    <n v="0"/>
    <n v="9"/>
  </r>
  <r>
    <s v="Stoica, Rick"/>
    <n v="10266"/>
    <n v="61355"/>
    <d v="1985-03-14T00:00:00"/>
    <n v="38.356164383561641"/>
    <s v="Less than 40"/>
    <x v="0"/>
    <x v="1"/>
    <s v="MA"/>
    <n v="2301"/>
    <s v="US Citizen"/>
    <s v="No"/>
    <x v="3"/>
    <x v="19"/>
    <s v="LinkedIn"/>
    <s v=""/>
    <m/>
    <n v="9.4054794520547951"/>
    <x v="3"/>
    <s v="N/A-StillEmployed"/>
    <x v="0"/>
    <x v="0"/>
    <x v="0"/>
    <s v="Kelley Spirea"/>
    <n v="18"/>
    <x v="1"/>
    <n v="4.7"/>
    <n v="3"/>
    <n v="0"/>
    <d v="2019-11-01T00:00:00"/>
    <n v="0"/>
    <n v="4"/>
  </r>
  <r>
    <s v="Strong, Caitrin"/>
    <n v="10241"/>
    <n v="60120"/>
    <d v="1989-12-05T00:00:00"/>
    <n v="33.624657534246573"/>
    <s v="Less than 40"/>
    <x v="1"/>
    <x v="1"/>
    <s v="MT"/>
    <n v="59102"/>
    <s v="US Citizen"/>
    <s v="No"/>
    <x v="1"/>
    <x v="91"/>
    <s v="Indeed"/>
    <s v=""/>
    <m/>
    <n v="12.8"/>
    <x v="0"/>
    <s v="N/A-StillEmployed"/>
    <x v="0"/>
    <x v="4"/>
    <x v="11"/>
    <s v="John Smith"/>
    <n v="17"/>
    <x v="1"/>
    <n v="4.0999999999999996"/>
    <n v="4"/>
    <n v="0"/>
    <d v="2019-01-31T00:00:00"/>
    <n v="0"/>
    <n v="18"/>
  </r>
  <r>
    <s v="Sullivan, Kissy "/>
    <n v="10158"/>
    <n v="63682"/>
    <d v="1978-03-28T00:00:00"/>
    <n v="45.323287671232876"/>
    <s v="40 to 50"/>
    <x v="1"/>
    <x v="1"/>
    <s v="MA"/>
    <n v="1776"/>
    <s v="US Citizen"/>
    <s v="No"/>
    <x v="1"/>
    <x v="92"/>
    <s v="Indeed"/>
    <s v=""/>
    <m/>
    <n v="13.956164383561644"/>
    <x v="0"/>
    <s v="N/A-StillEmployed"/>
    <x v="0"/>
    <x v="0"/>
    <x v="9"/>
    <s v="Janet King"/>
    <n v="2"/>
    <x v="1"/>
    <n v="3.73"/>
    <n v="4"/>
    <n v="0"/>
    <d v="2019-01-24T00:00:00"/>
    <n v="0"/>
    <n v="12"/>
  </r>
  <r>
    <s v="Sullivan, Timothy"/>
    <n v="10117"/>
    <n v="63025"/>
    <d v="1982-07-10T00:00:00"/>
    <n v="41.035616438356165"/>
    <s v="40 to 50"/>
    <x v="0"/>
    <x v="1"/>
    <s v="MA"/>
    <n v="2747"/>
    <s v="US Citizen"/>
    <s v="Yes"/>
    <x v="0"/>
    <x v="8"/>
    <s v="Google Search"/>
    <s v=""/>
    <m/>
    <n v="8.205479452054794"/>
    <x v="3"/>
    <s v="N/A-StillEmployed"/>
    <x v="0"/>
    <x v="0"/>
    <x v="0"/>
    <s v="Michael Albert"/>
    <n v="22"/>
    <x v="1"/>
    <n v="4.3600000000000003"/>
    <n v="5"/>
    <n v="0"/>
    <d v="2019-01-24T00:00:00"/>
    <n v="0"/>
    <n v="10"/>
  </r>
  <r>
    <s v="Sutwell, Barbara"/>
    <n v="10209"/>
    <n v="59238"/>
    <d v="1968-08-15T00:00:00"/>
    <n v="54.945205479452056"/>
    <s v="50 to 60"/>
    <x v="1"/>
    <x v="0"/>
    <s v="MA"/>
    <n v="2718"/>
    <s v="Eligible NonCitizen"/>
    <s v="No"/>
    <x v="3"/>
    <x v="32"/>
    <s v="Indeed"/>
    <s v=""/>
    <m/>
    <n v="11.169863013698631"/>
    <x v="0"/>
    <s v="N/A-StillEmployed"/>
    <x v="0"/>
    <x v="0"/>
    <x v="0"/>
    <s v="Elijiah Gray"/>
    <n v="16"/>
    <x v="1"/>
    <n v="3.4"/>
    <n v="5"/>
    <n v="0"/>
    <d v="2019-01-31T00:00:00"/>
    <n v="0"/>
    <n v="13"/>
  </r>
  <r>
    <s v="Szabo, Andrew"/>
    <n v="10024"/>
    <n v="92989"/>
    <d v="1983-06-05T00:00:00"/>
    <n v="40.131506849315066"/>
    <s v="40 to 50"/>
    <x v="0"/>
    <x v="0"/>
    <s v="MA"/>
    <n v="2140"/>
    <s v="US Citizen"/>
    <s v="No"/>
    <x v="0"/>
    <x v="16"/>
    <s v="LinkedIn"/>
    <s v=""/>
    <m/>
    <n v="9.0219178082191789"/>
    <x v="3"/>
    <s v="N/A-StillEmployed"/>
    <x v="0"/>
    <x v="2"/>
    <x v="3"/>
    <s v="Alex Sweetwater"/>
    <n v="10"/>
    <x v="0"/>
    <n v="4.5"/>
    <n v="5"/>
    <n v="5"/>
    <d v="2019-02-18T00:00:00"/>
    <n v="0"/>
    <n v="1"/>
  </r>
  <r>
    <s v="Tannen, Biff"/>
    <n v="10173"/>
    <n v="90100"/>
    <d v="1987-10-24T00:00:00"/>
    <n v="35.742465753424661"/>
    <s v="Less than 40"/>
    <x v="0"/>
    <x v="1"/>
    <s v="MA"/>
    <n v="2134"/>
    <s v="US Citizen"/>
    <s v="No"/>
    <x v="0"/>
    <x v="56"/>
    <s v="Indeed"/>
    <s v=""/>
    <m/>
    <n v="6.2328767123287667"/>
    <x v="3"/>
    <s v="N/A-StillEmployed"/>
    <x v="0"/>
    <x v="1"/>
    <x v="17"/>
    <s v="Brian Champaigne"/>
    <n v="13"/>
    <x v="1"/>
    <n v="3.4"/>
    <n v="3"/>
    <n v="6"/>
    <d v="2019-02-01T00:00:00"/>
    <n v="0"/>
    <n v="14"/>
  </r>
  <r>
    <s v="Tavares, Desiree  "/>
    <n v="10221"/>
    <n v="60754"/>
    <d v="1975-03-04T00:00:00"/>
    <n v="48.391780821917806"/>
    <s v="40 to 50"/>
    <x v="1"/>
    <x v="1"/>
    <s v="MA"/>
    <n v="1801"/>
    <s v="Non-Citizen"/>
    <s v="No"/>
    <x v="1"/>
    <x v="93"/>
    <s v="Diversity Job Fair"/>
    <d v="2013-01-04T00:00:00"/>
    <n v="2013"/>
    <n v="3.6931506849315068"/>
    <x v="1"/>
    <s v="Another position"/>
    <x v="1"/>
    <x v="0"/>
    <x v="0"/>
    <s v="Webster Butler"/>
    <n v="39"/>
    <x v="1"/>
    <n v="4.5"/>
    <n v="5"/>
    <n v="0"/>
    <d v="2012-02-15T00:00:00"/>
    <n v="0"/>
    <n v="11"/>
  </r>
  <r>
    <s v="Tejeda, Lenora "/>
    <n v="10146"/>
    <n v="72202"/>
    <d v="1953-05-24T00:00:00"/>
    <n v="70.183561643835617"/>
    <s v="More than 70"/>
    <x v="1"/>
    <x v="1"/>
    <s v="MA"/>
    <n v="2129"/>
    <s v="US Citizen"/>
    <s v="No"/>
    <x v="0"/>
    <x v="36"/>
    <s v="Google Search"/>
    <d v="2017-08-07T00:00:00"/>
    <n v="2017"/>
    <n v="6.2328767123287667"/>
    <x v="3"/>
    <s v="Another position"/>
    <x v="1"/>
    <x v="0"/>
    <x v="2"/>
    <s v="Elijiah Gray"/>
    <n v="16"/>
    <x v="1"/>
    <n v="3.93"/>
    <n v="3"/>
    <n v="0"/>
    <d v="2017-04-18T00:00:00"/>
    <n v="0"/>
    <n v="3"/>
  </r>
  <r>
    <s v="Terry, Sharlene "/>
    <n v="10161"/>
    <n v="58370"/>
    <d v="1965-07-05T00:00:00"/>
    <n v="58.060273972602737"/>
    <s v="50 to 60"/>
    <x v="1"/>
    <x v="0"/>
    <s v="OR"/>
    <n v="97756"/>
    <s v="US Citizen"/>
    <s v="No"/>
    <x v="1"/>
    <x v="22"/>
    <s v="Indeed"/>
    <s v=""/>
    <m/>
    <n v="8.7917808219178077"/>
    <x v="3"/>
    <s v="N/A-StillEmployed"/>
    <x v="0"/>
    <x v="4"/>
    <x v="11"/>
    <s v="Lynn Daneault"/>
    <n v="21"/>
    <x v="1"/>
    <n v="3.69"/>
    <n v="3"/>
    <n v="0"/>
    <d v="2019-01-28T00:00:00"/>
    <n v="0"/>
    <n v="18"/>
  </r>
  <r>
    <s v="Theamstern, Sophia"/>
    <n v="10141"/>
    <n v="48413"/>
    <d v="1965-09-05T00:00:00"/>
    <n v="57.890410958904113"/>
    <s v="50 to 60"/>
    <x v="1"/>
    <x v="0"/>
    <s v="MA"/>
    <n v="2066"/>
    <s v="US Citizen"/>
    <s v="No"/>
    <x v="0"/>
    <x v="0"/>
    <s v="Indeed"/>
    <d v="2016-05-09T00:00:00"/>
    <n v="2016"/>
    <n v="5.0109589041095894"/>
    <x v="3"/>
    <s v="return to school"/>
    <x v="1"/>
    <x v="0"/>
    <x v="0"/>
    <s v="Amy Dunn"/>
    <n v="11"/>
    <x v="1"/>
    <n v="3.98"/>
    <n v="4"/>
    <n v="0"/>
    <d v="2016-02-03T00:00:00"/>
    <n v="0"/>
    <n v="1"/>
  </r>
  <r>
    <s v="Thibaud, Kenneth"/>
    <n v="10268"/>
    <n v="67176"/>
    <d v="1975-09-16T00:00:00"/>
    <n v="47.854794520547948"/>
    <s v="40 to 50"/>
    <x v="0"/>
    <x v="3"/>
    <s v="MA"/>
    <n v="2472"/>
    <s v="US Citizen"/>
    <s v="No"/>
    <x v="0"/>
    <x v="94"/>
    <s v="Other"/>
    <d v="2010-08-30T00:00:00"/>
    <n v="2010"/>
    <n v="3.1835616438356165"/>
    <x v="1"/>
    <s v="military"/>
    <x v="1"/>
    <x v="0"/>
    <x v="2"/>
    <s v="Webster Butler"/>
    <n v="39"/>
    <x v="1"/>
    <n v="4.0999999999999996"/>
    <n v="4"/>
    <n v="0"/>
    <d v="2010-07-14T00:00:00"/>
    <n v="0"/>
    <n v="15"/>
  </r>
  <r>
    <s v="Tippett, Jeanette"/>
    <n v="10123"/>
    <n v="56339"/>
    <d v="1967-05-06T00:00:00"/>
    <n v="56.224657534246575"/>
    <s v="50 to 60"/>
    <x v="1"/>
    <x v="2"/>
    <s v="MA"/>
    <n v="2093"/>
    <s v="US Citizen"/>
    <s v="No"/>
    <x v="1"/>
    <x v="95"/>
    <s v="Indeed"/>
    <s v=""/>
    <m/>
    <n v="10.402739726027397"/>
    <x v="0"/>
    <s v="N/A-StillEmployed"/>
    <x v="0"/>
    <x v="0"/>
    <x v="0"/>
    <s v="Brannon Miller"/>
    <n v="12"/>
    <x v="1"/>
    <n v="4.21"/>
    <n v="5"/>
    <n v="0"/>
    <d v="2019-01-14T00:00:00"/>
    <n v="0"/>
    <n v="4"/>
  </r>
  <r>
    <s v="Torrence, Jack"/>
    <n v="10013"/>
    <n v="64397"/>
    <d v="1968-01-15T00:00:00"/>
    <n v="55.528767123287672"/>
    <s v="50 to 60"/>
    <x v="0"/>
    <x v="4"/>
    <s v="ND"/>
    <n v="58782"/>
    <s v="US Citizen"/>
    <s v="No"/>
    <x v="0"/>
    <x v="96"/>
    <s v="Indeed"/>
    <s v=""/>
    <m/>
    <n v="16.873972602739727"/>
    <x v="2"/>
    <s v="N/A-StillEmployed"/>
    <x v="0"/>
    <x v="4"/>
    <x v="11"/>
    <s v="Lynn Daneault"/>
    <n v="21"/>
    <x v="0"/>
    <n v="4.0999999999999996"/>
    <n v="3"/>
    <n v="0"/>
    <d v="2019-04-01T00:00:00"/>
    <n v="0"/>
    <n v="6"/>
  </r>
  <r>
    <s v="Trang, Mei"/>
    <n v="10287"/>
    <n v="63025"/>
    <d v="1983-05-16T00:00:00"/>
    <n v="40.186301369863017"/>
    <s v="40 to 50"/>
    <x v="1"/>
    <x v="0"/>
    <s v="MA"/>
    <n v="2021"/>
    <s v="US Citizen"/>
    <s v="No"/>
    <x v="0"/>
    <x v="19"/>
    <s v="LinkedIn"/>
    <s v=""/>
    <m/>
    <n v="9.4054794520547951"/>
    <x v="3"/>
    <s v="N/A-StillEmployed"/>
    <x v="0"/>
    <x v="0"/>
    <x v="0"/>
    <s v="David Stanley"/>
    <n v="14"/>
    <x v="2"/>
    <n v="2.44"/>
    <n v="5"/>
    <n v="0"/>
    <d v="2019-11-02T00:00:00"/>
    <n v="4"/>
    <n v="18"/>
  </r>
  <r>
    <s v="Tredinnick, Neville "/>
    <n v="10044"/>
    <n v="75281"/>
    <d v="1988-05-05T00:00:00"/>
    <n v="35.210958904109589"/>
    <s v="Less than 40"/>
    <x v="0"/>
    <x v="1"/>
    <s v="MA"/>
    <n v="1420"/>
    <s v="US Citizen"/>
    <s v="No"/>
    <x v="0"/>
    <x v="8"/>
    <s v="CareerBuilder"/>
    <d v="2016-12-02T00:00:00"/>
    <n v="2016"/>
    <n v="1.5917808219178082"/>
    <x v="1"/>
    <s v="medical issues"/>
    <x v="1"/>
    <x v="1"/>
    <x v="19"/>
    <s v="Peter Monroe"/>
    <n v="7"/>
    <x v="1"/>
    <n v="5"/>
    <n v="3"/>
    <n v="5"/>
    <d v="2015-04-15T00:00:00"/>
    <n v="0"/>
    <n v="11"/>
  </r>
  <r>
    <s v="True, Edward"/>
    <n v="10102"/>
    <n v="100416"/>
    <d v="1983-06-14T00:00:00"/>
    <n v="40.106849315068494"/>
    <s v="40 to 50"/>
    <x v="0"/>
    <x v="0"/>
    <s v="MA"/>
    <n v="2451"/>
    <s v="Non-Citizen"/>
    <s v="No"/>
    <x v="1"/>
    <x v="95"/>
    <s v="Diversity Job Fair"/>
    <d v="2018-04-15T00:00:00"/>
    <n v="2018"/>
    <n v="5.1561643835616442"/>
    <x v="3"/>
    <s v="medical issues"/>
    <x v="1"/>
    <x v="2"/>
    <x v="3"/>
    <s v="Alex Sweetwater"/>
    <n v="10"/>
    <x v="1"/>
    <n v="4.5999999999999996"/>
    <n v="3"/>
    <n v="4"/>
    <d v="2017-12-02T00:00:00"/>
    <n v="0"/>
    <n v="9"/>
  </r>
  <r>
    <s v="Trzeciak, Cybil"/>
    <n v="10270"/>
    <n v="74813"/>
    <d v="1985-03-15T00:00:00"/>
    <n v="38.353424657534248"/>
    <s v="Less than 40"/>
    <x v="1"/>
    <x v="0"/>
    <s v="MA"/>
    <n v="1778"/>
    <s v="US Citizen"/>
    <s v="No"/>
    <x v="0"/>
    <x v="9"/>
    <s v="LinkedIn"/>
    <d v="2014-02-07T00:00:00"/>
    <n v="2014"/>
    <n v="2.3561643835616439"/>
    <x v="1"/>
    <s v="unhappy"/>
    <x v="1"/>
    <x v="0"/>
    <x v="2"/>
    <s v="Amy Dunn"/>
    <n v="11"/>
    <x v="1"/>
    <n v="4.4000000000000004"/>
    <n v="3"/>
    <n v="0"/>
    <d v="2014-05-01T00:00:00"/>
    <n v="0"/>
    <n v="5"/>
  </r>
  <r>
    <s v="Turpin, Jumil"/>
    <n v="10045"/>
    <n v="76029"/>
    <d v="1969-03-31T00:00:00"/>
    <n v="54.320547945205476"/>
    <s v="50 to 60"/>
    <x v="0"/>
    <x v="1"/>
    <s v="MA"/>
    <n v="2343"/>
    <s v="Eligible NonCitizen"/>
    <s v="No"/>
    <x v="0"/>
    <x v="1"/>
    <s v="Employee Referral"/>
    <s v=""/>
    <m/>
    <n v="8.293150684931506"/>
    <x v="3"/>
    <s v="N/A-StillEmployed"/>
    <x v="0"/>
    <x v="1"/>
    <x v="19"/>
    <s v="Peter Monroe"/>
    <n v="7"/>
    <x v="1"/>
    <n v="5"/>
    <n v="4"/>
    <n v="7"/>
    <d v="2019-01-14T00:00:00"/>
    <n v="0"/>
    <n v="8"/>
  </r>
  <r>
    <s v="Valentin,Jackie"/>
    <n v="10205"/>
    <n v="57859"/>
    <d v="1991-05-23T00:00:00"/>
    <n v="32.161643835616438"/>
    <s v="Less than 40"/>
    <x v="1"/>
    <x v="1"/>
    <s v="AZ"/>
    <n v="85006"/>
    <s v="US Citizen"/>
    <s v="No"/>
    <x v="2"/>
    <x v="0"/>
    <s v="Indeed"/>
    <s v=""/>
    <m/>
    <n v="12.191780821917808"/>
    <x v="0"/>
    <s v="N/A-StillEmployed"/>
    <x v="0"/>
    <x v="4"/>
    <x v="11"/>
    <s v="John Smith"/>
    <n v="17"/>
    <x v="1"/>
    <n v="2.81"/>
    <n v="3"/>
    <n v="0"/>
    <d v="2019-01-17T00:00:00"/>
    <n v="0"/>
    <n v="16"/>
  </r>
  <r>
    <s v="Veera, Abdellah "/>
    <n v="10014"/>
    <n v="58523"/>
    <d v="1987-01-31T00:00:00"/>
    <n v="36.471232876712328"/>
    <s v="Less than 40"/>
    <x v="0"/>
    <x v="2"/>
    <s v="MA"/>
    <n v="2171"/>
    <s v="US Citizen"/>
    <s v="No"/>
    <x v="0"/>
    <x v="59"/>
    <s v="LinkedIn"/>
    <d v="2016-05-02T00:00:00"/>
    <n v="2016"/>
    <n v="3.7205479452054795"/>
    <x v="1"/>
    <s v="maternity leave - did not return"/>
    <x v="1"/>
    <x v="0"/>
    <x v="0"/>
    <s v="Kissy Sullivan"/>
    <n v="20"/>
    <x v="0"/>
    <n v="4.5"/>
    <n v="5"/>
    <n v="0"/>
    <d v="2016-01-02T00:00:00"/>
    <n v="0"/>
    <n v="15"/>
  </r>
  <r>
    <s v="Vega, Vincent"/>
    <n v="10144"/>
    <n v="88976"/>
    <d v="1968-10-10T00:00:00"/>
    <n v="54.791780821917811"/>
    <s v="50 to 60"/>
    <x v="0"/>
    <x v="2"/>
    <s v="MA"/>
    <n v="2169"/>
    <s v="US Citizen"/>
    <s v="No"/>
    <x v="0"/>
    <x v="97"/>
    <s v="Employee Referral"/>
    <s v=""/>
    <m/>
    <n v="12.517808219178082"/>
    <x v="0"/>
    <s v="N/A-StillEmployed"/>
    <x v="0"/>
    <x v="0"/>
    <x v="9"/>
    <s v="Janet King"/>
    <n v="2"/>
    <x v="1"/>
    <n v="3.93"/>
    <n v="3"/>
    <n v="0"/>
    <d v="2019-02-27T00:00:00"/>
    <n v="0"/>
    <n v="19"/>
  </r>
  <r>
    <s v="Villanueva, Noah"/>
    <n v="10253"/>
    <n v="55875"/>
    <d v="1989-11-07T00:00:00"/>
    <n v="33.701369863013696"/>
    <s v="Less than 40"/>
    <x v="0"/>
    <x v="0"/>
    <s v="ME"/>
    <n v="4063"/>
    <s v="US Citizen"/>
    <s v="No"/>
    <x v="3"/>
    <x v="25"/>
    <s v="Website"/>
    <s v=""/>
    <m/>
    <n v="11.2"/>
    <x v="0"/>
    <s v="N/A-StillEmployed"/>
    <x v="0"/>
    <x v="4"/>
    <x v="11"/>
    <s v="John Smith"/>
    <n v="17"/>
    <x v="1"/>
    <n v="4.5"/>
    <n v="4"/>
    <n v="0"/>
    <d v="2019-01-18T00:00:00"/>
    <n v="0"/>
    <n v="11"/>
  </r>
  <r>
    <s v="Voldemort, Lord"/>
    <n v="10118"/>
    <n v="113999"/>
    <d v="1986-07-08T00:00:00"/>
    <n v="37.038356164383565"/>
    <s v="Less than 40"/>
    <x v="0"/>
    <x v="1"/>
    <s v="MA"/>
    <n v="1960"/>
    <s v="US Citizen"/>
    <s v="No"/>
    <x v="1"/>
    <x v="20"/>
    <s v="Employee Referral"/>
    <d v="2017-02-22T00:00:00"/>
    <n v="2017"/>
    <n v="2.0191780821917806"/>
    <x v="1"/>
    <s v="no-call, no-show"/>
    <x v="2"/>
    <x v="1"/>
    <x v="6"/>
    <s v="Simon Roup"/>
    <n v="4"/>
    <x v="1"/>
    <n v="4.33"/>
    <n v="3"/>
    <n v="7"/>
    <d v="2017-02-15T00:00:00"/>
    <n v="0"/>
    <n v="9"/>
  </r>
  <r>
    <s v="Volk, Colleen"/>
    <n v="10022"/>
    <n v="49773"/>
    <d v="1986-03-06T00:00:00"/>
    <n v="37.37808219178082"/>
    <s v="Less than 40"/>
    <x v="1"/>
    <x v="1"/>
    <s v="MA"/>
    <n v="2747"/>
    <s v="US Citizen"/>
    <s v="No"/>
    <x v="0"/>
    <x v="64"/>
    <s v="Google Search"/>
    <d v="2016-08-02T00:00:00"/>
    <n v="2016"/>
    <n v="4.8547945205479452"/>
    <x v="1"/>
    <s v="gross misconduct"/>
    <x v="2"/>
    <x v="0"/>
    <x v="0"/>
    <s v="Kelley Spirea"/>
    <n v="18"/>
    <x v="0"/>
    <n v="4.3"/>
    <n v="5"/>
    <n v="0"/>
    <d v="2015-01-02T00:00:00"/>
    <n v="0"/>
    <n v="18"/>
  </r>
  <r>
    <s v="Von Massenbach, Anna"/>
    <n v="10183"/>
    <n v="62068"/>
    <d v="1985-06-04T00:00:00"/>
    <n v="38.131506849315066"/>
    <s v="Less than 40"/>
    <x v="1"/>
    <x v="0"/>
    <s v="MA"/>
    <n v="2124"/>
    <s v="US Citizen"/>
    <s v="No"/>
    <x v="0"/>
    <x v="98"/>
    <s v="LinkedIn"/>
    <s v=""/>
    <m/>
    <n v="8.1890410958904116"/>
    <x v="3"/>
    <s v="N/A-StillEmployed"/>
    <x v="0"/>
    <x v="0"/>
    <x v="0"/>
    <s v="Michael Albert"/>
    <n v="22"/>
    <x v="1"/>
    <n v="3.21"/>
    <n v="3"/>
    <n v="0"/>
    <d v="2019-01-29T00:00:00"/>
    <n v="0"/>
    <n v="7"/>
  </r>
  <r>
    <s v="Walker, Roger"/>
    <n v="10190"/>
    <n v="66541"/>
    <d v="1976-10-02T00:00:00"/>
    <n v="46.80821917808219"/>
    <s v="40 to 50"/>
    <x v="0"/>
    <x v="0"/>
    <s v="MA"/>
    <n v="2459"/>
    <s v="US Citizen"/>
    <s v="No"/>
    <x v="1"/>
    <x v="29"/>
    <s v="Employee Referral"/>
    <s v=""/>
    <m/>
    <n v="8.9068493150684933"/>
    <x v="3"/>
    <s v="N/A-StillEmployed"/>
    <x v="0"/>
    <x v="0"/>
    <x v="2"/>
    <s v="Ketsia Liebig"/>
    <n v="19"/>
    <x v="1"/>
    <n v="3.11"/>
    <n v="5"/>
    <n v="0"/>
    <d v="2019-12-02T00:00:00"/>
    <n v="0"/>
    <n v="4"/>
  </r>
  <r>
    <s v="Wallace, Courtney  E"/>
    <n v="10274"/>
    <n v="80512"/>
    <d v="1955-11-14T00:00:00"/>
    <n v="67.706849315068496"/>
    <s v="60 to 70"/>
    <x v="1"/>
    <x v="1"/>
    <s v="MA"/>
    <n v="2478"/>
    <s v="US Citizen"/>
    <s v="No"/>
    <x v="1"/>
    <x v="64"/>
    <s v="Diversity Job Fair"/>
    <d v="2012-02-01T00:00:00"/>
    <n v="2012"/>
    <n v="0.35068493150684932"/>
    <x v="4"/>
    <s v="Another position"/>
    <x v="1"/>
    <x v="0"/>
    <x v="9"/>
    <s v="Janet King"/>
    <n v="2"/>
    <x v="1"/>
    <n v="4.5"/>
    <n v="3"/>
    <n v="0"/>
    <d v="2012-02-01T00:00:00"/>
    <n v="0"/>
    <n v="5"/>
  </r>
  <r>
    <s v="Wallace, Theresa"/>
    <n v="10293"/>
    <n v="50274"/>
    <d v="1980-02-08T00:00:00"/>
    <n v="43.454794520547942"/>
    <s v="40 to 50"/>
    <x v="1"/>
    <x v="0"/>
    <s v="MA"/>
    <n v="1887"/>
    <s v="US Citizen"/>
    <s v="No"/>
    <x v="0"/>
    <x v="59"/>
    <s v="CareerBuilder"/>
    <d v="2015-01-09T00:00:00"/>
    <n v="2015"/>
    <n v="2.408219178082192"/>
    <x v="1"/>
    <s v="career change"/>
    <x v="1"/>
    <x v="0"/>
    <x v="0"/>
    <s v="Elijiah Gray"/>
    <n v="16"/>
    <x v="2"/>
    <n v="2.5"/>
    <n v="3"/>
    <n v="0"/>
    <d v="2014-05-09T00:00:00"/>
    <n v="6"/>
    <n v="13"/>
  </r>
  <r>
    <s v="Wang, Charlie"/>
    <n v="10172"/>
    <n v="84903"/>
    <d v="1981-08-07T00:00:00"/>
    <n v="41.958904109589042"/>
    <s v="40 to 50"/>
    <x v="0"/>
    <x v="0"/>
    <s v="MA"/>
    <n v="1887"/>
    <s v="US Citizen"/>
    <s v="No"/>
    <x v="3"/>
    <x v="45"/>
    <s v="Indeed"/>
    <s v=""/>
    <m/>
    <n v="6.4082191780821915"/>
    <x v="3"/>
    <s v="N/A-StillEmployed"/>
    <x v="0"/>
    <x v="1"/>
    <x v="24"/>
    <s v="Brian Champaigne"/>
    <n v="13"/>
    <x v="1"/>
    <n v="3.42"/>
    <n v="4"/>
    <n v="7"/>
    <d v="2019-04-01T00:00:00"/>
    <n v="0"/>
    <n v="17"/>
  </r>
  <r>
    <s v="Warfield, Sarah"/>
    <n v="10127"/>
    <n v="107226"/>
    <d v="1978-02-05T00:00:00"/>
    <n v="45.463013698630135"/>
    <s v="40 to 50"/>
    <x v="1"/>
    <x v="3"/>
    <s v="MA"/>
    <n v="2453"/>
    <s v="US Citizen"/>
    <s v="No"/>
    <x v="3"/>
    <x v="1"/>
    <s v="Employee Referral"/>
    <s v=""/>
    <m/>
    <n v="8.293150684931506"/>
    <x v="3"/>
    <s v="N/A-StillEmployed"/>
    <x v="0"/>
    <x v="1"/>
    <x v="15"/>
    <s v="Peter Monroe"/>
    <n v="7"/>
    <x v="1"/>
    <n v="4.2"/>
    <n v="4"/>
    <n v="8"/>
    <d v="2019-05-02T00:00:00"/>
    <n v="0"/>
    <n v="7"/>
  </r>
  <r>
    <s v="Whittier, Scott"/>
    <n v="10072"/>
    <n v="58371"/>
    <d v="1987-05-24T00:00:00"/>
    <n v="36.161643835616438"/>
    <s v="Less than 40"/>
    <x v="0"/>
    <x v="0"/>
    <s v="MA"/>
    <n v="2030"/>
    <s v="US Citizen"/>
    <s v="Yes"/>
    <x v="0"/>
    <x v="9"/>
    <s v="LinkedIn"/>
    <d v="2014-05-15T00:00:00"/>
    <n v="2014"/>
    <n v="2.6219178082191781"/>
    <x v="1"/>
    <s v="hours"/>
    <x v="1"/>
    <x v="0"/>
    <x v="0"/>
    <s v="Webster Butler"/>
    <n v="39"/>
    <x v="1"/>
    <n v="5"/>
    <n v="5"/>
    <n v="0"/>
    <d v="2014-05-15T00:00:00"/>
    <n v="0"/>
    <n v="11"/>
  </r>
  <r>
    <s v="Wilber, Barry"/>
    <n v="10048"/>
    <n v="55140"/>
    <d v="1965-09-09T00:00:00"/>
    <n v="57.87945205479452"/>
    <s v="50 to 60"/>
    <x v="0"/>
    <x v="1"/>
    <s v="MA"/>
    <n v="2324"/>
    <s v="Eligible NonCitizen"/>
    <s v="No"/>
    <x v="0"/>
    <x v="36"/>
    <s v="Website"/>
    <d v="2015-07-09T00:00:00"/>
    <n v="2015"/>
    <n v="4.1506849315068495"/>
    <x v="1"/>
    <s v="unhappy"/>
    <x v="1"/>
    <x v="0"/>
    <x v="0"/>
    <s v="Amy Dunn"/>
    <n v="11"/>
    <x v="1"/>
    <n v="5"/>
    <n v="3"/>
    <n v="0"/>
    <d v="2015-02-15T00:00:00"/>
    <n v="0"/>
    <n v="7"/>
  </r>
  <r>
    <s v="Wilkes, Annie"/>
    <n v="10204"/>
    <n v="58062"/>
    <d v="1983-07-30T00:00:00"/>
    <n v="39.980821917808221"/>
    <s v="Less than 40"/>
    <x v="1"/>
    <x v="2"/>
    <s v="MA"/>
    <n v="1876"/>
    <s v="US Citizen"/>
    <s v="No"/>
    <x v="0"/>
    <x v="9"/>
    <s v="Google Search"/>
    <d v="2012-05-14T00:00:00"/>
    <n v="2012"/>
    <n v="0.61917808219178083"/>
    <x v="4"/>
    <s v="Another position"/>
    <x v="1"/>
    <x v="0"/>
    <x v="0"/>
    <s v="Ketsia Liebig"/>
    <n v="19"/>
    <x v="1"/>
    <n v="3.6"/>
    <n v="5"/>
    <n v="0"/>
    <d v="2011-06-02T00:00:00"/>
    <n v="0"/>
    <n v="9"/>
  </r>
  <r>
    <s v="Williams, Jacquelyn  "/>
    <n v="10264"/>
    <n v="59728"/>
    <d v="1969-02-10T00:00:00"/>
    <n v="54.454794520547942"/>
    <s v="50 to 60"/>
    <x v="1"/>
    <x v="0"/>
    <s v="MA"/>
    <n v="2109"/>
    <s v="US Citizen"/>
    <s v="Yes"/>
    <x v="1"/>
    <x v="4"/>
    <s v="Diversity Job Fair"/>
    <d v="2015-06-27T00:00:00"/>
    <n v="2015"/>
    <n v="2.8191780821917809"/>
    <x v="1"/>
    <s v="relocation out of area"/>
    <x v="1"/>
    <x v="0"/>
    <x v="0"/>
    <s v="Ketsia Liebig"/>
    <n v="19"/>
    <x v="1"/>
    <n v="4.3"/>
    <n v="4"/>
    <n v="0"/>
    <d v="2014-02-06T00:00:00"/>
    <n v="0"/>
    <n v="16"/>
  </r>
  <r>
    <s v="Winthrop, Jordan  "/>
    <n v="10033"/>
    <n v="70507"/>
    <d v="1958-07-11T00:00:00"/>
    <n v="65.049315068493144"/>
    <s v="60 to 70"/>
    <x v="0"/>
    <x v="0"/>
    <s v="MA"/>
    <n v="2045"/>
    <s v="US Citizen"/>
    <s v="No"/>
    <x v="0"/>
    <x v="46"/>
    <s v="LinkedIn"/>
    <d v="2016-02-21T00:00:00"/>
    <n v="2016"/>
    <n v="2.6438356164383561"/>
    <x v="1"/>
    <s v="retiring"/>
    <x v="1"/>
    <x v="0"/>
    <x v="2"/>
    <s v="Brannon Miller"/>
    <n v="12"/>
    <x v="0"/>
    <n v="5"/>
    <n v="3"/>
    <n v="0"/>
    <d v="2016-01-19T00:00:00"/>
    <n v="0"/>
    <n v="7"/>
  </r>
  <r>
    <s v="Wolk, Hang  T"/>
    <n v="10174"/>
    <n v="60446"/>
    <d v="1985-04-20T00:00:00"/>
    <n v="38.254794520547946"/>
    <s v="Less than 40"/>
    <x v="1"/>
    <x v="0"/>
    <s v="MA"/>
    <n v="2302"/>
    <s v="US Citizen"/>
    <s v="No"/>
    <x v="0"/>
    <x v="22"/>
    <s v="LinkedIn"/>
    <s v=""/>
    <m/>
    <n v="8.7917808219178077"/>
    <x v="3"/>
    <s v="N/A-StillEmployed"/>
    <x v="0"/>
    <x v="0"/>
    <x v="2"/>
    <s v="David Stanley"/>
    <n v="14"/>
    <x v="1"/>
    <n v="3.4"/>
    <n v="4"/>
    <n v="0"/>
    <d v="2019-02-21T00:00:00"/>
    <n v="0"/>
    <n v="14"/>
  </r>
  <r>
    <s v="Woodson, Jason"/>
    <n v="10135"/>
    <n v="65893"/>
    <d v="1985-11-05T00:00:00"/>
    <n v="37.709589041095889"/>
    <s v="Less than 40"/>
    <x v="0"/>
    <x v="0"/>
    <s v="MA"/>
    <n v="1810"/>
    <s v="US Citizen"/>
    <s v="No"/>
    <x v="0"/>
    <x v="16"/>
    <s v="LinkedIn"/>
    <s v=""/>
    <m/>
    <n v="9.0219178082191789"/>
    <x v="3"/>
    <s v="N/A-StillEmployed"/>
    <x v="0"/>
    <x v="0"/>
    <x v="2"/>
    <s v="Kissy Sullivan"/>
    <n v="20"/>
    <x v="1"/>
    <n v="4.07"/>
    <n v="4"/>
    <n v="0"/>
    <d v="2019-02-28T00:00:00"/>
    <n v="0"/>
    <n v="13"/>
  </r>
  <r>
    <s v="Ybarra, Catherine "/>
    <n v="10301"/>
    <n v="48513"/>
    <d v="1982-04-05T00:00:00"/>
    <n v="41.298630136986304"/>
    <s v="40 to 50"/>
    <x v="1"/>
    <x v="0"/>
    <s v="MA"/>
    <n v="2458"/>
    <s v="US Citizen"/>
    <s v="No"/>
    <x v="3"/>
    <x v="99"/>
    <s v="Google Search"/>
    <d v="2015-09-29T00:00:00"/>
    <n v="2015"/>
    <n v="7.6410958904109592"/>
    <x v="3"/>
    <s v="Another position"/>
    <x v="1"/>
    <x v="0"/>
    <x v="0"/>
    <s v="Brannon Miller"/>
    <n v="12"/>
    <x v="3"/>
    <n v="3.2"/>
    <n v="2"/>
    <n v="0"/>
    <d v="2015-02-09T00:00:00"/>
    <n v="5"/>
    <n v="4"/>
  </r>
  <r>
    <s v="Zamora, Jennifer"/>
    <n v="10010"/>
    <n v="220450"/>
    <d v="1979-08-30T00:00:00"/>
    <n v="43.898630136986299"/>
    <s v="40 to 50"/>
    <x v="1"/>
    <x v="0"/>
    <s v="MA"/>
    <n v="2067"/>
    <s v="US Citizen"/>
    <s v="No"/>
    <x v="0"/>
    <x v="100"/>
    <s v="Employee Referral"/>
    <s v=""/>
    <m/>
    <n v="12.780821917808218"/>
    <x v="0"/>
    <s v="N/A-StillEmployed"/>
    <x v="0"/>
    <x v="1"/>
    <x v="31"/>
    <s v="Janet King"/>
    <n v="2"/>
    <x v="0"/>
    <n v="4.5999999999999996"/>
    <n v="5"/>
    <n v="6"/>
    <d v="2019-02-21T00:00:00"/>
    <n v="0"/>
    <n v="16"/>
  </r>
  <r>
    <s v="Zhou, Julia"/>
    <n v="10043"/>
    <n v="89292"/>
    <d v="1979-02-24T00:00:00"/>
    <n v="44.410958904109592"/>
    <s v="40 to 50"/>
    <x v="1"/>
    <x v="0"/>
    <s v="MA"/>
    <n v="2148"/>
    <s v="US Citizen"/>
    <s v="No"/>
    <x v="0"/>
    <x v="1"/>
    <s v="Employee Referral"/>
    <s v=""/>
    <m/>
    <n v="8.293150684931506"/>
    <x v="3"/>
    <s v="N/A-StillEmployed"/>
    <x v="0"/>
    <x v="1"/>
    <x v="5"/>
    <s v="Simon Roup"/>
    <n v="4"/>
    <x v="1"/>
    <n v="5"/>
    <n v="3"/>
    <n v="5"/>
    <d v="2019-01-02T00:00:00"/>
    <n v="0"/>
    <n v="11"/>
  </r>
  <r>
    <s v="Zima, Colleen"/>
    <n v="10271"/>
    <n v="45046"/>
    <d v="1978-08-17T00:00:00"/>
    <n v="44.934246575342463"/>
    <s v="40 to 50"/>
    <x v="1"/>
    <x v="3"/>
    <s v="MA"/>
    <n v="1730"/>
    <s v="US Citizen"/>
    <s v="No"/>
    <x v="3"/>
    <x v="22"/>
    <s v="LinkedIn"/>
    <s v=""/>
    <m/>
    <n v="8.7917808219178077"/>
    <x v="3"/>
    <s v="N/A-StillEmployed"/>
    <x v="0"/>
    <x v="0"/>
    <x v="0"/>
    <s v="David Stanley"/>
    <n v="14"/>
    <x v="1"/>
    <n v="4.5"/>
    <n v="5"/>
    <n v="0"/>
    <d v="2019-01-30T00:00:00"/>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showDrill="0" useAutoFormatting="1" rowGrandTotals="0" colGrandTotals="0" itemPrintTitles="1" mergeItem="1" createdVersion="6" indent="0" compact="0" compactData="0" gridDropZones="1" multipleFieldFilters="0">
  <location ref="J5:M38" firstHeaderRow="1" firstDataRow="2" firstDataCol="2"/>
  <pivotFields count="34">
    <pivotField dataField="1" compact="0" outline="0" showAll="0" defaultSubtotal="0"/>
    <pivotField compact="0" outline="0" showAll="0" defaultSubtotal="0"/>
    <pivotField dataField="1" compact="0" numFmtId="164" outline="0" showAll="0" defaultSubtotal="0"/>
    <pivotField compact="0" numFmtId="14" outline="0" showAll="0" defaultSubtotal="0"/>
    <pivotField compact="0" numFmtId="1"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numFmtId="166" outline="0" showAll="0" defaultSubtotal="0"/>
    <pivotField compact="0" outline="0" showAll="0" defaultSubtotal="0"/>
    <pivotField compact="0" outline="0" showAll="0" defaultSubtotal="0"/>
    <pivotField compact="0" outline="0" showAll="0" defaultSubtotal="0"/>
    <pivotField axis="axisRow" compact="0" outline="0" multipleItemSelectionAllowed="1" showAll="0" defaultSubtotal="0">
      <items count="6">
        <item x="3"/>
        <item x="5"/>
        <item x="1"/>
        <item x="0"/>
        <item x="4"/>
        <item x="2"/>
      </items>
    </pivotField>
    <pivotField axis="axisRow" compact="0" outline="0" showAll="0" defaultSubtotal="0">
      <items count="32">
        <item x="10"/>
        <item x="22"/>
        <item x="11"/>
        <item x="17"/>
        <item x="13"/>
        <item x="31"/>
        <item x="5"/>
        <item x="30"/>
        <item x="28"/>
        <item x="6"/>
        <item x="14"/>
        <item x="21"/>
        <item x="7"/>
        <item x="20"/>
        <item x="29"/>
        <item x="26"/>
        <item x="18"/>
        <item x="4"/>
        <item x="19"/>
        <item x="23"/>
        <item x="27"/>
        <item x="9"/>
        <item x="0"/>
        <item x="2"/>
        <item x="16"/>
        <item x="24"/>
        <item x="25"/>
        <item x="3"/>
        <item x="12"/>
        <item x="8"/>
        <item x="1"/>
        <item x="15"/>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6">
        <item sd="0" x="0"/>
        <item sd="0" x="1"/>
        <item sd="0" x="2"/>
        <item sd="0" x="3"/>
        <item sd="0" x="4"/>
        <item sd="0" x="5"/>
      </items>
    </pivotField>
    <pivotField compact="0" outline="0" showAll="0" defaultSubtotal="0">
      <items count="15">
        <item sd="0" x="0"/>
        <item sd="0" x="1"/>
        <item sd="0" x="2"/>
        <item sd="0" x="3"/>
        <item sd="0" x="4"/>
        <item sd="0" x="5"/>
        <item sd="0" x="6"/>
        <item sd="0" x="7"/>
        <item sd="0" x="8"/>
        <item sd="0" x="9"/>
        <item sd="0" x="10"/>
        <item sd="0" x="11"/>
        <item sd="0" x="12"/>
        <item sd="0" x="13"/>
        <item sd="0" x="14"/>
      </items>
    </pivotField>
  </pivotFields>
  <rowFields count="2">
    <field x="21"/>
    <field x="22"/>
  </rowFields>
  <rowItems count="32">
    <i>
      <x/>
      <x/>
    </i>
    <i r="1">
      <x v="1"/>
    </i>
    <i r="1">
      <x v="26"/>
    </i>
    <i r="1">
      <x v="29"/>
    </i>
    <i>
      <x v="1"/>
      <x v="19"/>
    </i>
    <i>
      <x v="2"/>
      <x v="3"/>
    </i>
    <i r="1">
      <x v="4"/>
    </i>
    <i r="1">
      <x v="5"/>
    </i>
    <i r="1">
      <x v="6"/>
    </i>
    <i r="1">
      <x v="7"/>
    </i>
    <i r="1">
      <x v="8"/>
    </i>
    <i r="1">
      <x v="9"/>
    </i>
    <i r="1">
      <x v="12"/>
    </i>
    <i r="1">
      <x v="13"/>
    </i>
    <i r="1">
      <x v="14"/>
    </i>
    <i r="1">
      <x v="15"/>
    </i>
    <i r="1">
      <x v="16"/>
    </i>
    <i r="1">
      <x v="17"/>
    </i>
    <i r="1">
      <x v="18"/>
    </i>
    <i r="1">
      <x v="20"/>
    </i>
    <i r="1">
      <x v="25"/>
    </i>
    <i r="1">
      <x v="30"/>
    </i>
    <i r="1">
      <x v="31"/>
    </i>
    <i>
      <x v="3"/>
      <x v="10"/>
    </i>
    <i r="1">
      <x v="21"/>
    </i>
    <i r="1">
      <x v="22"/>
    </i>
    <i r="1">
      <x v="23"/>
    </i>
    <i>
      <x v="4"/>
      <x v="2"/>
    </i>
    <i r="1">
      <x v="11"/>
    </i>
    <i r="1">
      <x v="24"/>
    </i>
    <i>
      <x v="5"/>
      <x v="27"/>
    </i>
    <i r="1">
      <x v="28"/>
    </i>
  </rowItems>
  <colFields count="1">
    <field x="-2"/>
  </colFields>
  <colItems count="2">
    <i>
      <x/>
    </i>
    <i i="1">
      <x v="1"/>
    </i>
  </colItems>
  <dataFields count="2">
    <dataField name="Number of Employees" fld="0" subtotal="count" baseField="0" baseItem="0"/>
    <dataField name="Average salary" fld="2" subtotal="average" baseField="20" baseItem="0" numFmtId="165"/>
  </dataFields>
  <formats count="42">
    <format dxfId="41">
      <pivotArea field="21" type="button" dataOnly="0" labelOnly="1" outline="0" axis="axisRow" fieldPosition="0"/>
    </format>
    <format dxfId="40">
      <pivotArea field="22" type="button" dataOnly="0" labelOnly="1" outline="0" axis="axisRow" fieldPosition="1"/>
    </format>
    <format dxfId="39">
      <pivotArea dataOnly="0" labelOnly="1" outline="0" fieldPosition="0">
        <references count="1">
          <reference field="4294967294" count="2">
            <x v="0"/>
            <x v="1"/>
          </reference>
        </references>
      </pivotArea>
    </format>
    <format dxfId="38">
      <pivotArea field="21" type="button" dataOnly="0" labelOnly="1" outline="0" axis="axisRow" fieldPosition="0"/>
    </format>
    <format dxfId="37">
      <pivotArea field="22" type="button" dataOnly="0" labelOnly="1" outline="0" axis="axisRow" fieldPosition="1"/>
    </format>
    <format dxfId="36">
      <pivotArea dataOnly="0" labelOnly="1" outline="0" fieldPosition="0">
        <references count="1">
          <reference field="4294967294" count="2">
            <x v="0"/>
            <x v="1"/>
          </reference>
        </references>
      </pivotArea>
    </format>
    <format dxfId="35">
      <pivotArea field="21" type="button" dataOnly="0" labelOnly="1" outline="0" axis="axisRow" fieldPosition="0"/>
    </format>
    <format dxfId="34">
      <pivotArea field="22" type="button" dataOnly="0" labelOnly="1" outline="0" axis="axisRow" fieldPosition="1"/>
    </format>
    <format dxfId="33">
      <pivotArea dataOnly="0" labelOnly="1" outline="0" fieldPosition="0">
        <references count="1">
          <reference field="4294967294" count="2">
            <x v="0"/>
            <x v="1"/>
          </reference>
        </references>
      </pivotArea>
    </format>
    <format dxfId="32">
      <pivotArea dataOnly="0" labelOnly="1" outline="0" fieldPosition="0">
        <references count="2">
          <reference field="21" count="0" selected="0"/>
          <reference field="22" count="4">
            <x v="0"/>
            <x v="1"/>
            <x v="26"/>
            <x v="29"/>
          </reference>
        </references>
      </pivotArea>
    </format>
    <format dxfId="31">
      <pivotArea type="all" dataOnly="0" outline="0" fieldPosition="0"/>
    </format>
    <format dxfId="30">
      <pivotArea outline="0" collapsedLevelsAreSubtotals="1" fieldPosition="0"/>
    </format>
    <format dxfId="29">
      <pivotArea type="origin" dataOnly="0" labelOnly="1" outline="0" fieldPosition="0"/>
    </format>
    <format dxfId="28">
      <pivotArea field="-2" type="button" dataOnly="0" labelOnly="1" outline="0" axis="axisCol" fieldPosition="0"/>
    </format>
    <format dxfId="27">
      <pivotArea type="topRight" dataOnly="0" labelOnly="1" outline="0" fieldPosition="0"/>
    </format>
    <format dxfId="26">
      <pivotArea field="21" type="button" dataOnly="0" labelOnly="1" outline="0" axis="axisRow" fieldPosition="0"/>
    </format>
    <format dxfId="25">
      <pivotArea field="22" type="button" dataOnly="0" labelOnly="1" outline="0" axis="axisRow" fieldPosition="1"/>
    </format>
    <format dxfId="24">
      <pivotArea dataOnly="0" labelOnly="1" outline="0" fieldPosition="0">
        <references count="1">
          <reference field="21" count="0"/>
        </references>
      </pivotArea>
    </format>
    <format dxfId="23">
      <pivotArea dataOnly="0" labelOnly="1" outline="0" fieldPosition="0">
        <references count="2">
          <reference field="21" count="0" selected="0"/>
          <reference field="22" count="4">
            <x v="0"/>
            <x v="1"/>
            <x v="26"/>
            <x v="29"/>
          </reference>
        </references>
      </pivotArea>
    </format>
    <format dxfId="22">
      <pivotArea dataOnly="0" labelOnly="1" outline="0" fieldPosition="0">
        <references count="1">
          <reference field="4294967294" count="2">
            <x v="0"/>
            <x v="1"/>
          </reference>
        </references>
      </pivotArea>
    </format>
    <format dxfId="21">
      <pivotArea outline="0" collapsedLevelsAreSubtotals="1" fieldPosition="0"/>
    </format>
    <format dxfId="20">
      <pivotArea outline="0" collapsedLevelsAreSubtotals="1" fieldPosition="0"/>
    </format>
    <format dxfId="19">
      <pivotArea outline="0" collapsedLevelsAreSubtotals="1" fieldPosition="0">
        <references count="1">
          <reference field="4294967294" count="1" selected="0">
            <x v="0"/>
          </reference>
        </references>
      </pivotArea>
    </format>
    <format dxfId="18">
      <pivotArea outline="0" collapsedLevelsAreSubtotals="1" fieldPosition="0">
        <references count="1">
          <reference field="4294967294" count="1" selected="0">
            <x v="1"/>
          </reference>
        </references>
      </pivotArea>
    </format>
    <format dxfId="17">
      <pivotArea field="21" type="button" dataOnly="0" labelOnly="1" outline="0" axis="axisRow" fieldPosition="0"/>
    </format>
    <format dxfId="16">
      <pivotArea field="22" type="button" dataOnly="0" labelOnly="1" outline="0" axis="axisRow" fieldPosition="1"/>
    </format>
    <format dxfId="15">
      <pivotArea dataOnly="0" labelOnly="1" outline="0" fieldPosition="0">
        <references count="1">
          <reference field="4294967294" count="2">
            <x v="0"/>
            <x v="1"/>
          </reference>
        </references>
      </pivotArea>
    </format>
    <format dxfId="14">
      <pivotArea type="all" dataOnly="0" outline="0" fieldPosition="0"/>
    </format>
    <format dxfId="13">
      <pivotArea outline="0" collapsedLevelsAreSubtotals="1" fieldPosition="0"/>
    </format>
    <format dxfId="12">
      <pivotArea type="origin" dataOnly="0" labelOnly="1" outline="0" fieldPosition="0"/>
    </format>
    <format dxfId="11">
      <pivotArea field="-2" type="button" dataOnly="0" labelOnly="1" outline="0" axis="axisCol" fieldPosition="0"/>
    </format>
    <format dxfId="10">
      <pivotArea type="topRight" dataOnly="0" labelOnly="1" outline="0" fieldPosition="0"/>
    </format>
    <format dxfId="9">
      <pivotArea field="21" type="button" dataOnly="0" labelOnly="1" outline="0" axis="axisRow" fieldPosition="0"/>
    </format>
    <format dxfId="8">
      <pivotArea field="22" type="button" dataOnly="0" labelOnly="1" outline="0" axis="axisRow" fieldPosition="1"/>
    </format>
    <format dxfId="7">
      <pivotArea dataOnly="0" labelOnly="1" outline="0" fieldPosition="0">
        <references count="1">
          <reference field="21" count="0"/>
        </references>
      </pivotArea>
    </format>
    <format dxfId="6">
      <pivotArea dataOnly="0" labelOnly="1" outline="0" fieldPosition="0">
        <references count="2">
          <reference field="21" count="1" selected="0">
            <x v="0"/>
          </reference>
          <reference field="22" count="4">
            <x v="0"/>
            <x v="1"/>
            <x v="26"/>
            <x v="29"/>
          </reference>
        </references>
      </pivotArea>
    </format>
    <format dxfId="5">
      <pivotArea dataOnly="0" labelOnly="1" outline="0" fieldPosition="0">
        <references count="2">
          <reference field="21" count="1" selected="0">
            <x v="1"/>
          </reference>
          <reference field="22" count="1">
            <x v="19"/>
          </reference>
        </references>
      </pivotArea>
    </format>
    <format dxfId="4">
      <pivotArea dataOnly="0" labelOnly="1" outline="0" fieldPosition="0">
        <references count="2">
          <reference field="21" count="1" selected="0">
            <x v="2"/>
          </reference>
          <reference field="22" count="18">
            <x v="3"/>
            <x v="4"/>
            <x v="5"/>
            <x v="6"/>
            <x v="7"/>
            <x v="8"/>
            <x v="9"/>
            <x v="12"/>
            <x v="13"/>
            <x v="14"/>
            <x v="15"/>
            <x v="16"/>
            <x v="17"/>
            <x v="18"/>
            <x v="20"/>
            <x v="25"/>
            <x v="30"/>
            <x v="31"/>
          </reference>
        </references>
      </pivotArea>
    </format>
    <format dxfId="3">
      <pivotArea dataOnly="0" labelOnly="1" outline="0" fieldPosition="0">
        <references count="2">
          <reference field="21" count="1" selected="0">
            <x v="3"/>
          </reference>
          <reference field="22" count="4">
            <x v="10"/>
            <x v="21"/>
            <x v="22"/>
            <x v="23"/>
          </reference>
        </references>
      </pivotArea>
    </format>
    <format dxfId="2">
      <pivotArea dataOnly="0" labelOnly="1" outline="0" fieldPosition="0">
        <references count="2">
          <reference field="21" count="1" selected="0">
            <x v="4"/>
          </reference>
          <reference field="22" count="3">
            <x v="2"/>
            <x v="11"/>
            <x v="24"/>
          </reference>
        </references>
      </pivotArea>
    </format>
    <format dxfId="1">
      <pivotArea dataOnly="0" labelOnly="1" outline="0" fieldPosition="0">
        <references count="2">
          <reference field="21" count="1" selected="0">
            <x v="5"/>
          </reference>
          <reference field="22" count="2">
            <x v="27"/>
            <x v="28"/>
          </reference>
        </references>
      </pivotArea>
    </format>
    <format dxfId="0">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34">
    <pivotField dataField="1" showAll="0"/>
    <pivotField showAll="0"/>
    <pivotField dataField="1" numFmtId="164" showAll="0"/>
    <pivotField numFmtId="14" showAll="0"/>
    <pivotField dataField="1" numFmtId="1" showAll="0"/>
    <pivotField showAll="0"/>
    <pivotField showAll="0" defaultSubtotal="0">
      <items count="2">
        <item x="1"/>
        <item x="0"/>
      </items>
    </pivotField>
    <pivotField showAll="0" defaultSubtotal="0">
      <items count="5">
        <item x="2"/>
        <item x="1"/>
        <item x="4"/>
        <item x="0"/>
        <item x="3"/>
      </items>
    </pivotField>
    <pivotField showAll="0"/>
    <pivotField showAll="0"/>
    <pivotField showAll="0"/>
    <pivotField showAll="0"/>
    <pivotField showAll="0" defaultSubtotal="0">
      <items count="6">
        <item x="4"/>
        <item x="3"/>
        <item x="1"/>
        <item x="5"/>
        <item x="2"/>
        <item x="0"/>
      </items>
    </pivotField>
    <pivotField showAll="0">
      <items count="15">
        <item x="0"/>
        <item x="1"/>
        <item x="2"/>
        <item x="3"/>
        <item x="4"/>
        <item x="5"/>
        <item x="6"/>
        <item x="7"/>
        <item x="8"/>
        <item x="9"/>
        <item x="10"/>
        <item x="11"/>
        <item x="12"/>
        <item x="13"/>
        <item t="default"/>
      </items>
    </pivotField>
    <pivotField showAll="0"/>
    <pivotField showAll="0"/>
    <pivotField showAll="0" defaultSubtotal="0"/>
    <pivotField numFmtId="166" showAll="0" defaultSubtotal="0"/>
    <pivotField showAll="0" defaultSubtotal="0"/>
    <pivotField showAll="0"/>
    <pivotField showAll="0" defaultSubtotal="0">
      <items count="3">
        <item x="0"/>
        <item x="2"/>
        <item x="1"/>
      </items>
    </pivotField>
    <pivotField showAll="0">
      <items count="7">
        <item x="3"/>
        <item x="5"/>
        <item x="1"/>
        <item x="0"/>
        <item x="4"/>
        <item x="2"/>
        <item t="default"/>
      </items>
    </pivotField>
    <pivotField showAll="0"/>
    <pivotField showAll="0"/>
    <pivotField showAll="0"/>
    <pivotField showAll="0">
      <items count="5">
        <item x="0"/>
        <item x="1"/>
        <item x="2"/>
        <item x="3"/>
        <item t="default"/>
      </items>
    </pivotField>
    <pivotField showAll="0"/>
    <pivotField showAll="0"/>
    <pivotField showAll="0"/>
    <pivotField showAll="0"/>
    <pivotField showAll="0"/>
    <pivotField showAll="0"/>
    <pivotField showAll="0" defaultSubtotal="0">
      <items count="6">
        <item x="0"/>
        <item x="1"/>
        <item x="2"/>
        <item x="3"/>
        <item x="4"/>
        <item x="5"/>
      </items>
    </pivotField>
    <pivotField showAll="0" defaultSubtotal="0">
      <items count="15">
        <item x="0"/>
        <item x="1"/>
        <item x="2"/>
        <item x="3"/>
        <item x="4"/>
        <item x="5"/>
        <item x="6"/>
        <item x="7"/>
        <item x="8"/>
        <item x="9"/>
        <item x="10"/>
        <item x="11"/>
        <item x="12"/>
        <item x="13"/>
        <item x="14"/>
      </items>
    </pivotField>
  </pivotFields>
  <rowItems count="1">
    <i/>
  </rowItems>
  <colFields count="1">
    <field x="-2"/>
  </colFields>
  <colItems count="3">
    <i>
      <x/>
    </i>
    <i i="1">
      <x v="1"/>
    </i>
    <i i="2">
      <x v="2"/>
    </i>
  </colItems>
  <dataFields count="3">
    <dataField name="Count of Employee_Name" fld="0" subtotal="count" baseField="0" baseItem="0"/>
    <dataField name="Average of AGE" fld="4" subtotal="average" baseField="0" baseItem="1" numFmtId="1"/>
    <dataField name="Average of Salary" fld="2" subtotal="average" baseField="0" baseItem="1"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location ref="AN6:AQ7" firstHeaderRow="0" firstDataRow="1" firstDataCol="0"/>
  <pivotFields count="34">
    <pivotField showAll="0"/>
    <pivotField showAll="0"/>
    <pivotField numFmtId="164" showAll="0"/>
    <pivotField numFmtId="14" showAll="0"/>
    <pivotField numFmtId="1" showAll="0"/>
    <pivotField showAll="0"/>
    <pivotField showAll="0"/>
    <pivotField showAll="0"/>
    <pivotField showAll="0"/>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defaultSubtotal="0"/>
    <pivotField numFmtId="166" showAll="0" defaultSubtotal="0"/>
    <pivotField showAll="0" defaultSubtotal="0"/>
    <pivotField showAll="0"/>
    <pivotField multipleItemSelectionAllowed="1" showAll="0"/>
    <pivotField showAll="0">
      <items count="7">
        <item x="3"/>
        <item x="5"/>
        <item x="1"/>
        <item x="0"/>
        <item x="4"/>
        <item x="2"/>
        <item t="default"/>
      </items>
    </pivotField>
    <pivotField showAll="0"/>
    <pivotField showAll="0"/>
    <pivotField showAll="0"/>
    <pivotField showAll="0">
      <items count="5">
        <item h="1" x="0"/>
        <item h="1" x="1"/>
        <item h="1" x="2"/>
        <item x="3"/>
        <item t="default"/>
      </items>
    </pivotField>
    <pivotField dataField="1" showAll="0"/>
    <pivotField dataField="1" showAll="0"/>
    <pivotField dataField="1" showAll="0"/>
    <pivotField showAll="0"/>
    <pivotField showAll="0"/>
    <pivotField dataField="1" showAll="0"/>
    <pivotField showAll="0" defaultSubtotal="0"/>
    <pivotField showAll="0" defaultSubtotal="0"/>
  </pivotFields>
  <rowItems count="1">
    <i/>
  </rowItems>
  <colFields count="1">
    <field x="-2"/>
  </colFields>
  <colItems count="4">
    <i>
      <x/>
    </i>
    <i i="1">
      <x v="1"/>
    </i>
    <i i="2">
      <x v="2"/>
    </i>
    <i i="3">
      <x v="3"/>
    </i>
  </colItems>
  <dataFields count="4">
    <dataField name="Average Engagement score" fld="26" subtotal="average" baseField="0" baseItem="446173296" numFmtId="166"/>
    <dataField name="Average  Employee Satisfaction" fld="27" subtotal="average" baseField="0" baseItem="1" numFmtId="1"/>
    <dataField name="Number of Special Projects" fld="28" baseField="0" baseItem="0"/>
    <dataField name="Average  Absences" fld="31" subtotal="average" baseField="0" baseItem="3"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T5:AU11" firstHeaderRow="1" firstDataRow="1" firstDataCol="1"/>
  <pivotFields count="34">
    <pivotField showAll="0"/>
    <pivotField showAll="0"/>
    <pivotField numFmtId="164" showAll="0"/>
    <pivotField numFmtId="14" showAll="0"/>
    <pivotField numFmtId="1" showAll="0"/>
    <pivotField showAll="0"/>
    <pivotField showAll="0"/>
    <pivotField showAll="0"/>
    <pivotField showAll="0"/>
    <pivotField showAll="0"/>
    <pivotField showAll="0"/>
    <pivotField showAll="0"/>
    <pivotField showAll="0"/>
    <pivotField numFmtId="14" showAll="0"/>
    <pivotField showAll="0"/>
    <pivotField showAll="0"/>
    <pivotField showAll="0"/>
    <pivotField numFmtId="1" showAll="0"/>
    <pivotField axis="axisRow" dataField="1" showAll="0" defaultSubtotal="0">
      <items count="5">
        <item x="1"/>
        <item x="0"/>
        <item x="3"/>
        <item x="4"/>
        <item x="2"/>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s>
  <rowFields count="1">
    <field x="18"/>
  </rowFields>
  <rowItems count="6">
    <i>
      <x/>
    </i>
    <i>
      <x v="1"/>
    </i>
    <i>
      <x v="2"/>
    </i>
    <i>
      <x v="3"/>
    </i>
    <i>
      <x v="4"/>
    </i>
    <i t="grand">
      <x/>
    </i>
  </rowItems>
  <colItems count="1">
    <i/>
  </colItems>
  <dataFields count="1">
    <dataField name="Count of Years in the companyCategory" fld="1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11" name="PivotTable1"/>
  </pivotTables>
  <data>
    <tabular pivotCacheId="1">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1" name="PivotTable1"/>
  </pivotTables>
  <data>
    <tabular pivotCacheId="1">
      <items count="6">
        <i x="3" s="1"/>
        <i x="5" s="1"/>
        <i x="1" s="1"/>
        <i x="0" s="1"/>
        <i x="4"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ace" sourceName="Race">
  <pivotTables>
    <pivotTable tabId="11" name="PivotTable1"/>
  </pivotTables>
  <data>
    <tabular pivotCacheId="1">
      <items count="6">
        <i x="4" s="1"/>
        <i x="3" s="1"/>
        <i x="1" s="1"/>
        <i x="5"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Employment_Status" sourceName="Employment Status">
  <pivotTables>
    <pivotTable tabId="11" name="PivotTable1"/>
  </pivotTables>
  <data>
    <tabular pivotCacheId="1">
      <items count="3">
        <i x="0" s="1"/>
        <i x="2"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PerformanceScore" sourceName="PerformanceScore">
  <pivotTables>
    <pivotTable tabId="11" name="PivotTable9"/>
  </pivotTables>
  <data>
    <tabular pivotCacheId="1">
      <items count="4">
        <i x="0"/>
        <i x="1"/>
        <i x="2"/>
        <i x="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Department1" sourceName="Department">
  <pivotTables>
    <pivotTable tabId="11" name="PivotTable9"/>
  </pivotTables>
  <data>
    <tabular pivotCacheId="1">
      <items count="6">
        <i x="1" s="1"/>
        <i x="0" s="1"/>
        <i x="4" s="1"/>
        <i x="3" s="1" nd="1"/>
        <i x="5" s="1" nd="1"/>
        <i x="2"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PerformanceScore1" sourceName="PerformanceScore">
  <pivotTables>
    <pivotTable tabId="11" name="PivotTable1"/>
  </pivotTables>
  <data>
    <tabular pivotCacheId="1">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columnCount="2" rowHeight="241300"/>
  <slicer name="Department" cache="Slicer_Department" caption="Department" columnCount="2" rowHeight="241300"/>
  <slicer name="Race" cache="Slicer_Race" caption="Race" rowHeight="241300"/>
  <slicer name="Employment Status" cache="Slicer_Employment_Status" caption="Employment Status" rowHeight="241300"/>
  <slicer name="PerformanceScore 1" cache="Slicer_PerformanceScore1" caption="PerformanceScore" columnCount="2"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PerformanceScore" cache="Slicer_PerformanceScore" caption="PerformanceScore" columnCount="2" rowHeight="241300"/>
  <slicer name="Department 1" cache="Slicer_Department1" caption="Department" columnCount="2"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NativeTimeline_DateofHire" sourceName="DateofHire">
  <pivotTables>
    <pivotTable tabId="11" name="PivotTable9"/>
  </pivotTables>
  <state minimalRefreshVersion="6" lastRefreshVersion="6" pivotCacheId="1" filterType="unknown">
    <bounds startDate="2006-01-01T00:00:00" endDate="2019-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DateofHire" cache="NativeTimeline_DateofHire" caption="DateofHire" level="2" selectionLevel="2" scrollPosition="2018-05-16T00:00:00" style="TimeSlicerStyleLight2"/>
</timeline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2.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A38"/>
  <sheetViews>
    <sheetView workbookViewId="0">
      <selection activeCell="A4" sqref="A4"/>
    </sheetView>
  </sheetViews>
  <sheetFormatPr defaultRowHeight="15" x14ac:dyDescent="0.25"/>
  <cols>
    <col min="1" max="1" width="24.5703125" customWidth="1"/>
    <col min="2" max="2" width="14.85546875" customWidth="1"/>
    <col min="3" max="3" width="16.42578125" bestFit="1" customWidth="1"/>
    <col min="4" max="4" width="30.85546875" customWidth="1"/>
    <col min="5" max="5" width="24.5703125" customWidth="1"/>
    <col min="6" max="6" width="10.85546875" bestFit="1" customWidth="1"/>
    <col min="7" max="7" width="24.5703125" bestFit="1" customWidth="1"/>
    <col min="10" max="10" width="23.42578125" customWidth="1"/>
    <col min="11" max="11" width="28.7109375" customWidth="1"/>
    <col min="12" max="12" width="21" customWidth="1"/>
    <col min="13" max="13" width="14" customWidth="1"/>
    <col min="14" max="14" width="28.7109375" customWidth="1"/>
    <col min="15" max="15" width="24.5703125" bestFit="1" customWidth="1"/>
    <col min="25" max="25" width="13.140625" customWidth="1"/>
    <col min="26" max="26" width="24.5703125" bestFit="1" customWidth="1"/>
    <col min="27" max="27" width="25.28515625" customWidth="1"/>
    <col min="28" max="28" width="29.28515625" customWidth="1"/>
    <col min="29" max="29" width="25.28515625" customWidth="1"/>
    <col min="30" max="30" width="17.85546875" customWidth="1"/>
    <col min="31" max="31" width="29.42578125" bestFit="1" customWidth="1"/>
    <col min="32" max="32" width="15.85546875" customWidth="1"/>
    <col min="40" max="40" width="25.28515625" bestFit="1" customWidth="1"/>
    <col min="41" max="41" width="29.28515625" bestFit="1" customWidth="1"/>
    <col min="42" max="42" width="25.28515625" bestFit="1" customWidth="1"/>
    <col min="43" max="43" width="17.85546875" bestFit="1" customWidth="1"/>
    <col min="46" max="46" width="18" bestFit="1" customWidth="1"/>
    <col min="47" max="47" width="36.5703125" bestFit="1" customWidth="1"/>
    <col min="49" max="49" width="18" bestFit="1" customWidth="1"/>
    <col min="50" max="50" width="36.5703125" bestFit="1" customWidth="1"/>
  </cols>
  <sheetData>
    <row r="2" spans="1:53" x14ac:dyDescent="0.25">
      <c r="A2" s="14" t="s">
        <v>485</v>
      </c>
    </row>
    <row r="3" spans="1:53" x14ac:dyDescent="0.25">
      <c r="A3" t="s">
        <v>478</v>
      </c>
      <c r="B3" t="s">
        <v>479</v>
      </c>
      <c r="C3" t="s">
        <v>480</v>
      </c>
    </row>
    <row r="4" spans="1:53" x14ac:dyDescent="0.25">
      <c r="A4" s="11">
        <v>311</v>
      </c>
      <c r="B4" s="2">
        <v>44.457745672378074</v>
      </c>
      <c r="C4" s="12">
        <v>69020.684887459807</v>
      </c>
      <c r="J4" s="14" t="s">
        <v>12</v>
      </c>
      <c r="T4" s="14" t="s">
        <v>496</v>
      </c>
      <c r="AB4" s="14" t="s">
        <v>498</v>
      </c>
    </row>
    <row r="5" spans="1:53" x14ac:dyDescent="0.25">
      <c r="J5" s="29"/>
      <c r="K5" s="29"/>
      <c r="L5" s="25" t="s">
        <v>503</v>
      </c>
      <c r="M5" s="29"/>
      <c r="AN5" s="14" t="s">
        <v>506</v>
      </c>
      <c r="AT5" s="32" t="s">
        <v>486</v>
      </c>
      <c r="AU5" t="s">
        <v>517</v>
      </c>
      <c r="AZ5" t="s">
        <v>518</v>
      </c>
      <c r="BA5" t="s">
        <v>519</v>
      </c>
    </row>
    <row r="6" spans="1:53" x14ac:dyDescent="0.25">
      <c r="F6" s="14" t="s">
        <v>492</v>
      </c>
      <c r="J6" s="30" t="s">
        <v>12</v>
      </c>
      <c r="K6" s="30" t="s">
        <v>3</v>
      </c>
      <c r="L6" s="31" t="s">
        <v>504</v>
      </c>
      <c r="M6" s="31" t="s">
        <v>505</v>
      </c>
      <c r="S6" s="13" t="s">
        <v>494</v>
      </c>
      <c r="T6" s="13" t="s">
        <v>493</v>
      </c>
      <c r="V6" s="13" t="s">
        <v>15</v>
      </c>
      <c r="W6" s="13" t="s">
        <v>493</v>
      </c>
      <c r="AB6" s="13" t="s">
        <v>486</v>
      </c>
      <c r="AC6" s="13" t="s">
        <v>478</v>
      </c>
      <c r="AE6" s="26" t="s">
        <v>507</v>
      </c>
      <c r="AF6" s="26" t="s">
        <v>509</v>
      </c>
      <c r="AG6" s="26" t="s">
        <v>508</v>
      </c>
      <c r="AI6" s="13" t="s">
        <v>486</v>
      </c>
      <c r="AJ6" s="13" t="s">
        <v>478</v>
      </c>
      <c r="AN6" t="s">
        <v>499</v>
      </c>
      <c r="AO6" t="s">
        <v>500</v>
      </c>
      <c r="AP6" t="s">
        <v>501</v>
      </c>
      <c r="AQ6" t="s">
        <v>502</v>
      </c>
      <c r="AT6" s="15" t="s">
        <v>512</v>
      </c>
      <c r="AU6" s="11">
        <v>73</v>
      </c>
      <c r="AZ6" t="s">
        <v>515</v>
      </c>
      <c r="BA6">
        <v>11</v>
      </c>
    </row>
    <row r="7" spans="1:53" x14ac:dyDescent="0.25">
      <c r="J7" s="33" t="s">
        <v>111</v>
      </c>
      <c r="K7" s="28" t="s">
        <v>119</v>
      </c>
      <c r="L7" s="23">
        <v>3</v>
      </c>
      <c r="M7" s="24">
        <v>63507.666666666664</v>
      </c>
      <c r="S7">
        <v>2006</v>
      </c>
      <c r="T7" s="11">
        <v>1</v>
      </c>
      <c r="V7" t="s">
        <v>43</v>
      </c>
      <c r="W7" s="11">
        <v>87</v>
      </c>
      <c r="AB7" s="15" t="s">
        <v>31</v>
      </c>
      <c r="AC7" s="11">
        <v>207</v>
      </c>
      <c r="AE7" s="22" t="s">
        <v>75</v>
      </c>
      <c r="AF7" s="21">
        <v>20</v>
      </c>
      <c r="AG7" s="27">
        <f>AF7</f>
        <v>20</v>
      </c>
      <c r="AI7" s="15">
        <v>2010</v>
      </c>
      <c r="AJ7" s="11">
        <v>1</v>
      </c>
      <c r="AN7" s="19">
        <v>2.2192307692307693</v>
      </c>
      <c r="AO7" s="2">
        <v>2.5384615384615383</v>
      </c>
      <c r="AP7" s="11">
        <v>7</v>
      </c>
      <c r="AQ7" s="2">
        <v>8.3076923076923084</v>
      </c>
      <c r="AT7" s="15" t="s">
        <v>513</v>
      </c>
      <c r="AU7" s="11">
        <v>72</v>
      </c>
      <c r="AZ7" t="s">
        <v>512</v>
      </c>
      <c r="BA7">
        <v>73</v>
      </c>
    </row>
    <row r="8" spans="1:53" x14ac:dyDescent="0.25">
      <c r="A8" s="14" t="s">
        <v>489</v>
      </c>
      <c r="F8" s="13" t="s">
        <v>486</v>
      </c>
      <c r="G8" s="13" t="s">
        <v>478</v>
      </c>
      <c r="J8" s="34"/>
      <c r="K8" s="28" t="s">
        <v>264</v>
      </c>
      <c r="L8" s="23">
        <v>3</v>
      </c>
      <c r="M8" s="24">
        <v>52280</v>
      </c>
      <c r="S8">
        <v>2007</v>
      </c>
      <c r="T8" s="11">
        <v>2</v>
      </c>
      <c r="V8" t="s">
        <v>34</v>
      </c>
      <c r="W8" s="11">
        <v>76</v>
      </c>
      <c r="AB8" s="15" t="s">
        <v>40</v>
      </c>
      <c r="AC8" s="11">
        <v>88</v>
      </c>
      <c r="AE8" s="22" t="s">
        <v>78</v>
      </c>
      <c r="AF8" s="21">
        <v>14</v>
      </c>
      <c r="AG8" s="27">
        <f t="shared" ref="AG8:AG23" si="0">AF8</f>
        <v>14</v>
      </c>
      <c r="AI8" s="15">
        <v>2011</v>
      </c>
      <c r="AJ8" s="11">
        <v>3</v>
      </c>
      <c r="AT8" s="15" t="s">
        <v>514</v>
      </c>
      <c r="AU8" s="11">
        <v>152</v>
      </c>
      <c r="AZ8" t="s">
        <v>514</v>
      </c>
      <c r="BA8">
        <v>152</v>
      </c>
    </row>
    <row r="9" spans="1:53" x14ac:dyDescent="0.25">
      <c r="A9" s="13" t="s">
        <v>481</v>
      </c>
      <c r="B9" s="13" t="s">
        <v>488</v>
      </c>
      <c r="F9" t="s">
        <v>491</v>
      </c>
      <c r="G9" s="11">
        <v>283</v>
      </c>
      <c r="J9" s="34"/>
      <c r="K9" s="28" t="s">
        <v>304</v>
      </c>
      <c r="L9" s="23">
        <v>1</v>
      </c>
      <c r="M9" s="24">
        <v>93046</v>
      </c>
      <c r="S9">
        <v>2008</v>
      </c>
      <c r="T9" s="11">
        <v>3</v>
      </c>
      <c r="V9" t="s">
        <v>55</v>
      </c>
      <c r="W9" s="11">
        <v>49</v>
      </c>
      <c r="AB9" s="15" t="s">
        <v>89</v>
      </c>
      <c r="AC9" s="11">
        <v>16</v>
      </c>
      <c r="AE9" s="22" t="s">
        <v>178</v>
      </c>
      <c r="AF9" s="21">
        <v>11</v>
      </c>
      <c r="AG9" s="27">
        <f t="shared" si="0"/>
        <v>11</v>
      </c>
      <c r="AI9" s="15">
        <v>2012</v>
      </c>
      <c r="AJ9" s="11">
        <v>8</v>
      </c>
      <c r="AT9" s="15" t="s">
        <v>515</v>
      </c>
      <c r="AU9" s="11">
        <v>11</v>
      </c>
      <c r="AZ9" t="s">
        <v>513</v>
      </c>
      <c r="BA9">
        <v>72</v>
      </c>
    </row>
    <row r="10" spans="1:53" x14ac:dyDescent="0.25">
      <c r="A10" s="15" t="s">
        <v>476</v>
      </c>
      <c r="B10" s="11">
        <v>176</v>
      </c>
      <c r="F10" s="15" t="s">
        <v>490</v>
      </c>
      <c r="G10" s="11">
        <v>28</v>
      </c>
      <c r="J10" s="34"/>
      <c r="K10" s="28" t="s">
        <v>110</v>
      </c>
      <c r="L10" s="23">
        <v>2</v>
      </c>
      <c r="M10" s="24">
        <v>102859</v>
      </c>
      <c r="S10">
        <v>2009</v>
      </c>
      <c r="T10" s="11">
        <v>7</v>
      </c>
      <c r="V10" t="s">
        <v>65</v>
      </c>
      <c r="W10" s="11">
        <v>31</v>
      </c>
      <c r="AE10" s="22" t="s">
        <v>39</v>
      </c>
      <c r="AF10" s="21">
        <v>9</v>
      </c>
      <c r="AG10" s="27">
        <f t="shared" si="0"/>
        <v>9</v>
      </c>
      <c r="AI10" s="15">
        <v>2013</v>
      </c>
      <c r="AJ10" s="11">
        <v>13</v>
      </c>
      <c r="AT10" s="15" t="s">
        <v>516</v>
      </c>
      <c r="AU10" s="11">
        <v>3</v>
      </c>
      <c r="AZ10" t="s">
        <v>516</v>
      </c>
      <c r="BA10">
        <v>3</v>
      </c>
    </row>
    <row r="11" spans="1:53" x14ac:dyDescent="0.25">
      <c r="A11" s="15" t="s">
        <v>475</v>
      </c>
      <c r="B11" s="11">
        <v>135</v>
      </c>
      <c r="J11" s="28" t="s">
        <v>287</v>
      </c>
      <c r="K11" s="28" t="s">
        <v>286</v>
      </c>
      <c r="L11" s="23">
        <v>1</v>
      </c>
      <c r="M11" s="24">
        <v>250000</v>
      </c>
      <c r="S11">
        <v>2010</v>
      </c>
      <c r="T11" s="11">
        <v>9</v>
      </c>
      <c r="V11" t="s">
        <v>69</v>
      </c>
      <c r="W11" s="11">
        <v>29</v>
      </c>
      <c r="AE11" s="22" t="s">
        <v>47</v>
      </c>
      <c r="AF11" s="21">
        <v>8</v>
      </c>
      <c r="AG11" s="27">
        <f t="shared" si="0"/>
        <v>8</v>
      </c>
      <c r="AI11" s="15">
        <v>2014</v>
      </c>
      <c r="AJ11" s="11">
        <v>13</v>
      </c>
      <c r="AT11" s="15" t="s">
        <v>487</v>
      </c>
      <c r="AU11" s="11">
        <v>311</v>
      </c>
    </row>
    <row r="12" spans="1:53" x14ac:dyDescent="0.25">
      <c r="J12" s="33" t="s">
        <v>41</v>
      </c>
      <c r="K12" s="28" t="s">
        <v>181</v>
      </c>
      <c r="L12" s="23">
        <v>4</v>
      </c>
      <c r="M12" s="24">
        <v>95465</v>
      </c>
      <c r="S12">
        <v>2011</v>
      </c>
      <c r="T12" s="11">
        <v>83</v>
      </c>
      <c r="V12" t="s">
        <v>102</v>
      </c>
      <c r="W12" s="11">
        <v>23</v>
      </c>
      <c r="AE12" s="22" t="s">
        <v>88</v>
      </c>
      <c r="AF12" s="21">
        <v>7</v>
      </c>
      <c r="AG12" s="27">
        <f t="shared" si="0"/>
        <v>7</v>
      </c>
      <c r="AI12" s="15">
        <v>2015</v>
      </c>
      <c r="AJ12" s="11">
        <v>23</v>
      </c>
    </row>
    <row r="13" spans="1:53" x14ac:dyDescent="0.25">
      <c r="A13" s="13"/>
      <c r="B13" s="13"/>
      <c r="F13" t="s">
        <v>486</v>
      </c>
      <c r="G13" t="s">
        <v>478</v>
      </c>
      <c r="J13" s="34"/>
      <c r="K13" s="28" t="s">
        <v>141</v>
      </c>
      <c r="L13" s="23">
        <v>1</v>
      </c>
      <c r="M13" s="24">
        <v>110929</v>
      </c>
      <c r="S13">
        <v>2012</v>
      </c>
      <c r="T13" s="11">
        <v>45</v>
      </c>
      <c r="V13" t="s">
        <v>186</v>
      </c>
      <c r="W13" s="11">
        <v>13</v>
      </c>
      <c r="AE13" s="22" t="s">
        <v>147</v>
      </c>
      <c r="AF13" s="21">
        <v>5</v>
      </c>
      <c r="AG13" s="27">
        <f t="shared" si="0"/>
        <v>5</v>
      </c>
      <c r="AI13" s="15">
        <v>2016</v>
      </c>
      <c r="AJ13" s="11">
        <v>22</v>
      </c>
    </row>
    <row r="14" spans="1:53" x14ac:dyDescent="0.25">
      <c r="A14" s="15"/>
      <c r="B14" s="11"/>
      <c r="F14" t="s">
        <v>92</v>
      </c>
      <c r="G14">
        <v>12</v>
      </c>
      <c r="J14" s="34"/>
      <c r="K14" s="28" t="s">
        <v>471</v>
      </c>
      <c r="L14" s="23">
        <v>1</v>
      </c>
      <c r="M14" s="24">
        <v>220450</v>
      </c>
      <c r="S14">
        <v>2013</v>
      </c>
      <c r="T14" s="11">
        <v>44</v>
      </c>
      <c r="V14" t="s">
        <v>221</v>
      </c>
      <c r="W14" s="11">
        <v>2</v>
      </c>
      <c r="AE14" s="22" t="s">
        <v>53</v>
      </c>
      <c r="AF14" s="21">
        <v>5</v>
      </c>
      <c r="AG14" s="27">
        <f t="shared" si="0"/>
        <v>5</v>
      </c>
      <c r="AI14" s="15">
        <v>2017</v>
      </c>
      <c r="AJ14" s="11">
        <v>8</v>
      </c>
    </row>
    <row r="15" spans="1:53" x14ac:dyDescent="0.25">
      <c r="A15" s="13" t="s">
        <v>486</v>
      </c>
      <c r="B15" s="13" t="s">
        <v>478</v>
      </c>
      <c r="F15" t="s">
        <v>149</v>
      </c>
      <c r="G15">
        <v>4</v>
      </c>
      <c r="J15" s="34"/>
      <c r="K15" s="28" t="s">
        <v>80</v>
      </c>
      <c r="L15" s="23">
        <v>7</v>
      </c>
      <c r="M15" s="24">
        <v>89932.571428571435</v>
      </c>
      <c r="S15">
        <v>2014</v>
      </c>
      <c r="T15" s="11">
        <v>60</v>
      </c>
      <c r="V15" t="s">
        <v>86</v>
      </c>
      <c r="W15" s="11">
        <v>1</v>
      </c>
      <c r="AE15" s="22" t="s">
        <v>115</v>
      </c>
      <c r="AF15" s="21">
        <v>4</v>
      </c>
      <c r="AG15" s="27">
        <f t="shared" si="0"/>
        <v>4</v>
      </c>
      <c r="AI15" s="15">
        <v>2018</v>
      </c>
      <c r="AJ15" s="11">
        <v>13</v>
      </c>
    </row>
    <row r="16" spans="1:53" x14ac:dyDescent="0.25">
      <c r="A16" s="15" t="s">
        <v>63</v>
      </c>
      <c r="B16" s="11">
        <v>8</v>
      </c>
      <c r="F16" t="s">
        <v>27</v>
      </c>
      <c r="G16" s="17">
        <v>295</v>
      </c>
      <c r="H16" s="16">
        <f>G16/G17</f>
        <v>0.94855305466237938</v>
      </c>
      <c r="J16" s="34"/>
      <c r="K16" s="28" t="s">
        <v>404</v>
      </c>
      <c r="L16" s="23">
        <v>1</v>
      </c>
      <c r="M16" s="24">
        <v>88527</v>
      </c>
      <c r="S16">
        <v>2015</v>
      </c>
      <c r="T16" s="11">
        <v>36</v>
      </c>
      <c r="AE16" s="22" t="s">
        <v>95</v>
      </c>
      <c r="AF16" s="21">
        <v>4</v>
      </c>
      <c r="AG16" s="27">
        <f t="shared" si="0"/>
        <v>4</v>
      </c>
    </row>
    <row r="17" spans="1:33" x14ac:dyDescent="0.25">
      <c r="A17" s="15" t="s">
        <v>122</v>
      </c>
      <c r="B17" s="11">
        <v>12</v>
      </c>
      <c r="F17" t="s">
        <v>487</v>
      </c>
      <c r="G17">
        <v>311</v>
      </c>
      <c r="J17" s="34"/>
      <c r="K17" s="28" t="s">
        <v>393</v>
      </c>
      <c r="L17" s="23">
        <v>1</v>
      </c>
      <c r="M17" s="24">
        <v>150290</v>
      </c>
      <c r="S17">
        <v>2016</v>
      </c>
      <c r="T17" s="11">
        <v>14</v>
      </c>
      <c r="AE17" s="22" t="s">
        <v>203</v>
      </c>
      <c r="AF17" s="21">
        <v>4</v>
      </c>
      <c r="AG17" s="27">
        <f t="shared" si="0"/>
        <v>4</v>
      </c>
    </row>
    <row r="18" spans="1:33" x14ac:dyDescent="0.25">
      <c r="A18" s="15" t="s">
        <v>52</v>
      </c>
      <c r="B18" s="11">
        <v>30</v>
      </c>
      <c r="J18" s="34"/>
      <c r="K18" s="28" t="s">
        <v>94</v>
      </c>
      <c r="L18" s="23">
        <v>5</v>
      </c>
      <c r="M18" s="24">
        <v>108499.6</v>
      </c>
      <c r="S18">
        <v>2017</v>
      </c>
      <c r="T18" s="11">
        <v>6</v>
      </c>
      <c r="AE18" s="22" t="s">
        <v>197</v>
      </c>
      <c r="AF18" s="21">
        <v>4</v>
      </c>
      <c r="AG18" s="27">
        <f t="shared" si="0"/>
        <v>4</v>
      </c>
    </row>
    <row r="19" spans="1:33" x14ac:dyDescent="0.25">
      <c r="A19" s="15" t="s">
        <v>38</v>
      </c>
      <c r="B19" s="11">
        <v>124</v>
      </c>
      <c r="F19" s="13" t="s">
        <v>486</v>
      </c>
      <c r="G19" s="13" t="s">
        <v>478</v>
      </c>
      <c r="J19" s="34"/>
      <c r="K19" s="28" t="s">
        <v>106</v>
      </c>
      <c r="L19" s="23">
        <v>1</v>
      </c>
      <c r="M19" s="24">
        <v>103613</v>
      </c>
      <c r="S19">
        <v>2018</v>
      </c>
      <c r="T19" s="11">
        <v>1</v>
      </c>
      <c r="AE19" s="22" t="s">
        <v>281</v>
      </c>
      <c r="AF19" s="21">
        <v>3</v>
      </c>
      <c r="AG19" s="27">
        <f t="shared" si="0"/>
        <v>3</v>
      </c>
    </row>
    <row r="20" spans="1:33" x14ac:dyDescent="0.25">
      <c r="A20" s="15" t="s">
        <v>26</v>
      </c>
      <c r="B20" s="11">
        <v>137</v>
      </c>
      <c r="F20" s="15" t="s">
        <v>29</v>
      </c>
      <c r="G20" s="11">
        <v>187</v>
      </c>
      <c r="J20" s="34"/>
      <c r="K20" s="28" t="s">
        <v>217</v>
      </c>
      <c r="L20" s="23">
        <v>1</v>
      </c>
      <c r="M20" s="24">
        <v>178000</v>
      </c>
      <c r="AE20" s="22" t="s">
        <v>364</v>
      </c>
      <c r="AF20" s="21">
        <v>3</v>
      </c>
      <c r="AG20" s="27">
        <f t="shared" si="0"/>
        <v>3</v>
      </c>
    </row>
    <row r="21" spans="1:33" x14ac:dyDescent="0.25">
      <c r="F21" s="15" t="s">
        <v>67</v>
      </c>
      <c r="G21" s="11">
        <v>80</v>
      </c>
      <c r="J21" s="34"/>
      <c r="K21" s="28" t="s">
        <v>397</v>
      </c>
      <c r="L21" s="23">
        <v>2</v>
      </c>
      <c r="M21" s="24">
        <v>144959.5</v>
      </c>
      <c r="AE21" s="22" t="s">
        <v>215</v>
      </c>
      <c r="AF21" s="21">
        <v>1</v>
      </c>
      <c r="AG21" s="27">
        <f t="shared" si="0"/>
        <v>1</v>
      </c>
    </row>
    <row r="22" spans="1:33" x14ac:dyDescent="0.25">
      <c r="F22" s="15" t="s">
        <v>97</v>
      </c>
      <c r="G22" s="11">
        <v>29</v>
      </c>
      <c r="J22" s="34"/>
      <c r="K22" s="28" t="s">
        <v>334</v>
      </c>
      <c r="L22" s="23">
        <v>1</v>
      </c>
      <c r="M22" s="24">
        <v>157000</v>
      </c>
      <c r="AE22" s="22" t="s">
        <v>455</v>
      </c>
      <c r="AF22" s="21">
        <v>1</v>
      </c>
      <c r="AG22" s="27">
        <f t="shared" si="0"/>
        <v>1</v>
      </c>
    </row>
    <row r="23" spans="1:33" x14ac:dyDescent="0.25">
      <c r="F23" s="15" t="s">
        <v>83</v>
      </c>
      <c r="G23" s="11">
        <v>11</v>
      </c>
      <c r="J23" s="34"/>
      <c r="K23" s="28" t="s">
        <v>191</v>
      </c>
      <c r="L23" s="23">
        <v>1</v>
      </c>
      <c r="M23" s="24">
        <v>138888</v>
      </c>
      <c r="AE23" s="22" t="s">
        <v>108</v>
      </c>
      <c r="AF23" s="21">
        <v>1</v>
      </c>
      <c r="AG23" s="27">
        <f t="shared" si="0"/>
        <v>1</v>
      </c>
    </row>
    <row r="24" spans="1:33" x14ac:dyDescent="0.25">
      <c r="F24" s="15" t="s">
        <v>243</v>
      </c>
      <c r="G24" s="11">
        <v>3</v>
      </c>
      <c r="J24" s="34"/>
      <c r="K24" s="28" t="s">
        <v>71</v>
      </c>
      <c r="L24" s="23">
        <v>8</v>
      </c>
      <c r="M24" s="24">
        <v>63684.375</v>
      </c>
    </row>
    <row r="25" spans="1:33" x14ac:dyDescent="0.25">
      <c r="F25" s="15" t="s">
        <v>330</v>
      </c>
      <c r="G25" s="11">
        <v>1</v>
      </c>
      <c r="J25" s="34"/>
      <c r="K25" s="28" t="s">
        <v>210</v>
      </c>
      <c r="L25" s="23">
        <v>5</v>
      </c>
      <c r="M25" s="24">
        <v>61605</v>
      </c>
    </row>
    <row r="26" spans="1:33" x14ac:dyDescent="0.25">
      <c r="J26" s="34"/>
      <c r="K26" s="28" t="s">
        <v>391</v>
      </c>
      <c r="L26" s="23">
        <v>1</v>
      </c>
      <c r="M26" s="24">
        <v>120000</v>
      </c>
    </row>
    <row r="27" spans="1:33" x14ac:dyDescent="0.25">
      <c r="J27" s="34"/>
      <c r="K27" s="28" t="s">
        <v>301</v>
      </c>
      <c r="L27" s="23">
        <v>3</v>
      </c>
      <c r="M27" s="24">
        <v>84802.666666666672</v>
      </c>
    </row>
    <row r="28" spans="1:33" x14ac:dyDescent="0.25">
      <c r="J28" s="34"/>
      <c r="K28" s="28" t="s">
        <v>37</v>
      </c>
      <c r="L28" s="23">
        <v>2</v>
      </c>
      <c r="M28" s="24">
        <v>102234</v>
      </c>
    </row>
    <row r="29" spans="1:33" x14ac:dyDescent="0.25">
      <c r="J29" s="34"/>
      <c r="K29" s="28" t="s">
        <v>164</v>
      </c>
      <c r="L29" s="23">
        <v>5</v>
      </c>
      <c r="M29" s="24">
        <v>93070.8</v>
      </c>
    </row>
    <row r="30" spans="1:33" x14ac:dyDescent="0.25">
      <c r="J30" s="33" t="s">
        <v>32</v>
      </c>
      <c r="K30" s="28" t="s">
        <v>159</v>
      </c>
      <c r="L30" s="23">
        <v>1</v>
      </c>
      <c r="M30" s="24">
        <v>170500</v>
      </c>
    </row>
    <row r="31" spans="1:33" x14ac:dyDescent="0.25">
      <c r="J31" s="34"/>
      <c r="K31" s="28" t="s">
        <v>114</v>
      </c>
      <c r="L31" s="23">
        <v>14</v>
      </c>
      <c r="M31" s="24">
        <v>75294.5</v>
      </c>
    </row>
    <row r="32" spans="1:33" x14ac:dyDescent="0.25">
      <c r="J32" s="34"/>
      <c r="K32" s="28" t="s">
        <v>24</v>
      </c>
      <c r="L32" s="23">
        <v>137</v>
      </c>
      <c r="M32" s="24">
        <v>55524.175182481755</v>
      </c>
    </row>
    <row r="33" spans="10:13" x14ac:dyDescent="0.25">
      <c r="J33" s="34"/>
      <c r="K33" s="28" t="s">
        <v>46</v>
      </c>
      <c r="L33" s="23">
        <v>57</v>
      </c>
      <c r="M33" s="24">
        <v>64892.210526315786</v>
      </c>
    </row>
    <row r="34" spans="10:13" x14ac:dyDescent="0.25">
      <c r="J34" s="33" t="s">
        <v>126</v>
      </c>
      <c r="K34" s="28" t="s">
        <v>124</v>
      </c>
      <c r="L34" s="23">
        <v>27</v>
      </c>
      <c r="M34" s="24">
        <v>64932.555555555555</v>
      </c>
    </row>
    <row r="35" spans="10:13" x14ac:dyDescent="0.25">
      <c r="J35" s="34"/>
      <c r="K35" s="28" t="s">
        <v>261</v>
      </c>
      <c r="L35" s="23">
        <v>1</v>
      </c>
      <c r="M35" s="24">
        <v>180000</v>
      </c>
    </row>
    <row r="36" spans="10:13" x14ac:dyDescent="0.25">
      <c r="J36" s="34"/>
      <c r="K36" s="28" t="s">
        <v>166</v>
      </c>
      <c r="L36" s="23">
        <v>3</v>
      </c>
      <c r="M36" s="24">
        <v>69240</v>
      </c>
    </row>
    <row r="37" spans="10:13" x14ac:dyDescent="0.25">
      <c r="J37" s="33" t="s">
        <v>60</v>
      </c>
      <c r="K37" s="28" t="s">
        <v>59</v>
      </c>
      <c r="L37" s="23">
        <v>10</v>
      </c>
      <c r="M37" s="24">
        <v>96719.2</v>
      </c>
    </row>
    <row r="38" spans="10:13" x14ac:dyDescent="0.25">
      <c r="J38" s="34"/>
      <c r="K38" s="28" t="s">
        <v>131</v>
      </c>
      <c r="L38" s="23">
        <v>1</v>
      </c>
      <c r="M38" s="24">
        <v>77692</v>
      </c>
    </row>
  </sheetData>
  <mergeCells count="5">
    <mergeCell ref="J7:J10"/>
    <mergeCell ref="J12:J29"/>
    <mergeCell ref="J30:J33"/>
    <mergeCell ref="J34:J36"/>
    <mergeCell ref="J37:J38"/>
  </mergeCells>
  <conditionalFormatting sqref="AG7:AG23">
    <cfRule type="dataBar" priority="1">
      <dataBar>
        <cfvo type="min"/>
        <cfvo type="max"/>
        <color rgb="FFFFB628"/>
      </dataBar>
      <extLst>
        <ext xmlns:x14="http://schemas.microsoft.com/office/spreadsheetml/2009/9/main" uri="{B025F937-C7B1-47D3-B67F-A62EFF666E3E}">
          <x14:id>{FEEB0431-DA25-4F78-A539-D3F93AF2F0C1}</x14:id>
        </ext>
      </extLst>
    </cfRule>
  </conditionalFormatting>
  <pageMargins left="0.7" right="0.7" top="0.75" bottom="0.75" header="0.3" footer="0.3"/>
  <pageSetup paperSize="9" orientation="portrait" r:id="rId5"/>
  <extLst>
    <ext xmlns:x14="http://schemas.microsoft.com/office/spreadsheetml/2009/9/main" uri="{78C0D931-6437-407d-A8EE-F0AAD7539E65}">
      <x14:conditionalFormattings>
        <x14:conditionalFormatting xmlns:xm="http://schemas.microsoft.com/office/excel/2006/main">
          <x14:cfRule type="dataBar" id="{FEEB0431-DA25-4F78-A539-D3F93AF2F0C1}">
            <x14:dataBar minLength="0" maxLength="100" gradient="0">
              <x14:cfvo type="autoMin"/>
              <x14:cfvo type="autoMax"/>
              <x14:negativeFillColor rgb="FFFF0000"/>
              <x14:axisColor rgb="FF000000"/>
            </x14:dataBar>
          </x14:cfRule>
          <xm:sqref>AG7:AG23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12"/>
  <sheetViews>
    <sheetView workbookViewId="0">
      <selection activeCell="S1" sqref="A1:AF312"/>
    </sheetView>
  </sheetViews>
  <sheetFormatPr defaultRowHeight="15" x14ac:dyDescent="0.25"/>
  <cols>
    <col min="1" max="1" width="23.85546875" bestFit="1" customWidth="1"/>
    <col min="2" max="2" width="6.7109375" bestFit="1" customWidth="1"/>
    <col min="3" max="3" width="11.5703125" style="3" bestFit="1" customWidth="1"/>
    <col min="4" max="5" width="10.42578125" style="1" customWidth="1"/>
    <col min="6" max="6" width="12.5703125" style="1" bestFit="1" customWidth="1"/>
    <col min="7" max="7" width="7.5703125" bestFit="1" customWidth="1"/>
    <col min="8" max="8" width="13.28515625" bestFit="1" customWidth="1"/>
    <col min="9" max="9" width="5.5703125" bestFit="1" customWidth="1"/>
    <col min="10" max="10" width="6" bestFit="1" customWidth="1"/>
    <col min="11" max="11" width="18.140625" bestFit="1" customWidth="1"/>
    <col min="12" max="12" width="14" bestFit="1" customWidth="1"/>
    <col min="13" max="13" width="30.85546875" bestFit="1" customWidth="1"/>
    <col min="14" max="14" width="10.7109375" style="1" customWidth="1"/>
    <col min="15" max="15" width="23" bestFit="1" customWidth="1"/>
    <col min="16" max="16" width="18.140625" style="1" customWidth="1"/>
    <col min="17" max="19" width="18.140625" style="2" customWidth="1"/>
    <col min="20" max="20" width="29.42578125" bestFit="1" customWidth="1"/>
    <col min="21" max="21" width="22" bestFit="1" customWidth="1"/>
    <col min="22" max="22" width="20.28515625" bestFit="1" customWidth="1"/>
    <col min="23" max="23" width="28.7109375" bestFit="1" customWidth="1"/>
    <col min="24" max="24" width="18" bestFit="1" customWidth="1"/>
    <col min="25" max="25" width="10.5703125" bestFit="1" customWidth="1"/>
    <col min="26" max="26" width="19.5703125" bestFit="1" customWidth="1"/>
    <col min="27" max="27" width="18.28515625" bestFit="1" customWidth="1"/>
    <col min="28" max="28" width="15.28515625" bestFit="1" customWidth="1"/>
    <col min="29" max="29" width="20" bestFit="1" customWidth="1"/>
    <col min="30" max="30" width="28.140625" customWidth="1"/>
    <col min="31" max="31" width="14.42578125" bestFit="1" customWidth="1"/>
    <col min="32" max="32" width="9.42578125" bestFit="1" customWidth="1"/>
  </cols>
  <sheetData>
    <row r="1" spans="1:32" x14ac:dyDescent="0.25">
      <c r="A1" s="4" t="s">
        <v>0</v>
      </c>
      <c r="B1" s="4" t="s">
        <v>1</v>
      </c>
      <c r="C1" s="5" t="s">
        <v>2</v>
      </c>
      <c r="D1" s="6" t="s">
        <v>6</v>
      </c>
      <c r="E1" s="6" t="s">
        <v>474</v>
      </c>
      <c r="F1" s="6" t="s">
        <v>477</v>
      </c>
      <c r="G1" s="4" t="s">
        <v>481</v>
      </c>
      <c r="H1" s="4" t="s">
        <v>482</v>
      </c>
      <c r="I1" s="4" t="s">
        <v>4</v>
      </c>
      <c r="J1" s="4" t="s">
        <v>5</v>
      </c>
      <c r="K1" s="4" t="s">
        <v>7</v>
      </c>
      <c r="L1" s="4" t="s">
        <v>8</v>
      </c>
      <c r="M1" s="4" t="s">
        <v>483</v>
      </c>
      <c r="N1" s="6" t="s">
        <v>9</v>
      </c>
      <c r="O1" s="4" t="s">
        <v>15</v>
      </c>
      <c r="P1" s="6" t="s">
        <v>10</v>
      </c>
      <c r="Q1" s="20" t="s">
        <v>497</v>
      </c>
      <c r="R1" s="20" t="s">
        <v>510</v>
      </c>
      <c r="S1" s="20" t="s">
        <v>511</v>
      </c>
      <c r="T1" s="4" t="s">
        <v>11</v>
      </c>
      <c r="U1" s="4" t="s">
        <v>484</v>
      </c>
      <c r="V1" s="4" t="s">
        <v>12</v>
      </c>
      <c r="W1" s="4" t="s">
        <v>3</v>
      </c>
      <c r="X1" s="4" t="s">
        <v>13</v>
      </c>
      <c r="Y1" s="4" t="s">
        <v>14</v>
      </c>
      <c r="Z1" s="4" t="s">
        <v>16</v>
      </c>
      <c r="AA1" s="4" t="s">
        <v>17</v>
      </c>
      <c r="AB1" s="4" t="s">
        <v>18</v>
      </c>
      <c r="AC1" s="4" t="s">
        <v>19</v>
      </c>
      <c r="AD1" s="4" t="s">
        <v>20</v>
      </c>
      <c r="AE1" s="4" t="s">
        <v>21</v>
      </c>
      <c r="AF1" s="4" t="s">
        <v>22</v>
      </c>
    </row>
    <row r="2" spans="1:32" x14ac:dyDescent="0.25">
      <c r="A2" s="7" t="s">
        <v>23</v>
      </c>
      <c r="B2" s="7">
        <v>10026</v>
      </c>
      <c r="C2" s="8">
        <v>62506</v>
      </c>
      <c r="D2" s="9">
        <v>30596</v>
      </c>
      <c r="E2" s="10">
        <f ca="1">(TODAY()-D2)/365</f>
        <v>39.794520547945204</v>
      </c>
      <c r="F2" s="10" t="str">
        <f ca="1">IF(E2&lt;40,"Less than 40",IF(E2&lt;50,"40 to 50",IF(E2&lt;60,"50 to 60",IF(E2&lt;70,"60 to 70","More than 70"))))</f>
        <v>Less than 40</v>
      </c>
      <c r="G2" s="7" t="s">
        <v>475</v>
      </c>
      <c r="H2" s="7" t="s">
        <v>26</v>
      </c>
      <c r="I2" s="7" t="s">
        <v>25</v>
      </c>
      <c r="J2" s="7">
        <v>1960</v>
      </c>
      <c r="K2" s="7" t="s">
        <v>27</v>
      </c>
      <c r="L2" s="7" t="s">
        <v>28</v>
      </c>
      <c r="M2" s="7" t="s">
        <v>29</v>
      </c>
      <c r="N2" s="9">
        <v>40670</v>
      </c>
      <c r="O2" s="7" t="s">
        <v>34</v>
      </c>
      <c r="P2" s="9" t="s">
        <v>495</v>
      </c>
      <c r="Q2" s="18"/>
      <c r="R2" s="18">
        <v>12.191780821917808</v>
      </c>
      <c r="S2" s="18" t="str">
        <f>IF(R2&lt;1,"Less than one Year",IF(R2&lt;5,"1 to 5 Years",IF(R2&lt;10,"5 to 10 Years",IF(R2&lt;15,"10 to 15 Years","More than 15 Years"))))</f>
        <v>10 to 15 Years</v>
      </c>
      <c r="T2" s="7" t="s">
        <v>30</v>
      </c>
      <c r="U2" s="7" t="s">
        <v>31</v>
      </c>
      <c r="V2" s="7" t="s">
        <v>32</v>
      </c>
      <c r="W2" s="7" t="s">
        <v>24</v>
      </c>
      <c r="X2" s="7" t="s">
        <v>33</v>
      </c>
      <c r="Y2" s="7">
        <v>22</v>
      </c>
      <c r="Z2" s="7" t="s">
        <v>35</v>
      </c>
      <c r="AA2" s="7">
        <v>4.5999999999999996</v>
      </c>
      <c r="AB2" s="7">
        <v>5</v>
      </c>
      <c r="AC2" s="7">
        <v>0</v>
      </c>
      <c r="AD2" s="9">
        <v>43482</v>
      </c>
      <c r="AE2" s="7">
        <v>0</v>
      </c>
      <c r="AF2" s="7">
        <v>1</v>
      </c>
    </row>
    <row r="3" spans="1:32" x14ac:dyDescent="0.25">
      <c r="A3" s="7" t="s">
        <v>36</v>
      </c>
      <c r="B3" s="7">
        <v>10084</v>
      </c>
      <c r="C3" s="8">
        <v>104437</v>
      </c>
      <c r="D3" s="9">
        <v>27519</v>
      </c>
      <c r="E3" s="10">
        <f t="shared" ref="E3:E66" ca="1" si="0">(TODAY()-D3)/365</f>
        <v>48.224657534246575</v>
      </c>
      <c r="F3" s="10" t="str">
        <f t="shared" ref="F3:F66" ca="1" si="1">IF(E3&lt;40,"Less than 40",IF(E3&lt;50,"40 to 50",IF(E3&lt;60,"50 to 60",IF(E3&lt;70,"60 to 70","More than 70"))))</f>
        <v>40 to 50</v>
      </c>
      <c r="G3" s="7" t="s">
        <v>475</v>
      </c>
      <c r="H3" s="7" t="s">
        <v>38</v>
      </c>
      <c r="I3" s="7" t="s">
        <v>25</v>
      </c>
      <c r="J3" s="7">
        <v>2148</v>
      </c>
      <c r="K3" s="7" t="s">
        <v>27</v>
      </c>
      <c r="L3" s="7" t="s">
        <v>28</v>
      </c>
      <c r="M3" s="7" t="s">
        <v>29</v>
      </c>
      <c r="N3" s="9">
        <v>42093</v>
      </c>
      <c r="O3" s="7" t="s">
        <v>43</v>
      </c>
      <c r="P3" s="9">
        <v>42537</v>
      </c>
      <c r="Q3" s="18">
        <v>2016</v>
      </c>
      <c r="R3" s="18">
        <v>1.2164383561643837</v>
      </c>
      <c r="S3" s="18" t="str">
        <f t="shared" ref="S3:S66" si="2">IF(R3&lt;1,"Less than one Year",IF(R3&lt;5,"1 to 5 Years",IF(R3&lt;10,"5 to 10 Years",IF(R3&lt;15,"10 to 15 Years","More than 15 Years"))))</f>
        <v>1 to 5 Years</v>
      </c>
      <c r="T3" s="7" t="s">
        <v>39</v>
      </c>
      <c r="U3" s="7" t="s">
        <v>40</v>
      </c>
      <c r="V3" s="7" t="s">
        <v>41</v>
      </c>
      <c r="W3" s="7" t="s">
        <v>37</v>
      </c>
      <c r="X3" s="7" t="s">
        <v>42</v>
      </c>
      <c r="Y3" s="7">
        <v>4</v>
      </c>
      <c r="Z3" s="7" t="s">
        <v>44</v>
      </c>
      <c r="AA3" s="7">
        <v>4.96</v>
      </c>
      <c r="AB3" s="7">
        <v>3</v>
      </c>
      <c r="AC3" s="7">
        <v>6</v>
      </c>
      <c r="AD3" s="9">
        <v>42424</v>
      </c>
      <c r="AE3" s="7">
        <v>0</v>
      </c>
      <c r="AF3" s="7">
        <v>17</v>
      </c>
    </row>
    <row r="4" spans="1:32" x14ac:dyDescent="0.25">
      <c r="A4" s="7" t="s">
        <v>45</v>
      </c>
      <c r="B4" s="7">
        <v>10196</v>
      </c>
      <c r="C4" s="8">
        <v>64955</v>
      </c>
      <c r="D4" s="9">
        <v>32405</v>
      </c>
      <c r="E4" s="10">
        <f t="shared" ca="1" si="0"/>
        <v>34.838356164383562</v>
      </c>
      <c r="F4" s="10" t="str">
        <f t="shared" ca="1" si="1"/>
        <v>Less than 40</v>
      </c>
      <c r="G4" s="7" t="s">
        <v>476</v>
      </c>
      <c r="H4" s="7" t="s">
        <v>38</v>
      </c>
      <c r="I4" s="7" t="s">
        <v>25</v>
      </c>
      <c r="J4" s="7">
        <v>1810</v>
      </c>
      <c r="K4" s="7" t="s">
        <v>27</v>
      </c>
      <c r="L4" s="7" t="s">
        <v>28</v>
      </c>
      <c r="M4" s="7" t="s">
        <v>29</v>
      </c>
      <c r="N4" s="9">
        <v>40670</v>
      </c>
      <c r="O4" s="7" t="s">
        <v>34</v>
      </c>
      <c r="P4" s="9">
        <v>41176</v>
      </c>
      <c r="Q4" s="18">
        <v>2012</v>
      </c>
      <c r="R4" s="18">
        <v>1.3863013698630138</v>
      </c>
      <c r="S4" s="18" t="str">
        <f t="shared" si="2"/>
        <v>1 to 5 Years</v>
      </c>
      <c r="T4" s="7" t="s">
        <v>47</v>
      </c>
      <c r="U4" s="7" t="s">
        <v>40</v>
      </c>
      <c r="V4" s="7" t="s">
        <v>32</v>
      </c>
      <c r="W4" s="7" t="s">
        <v>46</v>
      </c>
      <c r="X4" s="7" t="s">
        <v>48</v>
      </c>
      <c r="Y4" s="7">
        <v>20</v>
      </c>
      <c r="Z4" s="7" t="s">
        <v>44</v>
      </c>
      <c r="AA4" s="7">
        <v>3.02</v>
      </c>
      <c r="AB4" s="7">
        <v>3</v>
      </c>
      <c r="AC4" s="7">
        <v>0</v>
      </c>
      <c r="AD4" s="9">
        <v>41044</v>
      </c>
      <c r="AE4" s="7">
        <v>0</v>
      </c>
      <c r="AF4" s="7">
        <v>3</v>
      </c>
    </row>
    <row r="5" spans="1:32" x14ac:dyDescent="0.25">
      <c r="A5" s="7" t="s">
        <v>49</v>
      </c>
      <c r="B5" s="7">
        <v>10088</v>
      </c>
      <c r="C5" s="8">
        <v>64991</v>
      </c>
      <c r="D5" s="9">
        <v>32413</v>
      </c>
      <c r="E5" s="10">
        <f t="shared" ca="1" si="0"/>
        <v>34.816438356164383</v>
      </c>
      <c r="F5" s="10" t="str">
        <f t="shared" ca="1" si="1"/>
        <v>Less than 40</v>
      </c>
      <c r="G5" s="7" t="s">
        <v>476</v>
      </c>
      <c r="H5" s="7" t="s">
        <v>38</v>
      </c>
      <c r="I5" s="7" t="s">
        <v>25</v>
      </c>
      <c r="J5" s="7">
        <v>1886</v>
      </c>
      <c r="K5" s="7" t="s">
        <v>27</v>
      </c>
      <c r="L5" s="7" t="s">
        <v>28</v>
      </c>
      <c r="M5" s="7" t="s">
        <v>29</v>
      </c>
      <c r="N5" s="9">
        <v>39630</v>
      </c>
      <c r="O5" s="7" t="s">
        <v>43</v>
      </c>
      <c r="P5" s="9" t="s">
        <v>495</v>
      </c>
      <c r="Q5" s="18"/>
      <c r="R5" s="18">
        <v>15.04109589041096</v>
      </c>
      <c r="S5" s="18" t="str">
        <f t="shared" si="2"/>
        <v>More than 15 Years</v>
      </c>
      <c r="T5" s="7" t="s">
        <v>30</v>
      </c>
      <c r="U5" s="7" t="s">
        <v>31</v>
      </c>
      <c r="V5" s="7" t="s">
        <v>32</v>
      </c>
      <c r="W5" s="7" t="s">
        <v>24</v>
      </c>
      <c r="X5" s="7" t="s">
        <v>50</v>
      </c>
      <c r="Y5" s="7">
        <v>16</v>
      </c>
      <c r="Z5" s="7" t="s">
        <v>44</v>
      </c>
      <c r="AA5" s="7">
        <v>4.84</v>
      </c>
      <c r="AB5" s="7">
        <v>5</v>
      </c>
      <c r="AC5" s="7">
        <v>0</v>
      </c>
      <c r="AD5" s="9">
        <v>43525</v>
      </c>
      <c r="AE5" s="7">
        <v>0</v>
      </c>
      <c r="AF5" s="7">
        <v>15</v>
      </c>
    </row>
    <row r="6" spans="1:32" x14ac:dyDescent="0.25">
      <c r="A6" s="7" t="s">
        <v>51</v>
      </c>
      <c r="B6" s="7">
        <v>10069</v>
      </c>
      <c r="C6" s="8">
        <v>50825</v>
      </c>
      <c r="D6" s="9">
        <v>32729</v>
      </c>
      <c r="E6" s="10">
        <f t="shared" ca="1" si="0"/>
        <v>33.950684931506849</v>
      </c>
      <c r="F6" s="10" t="str">
        <f t="shared" ca="1" si="1"/>
        <v>Less than 40</v>
      </c>
      <c r="G6" s="7" t="s">
        <v>476</v>
      </c>
      <c r="H6" s="7" t="s">
        <v>52</v>
      </c>
      <c r="I6" s="7" t="s">
        <v>25</v>
      </c>
      <c r="J6" s="7">
        <v>2169</v>
      </c>
      <c r="K6" s="7" t="s">
        <v>27</v>
      </c>
      <c r="L6" s="7" t="s">
        <v>28</v>
      </c>
      <c r="M6" s="7" t="s">
        <v>29</v>
      </c>
      <c r="N6" s="9">
        <v>40854</v>
      </c>
      <c r="O6" s="7" t="s">
        <v>55</v>
      </c>
      <c r="P6" s="9">
        <v>42530</v>
      </c>
      <c r="Q6" s="18">
        <v>2016</v>
      </c>
      <c r="R6" s="18">
        <v>4.5917808219178085</v>
      </c>
      <c r="S6" s="18" t="str">
        <f t="shared" si="2"/>
        <v>1 to 5 Years</v>
      </c>
      <c r="T6" s="7" t="s">
        <v>53</v>
      </c>
      <c r="U6" s="7" t="s">
        <v>40</v>
      </c>
      <c r="V6" s="7" t="s">
        <v>32</v>
      </c>
      <c r="W6" s="7" t="s">
        <v>24</v>
      </c>
      <c r="X6" s="7" t="s">
        <v>54</v>
      </c>
      <c r="Y6" s="7">
        <v>39</v>
      </c>
      <c r="Z6" s="7" t="s">
        <v>44</v>
      </c>
      <c r="AA6" s="7">
        <v>5</v>
      </c>
      <c r="AB6" s="7">
        <v>4</v>
      </c>
      <c r="AC6" s="7">
        <v>0</v>
      </c>
      <c r="AD6" s="9">
        <v>42371</v>
      </c>
      <c r="AE6" s="7">
        <v>0</v>
      </c>
      <c r="AF6" s="7">
        <v>2</v>
      </c>
    </row>
    <row r="7" spans="1:32" x14ac:dyDescent="0.25">
      <c r="A7" s="7" t="s">
        <v>56</v>
      </c>
      <c r="B7" s="7">
        <v>10002</v>
      </c>
      <c r="C7" s="8">
        <v>57568</v>
      </c>
      <c r="D7" s="9">
        <v>28267</v>
      </c>
      <c r="E7" s="10">
        <f t="shared" ca="1" si="0"/>
        <v>46.175342465753424</v>
      </c>
      <c r="F7" s="10" t="str">
        <f t="shared" ca="1" si="1"/>
        <v>40 to 50</v>
      </c>
      <c r="G7" s="7" t="s">
        <v>476</v>
      </c>
      <c r="H7" s="7" t="s">
        <v>26</v>
      </c>
      <c r="I7" s="7" t="s">
        <v>25</v>
      </c>
      <c r="J7" s="7">
        <v>1844</v>
      </c>
      <c r="K7" s="7" t="s">
        <v>27</v>
      </c>
      <c r="L7" s="7" t="s">
        <v>28</v>
      </c>
      <c r="M7" s="7" t="s">
        <v>29</v>
      </c>
      <c r="N7" s="9">
        <v>41153</v>
      </c>
      <c r="O7" s="7" t="s">
        <v>34</v>
      </c>
      <c r="P7" s="9" t="s">
        <v>495</v>
      </c>
      <c r="Q7" s="18"/>
      <c r="R7" s="18">
        <v>10.868493150684932</v>
      </c>
      <c r="S7" s="18" t="str">
        <f t="shared" si="2"/>
        <v>10 to 15 Years</v>
      </c>
      <c r="T7" s="7" t="s">
        <v>30</v>
      </c>
      <c r="U7" s="7" t="s">
        <v>31</v>
      </c>
      <c r="V7" s="7" t="s">
        <v>32</v>
      </c>
      <c r="W7" s="7" t="s">
        <v>24</v>
      </c>
      <c r="X7" s="7" t="s">
        <v>57</v>
      </c>
      <c r="Y7" s="7">
        <v>11</v>
      </c>
      <c r="Z7" s="7" t="s">
        <v>35</v>
      </c>
      <c r="AA7" s="7">
        <v>5</v>
      </c>
      <c r="AB7" s="7">
        <v>5</v>
      </c>
      <c r="AC7" s="7">
        <v>0</v>
      </c>
      <c r="AD7" s="9">
        <v>43647</v>
      </c>
      <c r="AE7" s="7">
        <v>0</v>
      </c>
      <c r="AF7" s="7">
        <v>15</v>
      </c>
    </row>
    <row r="8" spans="1:32" x14ac:dyDescent="0.25">
      <c r="A8" s="7" t="s">
        <v>58</v>
      </c>
      <c r="B8" s="7">
        <v>10194</v>
      </c>
      <c r="C8" s="8">
        <v>95660</v>
      </c>
      <c r="D8" s="9">
        <v>28999</v>
      </c>
      <c r="E8" s="10">
        <f t="shared" ca="1" si="0"/>
        <v>44.169863013698631</v>
      </c>
      <c r="F8" s="10" t="str">
        <f t="shared" ca="1" si="1"/>
        <v>40 to 50</v>
      </c>
      <c r="G8" s="7" t="s">
        <v>476</v>
      </c>
      <c r="H8" s="7" t="s">
        <v>26</v>
      </c>
      <c r="I8" s="7" t="s">
        <v>25</v>
      </c>
      <c r="J8" s="7">
        <v>2110</v>
      </c>
      <c r="K8" s="7" t="s">
        <v>27</v>
      </c>
      <c r="L8" s="7" t="s">
        <v>28</v>
      </c>
      <c r="M8" s="7" t="s">
        <v>29</v>
      </c>
      <c r="N8" s="9">
        <v>41923</v>
      </c>
      <c r="O8" s="7" t="s">
        <v>34</v>
      </c>
      <c r="P8" s="9" t="s">
        <v>495</v>
      </c>
      <c r="Q8" s="18"/>
      <c r="R8" s="18">
        <v>8.7589041095890412</v>
      </c>
      <c r="S8" s="18" t="str">
        <f t="shared" si="2"/>
        <v>5 to 10 Years</v>
      </c>
      <c r="T8" s="7" t="s">
        <v>30</v>
      </c>
      <c r="U8" s="7" t="s">
        <v>31</v>
      </c>
      <c r="V8" s="7" t="s">
        <v>60</v>
      </c>
      <c r="W8" s="7" t="s">
        <v>59</v>
      </c>
      <c r="X8" s="7" t="s">
        <v>61</v>
      </c>
      <c r="Y8" s="7">
        <v>10</v>
      </c>
      <c r="Z8" s="7" t="s">
        <v>44</v>
      </c>
      <c r="AA8" s="7">
        <v>3.04</v>
      </c>
      <c r="AB8" s="7">
        <v>3</v>
      </c>
      <c r="AC8" s="7">
        <v>4</v>
      </c>
      <c r="AD8" s="9">
        <v>43497</v>
      </c>
      <c r="AE8" s="7">
        <v>0</v>
      </c>
      <c r="AF8" s="7">
        <v>19</v>
      </c>
    </row>
    <row r="9" spans="1:32" x14ac:dyDescent="0.25">
      <c r="A9" s="7" t="s">
        <v>62</v>
      </c>
      <c r="B9" s="7">
        <v>10062</v>
      </c>
      <c r="C9" s="8">
        <v>59365</v>
      </c>
      <c r="D9" s="9">
        <v>30365</v>
      </c>
      <c r="E9" s="10">
        <f t="shared" ca="1" si="0"/>
        <v>40.42739726027397</v>
      </c>
      <c r="F9" s="10" t="str">
        <f t="shared" ca="1" si="1"/>
        <v>40 to 50</v>
      </c>
      <c r="G9" s="7" t="s">
        <v>475</v>
      </c>
      <c r="H9" s="7" t="s">
        <v>63</v>
      </c>
      <c r="I9" s="7" t="s">
        <v>25</v>
      </c>
      <c r="J9" s="7">
        <v>2199</v>
      </c>
      <c r="K9" s="7" t="s">
        <v>27</v>
      </c>
      <c r="L9" s="7" t="s">
        <v>28</v>
      </c>
      <c r="M9" s="7" t="s">
        <v>29</v>
      </c>
      <c r="N9" s="9">
        <v>41547</v>
      </c>
      <c r="O9" s="7" t="s">
        <v>65</v>
      </c>
      <c r="P9" s="9" t="s">
        <v>495</v>
      </c>
      <c r="Q9" s="18"/>
      <c r="R9" s="18">
        <v>9.7890410958904113</v>
      </c>
      <c r="S9" s="18" t="str">
        <f t="shared" si="2"/>
        <v>5 to 10 Years</v>
      </c>
      <c r="T9" s="7" t="s">
        <v>30</v>
      </c>
      <c r="U9" s="7" t="s">
        <v>31</v>
      </c>
      <c r="V9" s="7" t="s">
        <v>32</v>
      </c>
      <c r="W9" s="7" t="s">
        <v>24</v>
      </c>
      <c r="X9" s="7" t="s">
        <v>64</v>
      </c>
      <c r="Y9" s="7">
        <v>19</v>
      </c>
      <c r="Z9" s="7" t="s">
        <v>44</v>
      </c>
      <c r="AA9" s="7">
        <v>5</v>
      </c>
      <c r="AB9" s="7">
        <v>4</v>
      </c>
      <c r="AC9" s="7">
        <v>0</v>
      </c>
      <c r="AD9" s="9">
        <v>43521</v>
      </c>
      <c r="AE9" s="7">
        <v>0</v>
      </c>
      <c r="AF9" s="7">
        <v>19</v>
      </c>
    </row>
    <row r="10" spans="1:32" x14ac:dyDescent="0.25">
      <c r="A10" s="7" t="s">
        <v>66</v>
      </c>
      <c r="B10" s="7">
        <v>10114</v>
      </c>
      <c r="C10" s="8">
        <v>47837</v>
      </c>
      <c r="D10" s="9">
        <v>25874</v>
      </c>
      <c r="E10" s="10">
        <f t="shared" ca="1" si="0"/>
        <v>52.731506849315068</v>
      </c>
      <c r="F10" s="10" t="str">
        <f t="shared" ca="1" si="1"/>
        <v>50 to 60</v>
      </c>
      <c r="G10" s="7" t="s">
        <v>476</v>
      </c>
      <c r="H10" s="7" t="s">
        <v>26</v>
      </c>
      <c r="I10" s="7" t="s">
        <v>25</v>
      </c>
      <c r="J10" s="7">
        <v>1902</v>
      </c>
      <c r="K10" s="7" t="s">
        <v>27</v>
      </c>
      <c r="L10" s="7" t="s">
        <v>28</v>
      </c>
      <c r="M10" s="7" t="s">
        <v>67</v>
      </c>
      <c r="N10" s="9">
        <v>39971</v>
      </c>
      <c r="O10" s="7" t="s">
        <v>69</v>
      </c>
      <c r="P10" s="9" t="s">
        <v>495</v>
      </c>
      <c r="Q10" s="18"/>
      <c r="R10" s="18">
        <v>14.106849315068493</v>
      </c>
      <c r="S10" s="18" t="str">
        <f t="shared" si="2"/>
        <v>10 to 15 Years</v>
      </c>
      <c r="T10" s="7" t="s">
        <v>30</v>
      </c>
      <c r="U10" s="7" t="s">
        <v>31</v>
      </c>
      <c r="V10" s="7" t="s">
        <v>32</v>
      </c>
      <c r="W10" s="7" t="s">
        <v>24</v>
      </c>
      <c r="X10" s="7" t="s">
        <v>68</v>
      </c>
      <c r="Y10" s="7">
        <v>12</v>
      </c>
      <c r="Z10" s="7" t="s">
        <v>44</v>
      </c>
      <c r="AA10" s="7">
        <v>4.46</v>
      </c>
      <c r="AB10" s="7">
        <v>3</v>
      </c>
      <c r="AC10" s="7">
        <v>0</v>
      </c>
      <c r="AD10" s="9">
        <v>43490</v>
      </c>
      <c r="AE10" s="7">
        <v>0</v>
      </c>
      <c r="AF10" s="7">
        <v>4</v>
      </c>
    </row>
    <row r="11" spans="1:32" x14ac:dyDescent="0.25">
      <c r="A11" s="7" t="s">
        <v>70</v>
      </c>
      <c r="B11" s="7">
        <v>10250</v>
      </c>
      <c r="C11" s="8">
        <v>50178</v>
      </c>
      <c r="D11" s="9">
        <v>32325</v>
      </c>
      <c r="E11" s="10">
        <f t="shared" ca="1" si="0"/>
        <v>35.057534246575344</v>
      </c>
      <c r="F11" s="10" t="str">
        <f t="shared" ca="1" si="1"/>
        <v>Less than 40</v>
      </c>
      <c r="G11" s="7" t="s">
        <v>475</v>
      </c>
      <c r="H11" s="7" t="s">
        <v>52</v>
      </c>
      <c r="I11" s="7" t="s">
        <v>25</v>
      </c>
      <c r="J11" s="7">
        <v>1886</v>
      </c>
      <c r="K11" s="7" t="s">
        <v>27</v>
      </c>
      <c r="L11" s="7" t="s">
        <v>28</v>
      </c>
      <c r="M11" s="7" t="s">
        <v>29</v>
      </c>
      <c r="N11" s="9">
        <v>42125</v>
      </c>
      <c r="O11" s="7" t="s">
        <v>43</v>
      </c>
      <c r="P11" s="9" t="s">
        <v>495</v>
      </c>
      <c r="Q11" s="18"/>
      <c r="R11" s="18">
        <v>8.205479452054794</v>
      </c>
      <c r="S11" s="18" t="str">
        <f t="shared" si="2"/>
        <v>5 to 10 Years</v>
      </c>
      <c r="T11" s="7" t="s">
        <v>30</v>
      </c>
      <c r="U11" s="7" t="s">
        <v>31</v>
      </c>
      <c r="V11" s="7" t="s">
        <v>41</v>
      </c>
      <c r="W11" s="7" t="s">
        <v>71</v>
      </c>
      <c r="X11" s="7" t="s">
        <v>72</v>
      </c>
      <c r="Y11" s="7">
        <v>7</v>
      </c>
      <c r="Z11" s="7" t="s">
        <v>44</v>
      </c>
      <c r="AA11" s="7">
        <v>5</v>
      </c>
      <c r="AB11" s="7">
        <v>5</v>
      </c>
      <c r="AC11" s="7">
        <v>6</v>
      </c>
      <c r="AD11" s="9">
        <v>43514</v>
      </c>
      <c r="AE11" s="7">
        <v>0</v>
      </c>
      <c r="AF11" s="7">
        <v>16</v>
      </c>
    </row>
    <row r="12" spans="1:32" x14ac:dyDescent="0.25">
      <c r="A12" s="7" t="s">
        <v>73</v>
      </c>
      <c r="B12" s="7">
        <v>10252</v>
      </c>
      <c r="C12" s="8">
        <v>54670</v>
      </c>
      <c r="D12" s="9">
        <v>27364</v>
      </c>
      <c r="E12" s="10">
        <f t="shared" ca="1" si="0"/>
        <v>48.649315068493152</v>
      </c>
      <c r="F12" s="10" t="str">
        <f t="shared" ca="1" si="1"/>
        <v>40 to 50</v>
      </c>
      <c r="G12" s="7" t="s">
        <v>476</v>
      </c>
      <c r="H12" s="7" t="s">
        <v>38</v>
      </c>
      <c r="I12" s="7" t="s">
        <v>25</v>
      </c>
      <c r="J12" s="7">
        <v>1902</v>
      </c>
      <c r="K12" s="7" t="s">
        <v>27</v>
      </c>
      <c r="L12" s="7" t="s">
        <v>74</v>
      </c>
      <c r="M12" s="7" t="s">
        <v>67</v>
      </c>
      <c r="N12" s="9">
        <v>40817</v>
      </c>
      <c r="O12" s="7" t="s">
        <v>69</v>
      </c>
      <c r="P12" s="9">
        <v>43070</v>
      </c>
      <c r="Q12" s="18">
        <v>2017</v>
      </c>
      <c r="R12" s="18">
        <v>6.1726027397260275</v>
      </c>
      <c r="S12" s="18" t="str">
        <f t="shared" si="2"/>
        <v>5 to 10 Years</v>
      </c>
      <c r="T12" s="7" t="s">
        <v>75</v>
      </c>
      <c r="U12" s="7" t="s">
        <v>40</v>
      </c>
      <c r="V12" s="7" t="s">
        <v>32</v>
      </c>
      <c r="W12" s="7" t="s">
        <v>24</v>
      </c>
      <c r="X12" s="7" t="s">
        <v>76</v>
      </c>
      <c r="Y12" s="7">
        <v>14</v>
      </c>
      <c r="Z12" s="7" t="s">
        <v>44</v>
      </c>
      <c r="AA12" s="7">
        <v>4.2</v>
      </c>
      <c r="AB12" s="7">
        <v>4</v>
      </c>
      <c r="AC12" s="7">
        <v>0</v>
      </c>
      <c r="AD12" s="9">
        <v>42399</v>
      </c>
      <c r="AE12" s="7">
        <v>0</v>
      </c>
      <c r="AF12" s="7">
        <v>12</v>
      </c>
    </row>
    <row r="13" spans="1:32" x14ac:dyDescent="0.25">
      <c r="A13" s="7" t="s">
        <v>77</v>
      </c>
      <c r="B13" s="7">
        <v>10242</v>
      </c>
      <c r="C13" s="8">
        <v>47211</v>
      </c>
      <c r="D13" s="9">
        <v>27081</v>
      </c>
      <c r="E13" s="10">
        <f t="shared" ca="1" si="0"/>
        <v>49.424657534246577</v>
      </c>
      <c r="F13" s="10" t="str">
        <f t="shared" ca="1" si="1"/>
        <v>40 to 50</v>
      </c>
      <c r="G13" s="7" t="s">
        <v>475</v>
      </c>
      <c r="H13" s="7" t="s">
        <v>38</v>
      </c>
      <c r="I13" s="7" t="s">
        <v>25</v>
      </c>
      <c r="J13" s="7">
        <v>2062</v>
      </c>
      <c r="K13" s="7" t="s">
        <v>27</v>
      </c>
      <c r="L13" s="7" t="s">
        <v>74</v>
      </c>
      <c r="M13" s="7" t="s">
        <v>67</v>
      </c>
      <c r="N13" s="9">
        <v>40943</v>
      </c>
      <c r="O13" s="7" t="s">
        <v>69</v>
      </c>
      <c r="P13" s="9">
        <v>42632</v>
      </c>
      <c r="Q13" s="18">
        <v>2016</v>
      </c>
      <c r="R13" s="18">
        <v>4.6273972602739724</v>
      </c>
      <c r="S13" s="18" t="str">
        <f t="shared" si="2"/>
        <v>1 to 5 Years</v>
      </c>
      <c r="T13" s="7" t="s">
        <v>78</v>
      </c>
      <c r="U13" s="7" t="s">
        <v>40</v>
      </c>
      <c r="V13" s="7" t="s">
        <v>32</v>
      </c>
      <c r="W13" s="7" t="s">
        <v>24</v>
      </c>
      <c r="X13" s="7" t="s">
        <v>48</v>
      </c>
      <c r="Y13" s="7">
        <v>20</v>
      </c>
      <c r="Z13" s="7" t="s">
        <v>44</v>
      </c>
      <c r="AA13" s="7">
        <v>4.2</v>
      </c>
      <c r="AB13" s="7">
        <v>3</v>
      </c>
      <c r="AC13" s="7">
        <v>0</v>
      </c>
      <c r="AD13" s="9">
        <v>42526</v>
      </c>
      <c r="AE13" s="7">
        <v>0</v>
      </c>
      <c r="AF13" s="7">
        <v>15</v>
      </c>
    </row>
    <row r="14" spans="1:32" x14ac:dyDescent="0.25">
      <c r="A14" s="7" t="s">
        <v>79</v>
      </c>
      <c r="B14" s="7">
        <v>10012</v>
      </c>
      <c r="C14" s="8">
        <v>92328</v>
      </c>
      <c r="D14" s="9">
        <v>32240</v>
      </c>
      <c r="E14" s="10">
        <f t="shared" ca="1" si="0"/>
        <v>35.290410958904111</v>
      </c>
      <c r="F14" s="10" t="str">
        <f t="shared" ca="1" si="1"/>
        <v>Less than 40</v>
      </c>
      <c r="G14" s="7" t="s">
        <v>475</v>
      </c>
      <c r="H14" s="7" t="s">
        <v>52</v>
      </c>
      <c r="I14" s="7" t="s">
        <v>81</v>
      </c>
      <c r="J14" s="7">
        <v>78230</v>
      </c>
      <c r="K14" s="7" t="s">
        <v>27</v>
      </c>
      <c r="L14" s="7" t="s">
        <v>28</v>
      </c>
      <c r="M14" s="7" t="s">
        <v>67</v>
      </c>
      <c r="N14" s="9">
        <v>41923</v>
      </c>
      <c r="O14" s="7" t="s">
        <v>69</v>
      </c>
      <c r="P14" s="9" t="s">
        <v>495</v>
      </c>
      <c r="Q14" s="18"/>
      <c r="R14" s="18">
        <v>8.7589041095890412</v>
      </c>
      <c r="S14" s="18" t="str">
        <f t="shared" si="2"/>
        <v>5 to 10 Years</v>
      </c>
      <c r="T14" s="7" t="s">
        <v>30</v>
      </c>
      <c r="U14" s="7" t="s">
        <v>31</v>
      </c>
      <c r="V14" s="7" t="s">
        <v>41</v>
      </c>
      <c r="W14" s="7" t="s">
        <v>80</v>
      </c>
      <c r="X14" s="7" t="s">
        <v>42</v>
      </c>
      <c r="Y14" s="7">
        <v>4</v>
      </c>
      <c r="Z14" s="7" t="s">
        <v>35</v>
      </c>
      <c r="AA14" s="7">
        <v>4.28</v>
      </c>
      <c r="AB14" s="7">
        <v>4</v>
      </c>
      <c r="AC14" s="7">
        <v>5</v>
      </c>
      <c r="AD14" s="9">
        <v>43521</v>
      </c>
      <c r="AE14" s="7">
        <v>0</v>
      </c>
      <c r="AF14" s="7">
        <v>9</v>
      </c>
    </row>
    <row r="15" spans="1:32" x14ac:dyDescent="0.25">
      <c r="A15" s="7" t="s">
        <v>82</v>
      </c>
      <c r="B15" s="7">
        <v>10265</v>
      </c>
      <c r="C15" s="8">
        <v>58709</v>
      </c>
      <c r="D15" s="9">
        <v>30517</v>
      </c>
      <c r="E15" s="10">
        <f t="shared" ca="1" si="0"/>
        <v>40.010958904109586</v>
      </c>
      <c r="F15" s="10" t="str">
        <f t="shared" ca="1" si="1"/>
        <v>40 to 50</v>
      </c>
      <c r="G15" s="7" t="s">
        <v>475</v>
      </c>
      <c r="H15" s="7" t="s">
        <v>26</v>
      </c>
      <c r="I15" s="7" t="s">
        <v>25</v>
      </c>
      <c r="J15" s="7">
        <v>1810</v>
      </c>
      <c r="K15" s="7" t="s">
        <v>27</v>
      </c>
      <c r="L15" s="7" t="s">
        <v>28</v>
      </c>
      <c r="M15" s="7" t="s">
        <v>83</v>
      </c>
      <c r="N15" s="9">
        <v>40959</v>
      </c>
      <c r="O15" s="7" t="s">
        <v>55</v>
      </c>
      <c r="P15" s="9" t="s">
        <v>495</v>
      </c>
      <c r="Q15" s="18"/>
      <c r="R15" s="18">
        <v>11.4</v>
      </c>
      <c r="S15" s="18" t="str">
        <f t="shared" si="2"/>
        <v>10 to 15 Years</v>
      </c>
      <c r="T15" s="7" t="s">
        <v>30</v>
      </c>
      <c r="U15" s="7" t="s">
        <v>31</v>
      </c>
      <c r="V15" s="7" t="s">
        <v>32</v>
      </c>
      <c r="W15" s="7" t="s">
        <v>24</v>
      </c>
      <c r="X15" s="7" t="s">
        <v>84</v>
      </c>
      <c r="Y15" s="7">
        <v>18</v>
      </c>
      <c r="Z15" s="7" t="s">
        <v>44</v>
      </c>
      <c r="AA15" s="7">
        <v>4.5999999999999996</v>
      </c>
      <c r="AB15" s="7">
        <v>4</v>
      </c>
      <c r="AC15" s="7">
        <v>0</v>
      </c>
      <c r="AD15" s="9">
        <v>43510</v>
      </c>
      <c r="AE15" s="7">
        <v>0</v>
      </c>
      <c r="AF15" s="7">
        <v>7</v>
      </c>
    </row>
    <row r="16" spans="1:32" x14ac:dyDescent="0.25">
      <c r="A16" s="7" t="s">
        <v>85</v>
      </c>
      <c r="B16" s="7">
        <v>10066</v>
      </c>
      <c r="C16" s="8">
        <v>52505</v>
      </c>
      <c r="D16" s="9">
        <v>28321</v>
      </c>
      <c r="E16" s="10">
        <f t="shared" ca="1" si="0"/>
        <v>46.027397260273972</v>
      </c>
      <c r="F16" s="10" t="str">
        <f t="shared" ca="1" si="1"/>
        <v>40 to 50</v>
      </c>
      <c r="G16" s="7" t="s">
        <v>475</v>
      </c>
      <c r="H16" s="7" t="s">
        <v>52</v>
      </c>
      <c r="I16" s="7" t="s">
        <v>25</v>
      </c>
      <c r="J16" s="7">
        <v>2747</v>
      </c>
      <c r="K16" s="7" t="s">
        <v>27</v>
      </c>
      <c r="L16" s="7" t="s">
        <v>28</v>
      </c>
      <c r="M16" s="7" t="s">
        <v>29</v>
      </c>
      <c r="N16" s="9">
        <v>41176</v>
      </c>
      <c r="O16" s="7" t="s">
        <v>86</v>
      </c>
      <c r="P16" s="9">
        <v>42890</v>
      </c>
      <c r="Q16" s="18">
        <v>2017</v>
      </c>
      <c r="R16" s="18">
        <v>4.6958904109589037</v>
      </c>
      <c r="S16" s="18" t="str">
        <f t="shared" si="2"/>
        <v>1 to 5 Years</v>
      </c>
      <c r="T16" s="7" t="s">
        <v>75</v>
      </c>
      <c r="U16" s="7" t="s">
        <v>40</v>
      </c>
      <c r="V16" s="7" t="s">
        <v>32</v>
      </c>
      <c r="W16" s="7" t="s">
        <v>24</v>
      </c>
      <c r="X16" s="7" t="s">
        <v>33</v>
      </c>
      <c r="Y16" s="7">
        <v>22</v>
      </c>
      <c r="Z16" s="7" t="s">
        <v>44</v>
      </c>
      <c r="AA16" s="7">
        <v>5</v>
      </c>
      <c r="AB16" s="7">
        <v>5</v>
      </c>
      <c r="AC16" s="7">
        <v>0</v>
      </c>
      <c r="AD16" s="9">
        <v>42769</v>
      </c>
      <c r="AE16" s="7">
        <v>0</v>
      </c>
      <c r="AF16" s="7">
        <v>1</v>
      </c>
    </row>
    <row r="17" spans="1:32" x14ac:dyDescent="0.25">
      <c r="A17" s="7" t="s">
        <v>87</v>
      </c>
      <c r="B17" s="7">
        <v>10061</v>
      </c>
      <c r="C17" s="8">
        <v>57834</v>
      </c>
      <c r="D17" s="9">
        <v>29877</v>
      </c>
      <c r="E17" s="10">
        <f t="shared" ca="1" si="0"/>
        <v>41.764383561643832</v>
      </c>
      <c r="F17" s="10" t="str">
        <f t="shared" ca="1" si="1"/>
        <v>40 to 50</v>
      </c>
      <c r="G17" s="7" t="s">
        <v>475</v>
      </c>
      <c r="H17" s="7" t="s">
        <v>26</v>
      </c>
      <c r="I17" s="7" t="s">
        <v>25</v>
      </c>
      <c r="J17" s="7">
        <v>2050</v>
      </c>
      <c r="K17" s="7" t="s">
        <v>27</v>
      </c>
      <c r="L17" s="7" t="s">
        <v>28</v>
      </c>
      <c r="M17" s="7" t="s">
        <v>29</v>
      </c>
      <c r="N17" s="9">
        <v>40595</v>
      </c>
      <c r="O17" s="7" t="s">
        <v>55</v>
      </c>
      <c r="P17" s="9">
        <v>42833</v>
      </c>
      <c r="Q17" s="18">
        <v>2017</v>
      </c>
      <c r="R17" s="18">
        <v>6.1315068493150688</v>
      </c>
      <c r="S17" s="18" t="str">
        <f t="shared" si="2"/>
        <v>5 to 10 Years</v>
      </c>
      <c r="T17" s="7" t="s">
        <v>88</v>
      </c>
      <c r="U17" s="7" t="s">
        <v>89</v>
      </c>
      <c r="V17" s="7" t="s">
        <v>32</v>
      </c>
      <c r="W17" s="7" t="s">
        <v>24</v>
      </c>
      <c r="X17" s="7" t="s">
        <v>84</v>
      </c>
      <c r="Y17" s="7">
        <v>18</v>
      </c>
      <c r="Z17" s="7" t="s">
        <v>44</v>
      </c>
      <c r="AA17" s="7">
        <v>5</v>
      </c>
      <c r="AB17" s="7">
        <v>4</v>
      </c>
      <c r="AC17" s="7">
        <v>0</v>
      </c>
      <c r="AD17" s="9">
        <v>42859</v>
      </c>
      <c r="AE17" s="7">
        <v>0</v>
      </c>
      <c r="AF17" s="7">
        <v>20</v>
      </c>
    </row>
    <row r="18" spans="1:32" x14ac:dyDescent="0.25">
      <c r="A18" s="7" t="s">
        <v>90</v>
      </c>
      <c r="B18" s="7">
        <v>10023</v>
      </c>
      <c r="C18" s="8">
        <v>70131</v>
      </c>
      <c r="D18" s="9">
        <v>24214</v>
      </c>
      <c r="E18" s="10">
        <f t="shared" ca="1" si="0"/>
        <v>57.279452054794518</v>
      </c>
      <c r="F18" s="10" t="str">
        <f t="shared" ca="1" si="1"/>
        <v>50 to 60</v>
      </c>
      <c r="G18" s="7" t="s">
        <v>476</v>
      </c>
      <c r="H18" s="7" t="s">
        <v>38</v>
      </c>
      <c r="I18" s="7" t="s">
        <v>25</v>
      </c>
      <c r="J18" s="7">
        <v>2145</v>
      </c>
      <c r="K18" s="7" t="s">
        <v>27</v>
      </c>
      <c r="L18" s="7" t="s">
        <v>28</v>
      </c>
      <c r="M18" s="7" t="s">
        <v>29</v>
      </c>
      <c r="N18" s="9">
        <v>42572</v>
      </c>
      <c r="O18" s="7" t="s">
        <v>65</v>
      </c>
      <c r="P18" s="9" t="s">
        <v>495</v>
      </c>
      <c r="Q18" s="18"/>
      <c r="R18" s="18">
        <v>6.9808219178082194</v>
      </c>
      <c r="S18" s="18" t="str">
        <f t="shared" si="2"/>
        <v>5 to 10 Years</v>
      </c>
      <c r="T18" s="7" t="s">
        <v>30</v>
      </c>
      <c r="U18" s="7" t="s">
        <v>31</v>
      </c>
      <c r="V18" s="7" t="s">
        <v>32</v>
      </c>
      <c r="W18" s="7" t="s">
        <v>46</v>
      </c>
      <c r="X18" s="7" t="s">
        <v>84</v>
      </c>
      <c r="Y18" s="7">
        <v>18</v>
      </c>
      <c r="Z18" s="7" t="s">
        <v>35</v>
      </c>
      <c r="AA18" s="7">
        <v>4.4000000000000004</v>
      </c>
      <c r="AB18" s="7">
        <v>3</v>
      </c>
      <c r="AC18" s="7">
        <v>0</v>
      </c>
      <c r="AD18" s="9">
        <v>43479</v>
      </c>
      <c r="AE18" s="7">
        <v>0</v>
      </c>
      <c r="AF18" s="7">
        <v>16</v>
      </c>
    </row>
    <row r="19" spans="1:32" x14ac:dyDescent="0.25">
      <c r="A19" s="7" t="s">
        <v>91</v>
      </c>
      <c r="B19" s="7">
        <v>10055</v>
      </c>
      <c r="C19" s="8">
        <v>59026</v>
      </c>
      <c r="D19" s="9">
        <v>25868</v>
      </c>
      <c r="E19" s="10">
        <f t="shared" ca="1" si="0"/>
        <v>52.747945205479454</v>
      </c>
      <c r="F19" s="10" t="str">
        <f t="shared" ca="1" si="1"/>
        <v>50 to 60</v>
      </c>
      <c r="G19" s="7" t="s">
        <v>476</v>
      </c>
      <c r="H19" s="7" t="s">
        <v>26</v>
      </c>
      <c r="I19" s="7" t="s">
        <v>25</v>
      </c>
      <c r="J19" s="7">
        <v>1915</v>
      </c>
      <c r="K19" s="7" t="s">
        <v>92</v>
      </c>
      <c r="L19" s="7" t="s">
        <v>28</v>
      </c>
      <c r="M19" s="7" t="s">
        <v>29</v>
      </c>
      <c r="N19" s="9">
        <v>40637</v>
      </c>
      <c r="O19" s="7" t="s">
        <v>55</v>
      </c>
      <c r="P19" s="9" t="s">
        <v>495</v>
      </c>
      <c r="Q19" s="18"/>
      <c r="R19" s="18">
        <v>12.282191780821918</v>
      </c>
      <c r="S19" s="18" t="str">
        <f t="shared" si="2"/>
        <v>10 to 15 Years</v>
      </c>
      <c r="T19" s="7" t="s">
        <v>30</v>
      </c>
      <c r="U19" s="7" t="s">
        <v>31</v>
      </c>
      <c r="V19" s="7" t="s">
        <v>32</v>
      </c>
      <c r="W19" s="7" t="s">
        <v>24</v>
      </c>
      <c r="X19" s="7" t="s">
        <v>50</v>
      </c>
      <c r="Y19" s="7">
        <v>16</v>
      </c>
      <c r="Z19" s="7" t="s">
        <v>44</v>
      </c>
      <c r="AA19" s="7">
        <v>5</v>
      </c>
      <c r="AB19" s="7">
        <v>5</v>
      </c>
      <c r="AC19" s="7">
        <v>0</v>
      </c>
      <c r="AD19" s="9">
        <v>43479</v>
      </c>
      <c r="AE19" s="7">
        <v>0</v>
      </c>
      <c r="AF19" s="7">
        <v>12</v>
      </c>
    </row>
    <row r="20" spans="1:32" x14ac:dyDescent="0.25">
      <c r="A20" s="7" t="s">
        <v>93</v>
      </c>
      <c r="B20" s="7">
        <v>10245</v>
      </c>
      <c r="C20" s="8">
        <v>110000</v>
      </c>
      <c r="D20" s="9">
        <v>31506</v>
      </c>
      <c r="E20" s="10">
        <f t="shared" ca="1" si="0"/>
        <v>37.301369863013697</v>
      </c>
      <c r="F20" s="10" t="str">
        <f t="shared" ca="1" si="1"/>
        <v>Less than 40</v>
      </c>
      <c r="G20" s="7" t="s">
        <v>476</v>
      </c>
      <c r="H20" s="7" t="s">
        <v>26</v>
      </c>
      <c r="I20" s="7" t="s">
        <v>25</v>
      </c>
      <c r="J20" s="7">
        <v>2026</v>
      </c>
      <c r="K20" s="7" t="s">
        <v>27</v>
      </c>
      <c r="L20" s="7" t="s">
        <v>74</v>
      </c>
      <c r="M20" s="7" t="s">
        <v>29</v>
      </c>
      <c r="N20" s="9">
        <v>41827</v>
      </c>
      <c r="O20" s="7" t="s">
        <v>55</v>
      </c>
      <c r="P20" s="9">
        <v>42347</v>
      </c>
      <c r="Q20" s="18">
        <v>2015</v>
      </c>
      <c r="R20" s="18">
        <v>1.4246575342465753</v>
      </c>
      <c r="S20" s="18" t="str">
        <f t="shared" si="2"/>
        <v>1 to 5 Years</v>
      </c>
      <c r="T20" s="7" t="s">
        <v>95</v>
      </c>
      <c r="U20" s="7" t="s">
        <v>89</v>
      </c>
      <c r="V20" s="7" t="s">
        <v>41</v>
      </c>
      <c r="W20" s="7" t="s">
        <v>94</v>
      </c>
      <c r="X20" s="7" t="s">
        <v>42</v>
      </c>
      <c r="Y20" s="7">
        <v>4</v>
      </c>
      <c r="Z20" s="7" t="s">
        <v>44</v>
      </c>
      <c r="AA20" s="7">
        <v>4.5</v>
      </c>
      <c r="AB20" s="7">
        <v>4</v>
      </c>
      <c r="AC20" s="7">
        <v>5</v>
      </c>
      <c r="AD20" s="9">
        <v>42019</v>
      </c>
      <c r="AE20" s="7">
        <v>0</v>
      </c>
      <c r="AF20" s="7">
        <v>8</v>
      </c>
    </row>
    <row r="21" spans="1:32" x14ac:dyDescent="0.25">
      <c r="A21" s="7" t="s">
        <v>96</v>
      </c>
      <c r="B21" s="7">
        <v>10277</v>
      </c>
      <c r="C21" s="8">
        <v>53250</v>
      </c>
      <c r="D21" s="9">
        <v>29010</v>
      </c>
      <c r="E21" s="10">
        <f t="shared" ca="1" si="0"/>
        <v>44.139726027397259</v>
      </c>
      <c r="F21" s="10" t="str">
        <f t="shared" ca="1" si="1"/>
        <v>40 to 50</v>
      </c>
      <c r="G21" s="7" t="s">
        <v>475</v>
      </c>
      <c r="H21" s="7" t="s">
        <v>26</v>
      </c>
      <c r="I21" s="7" t="s">
        <v>25</v>
      </c>
      <c r="J21" s="7">
        <v>2452</v>
      </c>
      <c r="K21" s="7" t="s">
        <v>27</v>
      </c>
      <c r="L21" s="7" t="s">
        <v>28</v>
      </c>
      <c r="M21" s="7" t="s">
        <v>97</v>
      </c>
      <c r="N21" s="9">
        <v>41493</v>
      </c>
      <c r="O21" s="7" t="s">
        <v>34</v>
      </c>
      <c r="P21" s="9" t="s">
        <v>495</v>
      </c>
      <c r="Q21" s="18"/>
      <c r="R21" s="18">
        <v>9.9369863013698634</v>
      </c>
      <c r="S21" s="18" t="str">
        <f t="shared" si="2"/>
        <v>5 to 10 Years</v>
      </c>
      <c r="T21" s="7" t="s">
        <v>30</v>
      </c>
      <c r="U21" s="7" t="s">
        <v>31</v>
      </c>
      <c r="V21" s="7" t="s">
        <v>32</v>
      </c>
      <c r="W21" s="7" t="s">
        <v>24</v>
      </c>
      <c r="X21" s="7" t="s">
        <v>54</v>
      </c>
      <c r="Y21" s="7"/>
      <c r="Z21" s="7" t="s">
        <v>44</v>
      </c>
      <c r="AA21" s="7">
        <v>4.2</v>
      </c>
      <c r="AB21" s="7">
        <v>4</v>
      </c>
      <c r="AC21" s="7">
        <v>0</v>
      </c>
      <c r="AD21" s="9">
        <v>43770</v>
      </c>
      <c r="AE21" s="7">
        <v>0</v>
      </c>
      <c r="AF21" s="7">
        <v>13</v>
      </c>
    </row>
    <row r="22" spans="1:32" x14ac:dyDescent="0.25">
      <c r="A22" s="7" t="s">
        <v>98</v>
      </c>
      <c r="B22" s="7">
        <v>10046</v>
      </c>
      <c r="C22" s="8">
        <v>51044</v>
      </c>
      <c r="D22" s="9">
        <v>25924</v>
      </c>
      <c r="E22" s="10">
        <f t="shared" ca="1" si="0"/>
        <v>52.594520547945208</v>
      </c>
      <c r="F22" s="10" t="str">
        <f t="shared" ca="1" si="1"/>
        <v>50 to 60</v>
      </c>
      <c r="G22" s="7" t="s">
        <v>475</v>
      </c>
      <c r="H22" s="7" t="s">
        <v>26</v>
      </c>
      <c r="I22" s="7" t="s">
        <v>25</v>
      </c>
      <c r="J22" s="7">
        <v>2072</v>
      </c>
      <c r="K22" s="7" t="s">
        <v>27</v>
      </c>
      <c r="L22" s="7" t="s">
        <v>74</v>
      </c>
      <c r="M22" s="7" t="s">
        <v>29</v>
      </c>
      <c r="N22" s="9">
        <v>40943</v>
      </c>
      <c r="O22" s="7" t="s">
        <v>55</v>
      </c>
      <c r="P22" s="9" t="s">
        <v>495</v>
      </c>
      <c r="Q22" s="18"/>
      <c r="R22" s="18">
        <v>11.443835616438356</v>
      </c>
      <c r="S22" s="18" t="str">
        <f t="shared" si="2"/>
        <v>10 to 15 Years</v>
      </c>
      <c r="T22" s="7" t="s">
        <v>30</v>
      </c>
      <c r="U22" s="7" t="s">
        <v>31</v>
      </c>
      <c r="V22" s="7" t="s">
        <v>32</v>
      </c>
      <c r="W22" s="7" t="s">
        <v>24</v>
      </c>
      <c r="X22" s="7" t="s">
        <v>57</v>
      </c>
      <c r="Y22" s="7">
        <v>11</v>
      </c>
      <c r="Z22" s="7" t="s">
        <v>44</v>
      </c>
      <c r="AA22" s="7">
        <v>5</v>
      </c>
      <c r="AB22" s="7">
        <v>3</v>
      </c>
      <c r="AC22" s="7">
        <v>0</v>
      </c>
      <c r="AD22" s="9">
        <v>43479</v>
      </c>
      <c r="AE22" s="7">
        <v>0</v>
      </c>
      <c r="AF22" s="7">
        <v>13</v>
      </c>
    </row>
    <row r="23" spans="1:32" x14ac:dyDescent="0.25">
      <c r="A23" s="7" t="s">
        <v>99</v>
      </c>
      <c r="B23" s="7">
        <v>10226</v>
      </c>
      <c r="C23" s="8">
        <v>64919</v>
      </c>
      <c r="D23" s="9">
        <v>21546</v>
      </c>
      <c r="E23" s="10">
        <f t="shared" ca="1" si="0"/>
        <v>64.589041095890408</v>
      </c>
      <c r="F23" s="10" t="str">
        <f t="shared" ca="1" si="1"/>
        <v>60 to 70</v>
      </c>
      <c r="G23" s="7" t="s">
        <v>476</v>
      </c>
      <c r="H23" s="7" t="s">
        <v>52</v>
      </c>
      <c r="I23" s="7" t="s">
        <v>25</v>
      </c>
      <c r="J23" s="7">
        <v>2027</v>
      </c>
      <c r="K23" s="7" t="s">
        <v>27</v>
      </c>
      <c r="L23" s="7" t="s">
        <v>28</v>
      </c>
      <c r="M23" s="7" t="s">
        <v>97</v>
      </c>
      <c r="N23" s="9">
        <v>41505</v>
      </c>
      <c r="O23" s="7" t="s">
        <v>43</v>
      </c>
      <c r="P23" s="9" t="s">
        <v>495</v>
      </c>
      <c r="Q23" s="18"/>
      <c r="R23" s="18">
        <v>9.9041095890410951</v>
      </c>
      <c r="S23" s="18" t="str">
        <f t="shared" si="2"/>
        <v>5 to 10 Years</v>
      </c>
      <c r="T23" s="7" t="s">
        <v>30</v>
      </c>
      <c r="U23" s="7" t="s">
        <v>31</v>
      </c>
      <c r="V23" s="7" t="s">
        <v>32</v>
      </c>
      <c r="W23" s="7" t="s">
        <v>24</v>
      </c>
      <c r="X23" s="7" t="s">
        <v>64</v>
      </c>
      <c r="Y23" s="7">
        <v>19</v>
      </c>
      <c r="Z23" s="7" t="s">
        <v>44</v>
      </c>
      <c r="AA23" s="7">
        <v>4.2</v>
      </c>
      <c r="AB23" s="7">
        <v>3</v>
      </c>
      <c r="AC23" s="7">
        <v>0</v>
      </c>
      <c r="AD23" s="9">
        <v>43739</v>
      </c>
      <c r="AE23" s="7">
        <v>0</v>
      </c>
      <c r="AF23" s="7">
        <v>2</v>
      </c>
    </row>
    <row r="24" spans="1:32" x14ac:dyDescent="0.25">
      <c r="A24" s="7" t="s">
        <v>100</v>
      </c>
      <c r="B24" s="7">
        <v>10003</v>
      </c>
      <c r="C24" s="8">
        <v>62910</v>
      </c>
      <c r="D24" s="9">
        <v>32517</v>
      </c>
      <c r="E24" s="10">
        <f t="shared" ca="1" si="0"/>
        <v>34.531506849315072</v>
      </c>
      <c r="F24" s="10" t="str">
        <f t="shared" ca="1" si="1"/>
        <v>Less than 40</v>
      </c>
      <c r="G24" s="7" t="s">
        <v>476</v>
      </c>
      <c r="H24" s="7" t="s">
        <v>38</v>
      </c>
      <c r="I24" s="7" t="s">
        <v>25</v>
      </c>
      <c r="J24" s="7">
        <v>2031</v>
      </c>
      <c r="K24" s="7" t="s">
        <v>27</v>
      </c>
      <c r="L24" s="7" t="s">
        <v>28</v>
      </c>
      <c r="M24" s="7" t="s">
        <v>29</v>
      </c>
      <c r="N24" s="9">
        <v>41827</v>
      </c>
      <c r="O24" s="7" t="s">
        <v>43</v>
      </c>
      <c r="P24" s="9" t="s">
        <v>495</v>
      </c>
      <c r="Q24" s="18"/>
      <c r="R24" s="18">
        <v>9.0219178082191789</v>
      </c>
      <c r="S24" s="18" t="str">
        <f t="shared" si="2"/>
        <v>5 to 10 Years</v>
      </c>
      <c r="T24" s="7" t="s">
        <v>30</v>
      </c>
      <c r="U24" s="7" t="s">
        <v>31</v>
      </c>
      <c r="V24" s="7" t="s">
        <v>32</v>
      </c>
      <c r="W24" s="7" t="s">
        <v>24</v>
      </c>
      <c r="X24" s="7" t="s">
        <v>68</v>
      </c>
      <c r="Y24" s="7">
        <v>12</v>
      </c>
      <c r="Z24" s="7" t="s">
        <v>35</v>
      </c>
      <c r="AA24" s="7">
        <v>5</v>
      </c>
      <c r="AB24" s="7">
        <v>3</v>
      </c>
      <c r="AC24" s="7">
        <v>0</v>
      </c>
      <c r="AD24" s="9">
        <v>43523</v>
      </c>
      <c r="AE24" s="7">
        <v>0</v>
      </c>
      <c r="AF24" s="7">
        <v>19</v>
      </c>
    </row>
    <row r="25" spans="1:32" x14ac:dyDescent="0.25">
      <c r="A25" s="7" t="s">
        <v>101</v>
      </c>
      <c r="B25" s="7">
        <v>10294</v>
      </c>
      <c r="C25" s="8">
        <v>66441</v>
      </c>
      <c r="D25" s="9">
        <v>33137</v>
      </c>
      <c r="E25" s="10">
        <f t="shared" ca="1" si="0"/>
        <v>32.832876712328769</v>
      </c>
      <c r="F25" s="10" t="str">
        <f t="shared" ca="1" si="1"/>
        <v>Less than 40</v>
      </c>
      <c r="G25" s="7" t="s">
        <v>476</v>
      </c>
      <c r="H25" s="7" t="s">
        <v>26</v>
      </c>
      <c r="I25" s="7" t="s">
        <v>25</v>
      </c>
      <c r="J25" s="7">
        <v>2171</v>
      </c>
      <c r="K25" s="7" t="s">
        <v>27</v>
      </c>
      <c r="L25" s="7" t="s">
        <v>28</v>
      </c>
      <c r="M25" s="7" t="s">
        <v>29</v>
      </c>
      <c r="N25" s="9">
        <v>40637</v>
      </c>
      <c r="O25" s="7" t="s">
        <v>102</v>
      </c>
      <c r="P25" s="9" t="s">
        <v>495</v>
      </c>
      <c r="Q25" s="18"/>
      <c r="R25" s="18">
        <v>12.282191780821918</v>
      </c>
      <c r="S25" s="18" t="str">
        <f t="shared" si="2"/>
        <v>10 to 15 Years</v>
      </c>
      <c r="T25" s="7" t="s">
        <v>30</v>
      </c>
      <c r="U25" s="7" t="s">
        <v>31</v>
      </c>
      <c r="V25" s="7" t="s">
        <v>32</v>
      </c>
      <c r="W25" s="7" t="s">
        <v>46</v>
      </c>
      <c r="X25" s="7" t="s">
        <v>33</v>
      </c>
      <c r="Y25" s="7">
        <v>22</v>
      </c>
      <c r="Z25" s="7" t="s">
        <v>103</v>
      </c>
      <c r="AA25" s="7">
        <v>2</v>
      </c>
      <c r="AB25" s="7">
        <v>3</v>
      </c>
      <c r="AC25" s="7">
        <v>0</v>
      </c>
      <c r="AD25" s="9">
        <v>43523</v>
      </c>
      <c r="AE25" s="7">
        <v>2</v>
      </c>
      <c r="AF25" s="7">
        <v>3</v>
      </c>
    </row>
    <row r="26" spans="1:32" x14ac:dyDescent="0.25">
      <c r="A26" s="7" t="s">
        <v>104</v>
      </c>
      <c r="B26" s="7">
        <v>10267</v>
      </c>
      <c r="C26" s="8">
        <v>57815</v>
      </c>
      <c r="D26" s="9">
        <v>24488</v>
      </c>
      <c r="E26" s="10">
        <f t="shared" ca="1" si="0"/>
        <v>56.528767123287672</v>
      </c>
      <c r="F26" s="10" t="str">
        <f t="shared" ca="1" si="1"/>
        <v>50 to 60</v>
      </c>
      <c r="G26" s="7" t="s">
        <v>476</v>
      </c>
      <c r="H26" s="7" t="s">
        <v>26</v>
      </c>
      <c r="I26" s="7" t="s">
        <v>25</v>
      </c>
      <c r="J26" s="7">
        <v>2210</v>
      </c>
      <c r="K26" s="7" t="s">
        <v>27</v>
      </c>
      <c r="L26" s="7" t="s">
        <v>28</v>
      </c>
      <c r="M26" s="7" t="s">
        <v>29</v>
      </c>
      <c r="N26" s="9">
        <v>40817</v>
      </c>
      <c r="O26" s="7" t="s">
        <v>55</v>
      </c>
      <c r="P26" s="9">
        <v>41733</v>
      </c>
      <c r="Q26" s="18">
        <v>2014</v>
      </c>
      <c r="R26" s="18">
        <v>2.5095890410958903</v>
      </c>
      <c r="S26" s="18" t="str">
        <f t="shared" si="2"/>
        <v>1 to 5 Years</v>
      </c>
      <c r="T26" s="7" t="s">
        <v>39</v>
      </c>
      <c r="U26" s="7" t="s">
        <v>40</v>
      </c>
      <c r="V26" s="7" t="s">
        <v>32</v>
      </c>
      <c r="W26" s="7" t="s">
        <v>46</v>
      </c>
      <c r="X26" s="7" t="s">
        <v>50</v>
      </c>
      <c r="Y26" s="7">
        <v>16</v>
      </c>
      <c r="Z26" s="7" t="s">
        <v>44</v>
      </c>
      <c r="AA26" s="7">
        <v>4.8</v>
      </c>
      <c r="AB26" s="7">
        <v>5</v>
      </c>
      <c r="AC26" s="7">
        <v>0</v>
      </c>
      <c r="AD26" s="9">
        <v>41732</v>
      </c>
      <c r="AE26" s="7">
        <v>0</v>
      </c>
      <c r="AF26" s="7">
        <v>5</v>
      </c>
    </row>
    <row r="27" spans="1:32" x14ac:dyDescent="0.25">
      <c r="A27" s="7" t="s">
        <v>105</v>
      </c>
      <c r="B27" s="7">
        <v>10199</v>
      </c>
      <c r="C27" s="8">
        <v>103613</v>
      </c>
      <c r="D27" s="9">
        <v>23588</v>
      </c>
      <c r="E27" s="10">
        <f t="shared" ca="1" si="0"/>
        <v>58.994520547945207</v>
      </c>
      <c r="F27" s="10" t="str">
        <f t="shared" ca="1" si="1"/>
        <v>50 to 60</v>
      </c>
      <c r="G27" s="7" t="s">
        <v>475</v>
      </c>
      <c r="H27" s="7" t="s">
        <v>26</v>
      </c>
      <c r="I27" s="7" t="s">
        <v>107</v>
      </c>
      <c r="J27" s="7">
        <v>6033</v>
      </c>
      <c r="K27" s="7" t="s">
        <v>27</v>
      </c>
      <c r="L27" s="7" t="s">
        <v>28</v>
      </c>
      <c r="M27" s="7" t="s">
        <v>67</v>
      </c>
      <c r="N27" s="9">
        <v>41687</v>
      </c>
      <c r="O27" s="7" t="s">
        <v>34</v>
      </c>
      <c r="P27" s="9">
        <v>42419</v>
      </c>
      <c r="Q27" s="18">
        <v>2016</v>
      </c>
      <c r="R27" s="18">
        <v>2.0054794520547947</v>
      </c>
      <c r="S27" s="18" t="str">
        <f t="shared" si="2"/>
        <v>1 to 5 Years</v>
      </c>
      <c r="T27" s="7" t="s">
        <v>108</v>
      </c>
      <c r="U27" s="7" t="s">
        <v>89</v>
      </c>
      <c r="V27" s="7" t="s">
        <v>41</v>
      </c>
      <c r="W27" s="7" t="s">
        <v>106</v>
      </c>
      <c r="X27" s="7" t="s">
        <v>42</v>
      </c>
      <c r="Y27" s="7">
        <v>4</v>
      </c>
      <c r="Z27" s="7" t="s">
        <v>44</v>
      </c>
      <c r="AA27" s="7">
        <v>3.5</v>
      </c>
      <c r="AB27" s="7">
        <v>5</v>
      </c>
      <c r="AC27" s="7">
        <v>7</v>
      </c>
      <c r="AD27" s="9">
        <v>42644</v>
      </c>
      <c r="AE27" s="7">
        <v>0</v>
      </c>
      <c r="AF27" s="7">
        <v>2</v>
      </c>
    </row>
    <row r="28" spans="1:32" x14ac:dyDescent="0.25">
      <c r="A28" s="7" t="s">
        <v>109</v>
      </c>
      <c r="B28" s="7">
        <v>10081</v>
      </c>
      <c r="C28" s="8">
        <v>106367</v>
      </c>
      <c r="D28" s="9">
        <v>31871</v>
      </c>
      <c r="E28" s="10">
        <f t="shared" ca="1" si="0"/>
        <v>36.301369863013697</v>
      </c>
      <c r="F28" s="10" t="str">
        <f t="shared" ca="1" si="1"/>
        <v>Less than 40</v>
      </c>
      <c r="G28" s="7" t="s">
        <v>476</v>
      </c>
      <c r="H28" s="7" t="s">
        <v>38</v>
      </c>
      <c r="I28" s="7" t="s">
        <v>25</v>
      </c>
      <c r="J28" s="7">
        <v>2468</v>
      </c>
      <c r="K28" s="7" t="s">
        <v>27</v>
      </c>
      <c r="L28" s="7" t="s">
        <v>28</v>
      </c>
      <c r="M28" s="7" t="s">
        <v>67</v>
      </c>
      <c r="N28" s="9">
        <v>42051</v>
      </c>
      <c r="O28" s="7" t="s">
        <v>69</v>
      </c>
      <c r="P28" s="9" t="s">
        <v>495</v>
      </c>
      <c r="Q28" s="18"/>
      <c r="R28" s="18">
        <v>8.4082191780821915</v>
      </c>
      <c r="S28" s="18" t="str">
        <f t="shared" si="2"/>
        <v>5 to 10 Years</v>
      </c>
      <c r="T28" s="7" t="s">
        <v>30</v>
      </c>
      <c r="U28" s="7" t="s">
        <v>31</v>
      </c>
      <c r="V28" s="7" t="s">
        <v>111</v>
      </c>
      <c r="W28" s="7" t="s">
        <v>110</v>
      </c>
      <c r="X28" s="7" t="s">
        <v>112</v>
      </c>
      <c r="Y28" s="7">
        <v>3</v>
      </c>
      <c r="Z28" s="7" t="s">
        <v>44</v>
      </c>
      <c r="AA28" s="7">
        <v>5</v>
      </c>
      <c r="AB28" s="7">
        <v>4</v>
      </c>
      <c r="AC28" s="7">
        <v>3</v>
      </c>
      <c r="AD28" s="9">
        <v>43514</v>
      </c>
      <c r="AE28" s="7">
        <v>0</v>
      </c>
      <c r="AF28" s="7">
        <v>4</v>
      </c>
    </row>
    <row r="29" spans="1:32" x14ac:dyDescent="0.25">
      <c r="A29" s="7" t="s">
        <v>113</v>
      </c>
      <c r="B29" s="7">
        <v>10175</v>
      </c>
      <c r="C29" s="8">
        <v>74312</v>
      </c>
      <c r="D29" s="9">
        <v>25844</v>
      </c>
      <c r="E29" s="10">
        <f t="shared" ca="1" si="0"/>
        <v>52.813698630136983</v>
      </c>
      <c r="F29" s="10" t="str">
        <f t="shared" ca="1" si="1"/>
        <v>50 to 60</v>
      </c>
      <c r="G29" s="7" t="s">
        <v>475</v>
      </c>
      <c r="H29" s="7" t="s">
        <v>26</v>
      </c>
      <c r="I29" s="7" t="s">
        <v>25</v>
      </c>
      <c r="J29" s="7">
        <v>1901</v>
      </c>
      <c r="K29" s="7" t="s">
        <v>27</v>
      </c>
      <c r="L29" s="7" t="s">
        <v>28</v>
      </c>
      <c r="M29" s="7" t="s">
        <v>97</v>
      </c>
      <c r="N29" s="9">
        <v>41547</v>
      </c>
      <c r="O29" s="7" t="s">
        <v>43</v>
      </c>
      <c r="P29" s="9">
        <v>41828</v>
      </c>
      <c r="Q29" s="18">
        <v>2014</v>
      </c>
      <c r="R29" s="18">
        <v>0.76986301369863008</v>
      </c>
      <c r="S29" s="18" t="str">
        <f t="shared" si="2"/>
        <v>Less than one Year</v>
      </c>
      <c r="T29" s="7" t="s">
        <v>115</v>
      </c>
      <c r="U29" s="7" t="s">
        <v>40</v>
      </c>
      <c r="V29" s="7" t="s">
        <v>32</v>
      </c>
      <c r="W29" s="7" t="s">
        <v>114</v>
      </c>
      <c r="X29" s="7" t="s">
        <v>116</v>
      </c>
      <c r="Y29" s="7">
        <v>2</v>
      </c>
      <c r="Z29" s="7" t="s">
        <v>44</v>
      </c>
      <c r="AA29" s="7">
        <v>3.39</v>
      </c>
      <c r="AB29" s="7">
        <v>3</v>
      </c>
      <c r="AC29" s="7">
        <v>0</v>
      </c>
      <c r="AD29" s="9">
        <v>41690</v>
      </c>
      <c r="AE29" s="7">
        <v>0</v>
      </c>
      <c r="AF29" s="7">
        <v>14</v>
      </c>
    </row>
    <row r="30" spans="1:32" x14ac:dyDescent="0.25">
      <c r="A30" s="7" t="s">
        <v>117</v>
      </c>
      <c r="B30" s="7">
        <v>10177</v>
      </c>
      <c r="C30" s="8">
        <v>53492</v>
      </c>
      <c r="D30" s="9">
        <v>33109</v>
      </c>
      <c r="E30" s="10">
        <f t="shared" ca="1" si="0"/>
        <v>32.909589041095892</v>
      </c>
      <c r="F30" s="10" t="str">
        <f t="shared" ca="1" si="1"/>
        <v>Less than 40</v>
      </c>
      <c r="G30" s="7" t="s">
        <v>476</v>
      </c>
      <c r="H30" s="7" t="s">
        <v>38</v>
      </c>
      <c r="I30" s="7" t="s">
        <v>25</v>
      </c>
      <c r="J30" s="7">
        <v>1701</v>
      </c>
      <c r="K30" s="7" t="s">
        <v>27</v>
      </c>
      <c r="L30" s="7" t="s">
        <v>28</v>
      </c>
      <c r="M30" s="7" t="s">
        <v>29</v>
      </c>
      <c r="N30" s="9">
        <v>40943</v>
      </c>
      <c r="O30" s="7" t="s">
        <v>55</v>
      </c>
      <c r="P30" s="9">
        <v>41440</v>
      </c>
      <c r="Q30" s="18">
        <v>2013</v>
      </c>
      <c r="R30" s="18">
        <v>1.3616438356164384</v>
      </c>
      <c r="S30" s="18" t="str">
        <f t="shared" si="2"/>
        <v>1 to 5 Years</v>
      </c>
      <c r="T30" s="7" t="s">
        <v>75</v>
      </c>
      <c r="U30" s="7" t="s">
        <v>40</v>
      </c>
      <c r="V30" s="7" t="s">
        <v>32</v>
      </c>
      <c r="W30" s="7" t="s">
        <v>24</v>
      </c>
      <c r="X30" s="7" t="s">
        <v>76</v>
      </c>
      <c r="Y30" s="7">
        <v>14</v>
      </c>
      <c r="Z30" s="7" t="s">
        <v>44</v>
      </c>
      <c r="AA30" s="7">
        <v>3.35</v>
      </c>
      <c r="AB30" s="7">
        <v>4</v>
      </c>
      <c r="AC30" s="7">
        <v>0</v>
      </c>
      <c r="AD30" s="9">
        <v>41367</v>
      </c>
      <c r="AE30" s="7">
        <v>0</v>
      </c>
      <c r="AF30" s="7">
        <v>6</v>
      </c>
    </row>
    <row r="31" spans="1:32" x14ac:dyDescent="0.25">
      <c r="A31" s="7" t="s">
        <v>118</v>
      </c>
      <c r="B31" s="7">
        <v>10238</v>
      </c>
      <c r="C31" s="8">
        <v>63000</v>
      </c>
      <c r="D31" s="9">
        <v>32105</v>
      </c>
      <c r="E31" s="10">
        <f t="shared" ca="1" si="0"/>
        <v>35.660273972602738</v>
      </c>
      <c r="F31" s="10" t="str">
        <f t="shared" ca="1" si="1"/>
        <v>Less than 40</v>
      </c>
      <c r="G31" s="7" t="s">
        <v>476</v>
      </c>
      <c r="H31" s="7" t="s">
        <v>38</v>
      </c>
      <c r="I31" s="7" t="s">
        <v>25</v>
      </c>
      <c r="J31" s="7">
        <v>1450</v>
      </c>
      <c r="K31" s="7" t="s">
        <v>27</v>
      </c>
      <c r="L31" s="7" t="s">
        <v>28</v>
      </c>
      <c r="M31" s="7" t="s">
        <v>67</v>
      </c>
      <c r="N31" s="9">
        <v>39748</v>
      </c>
      <c r="O31" s="7" t="s">
        <v>69</v>
      </c>
      <c r="P31" s="9" t="s">
        <v>495</v>
      </c>
      <c r="Q31" s="18"/>
      <c r="R31" s="18">
        <v>14.717808219178082</v>
      </c>
      <c r="S31" s="18" t="str">
        <f t="shared" si="2"/>
        <v>10 to 15 Years</v>
      </c>
      <c r="T31" s="7" t="s">
        <v>30</v>
      </c>
      <c r="U31" s="7" t="s">
        <v>31</v>
      </c>
      <c r="V31" s="7" t="s">
        <v>111</v>
      </c>
      <c r="W31" s="7" t="s">
        <v>119</v>
      </c>
      <c r="X31" s="7" t="s">
        <v>112</v>
      </c>
      <c r="Y31" s="7">
        <v>1</v>
      </c>
      <c r="Z31" s="7" t="s">
        <v>44</v>
      </c>
      <c r="AA31" s="7">
        <v>4.5</v>
      </c>
      <c r="AB31" s="7">
        <v>2</v>
      </c>
      <c r="AC31" s="7">
        <v>6</v>
      </c>
      <c r="AD31" s="9">
        <v>43480</v>
      </c>
      <c r="AE31" s="7">
        <v>0</v>
      </c>
      <c r="AF31" s="7">
        <v>14</v>
      </c>
    </row>
    <row r="32" spans="1:32" x14ac:dyDescent="0.25">
      <c r="A32" s="7" t="s">
        <v>120</v>
      </c>
      <c r="B32" s="7">
        <v>10184</v>
      </c>
      <c r="C32" s="8">
        <v>65288</v>
      </c>
      <c r="D32" s="9">
        <v>30525</v>
      </c>
      <c r="E32" s="10">
        <f t="shared" ca="1" si="0"/>
        <v>39.989041095890414</v>
      </c>
      <c r="F32" s="10" t="str">
        <f t="shared" ca="1" si="1"/>
        <v>Less than 40</v>
      </c>
      <c r="G32" s="7" t="s">
        <v>475</v>
      </c>
      <c r="H32" s="7" t="s">
        <v>26</v>
      </c>
      <c r="I32" s="7" t="s">
        <v>25</v>
      </c>
      <c r="J32" s="7">
        <v>1013</v>
      </c>
      <c r="K32" s="7" t="s">
        <v>27</v>
      </c>
      <c r="L32" s="7" t="s">
        <v>28</v>
      </c>
      <c r="M32" s="7" t="s">
        <v>29</v>
      </c>
      <c r="N32" s="9">
        <v>41911</v>
      </c>
      <c r="O32" s="7" t="s">
        <v>55</v>
      </c>
      <c r="P32" s="9" t="s">
        <v>495</v>
      </c>
      <c r="Q32" s="18"/>
      <c r="R32" s="18">
        <v>8.7917808219178077</v>
      </c>
      <c r="S32" s="18" t="str">
        <f t="shared" si="2"/>
        <v>5 to 10 Years</v>
      </c>
      <c r="T32" s="7" t="s">
        <v>30</v>
      </c>
      <c r="U32" s="7" t="s">
        <v>31</v>
      </c>
      <c r="V32" s="7" t="s">
        <v>32</v>
      </c>
      <c r="W32" s="7" t="s">
        <v>46</v>
      </c>
      <c r="X32" s="7" t="s">
        <v>54</v>
      </c>
      <c r="Y32" s="7"/>
      <c r="Z32" s="7" t="s">
        <v>44</v>
      </c>
      <c r="AA32" s="7">
        <v>3.19</v>
      </c>
      <c r="AB32" s="7">
        <v>3</v>
      </c>
      <c r="AC32" s="7">
        <v>0</v>
      </c>
      <c r="AD32" s="9">
        <v>43467</v>
      </c>
      <c r="AE32" s="7">
        <v>0</v>
      </c>
      <c r="AF32" s="7">
        <v>9</v>
      </c>
    </row>
    <row r="33" spans="1:32" x14ac:dyDescent="0.25">
      <c r="A33" s="7" t="s">
        <v>121</v>
      </c>
      <c r="B33" s="7">
        <v>10203</v>
      </c>
      <c r="C33" s="8">
        <v>64375</v>
      </c>
      <c r="D33" s="9">
        <v>25506</v>
      </c>
      <c r="E33" s="10">
        <f t="shared" ca="1" si="0"/>
        <v>53.739726027397261</v>
      </c>
      <c r="F33" s="10" t="str">
        <f t="shared" ca="1" si="1"/>
        <v>50 to 60</v>
      </c>
      <c r="G33" s="7" t="s">
        <v>476</v>
      </c>
      <c r="H33" s="7" t="s">
        <v>122</v>
      </c>
      <c r="I33" s="7" t="s">
        <v>25</v>
      </c>
      <c r="J33" s="7">
        <v>2043</v>
      </c>
      <c r="K33" s="7" t="s">
        <v>27</v>
      </c>
      <c r="L33" s="7" t="s">
        <v>28</v>
      </c>
      <c r="M33" s="7" t="s">
        <v>67</v>
      </c>
      <c r="N33" s="9">
        <v>41589</v>
      </c>
      <c r="O33" s="7" t="s">
        <v>69</v>
      </c>
      <c r="P33" s="9" t="s">
        <v>495</v>
      </c>
      <c r="Q33" s="18"/>
      <c r="R33" s="18">
        <v>9.6739726027397257</v>
      </c>
      <c r="S33" s="18" t="str">
        <f t="shared" si="2"/>
        <v>5 to 10 Years</v>
      </c>
      <c r="T33" s="7" t="s">
        <v>30</v>
      </c>
      <c r="U33" s="7" t="s">
        <v>31</v>
      </c>
      <c r="V33" s="7" t="s">
        <v>32</v>
      </c>
      <c r="W33" s="7" t="s">
        <v>24</v>
      </c>
      <c r="X33" s="7" t="s">
        <v>48</v>
      </c>
      <c r="Y33" s="7">
        <v>20</v>
      </c>
      <c r="Z33" s="7" t="s">
        <v>44</v>
      </c>
      <c r="AA33" s="7">
        <v>3.5</v>
      </c>
      <c r="AB33" s="7">
        <v>5</v>
      </c>
      <c r="AC33" s="7">
        <v>0</v>
      </c>
      <c r="AD33" s="9">
        <v>43486</v>
      </c>
      <c r="AE33" s="7">
        <v>0</v>
      </c>
      <c r="AF33" s="7">
        <v>17</v>
      </c>
    </row>
    <row r="34" spans="1:32" x14ac:dyDescent="0.25">
      <c r="A34" s="7" t="s">
        <v>123</v>
      </c>
      <c r="B34" s="7">
        <v>10188</v>
      </c>
      <c r="C34" s="8">
        <v>74326</v>
      </c>
      <c r="D34" s="9">
        <v>23382</v>
      </c>
      <c r="E34" s="10">
        <f t="shared" ca="1" si="0"/>
        <v>59.558904109589044</v>
      </c>
      <c r="F34" s="10" t="str">
        <f t="shared" ca="1" si="1"/>
        <v>50 to 60</v>
      </c>
      <c r="G34" s="7" t="s">
        <v>476</v>
      </c>
      <c r="H34" s="7" t="s">
        <v>38</v>
      </c>
      <c r="I34" s="7" t="s">
        <v>125</v>
      </c>
      <c r="J34" s="7">
        <v>21851</v>
      </c>
      <c r="K34" s="7" t="s">
        <v>92</v>
      </c>
      <c r="L34" s="7" t="s">
        <v>28</v>
      </c>
      <c r="M34" s="7" t="s">
        <v>67</v>
      </c>
      <c r="N34" s="9">
        <v>40770</v>
      </c>
      <c r="O34" s="7" t="s">
        <v>55</v>
      </c>
      <c r="P34" s="9">
        <v>41678</v>
      </c>
      <c r="Q34" s="18">
        <v>2014</v>
      </c>
      <c r="R34" s="18">
        <v>2.4876712328767123</v>
      </c>
      <c r="S34" s="18" t="str">
        <f t="shared" si="2"/>
        <v>1 to 5 Years</v>
      </c>
      <c r="T34" s="7" t="s">
        <v>75</v>
      </c>
      <c r="U34" s="7" t="s">
        <v>40</v>
      </c>
      <c r="V34" s="7" t="s">
        <v>126</v>
      </c>
      <c r="W34" s="7" t="s">
        <v>124</v>
      </c>
      <c r="X34" s="7" t="s">
        <v>127</v>
      </c>
      <c r="Y34" s="7">
        <v>17</v>
      </c>
      <c r="Z34" s="7" t="s">
        <v>44</v>
      </c>
      <c r="AA34" s="7">
        <v>3.14</v>
      </c>
      <c r="AB34" s="7">
        <v>5</v>
      </c>
      <c r="AC34" s="7">
        <v>0</v>
      </c>
      <c r="AD34" s="9">
        <v>41549</v>
      </c>
      <c r="AE34" s="7">
        <v>1</v>
      </c>
      <c r="AF34" s="7">
        <v>19</v>
      </c>
    </row>
    <row r="35" spans="1:32" x14ac:dyDescent="0.25">
      <c r="A35" s="7" t="s">
        <v>128</v>
      </c>
      <c r="B35" s="7">
        <v>10107</v>
      </c>
      <c r="C35" s="8">
        <v>63763</v>
      </c>
      <c r="D35" s="9">
        <v>29254</v>
      </c>
      <c r="E35" s="10">
        <f t="shared" ca="1" si="0"/>
        <v>43.471232876712328</v>
      </c>
      <c r="F35" s="10" t="str">
        <f t="shared" ca="1" si="1"/>
        <v>40 to 50</v>
      </c>
      <c r="G35" s="7" t="s">
        <v>476</v>
      </c>
      <c r="H35" s="7" t="s">
        <v>26</v>
      </c>
      <c r="I35" s="7" t="s">
        <v>25</v>
      </c>
      <c r="J35" s="7">
        <v>2148</v>
      </c>
      <c r="K35" s="7" t="s">
        <v>27</v>
      </c>
      <c r="L35" s="7" t="s">
        <v>28</v>
      </c>
      <c r="M35" s="7" t="s">
        <v>67</v>
      </c>
      <c r="N35" s="9">
        <v>41032</v>
      </c>
      <c r="O35" s="7" t="s">
        <v>65</v>
      </c>
      <c r="P35" s="9" t="s">
        <v>495</v>
      </c>
      <c r="Q35" s="18"/>
      <c r="R35" s="18">
        <v>11.2</v>
      </c>
      <c r="S35" s="18" t="str">
        <f t="shared" si="2"/>
        <v>10 to 15 Years</v>
      </c>
      <c r="T35" s="7" t="s">
        <v>30</v>
      </c>
      <c r="U35" s="7" t="s">
        <v>31</v>
      </c>
      <c r="V35" s="7" t="s">
        <v>32</v>
      </c>
      <c r="W35" s="7" t="s">
        <v>46</v>
      </c>
      <c r="X35" s="7" t="s">
        <v>57</v>
      </c>
      <c r="Y35" s="7">
        <v>11</v>
      </c>
      <c r="Z35" s="7" t="s">
        <v>44</v>
      </c>
      <c r="AA35" s="7">
        <v>4.51</v>
      </c>
      <c r="AB35" s="7">
        <v>4</v>
      </c>
      <c r="AC35" s="7">
        <v>0</v>
      </c>
      <c r="AD35" s="9">
        <v>43517</v>
      </c>
      <c r="AE35" s="7">
        <v>0</v>
      </c>
      <c r="AF35" s="7">
        <v>3</v>
      </c>
    </row>
    <row r="36" spans="1:32" x14ac:dyDescent="0.25">
      <c r="A36" s="7" t="s">
        <v>129</v>
      </c>
      <c r="B36" s="7">
        <v>10181</v>
      </c>
      <c r="C36" s="8">
        <v>62162</v>
      </c>
      <c r="D36" s="9">
        <v>28356</v>
      </c>
      <c r="E36" s="10">
        <f t="shared" ca="1" si="0"/>
        <v>45.93150684931507</v>
      </c>
      <c r="F36" s="10" t="str">
        <f t="shared" ca="1" si="1"/>
        <v>40 to 50</v>
      </c>
      <c r="G36" s="7" t="s">
        <v>475</v>
      </c>
      <c r="H36" s="7" t="s">
        <v>38</v>
      </c>
      <c r="I36" s="7" t="s">
        <v>25</v>
      </c>
      <c r="J36" s="7">
        <v>1890</v>
      </c>
      <c r="K36" s="7" t="s">
        <v>27</v>
      </c>
      <c r="L36" s="7" t="s">
        <v>28</v>
      </c>
      <c r="M36" s="7" t="s">
        <v>29</v>
      </c>
      <c r="N36" s="9">
        <v>40637</v>
      </c>
      <c r="O36" s="7" t="s">
        <v>43</v>
      </c>
      <c r="P36" s="9" t="s">
        <v>495</v>
      </c>
      <c r="Q36" s="18"/>
      <c r="R36" s="18">
        <v>12.282191780821918</v>
      </c>
      <c r="S36" s="18" t="str">
        <f t="shared" si="2"/>
        <v>10 to 15 Years</v>
      </c>
      <c r="T36" s="7" t="s">
        <v>30</v>
      </c>
      <c r="U36" s="7" t="s">
        <v>31</v>
      </c>
      <c r="V36" s="7" t="s">
        <v>32</v>
      </c>
      <c r="W36" s="7" t="s">
        <v>46</v>
      </c>
      <c r="X36" s="7" t="s">
        <v>64</v>
      </c>
      <c r="Y36" s="7">
        <v>19</v>
      </c>
      <c r="Z36" s="7" t="s">
        <v>44</v>
      </c>
      <c r="AA36" s="7">
        <v>3.25</v>
      </c>
      <c r="AB36" s="7">
        <v>5</v>
      </c>
      <c r="AC36" s="7">
        <v>0</v>
      </c>
      <c r="AD36" s="9">
        <v>43479</v>
      </c>
      <c r="AE36" s="7">
        <v>0</v>
      </c>
      <c r="AF36" s="7">
        <v>15</v>
      </c>
    </row>
    <row r="37" spans="1:32" x14ac:dyDescent="0.25">
      <c r="A37" s="7" t="s">
        <v>130</v>
      </c>
      <c r="B37" s="7">
        <v>10150</v>
      </c>
      <c r="C37" s="8">
        <v>77692</v>
      </c>
      <c r="D37" s="9">
        <v>24433</v>
      </c>
      <c r="E37" s="10">
        <f t="shared" ca="1" si="0"/>
        <v>56.679452054794524</v>
      </c>
      <c r="F37" s="10" t="str">
        <f t="shared" ca="1" si="1"/>
        <v>50 to 60</v>
      </c>
      <c r="G37" s="7" t="s">
        <v>475</v>
      </c>
      <c r="H37" s="7" t="s">
        <v>26</v>
      </c>
      <c r="I37" s="7" t="s">
        <v>25</v>
      </c>
      <c r="J37" s="7">
        <v>2184</v>
      </c>
      <c r="K37" s="7" t="s">
        <v>27</v>
      </c>
      <c r="L37" s="7" t="s">
        <v>28</v>
      </c>
      <c r="M37" s="7" t="s">
        <v>29</v>
      </c>
      <c r="N37" s="9">
        <v>40770</v>
      </c>
      <c r="O37" s="7" t="s">
        <v>55</v>
      </c>
      <c r="P37" s="9" t="s">
        <v>495</v>
      </c>
      <c r="Q37" s="18"/>
      <c r="R37" s="18">
        <v>11.917808219178083</v>
      </c>
      <c r="S37" s="18" t="str">
        <f t="shared" si="2"/>
        <v>10 to 15 Years</v>
      </c>
      <c r="T37" s="7" t="s">
        <v>30</v>
      </c>
      <c r="U37" s="7" t="s">
        <v>31</v>
      </c>
      <c r="V37" s="7" t="s">
        <v>60</v>
      </c>
      <c r="W37" s="7" t="s">
        <v>131</v>
      </c>
      <c r="X37" s="7" t="s">
        <v>132</v>
      </c>
      <c r="Y37" s="7">
        <v>5</v>
      </c>
      <c r="Z37" s="7" t="s">
        <v>44</v>
      </c>
      <c r="AA37" s="7">
        <v>3.84</v>
      </c>
      <c r="AB37" s="7">
        <v>3</v>
      </c>
      <c r="AC37" s="7">
        <v>5</v>
      </c>
      <c r="AD37" s="9">
        <v>43486</v>
      </c>
      <c r="AE37" s="7">
        <v>0</v>
      </c>
      <c r="AF37" s="7">
        <v>4</v>
      </c>
    </row>
    <row r="38" spans="1:32" x14ac:dyDescent="0.25">
      <c r="A38" s="7" t="s">
        <v>133</v>
      </c>
      <c r="B38" s="7">
        <v>10001</v>
      </c>
      <c r="C38" s="8">
        <v>72640</v>
      </c>
      <c r="D38" s="9">
        <v>30567</v>
      </c>
      <c r="E38" s="10">
        <f t="shared" ca="1" si="0"/>
        <v>39.873972602739727</v>
      </c>
      <c r="F38" s="10" t="str">
        <f t="shared" ca="1" si="1"/>
        <v>Less than 40</v>
      </c>
      <c r="G38" s="7" t="s">
        <v>475</v>
      </c>
      <c r="H38" s="7" t="s">
        <v>26</v>
      </c>
      <c r="I38" s="7" t="s">
        <v>25</v>
      </c>
      <c r="J38" s="7">
        <v>2169</v>
      </c>
      <c r="K38" s="7" t="s">
        <v>27</v>
      </c>
      <c r="L38" s="7" t="s">
        <v>28</v>
      </c>
      <c r="M38" s="7" t="s">
        <v>29</v>
      </c>
      <c r="N38" s="9">
        <v>42397</v>
      </c>
      <c r="O38" s="7" t="s">
        <v>43</v>
      </c>
      <c r="P38" s="9" t="s">
        <v>495</v>
      </c>
      <c r="Q38" s="18"/>
      <c r="R38" s="18">
        <v>7.4602739726027396</v>
      </c>
      <c r="S38" s="18" t="str">
        <f t="shared" si="2"/>
        <v>5 to 10 Years</v>
      </c>
      <c r="T38" s="7" t="s">
        <v>30</v>
      </c>
      <c r="U38" s="7" t="s">
        <v>31</v>
      </c>
      <c r="V38" s="7" t="s">
        <v>32</v>
      </c>
      <c r="W38" s="7" t="s">
        <v>114</v>
      </c>
      <c r="X38" s="7" t="s">
        <v>116</v>
      </c>
      <c r="Y38" s="7">
        <v>2</v>
      </c>
      <c r="Z38" s="7" t="s">
        <v>35</v>
      </c>
      <c r="AA38" s="7">
        <v>5</v>
      </c>
      <c r="AB38" s="7">
        <v>3</v>
      </c>
      <c r="AC38" s="7">
        <v>0</v>
      </c>
      <c r="AD38" s="9">
        <v>43518</v>
      </c>
      <c r="AE38" s="7">
        <v>0</v>
      </c>
      <c r="AF38" s="7">
        <v>14</v>
      </c>
    </row>
    <row r="39" spans="1:32" x14ac:dyDescent="0.25">
      <c r="A39" s="7" t="s">
        <v>134</v>
      </c>
      <c r="B39" s="7">
        <v>10085</v>
      </c>
      <c r="C39" s="8">
        <v>93396</v>
      </c>
      <c r="D39" s="9">
        <v>31901</v>
      </c>
      <c r="E39" s="10">
        <f t="shared" ca="1" si="0"/>
        <v>36.219178082191782</v>
      </c>
      <c r="F39" s="10" t="str">
        <f t="shared" ca="1" si="1"/>
        <v>Less than 40</v>
      </c>
      <c r="G39" s="7" t="s">
        <v>476</v>
      </c>
      <c r="H39" s="7" t="s">
        <v>26</v>
      </c>
      <c r="I39" s="7" t="s">
        <v>25</v>
      </c>
      <c r="J39" s="7">
        <v>2132</v>
      </c>
      <c r="K39" s="7" t="s">
        <v>27</v>
      </c>
      <c r="L39" s="7" t="s">
        <v>28</v>
      </c>
      <c r="M39" s="7" t="s">
        <v>29</v>
      </c>
      <c r="N39" s="9">
        <v>41589</v>
      </c>
      <c r="O39" s="7" t="s">
        <v>43</v>
      </c>
      <c r="P39" s="9" t="s">
        <v>495</v>
      </c>
      <c r="Q39" s="18"/>
      <c r="R39" s="18">
        <v>9.6739726027397257</v>
      </c>
      <c r="S39" s="18" t="str">
        <f t="shared" si="2"/>
        <v>5 to 10 Years</v>
      </c>
      <c r="T39" s="7" t="s">
        <v>30</v>
      </c>
      <c r="U39" s="7" t="s">
        <v>31</v>
      </c>
      <c r="V39" s="7" t="s">
        <v>60</v>
      </c>
      <c r="W39" s="7" t="s">
        <v>59</v>
      </c>
      <c r="X39" s="7" t="s">
        <v>61</v>
      </c>
      <c r="Y39" s="7">
        <v>10</v>
      </c>
      <c r="Z39" s="7" t="s">
        <v>44</v>
      </c>
      <c r="AA39" s="7">
        <v>4.96</v>
      </c>
      <c r="AB39" s="7">
        <v>4</v>
      </c>
      <c r="AC39" s="7">
        <v>6</v>
      </c>
      <c r="AD39" s="9">
        <v>43495</v>
      </c>
      <c r="AE39" s="7">
        <v>0</v>
      </c>
      <c r="AF39" s="7">
        <v>3</v>
      </c>
    </row>
    <row r="40" spans="1:32" x14ac:dyDescent="0.25">
      <c r="A40" s="7" t="s">
        <v>135</v>
      </c>
      <c r="B40" s="7">
        <v>10115</v>
      </c>
      <c r="C40" s="8">
        <v>52846</v>
      </c>
      <c r="D40" s="9">
        <v>30349</v>
      </c>
      <c r="E40" s="10">
        <f t="shared" ca="1" si="0"/>
        <v>40.471232876712328</v>
      </c>
      <c r="F40" s="10" t="str">
        <f t="shared" ca="1" si="1"/>
        <v>40 to 50</v>
      </c>
      <c r="G40" s="7" t="s">
        <v>475</v>
      </c>
      <c r="H40" s="7" t="s">
        <v>26</v>
      </c>
      <c r="I40" s="7" t="s">
        <v>25</v>
      </c>
      <c r="J40" s="7">
        <v>1701</v>
      </c>
      <c r="K40" s="7" t="s">
        <v>27</v>
      </c>
      <c r="L40" s="7" t="s">
        <v>28</v>
      </c>
      <c r="M40" s="7" t="s">
        <v>67</v>
      </c>
      <c r="N40" s="9">
        <v>41729</v>
      </c>
      <c r="O40" s="7" t="s">
        <v>34</v>
      </c>
      <c r="P40" s="9" t="s">
        <v>495</v>
      </c>
      <c r="Q40" s="18"/>
      <c r="R40" s="18">
        <v>9.2904109589041095</v>
      </c>
      <c r="S40" s="18" t="str">
        <f t="shared" si="2"/>
        <v>5 to 10 Years</v>
      </c>
      <c r="T40" s="7" t="s">
        <v>30</v>
      </c>
      <c r="U40" s="7" t="s">
        <v>31</v>
      </c>
      <c r="V40" s="7" t="s">
        <v>32</v>
      </c>
      <c r="W40" s="7" t="s">
        <v>24</v>
      </c>
      <c r="X40" s="7" t="s">
        <v>84</v>
      </c>
      <c r="Y40" s="7">
        <v>18</v>
      </c>
      <c r="Z40" s="7" t="s">
        <v>44</v>
      </c>
      <c r="AA40" s="7">
        <v>4.43</v>
      </c>
      <c r="AB40" s="7">
        <v>3</v>
      </c>
      <c r="AC40" s="7">
        <v>0</v>
      </c>
      <c r="AD40" s="9">
        <v>43467</v>
      </c>
      <c r="AE40" s="7">
        <v>0</v>
      </c>
      <c r="AF40" s="7">
        <v>14</v>
      </c>
    </row>
    <row r="41" spans="1:32" x14ac:dyDescent="0.25">
      <c r="A41" s="7" t="s">
        <v>136</v>
      </c>
      <c r="B41" s="7">
        <v>10082</v>
      </c>
      <c r="C41" s="8">
        <v>100031</v>
      </c>
      <c r="D41" s="9">
        <v>31569</v>
      </c>
      <c r="E41" s="10">
        <f t="shared" ca="1" si="0"/>
        <v>37.128767123287673</v>
      </c>
      <c r="F41" s="10" t="str">
        <f t="shared" ca="1" si="1"/>
        <v>Less than 40</v>
      </c>
      <c r="G41" s="7" t="s">
        <v>476</v>
      </c>
      <c r="H41" s="7" t="s">
        <v>26</v>
      </c>
      <c r="I41" s="7" t="s">
        <v>25</v>
      </c>
      <c r="J41" s="7">
        <v>1886</v>
      </c>
      <c r="K41" s="7" t="s">
        <v>27</v>
      </c>
      <c r="L41" s="7" t="s">
        <v>28</v>
      </c>
      <c r="M41" s="7" t="s">
        <v>67</v>
      </c>
      <c r="N41" s="9">
        <v>42551</v>
      </c>
      <c r="O41" s="7" t="s">
        <v>34</v>
      </c>
      <c r="P41" s="9" t="s">
        <v>495</v>
      </c>
      <c r="Q41" s="18"/>
      <c r="R41" s="18">
        <v>7.0383561643835613</v>
      </c>
      <c r="S41" s="18" t="str">
        <f t="shared" si="2"/>
        <v>5 to 10 Years</v>
      </c>
      <c r="T41" s="7" t="s">
        <v>30</v>
      </c>
      <c r="U41" s="7" t="s">
        <v>31</v>
      </c>
      <c r="V41" s="7" t="s">
        <v>41</v>
      </c>
      <c r="W41" s="7" t="s">
        <v>37</v>
      </c>
      <c r="X41" s="7" t="s">
        <v>42</v>
      </c>
      <c r="Y41" s="7">
        <v>4</v>
      </c>
      <c r="Z41" s="7" t="s">
        <v>44</v>
      </c>
      <c r="AA41" s="7">
        <v>5</v>
      </c>
      <c r="AB41" s="7">
        <v>5</v>
      </c>
      <c r="AC41" s="7">
        <v>6</v>
      </c>
      <c r="AD41" s="9">
        <v>43514</v>
      </c>
      <c r="AE41" s="7">
        <v>0</v>
      </c>
      <c r="AF41" s="7">
        <v>7</v>
      </c>
    </row>
    <row r="42" spans="1:32" x14ac:dyDescent="0.25">
      <c r="A42" s="7" t="s">
        <v>137</v>
      </c>
      <c r="B42" s="7">
        <v>10040</v>
      </c>
      <c r="C42" s="8">
        <v>71860</v>
      </c>
      <c r="D42" s="9">
        <v>23146</v>
      </c>
      <c r="E42" s="10">
        <f t="shared" ca="1" si="0"/>
        <v>60.205479452054796</v>
      </c>
      <c r="F42" s="10" t="str">
        <f t="shared" ca="1" si="1"/>
        <v>60 to 70</v>
      </c>
      <c r="G42" s="7" t="s">
        <v>476</v>
      </c>
      <c r="H42" s="7" t="s">
        <v>26</v>
      </c>
      <c r="I42" s="7" t="s">
        <v>138</v>
      </c>
      <c r="J42" s="7">
        <v>5664</v>
      </c>
      <c r="K42" s="7" t="s">
        <v>27</v>
      </c>
      <c r="L42" s="7" t="s">
        <v>28</v>
      </c>
      <c r="M42" s="7" t="s">
        <v>29</v>
      </c>
      <c r="N42" s="9">
        <v>41869</v>
      </c>
      <c r="O42" s="7" t="s">
        <v>43</v>
      </c>
      <c r="P42" s="9" t="s">
        <v>495</v>
      </c>
      <c r="Q42" s="18"/>
      <c r="R42" s="18">
        <v>8.9068493150684933</v>
      </c>
      <c r="S42" s="18" t="str">
        <f t="shared" si="2"/>
        <v>5 to 10 Years</v>
      </c>
      <c r="T42" s="7" t="s">
        <v>30</v>
      </c>
      <c r="U42" s="7" t="s">
        <v>31</v>
      </c>
      <c r="V42" s="7" t="s">
        <v>126</v>
      </c>
      <c r="W42" s="7" t="s">
        <v>124</v>
      </c>
      <c r="X42" s="7" t="s">
        <v>127</v>
      </c>
      <c r="Y42" s="7">
        <v>17</v>
      </c>
      <c r="Z42" s="7" t="s">
        <v>44</v>
      </c>
      <c r="AA42" s="7">
        <v>5</v>
      </c>
      <c r="AB42" s="7">
        <v>5</v>
      </c>
      <c r="AC42" s="7">
        <v>0</v>
      </c>
      <c r="AD42" s="9">
        <v>43486</v>
      </c>
      <c r="AE42" s="7">
        <v>0</v>
      </c>
      <c r="AF42" s="7">
        <v>7</v>
      </c>
    </row>
    <row r="43" spans="1:32" x14ac:dyDescent="0.25">
      <c r="A43" s="7" t="s">
        <v>139</v>
      </c>
      <c r="B43" s="7">
        <v>10067</v>
      </c>
      <c r="C43" s="8">
        <v>61656</v>
      </c>
      <c r="D43" s="9">
        <v>18660</v>
      </c>
      <c r="E43" s="10">
        <f t="shared" ca="1" si="0"/>
        <v>72.495890410958907</v>
      </c>
      <c r="F43" s="10" t="str">
        <f t="shared" ca="1" si="1"/>
        <v>More than 70</v>
      </c>
      <c r="G43" s="7" t="s">
        <v>476</v>
      </c>
      <c r="H43" s="7" t="s">
        <v>26</v>
      </c>
      <c r="I43" s="7" t="s">
        <v>25</v>
      </c>
      <c r="J43" s="7">
        <v>2763</v>
      </c>
      <c r="K43" s="7" t="s">
        <v>27</v>
      </c>
      <c r="L43" s="7" t="s">
        <v>28</v>
      </c>
      <c r="M43" s="7" t="s">
        <v>29</v>
      </c>
      <c r="N43" s="9">
        <v>41911</v>
      </c>
      <c r="O43" s="7" t="s">
        <v>55</v>
      </c>
      <c r="P43" s="9" t="s">
        <v>495</v>
      </c>
      <c r="Q43" s="18"/>
      <c r="R43" s="18">
        <v>8.7917808219178077</v>
      </c>
      <c r="S43" s="18" t="str">
        <f t="shared" si="2"/>
        <v>5 to 10 Years</v>
      </c>
      <c r="T43" s="7" t="s">
        <v>30</v>
      </c>
      <c r="U43" s="7" t="s">
        <v>31</v>
      </c>
      <c r="V43" s="7" t="s">
        <v>32</v>
      </c>
      <c r="W43" s="7" t="s">
        <v>24</v>
      </c>
      <c r="X43" s="7" t="s">
        <v>33</v>
      </c>
      <c r="Y43" s="7">
        <v>22</v>
      </c>
      <c r="Z43" s="7" t="s">
        <v>44</v>
      </c>
      <c r="AA43" s="7">
        <v>5</v>
      </c>
      <c r="AB43" s="7">
        <v>4</v>
      </c>
      <c r="AC43" s="7">
        <v>0</v>
      </c>
      <c r="AD43" s="9">
        <v>43801</v>
      </c>
      <c r="AE43" s="7">
        <v>0</v>
      </c>
      <c r="AF43" s="7">
        <v>11</v>
      </c>
    </row>
    <row r="44" spans="1:32" x14ac:dyDescent="0.25">
      <c r="A44" s="7" t="s">
        <v>140</v>
      </c>
      <c r="B44" s="7">
        <v>10108</v>
      </c>
      <c r="C44" s="8">
        <v>110929</v>
      </c>
      <c r="D44" s="9">
        <v>26544</v>
      </c>
      <c r="E44" s="10">
        <f t="shared" ca="1" si="0"/>
        <v>50.895890410958906</v>
      </c>
      <c r="F44" s="10" t="str">
        <f t="shared" ca="1" si="1"/>
        <v>50 to 60</v>
      </c>
      <c r="G44" s="7" t="s">
        <v>475</v>
      </c>
      <c r="H44" s="7" t="s">
        <v>38</v>
      </c>
      <c r="I44" s="7" t="s">
        <v>25</v>
      </c>
      <c r="J44" s="7">
        <v>2045</v>
      </c>
      <c r="K44" s="7" t="s">
        <v>27</v>
      </c>
      <c r="L44" s="7" t="s">
        <v>28</v>
      </c>
      <c r="M44" s="7" t="s">
        <v>29</v>
      </c>
      <c r="N44" s="9">
        <v>42530</v>
      </c>
      <c r="O44" s="7" t="s">
        <v>43</v>
      </c>
      <c r="P44" s="9" t="s">
        <v>495</v>
      </c>
      <c r="Q44" s="18"/>
      <c r="R44" s="18">
        <v>7.095890410958904</v>
      </c>
      <c r="S44" s="18" t="str">
        <f t="shared" si="2"/>
        <v>5 to 10 Years</v>
      </c>
      <c r="T44" s="7" t="s">
        <v>30</v>
      </c>
      <c r="U44" s="7" t="s">
        <v>31</v>
      </c>
      <c r="V44" s="7" t="s">
        <v>41</v>
      </c>
      <c r="W44" s="7" t="s">
        <v>141</v>
      </c>
      <c r="X44" s="7" t="s">
        <v>132</v>
      </c>
      <c r="Y44" s="7">
        <v>5</v>
      </c>
      <c r="Z44" s="7" t="s">
        <v>44</v>
      </c>
      <c r="AA44" s="7">
        <v>4.5</v>
      </c>
      <c r="AB44" s="7">
        <v>5</v>
      </c>
      <c r="AC44" s="7">
        <v>7</v>
      </c>
      <c r="AD44" s="9">
        <v>43480</v>
      </c>
      <c r="AE44" s="7">
        <v>0</v>
      </c>
      <c r="AF44" s="7">
        <v>8</v>
      </c>
    </row>
    <row r="45" spans="1:32" x14ac:dyDescent="0.25">
      <c r="A45" s="7" t="s">
        <v>142</v>
      </c>
      <c r="B45" s="7">
        <v>10210</v>
      </c>
      <c r="C45" s="8">
        <v>54237</v>
      </c>
      <c r="D45" s="9">
        <v>29191</v>
      </c>
      <c r="E45" s="10">
        <f t="shared" ca="1" si="0"/>
        <v>43.643835616438359</v>
      </c>
      <c r="F45" s="10" t="str">
        <f t="shared" ca="1" si="1"/>
        <v>40 to 50</v>
      </c>
      <c r="G45" s="7" t="s">
        <v>476</v>
      </c>
      <c r="H45" s="7" t="s">
        <v>26</v>
      </c>
      <c r="I45" s="7" t="s">
        <v>25</v>
      </c>
      <c r="J45" s="7">
        <v>2170</v>
      </c>
      <c r="K45" s="7" t="s">
        <v>27</v>
      </c>
      <c r="L45" s="7" t="s">
        <v>28</v>
      </c>
      <c r="M45" s="7" t="s">
        <v>29</v>
      </c>
      <c r="N45" s="9">
        <v>41978</v>
      </c>
      <c r="O45" s="7" t="s">
        <v>43</v>
      </c>
      <c r="P45" s="9" t="s">
        <v>495</v>
      </c>
      <c r="Q45" s="18"/>
      <c r="R45" s="18">
        <v>8.6082191780821926</v>
      </c>
      <c r="S45" s="18" t="str">
        <f t="shared" si="2"/>
        <v>5 to 10 Years</v>
      </c>
      <c r="T45" s="7" t="s">
        <v>30</v>
      </c>
      <c r="U45" s="7" t="s">
        <v>31</v>
      </c>
      <c r="V45" s="7" t="s">
        <v>32</v>
      </c>
      <c r="W45" s="7" t="s">
        <v>24</v>
      </c>
      <c r="X45" s="7" t="s">
        <v>50</v>
      </c>
      <c r="Y45" s="7">
        <v>16</v>
      </c>
      <c r="Z45" s="7" t="s">
        <v>44</v>
      </c>
      <c r="AA45" s="7">
        <v>3.3</v>
      </c>
      <c r="AB45" s="7">
        <v>4</v>
      </c>
      <c r="AC45" s="7">
        <v>0</v>
      </c>
      <c r="AD45" s="9">
        <v>43515</v>
      </c>
      <c r="AE45" s="7">
        <v>0</v>
      </c>
      <c r="AF45" s="7">
        <v>11</v>
      </c>
    </row>
    <row r="46" spans="1:32" x14ac:dyDescent="0.25">
      <c r="A46" s="7" t="s">
        <v>143</v>
      </c>
      <c r="B46" s="7">
        <v>10154</v>
      </c>
      <c r="C46" s="8">
        <v>60380</v>
      </c>
      <c r="D46" s="9">
        <v>30552</v>
      </c>
      <c r="E46" s="10">
        <f t="shared" ca="1" si="0"/>
        <v>39.915068493150685</v>
      </c>
      <c r="F46" s="10" t="str">
        <f t="shared" ca="1" si="1"/>
        <v>Less than 40</v>
      </c>
      <c r="G46" s="7" t="s">
        <v>475</v>
      </c>
      <c r="H46" s="7" t="s">
        <v>26</v>
      </c>
      <c r="I46" s="7" t="s">
        <v>25</v>
      </c>
      <c r="J46" s="7">
        <v>1845</v>
      </c>
      <c r="K46" s="7" t="s">
        <v>27</v>
      </c>
      <c r="L46" s="7" t="s">
        <v>28</v>
      </c>
      <c r="M46" s="7" t="s">
        <v>29</v>
      </c>
      <c r="N46" s="9">
        <v>41493</v>
      </c>
      <c r="O46" s="7" t="s">
        <v>34</v>
      </c>
      <c r="P46" s="9" t="s">
        <v>495</v>
      </c>
      <c r="Q46" s="18"/>
      <c r="R46" s="18">
        <v>9.9369863013698634</v>
      </c>
      <c r="S46" s="18" t="str">
        <f t="shared" si="2"/>
        <v>5 to 10 Years</v>
      </c>
      <c r="T46" s="7" t="s">
        <v>30</v>
      </c>
      <c r="U46" s="7" t="s">
        <v>31</v>
      </c>
      <c r="V46" s="7" t="s">
        <v>32</v>
      </c>
      <c r="W46" s="7" t="s">
        <v>24</v>
      </c>
      <c r="X46" s="7" t="s">
        <v>54</v>
      </c>
      <c r="Y46" s="7"/>
      <c r="Z46" s="7" t="s">
        <v>44</v>
      </c>
      <c r="AA46" s="7">
        <v>3.8</v>
      </c>
      <c r="AB46" s="7">
        <v>5</v>
      </c>
      <c r="AC46" s="7">
        <v>0</v>
      </c>
      <c r="AD46" s="9">
        <v>43479</v>
      </c>
      <c r="AE46" s="7">
        <v>0</v>
      </c>
      <c r="AF46" s="7">
        <v>4</v>
      </c>
    </row>
    <row r="47" spans="1:32" x14ac:dyDescent="0.25">
      <c r="A47" s="7" t="s">
        <v>144</v>
      </c>
      <c r="B47" s="7">
        <v>10200</v>
      </c>
      <c r="C47" s="8">
        <v>66808</v>
      </c>
      <c r="D47" s="9">
        <v>25878</v>
      </c>
      <c r="E47" s="10">
        <f t="shared" ca="1" si="0"/>
        <v>52.720547945205482</v>
      </c>
      <c r="F47" s="10" t="str">
        <f t="shared" ca="1" si="1"/>
        <v>50 to 60</v>
      </c>
      <c r="G47" s="7" t="s">
        <v>475</v>
      </c>
      <c r="H47" s="7" t="s">
        <v>26</v>
      </c>
      <c r="I47" s="7" t="s">
        <v>81</v>
      </c>
      <c r="J47" s="7">
        <v>78207</v>
      </c>
      <c r="K47" s="7" t="s">
        <v>92</v>
      </c>
      <c r="L47" s="7" t="s">
        <v>28</v>
      </c>
      <c r="M47" s="7" t="s">
        <v>67</v>
      </c>
      <c r="N47" s="9">
        <v>41043</v>
      </c>
      <c r="O47" s="7" t="s">
        <v>65</v>
      </c>
      <c r="P47" s="9" t="s">
        <v>495</v>
      </c>
      <c r="Q47" s="18"/>
      <c r="R47" s="18">
        <v>11.169863013698631</v>
      </c>
      <c r="S47" s="18" t="str">
        <f t="shared" si="2"/>
        <v>10 to 15 Years</v>
      </c>
      <c r="T47" s="7" t="s">
        <v>30</v>
      </c>
      <c r="U47" s="7" t="s">
        <v>31</v>
      </c>
      <c r="V47" s="7" t="s">
        <v>126</v>
      </c>
      <c r="W47" s="7" t="s">
        <v>124</v>
      </c>
      <c r="X47" s="7" t="s">
        <v>145</v>
      </c>
      <c r="Y47" s="7">
        <v>21</v>
      </c>
      <c r="Z47" s="7" t="s">
        <v>44</v>
      </c>
      <c r="AA47" s="7">
        <v>3</v>
      </c>
      <c r="AB47" s="7">
        <v>5</v>
      </c>
      <c r="AC47" s="7">
        <v>0</v>
      </c>
      <c r="AD47" s="9">
        <v>43484</v>
      </c>
      <c r="AE47" s="7">
        <v>0</v>
      </c>
      <c r="AF47" s="7">
        <v>17</v>
      </c>
    </row>
    <row r="48" spans="1:32" x14ac:dyDescent="0.25">
      <c r="A48" s="7" t="s">
        <v>146</v>
      </c>
      <c r="B48" s="7">
        <v>10240</v>
      </c>
      <c r="C48" s="8">
        <v>64786</v>
      </c>
      <c r="D48" s="9">
        <v>30555</v>
      </c>
      <c r="E48" s="10">
        <f t="shared" ca="1" si="0"/>
        <v>39.906849315068492</v>
      </c>
      <c r="F48" s="10" t="str">
        <f t="shared" ca="1" si="1"/>
        <v>Less than 40</v>
      </c>
      <c r="G48" s="7" t="s">
        <v>476</v>
      </c>
      <c r="H48" s="7" t="s">
        <v>26</v>
      </c>
      <c r="I48" s="7" t="s">
        <v>25</v>
      </c>
      <c r="J48" s="7">
        <v>1775</v>
      </c>
      <c r="K48" s="7" t="s">
        <v>27</v>
      </c>
      <c r="L48" s="7" t="s">
        <v>28</v>
      </c>
      <c r="M48" s="7" t="s">
        <v>29</v>
      </c>
      <c r="N48" s="9">
        <v>40721</v>
      </c>
      <c r="O48" s="7" t="s">
        <v>43</v>
      </c>
      <c r="P48" s="9">
        <v>42323</v>
      </c>
      <c r="Q48" s="18">
        <v>2015</v>
      </c>
      <c r="R48" s="18">
        <v>4.3890410958904109</v>
      </c>
      <c r="S48" s="18" t="str">
        <f t="shared" si="2"/>
        <v>1 to 5 Years</v>
      </c>
      <c r="T48" s="7" t="s">
        <v>147</v>
      </c>
      <c r="U48" s="7" t="s">
        <v>40</v>
      </c>
      <c r="V48" s="7" t="s">
        <v>32</v>
      </c>
      <c r="W48" s="7" t="s">
        <v>24</v>
      </c>
      <c r="X48" s="7" t="s">
        <v>57</v>
      </c>
      <c r="Y48" s="7">
        <v>11</v>
      </c>
      <c r="Z48" s="7" t="s">
        <v>44</v>
      </c>
      <c r="AA48" s="7">
        <v>4.3</v>
      </c>
      <c r="AB48" s="7">
        <v>4</v>
      </c>
      <c r="AC48" s="7">
        <v>0</v>
      </c>
      <c r="AD48" s="9">
        <v>42280</v>
      </c>
      <c r="AE48" s="7">
        <v>0</v>
      </c>
      <c r="AF48" s="7">
        <v>3</v>
      </c>
    </row>
    <row r="49" spans="1:32" x14ac:dyDescent="0.25">
      <c r="A49" s="7" t="s">
        <v>148</v>
      </c>
      <c r="B49" s="7">
        <v>10168</v>
      </c>
      <c r="C49" s="8">
        <v>64816</v>
      </c>
      <c r="D49" s="9">
        <v>32294</v>
      </c>
      <c r="E49" s="10">
        <f t="shared" ca="1" si="0"/>
        <v>35.142465753424659</v>
      </c>
      <c r="F49" s="10" t="str">
        <f t="shared" ca="1" si="1"/>
        <v>Less than 40</v>
      </c>
      <c r="G49" s="7" t="s">
        <v>476</v>
      </c>
      <c r="H49" s="7" t="s">
        <v>26</v>
      </c>
      <c r="I49" s="7" t="s">
        <v>25</v>
      </c>
      <c r="J49" s="7">
        <v>2044</v>
      </c>
      <c r="K49" s="7" t="s">
        <v>149</v>
      </c>
      <c r="L49" s="7" t="s">
        <v>28</v>
      </c>
      <c r="M49" s="7" t="s">
        <v>67</v>
      </c>
      <c r="N49" s="9">
        <v>40612</v>
      </c>
      <c r="O49" s="7" t="s">
        <v>43</v>
      </c>
      <c r="P49" s="9" t="s">
        <v>495</v>
      </c>
      <c r="Q49" s="18"/>
      <c r="R49" s="18">
        <v>12.35068493150685</v>
      </c>
      <c r="S49" s="18" t="str">
        <f t="shared" si="2"/>
        <v>10 to 15 Years</v>
      </c>
      <c r="T49" s="7" t="s">
        <v>30</v>
      </c>
      <c r="U49" s="7" t="s">
        <v>31</v>
      </c>
      <c r="V49" s="7" t="s">
        <v>32</v>
      </c>
      <c r="W49" s="7" t="s">
        <v>24</v>
      </c>
      <c r="X49" s="7" t="s">
        <v>64</v>
      </c>
      <c r="Y49" s="7">
        <v>19</v>
      </c>
      <c r="Z49" s="7" t="s">
        <v>44</v>
      </c>
      <c r="AA49" s="7">
        <v>3.58</v>
      </c>
      <c r="AB49" s="7">
        <v>5</v>
      </c>
      <c r="AC49" s="7">
        <v>0</v>
      </c>
      <c r="AD49" s="9">
        <v>43495</v>
      </c>
      <c r="AE49" s="7">
        <v>0</v>
      </c>
      <c r="AF49" s="7">
        <v>3</v>
      </c>
    </row>
    <row r="50" spans="1:32" x14ac:dyDescent="0.25">
      <c r="A50" s="7" t="s">
        <v>150</v>
      </c>
      <c r="B50" s="7">
        <v>10220</v>
      </c>
      <c r="C50" s="8">
        <v>68678</v>
      </c>
      <c r="D50" s="9">
        <v>31176</v>
      </c>
      <c r="E50" s="10">
        <f t="shared" ca="1" si="0"/>
        <v>38.205479452054796</v>
      </c>
      <c r="F50" s="10" t="str">
        <f t="shared" ca="1" si="1"/>
        <v>Less than 40</v>
      </c>
      <c r="G50" s="7" t="s">
        <v>475</v>
      </c>
      <c r="H50" s="7" t="s">
        <v>26</v>
      </c>
      <c r="I50" s="7" t="s">
        <v>25</v>
      </c>
      <c r="J50" s="7">
        <v>2170</v>
      </c>
      <c r="K50" s="7" t="s">
        <v>27</v>
      </c>
      <c r="L50" s="7" t="s">
        <v>28</v>
      </c>
      <c r="M50" s="7" t="s">
        <v>29</v>
      </c>
      <c r="N50" s="9">
        <v>41038</v>
      </c>
      <c r="O50" s="7" t="s">
        <v>43</v>
      </c>
      <c r="P50" s="9" t="s">
        <v>495</v>
      </c>
      <c r="Q50" s="18"/>
      <c r="R50" s="18">
        <v>11.183561643835617</v>
      </c>
      <c r="S50" s="18" t="str">
        <f t="shared" si="2"/>
        <v>10 to 15 Years</v>
      </c>
      <c r="T50" s="7" t="s">
        <v>30</v>
      </c>
      <c r="U50" s="7" t="s">
        <v>31</v>
      </c>
      <c r="V50" s="7" t="s">
        <v>41</v>
      </c>
      <c r="W50" s="7" t="s">
        <v>71</v>
      </c>
      <c r="X50" s="7" t="s">
        <v>151</v>
      </c>
      <c r="Y50" s="7">
        <v>6</v>
      </c>
      <c r="Z50" s="7" t="s">
        <v>44</v>
      </c>
      <c r="AA50" s="7">
        <v>4.7</v>
      </c>
      <c r="AB50" s="7">
        <v>3</v>
      </c>
      <c r="AC50" s="7">
        <v>6</v>
      </c>
      <c r="AD50" s="9">
        <v>43523</v>
      </c>
      <c r="AE50" s="7">
        <v>0</v>
      </c>
      <c r="AF50" s="7">
        <v>2</v>
      </c>
    </row>
    <row r="51" spans="1:32" x14ac:dyDescent="0.25">
      <c r="A51" s="7" t="s">
        <v>152</v>
      </c>
      <c r="B51" s="7">
        <v>10275</v>
      </c>
      <c r="C51" s="8">
        <v>64066</v>
      </c>
      <c r="D51" s="9">
        <v>29829</v>
      </c>
      <c r="E51" s="10">
        <f t="shared" ca="1" si="0"/>
        <v>41.895890410958906</v>
      </c>
      <c r="F51" s="10" t="str">
        <f t="shared" ca="1" si="1"/>
        <v>40 to 50</v>
      </c>
      <c r="G51" s="7" t="s">
        <v>476</v>
      </c>
      <c r="H51" s="7" t="s">
        <v>38</v>
      </c>
      <c r="I51" s="7" t="s">
        <v>25</v>
      </c>
      <c r="J51" s="7">
        <v>1752</v>
      </c>
      <c r="K51" s="7" t="s">
        <v>27</v>
      </c>
      <c r="L51" s="7" t="s">
        <v>28</v>
      </c>
      <c r="M51" s="7" t="s">
        <v>29</v>
      </c>
      <c r="N51" s="9">
        <v>40679</v>
      </c>
      <c r="O51" s="7" t="s">
        <v>55</v>
      </c>
      <c r="P51" s="9">
        <v>41456</v>
      </c>
      <c r="Q51" s="18">
        <v>2013</v>
      </c>
      <c r="R51" s="18">
        <v>2.128767123287671</v>
      </c>
      <c r="S51" s="18" t="str">
        <f t="shared" si="2"/>
        <v>1 to 5 Years</v>
      </c>
      <c r="T51" s="7" t="s">
        <v>78</v>
      </c>
      <c r="U51" s="7" t="s">
        <v>40</v>
      </c>
      <c r="V51" s="7" t="s">
        <v>32</v>
      </c>
      <c r="W51" s="7" t="s">
        <v>46</v>
      </c>
      <c r="X51" s="7" t="s">
        <v>68</v>
      </c>
      <c r="Y51" s="7">
        <v>12</v>
      </c>
      <c r="Z51" s="7" t="s">
        <v>44</v>
      </c>
      <c r="AA51" s="7">
        <v>4.2</v>
      </c>
      <c r="AB51" s="7">
        <v>5</v>
      </c>
      <c r="AC51" s="7">
        <v>0</v>
      </c>
      <c r="AD51" s="9">
        <v>40973</v>
      </c>
      <c r="AE51" s="7">
        <v>0</v>
      </c>
      <c r="AF51" s="7">
        <v>9</v>
      </c>
    </row>
    <row r="52" spans="1:32" x14ac:dyDescent="0.25">
      <c r="A52" s="7" t="s">
        <v>153</v>
      </c>
      <c r="B52" s="7">
        <v>10269</v>
      </c>
      <c r="C52" s="8">
        <v>59369</v>
      </c>
      <c r="D52" s="9">
        <v>28819</v>
      </c>
      <c r="E52" s="10">
        <f t="shared" ca="1" si="0"/>
        <v>44.663013698630138</v>
      </c>
      <c r="F52" s="10" t="str">
        <f t="shared" ca="1" si="1"/>
        <v>40 to 50</v>
      </c>
      <c r="G52" s="7" t="s">
        <v>475</v>
      </c>
      <c r="H52" s="7" t="s">
        <v>38</v>
      </c>
      <c r="I52" s="7" t="s">
        <v>25</v>
      </c>
      <c r="J52" s="7">
        <v>2169</v>
      </c>
      <c r="K52" s="7" t="s">
        <v>27</v>
      </c>
      <c r="L52" s="7" t="s">
        <v>28</v>
      </c>
      <c r="M52" s="7" t="s">
        <v>29</v>
      </c>
      <c r="N52" s="9">
        <v>40420</v>
      </c>
      <c r="O52" s="7" t="s">
        <v>43</v>
      </c>
      <c r="P52" s="9">
        <v>40812</v>
      </c>
      <c r="Q52" s="18">
        <v>2011</v>
      </c>
      <c r="R52" s="18">
        <v>1.0739726027397261</v>
      </c>
      <c r="S52" s="18" t="str">
        <f t="shared" si="2"/>
        <v>1 to 5 Years</v>
      </c>
      <c r="T52" s="7" t="s">
        <v>39</v>
      </c>
      <c r="U52" s="7" t="s">
        <v>40</v>
      </c>
      <c r="V52" s="7" t="s">
        <v>32</v>
      </c>
      <c r="W52" s="7" t="s">
        <v>46</v>
      </c>
      <c r="X52" s="7" t="s">
        <v>76</v>
      </c>
      <c r="Y52" s="7">
        <v>14</v>
      </c>
      <c r="Z52" s="7" t="s">
        <v>44</v>
      </c>
      <c r="AA52" s="7">
        <v>4.2</v>
      </c>
      <c r="AB52" s="7">
        <v>4</v>
      </c>
      <c r="AC52" s="7">
        <v>0</v>
      </c>
      <c r="AD52" s="9">
        <v>40638</v>
      </c>
      <c r="AE52" s="7">
        <v>0</v>
      </c>
      <c r="AF52" s="7">
        <v>6</v>
      </c>
    </row>
    <row r="53" spans="1:32" x14ac:dyDescent="0.25">
      <c r="A53" s="7" t="s">
        <v>154</v>
      </c>
      <c r="B53" s="7">
        <v>10029</v>
      </c>
      <c r="C53" s="8">
        <v>50373</v>
      </c>
      <c r="D53" s="9">
        <v>29459</v>
      </c>
      <c r="E53" s="10">
        <f t="shared" ca="1" si="0"/>
        <v>42.909589041095892</v>
      </c>
      <c r="F53" s="10" t="str">
        <f t="shared" ca="1" si="1"/>
        <v>40 to 50</v>
      </c>
      <c r="G53" s="7" t="s">
        <v>475</v>
      </c>
      <c r="H53" s="7" t="s">
        <v>38</v>
      </c>
      <c r="I53" s="7" t="s">
        <v>25</v>
      </c>
      <c r="J53" s="7">
        <v>2134</v>
      </c>
      <c r="K53" s="7" t="s">
        <v>27</v>
      </c>
      <c r="L53" s="7" t="s">
        <v>28</v>
      </c>
      <c r="M53" s="7" t="s">
        <v>29</v>
      </c>
      <c r="N53" s="9">
        <v>42528</v>
      </c>
      <c r="O53" s="7" t="s">
        <v>65</v>
      </c>
      <c r="P53" s="9" t="s">
        <v>495</v>
      </c>
      <c r="Q53" s="18"/>
      <c r="R53" s="18">
        <v>7.1013698630136988</v>
      </c>
      <c r="S53" s="18" t="str">
        <f t="shared" si="2"/>
        <v>5 to 10 Years</v>
      </c>
      <c r="T53" s="7" t="s">
        <v>30</v>
      </c>
      <c r="U53" s="7" t="s">
        <v>31</v>
      </c>
      <c r="V53" s="7" t="s">
        <v>32</v>
      </c>
      <c r="W53" s="7" t="s">
        <v>24</v>
      </c>
      <c r="X53" s="7" t="s">
        <v>68</v>
      </c>
      <c r="Y53" s="7">
        <v>12</v>
      </c>
      <c r="Z53" s="7" t="s">
        <v>35</v>
      </c>
      <c r="AA53" s="7">
        <v>4.0999999999999996</v>
      </c>
      <c r="AB53" s="7">
        <v>4</v>
      </c>
      <c r="AC53" s="7">
        <v>0</v>
      </c>
      <c r="AD53" s="9">
        <v>43524</v>
      </c>
      <c r="AE53" s="7">
        <v>0</v>
      </c>
      <c r="AF53" s="7">
        <v>5</v>
      </c>
    </row>
    <row r="54" spans="1:32" x14ac:dyDescent="0.25">
      <c r="A54" s="7" t="s">
        <v>155</v>
      </c>
      <c r="B54" s="7">
        <v>10261</v>
      </c>
      <c r="C54" s="8">
        <v>63108</v>
      </c>
      <c r="D54" s="9">
        <v>28346</v>
      </c>
      <c r="E54" s="10">
        <f t="shared" ca="1" si="0"/>
        <v>45.958904109589042</v>
      </c>
      <c r="F54" s="10" t="str">
        <f t="shared" ca="1" si="1"/>
        <v>40 to 50</v>
      </c>
      <c r="G54" s="7" t="s">
        <v>475</v>
      </c>
      <c r="H54" s="7" t="s">
        <v>26</v>
      </c>
      <c r="I54" s="7" t="s">
        <v>25</v>
      </c>
      <c r="J54" s="7">
        <v>2452</v>
      </c>
      <c r="K54" s="7" t="s">
        <v>27</v>
      </c>
      <c r="L54" s="7" t="s">
        <v>28</v>
      </c>
      <c r="M54" s="7" t="s">
        <v>29</v>
      </c>
      <c r="N54" s="9">
        <v>41493</v>
      </c>
      <c r="O54" s="7" t="s">
        <v>65</v>
      </c>
      <c r="P54" s="9" t="s">
        <v>495</v>
      </c>
      <c r="Q54" s="18"/>
      <c r="R54" s="18">
        <v>9.9369863013698634</v>
      </c>
      <c r="S54" s="18" t="str">
        <f t="shared" si="2"/>
        <v>5 to 10 Years</v>
      </c>
      <c r="T54" s="7" t="s">
        <v>30</v>
      </c>
      <c r="U54" s="7" t="s">
        <v>31</v>
      </c>
      <c r="V54" s="7" t="s">
        <v>32</v>
      </c>
      <c r="W54" s="7" t="s">
        <v>24</v>
      </c>
      <c r="X54" s="7" t="s">
        <v>76</v>
      </c>
      <c r="Y54" s="7">
        <v>14</v>
      </c>
      <c r="Z54" s="7" t="s">
        <v>44</v>
      </c>
      <c r="AA54" s="7">
        <v>4.4000000000000004</v>
      </c>
      <c r="AB54" s="7">
        <v>5</v>
      </c>
      <c r="AC54" s="7">
        <v>0</v>
      </c>
      <c r="AD54" s="9">
        <v>43479</v>
      </c>
      <c r="AE54" s="7">
        <v>0</v>
      </c>
      <c r="AF54" s="7">
        <v>3</v>
      </c>
    </row>
    <row r="55" spans="1:32" x14ac:dyDescent="0.25">
      <c r="A55" s="7" t="s">
        <v>156</v>
      </c>
      <c r="B55" s="7">
        <v>10292</v>
      </c>
      <c r="C55" s="8">
        <v>59144</v>
      </c>
      <c r="D55" s="9">
        <v>29197</v>
      </c>
      <c r="E55" s="10">
        <f t="shared" ca="1" si="0"/>
        <v>43.627397260273973</v>
      </c>
      <c r="F55" s="10" t="str">
        <f t="shared" ca="1" si="1"/>
        <v>40 to 50</v>
      </c>
      <c r="G55" s="7" t="s">
        <v>475</v>
      </c>
      <c r="H55" s="7" t="s">
        <v>26</v>
      </c>
      <c r="I55" s="7" t="s">
        <v>25</v>
      </c>
      <c r="J55" s="7">
        <v>1880</v>
      </c>
      <c r="K55" s="7" t="s">
        <v>27</v>
      </c>
      <c r="L55" s="7" t="s">
        <v>28</v>
      </c>
      <c r="M55" s="7" t="s">
        <v>67</v>
      </c>
      <c r="N55" s="9">
        <v>40854</v>
      </c>
      <c r="O55" s="7" t="s">
        <v>34</v>
      </c>
      <c r="P55" s="9">
        <v>42636</v>
      </c>
      <c r="Q55" s="18">
        <v>2016</v>
      </c>
      <c r="R55" s="18">
        <v>4.882191780821918</v>
      </c>
      <c r="S55" s="18" t="str">
        <f t="shared" si="2"/>
        <v>1 to 5 Years</v>
      </c>
      <c r="T55" s="7" t="s">
        <v>95</v>
      </c>
      <c r="U55" s="7" t="s">
        <v>89</v>
      </c>
      <c r="V55" s="7" t="s">
        <v>32</v>
      </c>
      <c r="W55" s="7" t="s">
        <v>24</v>
      </c>
      <c r="X55" s="7" t="s">
        <v>48</v>
      </c>
      <c r="Y55" s="7">
        <v>20</v>
      </c>
      <c r="Z55" s="7" t="s">
        <v>103</v>
      </c>
      <c r="AA55" s="7">
        <v>2</v>
      </c>
      <c r="AB55" s="7">
        <v>3</v>
      </c>
      <c r="AC55" s="7">
        <v>0</v>
      </c>
      <c r="AD55" s="9">
        <v>42374</v>
      </c>
      <c r="AE55" s="7">
        <v>5</v>
      </c>
      <c r="AF55" s="7">
        <v>16</v>
      </c>
    </row>
    <row r="56" spans="1:32" x14ac:dyDescent="0.25">
      <c r="A56" s="7" t="s">
        <v>157</v>
      </c>
      <c r="B56" s="7">
        <v>10282</v>
      </c>
      <c r="C56" s="8">
        <v>68051</v>
      </c>
      <c r="D56" s="9">
        <v>27745</v>
      </c>
      <c r="E56" s="10">
        <f t="shared" ca="1" si="0"/>
        <v>47.605479452054794</v>
      </c>
      <c r="F56" s="10" t="str">
        <f t="shared" ca="1" si="1"/>
        <v>40 to 50</v>
      </c>
      <c r="G56" s="7" t="s">
        <v>475</v>
      </c>
      <c r="H56" s="7" t="s">
        <v>52</v>
      </c>
      <c r="I56" s="7" t="s">
        <v>25</v>
      </c>
      <c r="J56" s="7">
        <v>1803</v>
      </c>
      <c r="K56" s="7" t="s">
        <v>27</v>
      </c>
      <c r="L56" s="7" t="s">
        <v>28</v>
      </c>
      <c r="M56" s="7" t="s">
        <v>29</v>
      </c>
      <c r="N56" s="9">
        <v>40379</v>
      </c>
      <c r="O56" s="7" t="s">
        <v>102</v>
      </c>
      <c r="P56" s="9" t="s">
        <v>495</v>
      </c>
      <c r="Q56" s="18"/>
      <c r="R56" s="18">
        <v>12.989041095890411</v>
      </c>
      <c r="S56" s="18" t="str">
        <f t="shared" si="2"/>
        <v>10 to 15 Years</v>
      </c>
      <c r="T56" s="7" t="s">
        <v>30</v>
      </c>
      <c r="U56" s="7" t="s">
        <v>31</v>
      </c>
      <c r="V56" s="7" t="s">
        <v>32</v>
      </c>
      <c r="W56" s="7" t="s">
        <v>114</v>
      </c>
      <c r="X56" s="7" t="s">
        <v>116</v>
      </c>
      <c r="Y56" s="7">
        <v>2</v>
      </c>
      <c r="Z56" s="7" t="s">
        <v>103</v>
      </c>
      <c r="AA56" s="7">
        <v>4.13</v>
      </c>
      <c r="AB56" s="7">
        <v>2</v>
      </c>
      <c r="AC56" s="7">
        <v>0</v>
      </c>
      <c r="AD56" s="9">
        <v>43479</v>
      </c>
      <c r="AE56" s="7">
        <v>3</v>
      </c>
      <c r="AF56" s="7">
        <v>3</v>
      </c>
    </row>
    <row r="57" spans="1:32" x14ac:dyDescent="0.25">
      <c r="A57" s="7" t="s">
        <v>158</v>
      </c>
      <c r="B57" s="7">
        <v>10019</v>
      </c>
      <c r="C57" s="8">
        <v>170500</v>
      </c>
      <c r="D57" s="9">
        <v>30394</v>
      </c>
      <c r="E57" s="10">
        <f t="shared" ca="1" si="0"/>
        <v>40.347945205479455</v>
      </c>
      <c r="F57" s="10" t="str">
        <f t="shared" ca="1" si="1"/>
        <v>40 to 50</v>
      </c>
      <c r="G57" s="7" t="s">
        <v>475</v>
      </c>
      <c r="H57" s="7" t="s">
        <v>26</v>
      </c>
      <c r="I57" s="7" t="s">
        <v>25</v>
      </c>
      <c r="J57" s="7">
        <v>2030</v>
      </c>
      <c r="K57" s="7" t="s">
        <v>27</v>
      </c>
      <c r="L57" s="7" t="s">
        <v>28</v>
      </c>
      <c r="M57" s="7" t="s">
        <v>67</v>
      </c>
      <c r="N57" s="9">
        <v>39934</v>
      </c>
      <c r="O57" s="7" t="s">
        <v>43</v>
      </c>
      <c r="P57" s="9" t="s">
        <v>495</v>
      </c>
      <c r="Q57" s="18"/>
      <c r="R57" s="18">
        <v>14.208219178082192</v>
      </c>
      <c r="S57" s="18" t="str">
        <f t="shared" si="2"/>
        <v>10 to 15 Years</v>
      </c>
      <c r="T57" s="7" t="s">
        <v>30</v>
      </c>
      <c r="U57" s="7" t="s">
        <v>31</v>
      </c>
      <c r="V57" s="7" t="s">
        <v>32</v>
      </c>
      <c r="W57" s="7" t="s">
        <v>159</v>
      </c>
      <c r="X57" s="7" t="s">
        <v>116</v>
      </c>
      <c r="Y57" s="7">
        <v>2</v>
      </c>
      <c r="Z57" s="7" t="s">
        <v>35</v>
      </c>
      <c r="AA57" s="7">
        <v>3.7</v>
      </c>
      <c r="AB57" s="7">
        <v>5</v>
      </c>
      <c r="AC57" s="7">
        <v>0</v>
      </c>
      <c r="AD57" s="9">
        <v>43557</v>
      </c>
      <c r="AE57" s="7">
        <v>0</v>
      </c>
      <c r="AF57" s="7">
        <v>15</v>
      </c>
    </row>
    <row r="58" spans="1:32" x14ac:dyDescent="0.25">
      <c r="A58" s="7" t="s">
        <v>160</v>
      </c>
      <c r="B58" s="7">
        <v>10094</v>
      </c>
      <c r="C58" s="8">
        <v>63381</v>
      </c>
      <c r="D58" s="9">
        <v>28215</v>
      </c>
      <c r="E58" s="10">
        <f t="shared" ca="1" si="0"/>
        <v>46.317808219178083</v>
      </c>
      <c r="F58" s="10" t="str">
        <f t="shared" ca="1" si="1"/>
        <v>40 to 50</v>
      </c>
      <c r="G58" s="7" t="s">
        <v>476</v>
      </c>
      <c r="H58" s="7" t="s">
        <v>38</v>
      </c>
      <c r="I58" s="7" t="s">
        <v>25</v>
      </c>
      <c r="J58" s="7">
        <v>2189</v>
      </c>
      <c r="K58" s="7" t="s">
        <v>27</v>
      </c>
      <c r="L58" s="7" t="s">
        <v>74</v>
      </c>
      <c r="M58" s="7" t="s">
        <v>29</v>
      </c>
      <c r="N58" s="9">
        <v>42125</v>
      </c>
      <c r="O58" s="7" t="s">
        <v>43</v>
      </c>
      <c r="P58" s="9" t="s">
        <v>495</v>
      </c>
      <c r="Q58" s="18"/>
      <c r="R58" s="18">
        <v>8.205479452054794</v>
      </c>
      <c r="S58" s="18" t="str">
        <f t="shared" si="2"/>
        <v>5 to 10 Years</v>
      </c>
      <c r="T58" s="7" t="s">
        <v>30</v>
      </c>
      <c r="U58" s="7" t="s">
        <v>31</v>
      </c>
      <c r="V58" s="7" t="s">
        <v>32</v>
      </c>
      <c r="W58" s="7" t="s">
        <v>24</v>
      </c>
      <c r="X58" s="7" t="s">
        <v>84</v>
      </c>
      <c r="Y58" s="7">
        <v>18</v>
      </c>
      <c r="Z58" s="7" t="s">
        <v>44</v>
      </c>
      <c r="AA58" s="7">
        <v>4.7300000000000004</v>
      </c>
      <c r="AB58" s="7">
        <v>5</v>
      </c>
      <c r="AC58" s="7">
        <v>0</v>
      </c>
      <c r="AD58" s="9">
        <v>43510</v>
      </c>
      <c r="AE58" s="7">
        <v>0</v>
      </c>
      <c r="AF58" s="7">
        <v>6</v>
      </c>
    </row>
    <row r="59" spans="1:32" x14ac:dyDescent="0.25">
      <c r="A59" s="7" t="s">
        <v>161</v>
      </c>
      <c r="B59" s="7">
        <v>10193</v>
      </c>
      <c r="C59" s="8">
        <v>83552</v>
      </c>
      <c r="D59" s="9">
        <v>31650</v>
      </c>
      <c r="E59" s="10">
        <f t="shared" ca="1" si="0"/>
        <v>36.906849315068492</v>
      </c>
      <c r="F59" s="10" t="str">
        <f t="shared" ca="1" si="1"/>
        <v>Less than 40</v>
      </c>
      <c r="G59" s="7" t="s">
        <v>475</v>
      </c>
      <c r="H59" s="7" t="s">
        <v>38</v>
      </c>
      <c r="I59" s="7" t="s">
        <v>25</v>
      </c>
      <c r="J59" s="7">
        <v>1810</v>
      </c>
      <c r="K59" s="7" t="s">
        <v>27</v>
      </c>
      <c r="L59" s="7" t="s">
        <v>28</v>
      </c>
      <c r="M59" s="7" t="s">
        <v>29</v>
      </c>
      <c r="N59" s="9">
        <v>42093</v>
      </c>
      <c r="O59" s="7" t="s">
        <v>43</v>
      </c>
      <c r="P59" s="9" t="s">
        <v>495</v>
      </c>
      <c r="Q59" s="18"/>
      <c r="R59" s="18">
        <v>8.293150684931506</v>
      </c>
      <c r="S59" s="18" t="str">
        <f t="shared" si="2"/>
        <v>5 to 10 Years</v>
      </c>
      <c r="T59" s="7" t="s">
        <v>30</v>
      </c>
      <c r="U59" s="7" t="s">
        <v>31</v>
      </c>
      <c r="V59" s="7" t="s">
        <v>41</v>
      </c>
      <c r="W59" s="7" t="s">
        <v>80</v>
      </c>
      <c r="X59" s="7" t="s">
        <v>42</v>
      </c>
      <c r="Y59" s="7">
        <v>4</v>
      </c>
      <c r="Z59" s="7" t="s">
        <v>44</v>
      </c>
      <c r="AA59" s="7">
        <v>3.04</v>
      </c>
      <c r="AB59" s="7">
        <v>3</v>
      </c>
      <c r="AC59" s="7">
        <v>6</v>
      </c>
      <c r="AD59" s="9">
        <v>43487</v>
      </c>
      <c r="AE59" s="7">
        <v>0</v>
      </c>
      <c r="AF59" s="7">
        <v>2</v>
      </c>
    </row>
    <row r="60" spans="1:32" x14ac:dyDescent="0.25">
      <c r="A60" s="7" t="s">
        <v>162</v>
      </c>
      <c r="B60" s="7">
        <v>10132</v>
      </c>
      <c r="C60" s="8">
        <v>56149</v>
      </c>
      <c r="D60" s="9">
        <v>32054</v>
      </c>
      <c r="E60" s="10">
        <f t="shared" ca="1" si="0"/>
        <v>35.799999999999997</v>
      </c>
      <c r="F60" s="10" t="str">
        <f t="shared" ca="1" si="1"/>
        <v>Less than 40</v>
      </c>
      <c r="G60" s="7" t="s">
        <v>476</v>
      </c>
      <c r="H60" s="7" t="s">
        <v>26</v>
      </c>
      <c r="I60" s="7" t="s">
        <v>25</v>
      </c>
      <c r="J60" s="7">
        <v>1821</v>
      </c>
      <c r="K60" s="7" t="s">
        <v>27</v>
      </c>
      <c r="L60" s="7" t="s">
        <v>28</v>
      </c>
      <c r="M60" s="7" t="s">
        <v>29</v>
      </c>
      <c r="N60" s="9">
        <v>42528</v>
      </c>
      <c r="O60" s="7" t="s">
        <v>34</v>
      </c>
      <c r="P60" s="9" t="s">
        <v>495</v>
      </c>
      <c r="Q60" s="18"/>
      <c r="R60" s="18">
        <v>7.1013698630136988</v>
      </c>
      <c r="S60" s="18" t="str">
        <f t="shared" si="2"/>
        <v>5 to 10 Years</v>
      </c>
      <c r="T60" s="7" t="s">
        <v>30</v>
      </c>
      <c r="U60" s="7" t="s">
        <v>31</v>
      </c>
      <c r="V60" s="7" t="s">
        <v>32</v>
      </c>
      <c r="W60" s="7" t="s">
        <v>24</v>
      </c>
      <c r="X60" s="7" t="s">
        <v>33</v>
      </c>
      <c r="Y60" s="7">
        <v>22</v>
      </c>
      <c r="Z60" s="7" t="s">
        <v>44</v>
      </c>
      <c r="AA60" s="7">
        <v>4.12</v>
      </c>
      <c r="AB60" s="7">
        <v>5</v>
      </c>
      <c r="AC60" s="7">
        <v>0</v>
      </c>
      <c r="AD60" s="9">
        <v>43493</v>
      </c>
      <c r="AE60" s="7">
        <v>0</v>
      </c>
      <c r="AF60" s="7">
        <v>15</v>
      </c>
    </row>
    <row r="61" spans="1:32" x14ac:dyDescent="0.25">
      <c r="A61" s="7" t="s">
        <v>163</v>
      </c>
      <c r="B61" s="7">
        <v>10083</v>
      </c>
      <c r="C61" s="8">
        <v>92329</v>
      </c>
      <c r="D61" s="9">
        <v>23994</v>
      </c>
      <c r="E61" s="10">
        <f t="shared" ca="1" si="0"/>
        <v>57.88219178082192</v>
      </c>
      <c r="F61" s="10" t="str">
        <f t="shared" ca="1" si="1"/>
        <v>50 to 60</v>
      </c>
      <c r="G61" s="7" t="s">
        <v>475</v>
      </c>
      <c r="H61" s="7" t="s">
        <v>26</v>
      </c>
      <c r="I61" s="7" t="s">
        <v>107</v>
      </c>
      <c r="J61" s="7">
        <v>6278</v>
      </c>
      <c r="K61" s="7" t="s">
        <v>27</v>
      </c>
      <c r="L61" s="7" t="s">
        <v>28</v>
      </c>
      <c r="M61" s="7" t="s">
        <v>29</v>
      </c>
      <c r="N61" s="9">
        <v>41923</v>
      </c>
      <c r="O61" s="7" t="s">
        <v>65</v>
      </c>
      <c r="P61" s="9" t="s">
        <v>495</v>
      </c>
      <c r="Q61" s="18"/>
      <c r="R61" s="18">
        <v>8.7589041095890412</v>
      </c>
      <c r="S61" s="18" t="str">
        <f t="shared" si="2"/>
        <v>5 to 10 Years</v>
      </c>
      <c r="T61" s="7" t="s">
        <v>30</v>
      </c>
      <c r="U61" s="7" t="s">
        <v>31</v>
      </c>
      <c r="V61" s="7" t="s">
        <v>41</v>
      </c>
      <c r="W61" s="7" t="s">
        <v>164</v>
      </c>
      <c r="X61" s="7" t="s">
        <v>72</v>
      </c>
      <c r="Y61" s="7">
        <v>7</v>
      </c>
      <c r="Z61" s="7" t="s">
        <v>44</v>
      </c>
      <c r="AA61" s="7">
        <v>5</v>
      </c>
      <c r="AB61" s="7">
        <v>3</v>
      </c>
      <c r="AC61" s="7">
        <v>4</v>
      </c>
      <c r="AD61" s="9">
        <v>43497</v>
      </c>
      <c r="AE61" s="7">
        <v>0</v>
      </c>
      <c r="AF61" s="7">
        <v>5</v>
      </c>
    </row>
    <row r="62" spans="1:32" x14ac:dyDescent="0.25">
      <c r="A62" s="7" t="s">
        <v>165</v>
      </c>
      <c r="B62" s="7">
        <v>10099</v>
      </c>
      <c r="C62" s="8">
        <v>65729</v>
      </c>
      <c r="D62" s="9">
        <v>32982</v>
      </c>
      <c r="E62" s="10">
        <f t="shared" ca="1" si="0"/>
        <v>33.257534246575339</v>
      </c>
      <c r="F62" s="10" t="str">
        <f t="shared" ca="1" si="1"/>
        <v>Less than 40</v>
      </c>
      <c r="G62" s="7" t="s">
        <v>476</v>
      </c>
      <c r="H62" s="7" t="s">
        <v>26</v>
      </c>
      <c r="I62" s="7" t="s">
        <v>138</v>
      </c>
      <c r="J62" s="7">
        <v>5473</v>
      </c>
      <c r="K62" s="7" t="s">
        <v>27</v>
      </c>
      <c r="L62" s="7" t="s">
        <v>28</v>
      </c>
      <c r="M62" s="7" t="s">
        <v>29</v>
      </c>
      <c r="N62" s="9">
        <v>41764</v>
      </c>
      <c r="O62" s="7" t="s">
        <v>43</v>
      </c>
      <c r="P62" s="9" t="s">
        <v>495</v>
      </c>
      <c r="Q62" s="18"/>
      <c r="R62" s="18">
        <v>9.1945205479452063</v>
      </c>
      <c r="S62" s="18" t="str">
        <f t="shared" si="2"/>
        <v>5 to 10 Years</v>
      </c>
      <c r="T62" s="7" t="s">
        <v>30</v>
      </c>
      <c r="U62" s="7" t="s">
        <v>31</v>
      </c>
      <c r="V62" s="7" t="s">
        <v>126</v>
      </c>
      <c r="W62" s="7" t="s">
        <v>166</v>
      </c>
      <c r="X62" s="7" t="s">
        <v>167</v>
      </c>
      <c r="Y62" s="7">
        <v>15</v>
      </c>
      <c r="Z62" s="7" t="s">
        <v>44</v>
      </c>
      <c r="AA62" s="7">
        <v>4.62</v>
      </c>
      <c r="AB62" s="7">
        <v>4</v>
      </c>
      <c r="AC62" s="7">
        <v>0</v>
      </c>
      <c r="AD62" s="9">
        <v>43489</v>
      </c>
      <c r="AE62" s="7">
        <v>0</v>
      </c>
      <c r="AF62" s="7">
        <v>8</v>
      </c>
    </row>
    <row r="63" spans="1:32" x14ac:dyDescent="0.25">
      <c r="A63" s="7" t="s">
        <v>168</v>
      </c>
      <c r="B63" s="7">
        <v>10212</v>
      </c>
      <c r="C63" s="8">
        <v>85028</v>
      </c>
      <c r="D63" s="9">
        <v>19011</v>
      </c>
      <c r="E63" s="10">
        <f t="shared" ca="1" si="0"/>
        <v>71.534246575342465</v>
      </c>
      <c r="F63" s="10" t="str">
        <f t="shared" ca="1" si="1"/>
        <v>More than 70</v>
      </c>
      <c r="G63" s="7" t="s">
        <v>476</v>
      </c>
      <c r="H63" s="7" t="s">
        <v>38</v>
      </c>
      <c r="I63" s="7" t="s">
        <v>107</v>
      </c>
      <c r="J63" s="7">
        <v>6033</v>
      </c>
      <c r="K63" s="7" t="s">
        <v>27</v>
      </c>
      <c r="L63" s="7" t="s">
        <v>28</v>
      </c>
      <c r="M63" s="7" t="s">
        <v>29</v>
      </c>
      <c r="N63" s="9">
        <v>41923</v>
      </c>
      <c r="O63" s="7" t="s">
        <v>34</v>
      </c>
      <c r="P63" s="9" t="s">
        <v>495</v>
      </c>
      <c r="Q63" s="18"/>
      <c r="R63" s="18">
        <v>8.7589041095890412</v>
      </c>
      <c r="S63" s="18" t="str">
        <f t="shared" si="2"/>
        <v>5 to 10 Years</v>
      </c>
      <c r="T63" s="7" t="s">
        <v>30</v>
      </c>
      <c r="U63" s="7" t="s">
        <v>31</v>
      </c>
      <c r="V63" s="7" t="s">
        <v>41</v>
      </c>
      <c r="W63" s="7" t="s">
        <v>164</v>
      </c>
      <c r="X63" s="7" t="s">
        <v>72</v>
      </c>
      <c r="Y63" s="7">
        <v>7</v>
      </c>
      <c r="Z63" s="7" t="s">
        <v>44</v>
      </c>
      <c r="AA63" s="7">
        <v>3.1</v>
      </c>
      <c r="AB63" s="7">
        <v>5</v>
      </c>
      <c r="AC63" s="7">
        <v>8</v>
      </c>
      <c r="AD63" s="9">
        <v>43801</v>
      </c>
      <c r="AE63" s="7">
        <v>0</v>
      </c>
      <c r="AF63" s="7">
        <v>19</v>
      </c>
    </row>
    <row r="64" spans="1:32" x14ac:dyDescent="0.25">
      <c r="A64" s="7" t="s">
        <v>169</v>
      </c>
      <c r="B64" s="7">
        <v>10056</v>
      </c>
      <c r="C64" s="8">
        <v>57583</v>
      </c>
      <c r="D64" s="9">
        <v>28621</v>
      </c>
      <c r="E64" s="10">
        <f t="shared" ca="1" si="0"/>
        <v>45.205479452054796</v>
      </c>
      <c r="F64" s="10" t="str">
        <f t="shared" ca="1" si="1"/>
        <v>40 to 50</v>
      </c>
      <c r="G64" s="7" t="s">
        <v>476</v>
      </c>
      <c r="H64" s="7" t="s">
        <v>38</v>
      </c>
      <c r="I64" s="7" t="s">
        <v>25</v>
      </c>
      <c r="J64" s="7">
        <v>2110</v>
      </c>
      <c r="K64" s="7" t="s">
        <v>27</v>
      </c>
      <c r="L64" s="7" t="s">
        <v>28</v>
      </c>
      <c r="M64" s="7" t="s">
        <v>29</v>
      </c>
      <c r="N64" s="9">
        <v>40946</v>
      </c>
      <c r="O64" s="7" t="s">
        <v>43</v>
      </c>
      <c r="P64" s="9" t="s">
        <v>495</v>
      </c>
      <c r="Q64" s="18"/>
      <c r="R64" s="18">
        <v>11.435616438356165</v>
      </c>
      <c r="S64" s="18" t="str">
        <f t="shared" si="2"/>
        <v>10 to 15 Years</v>
      </c>
      <c r="T64" s="7" t="s">
        <v>30</v>
      </c>
      <c r="U64" s="7" t="s">
        <v>31</v>
      </c>
      <c r="V64" s="7" t="s">
        <v>32</v>
      </c>
      <c r="W64" s="7" t="s">
        <v>24</v>
      </c>
      <c r="X64" s="7" t="s">
        <v>50</v>
      </c>
      <c r="Y64" s="7">
        <v>16</v>
      </c>
      <c r="Z64" s="7" t="s">
        <v>44</v>
      </c>
      <c r="AA64" s="7">
        <v>5</v>
      </c>
      <c r="AB64" s="7">
        <v>3</v>
      </c>
      <c r="AC64" s="7">
        <v>0</v>
      </c>
      <c r="AD64" s="9">
        <v>43521</v>
      </c>
      <c r="AE64" s="7">
        <v>0</v>
      </c>
      <c r="AF64" s="7">
        <v>1</v>
      </c>
    </row>
    <row r="65" spans="1:32" x14ac:dyDescent="0.25">
      <c r="A65" s="7" t="s">
        <v>170</v>
      </c>
      <c r="B65" s="7">
        <v>10143</v>
      </c>
      <c r="C65" s="8">
        <v>56294</v>
      </c>
      <c r="D65" s="9">
        <v>29112</v>
      </c>
      <c r="E65" s="10">
        <f t="shared" ca="1" si="0"/>
        <v>43.860273972602741</v>
      </c>
      <c r="F65" s="10" t="str">
        <f t="shared" ca="1" si="1"/>
        <v>40 to 50</v>
      </c>
      <c r="G65" s="7" t="s">
        <v>475</v>
      </c>
      <c r="H65" s="7" t="s">
        <v>26</v>
      </c>
      <c r="I65" s="7" t="s">
        <v>25</v>
      </c>
      <c r="J65" s="7">
        <v>2458</v>
      </c>
      <c r="K65" s="7" t="s">
        <v>92</v>
      </c>
      <c r="L65" s="7" t="s">
        <v>28</v>
      </c>
      <c r="M65" s="7" t="s">
        <v>83</v>
      </c>
      <c r="N65" s="9">
        <v>40735</v>
      </c>
      <c r="O65" s="7" t="s">
        <v>34</v>
      </c>
      <c r="P65" s="9" t="s">
        <v>495</v>
      </c>
      <c r="Q65" s="18"/>
      <c r="R65" s="18">
        <v>12.013698630136986</v>
      </c>
      <c r="S65" s="18" t="str">
        <f t="shared" si="2"/>
        <v>10 to 15 Years</v>
      </c>
      <c r="T65" s="7" t="s">
        <v>30</v>
      </c>
      <c r="U65" s="7" t="s">
        <v>31</v>
      </c>
      <c r="V65" s="7" t="s">
        <v>32</v>
      </c>
      <c r="W65" s="7" t="s">
        <v>46</v>
      </c>
      <c r="X65" s="7" t="s">
        <v>48</v>
      </c>
      <c r="Y65" s="7">
        <v>20</v>
      </c>
      <c r="Z65" s="7" t="s">
        <v>44</v>
      </c>
      <c r="AA65" s="7">
        <v>3.96</v>
      </c>
      <c r="AB65" s="7">
        <v>4</v>
      </c>
      <c r="AC65" s="7">
        <v>0</v>
      </c>
      <c r="AD65" s="9">
        <v>43523</v>
      </c>
      <c r="AE65" s="7">
        <v>0</v>
      </c>
      <c r="AF65" s="7">
        <v>6</v>
      </c>
    </row>
    <row r="66" spans="1:32" x14ac:dyDescent="0.25">
      <c r="A66" s="7" t="s">
        <v>171</v>
      </c>
      <c r="B66" s="7">
        <v>10311</v>
      </c>
      <c r="C66" s="8">
        <v>56991</v>
      </c>
      <c r="D66" s="9">
        <v>32248</v>
      </c>
      <c r="E66" s="10">
        <f t="shared" ca="1" si="0"/>
        <v>35.268493150684932</v>
      </c>
      <c r="F66" s="10" t="str">
        <f t="shared" ca="1" si="1"/>
        <v>Less than 40</v>
      </c>
      <c r="G66" s="7" t="s">
        <v>475</v>
      </c>
      <c r="H66" s="7" t="s">
        <v>38</v>
      </c>
      <c r="I66" s="7" t="s">
        <v>25</v>
      </c>
      <c r="J66" s="7">
        <v>2138</v>
      </c>
      <c r="K66" s="7" t="s">
        <v>27</v>
      </c>
      <c r="L66" s="7" t="s">
        <v>28</v>
      </c>
      <c r="M66" s="7" t="s">
        <v>29</v>
      </c>
      <c r="N66" s="9">
        <v>43350</v>
      </c>
      <c r="O66" s="7" t="s">
        <v>43</v>
      </c>
      <c r="P66" s="9" t="s">
        <v>495</v>
      </c>
      <c r="Q66" s="18"/>
      <c r="R66" s="18">
        <v>4.8493150684931505</v>
      </c>
      <c r="S66" s="18" t="str">
        <f t="shared" si="2"/>
        <v>1 to 5 Years</v>
      </c>
      <c r="T66" s="7" t="s">
        <v>30</v>
      </c>
      <c r="U66" s="7" t="s">
        <v>31</v>
      </c>
      <c r="V66" s="7" t="s">
        <v>32</v>
      </c>
      <c r="W66" s="7" t="s">
        <v>24</v>
      </c>
      <c r="X66" s="7" t="s">
        <v>68</v>
      </c>
      <c r="Y66" s="7">
        <v>12</v>
      </c>
      <c r="Z66" s="7" t="s">
        <v>44</v>
      </c>
      <c r="AA66" s="7">
        <v>4.3</v>
      </c>
      <c r="AB66" s="7">
        <v>4</v>
      </c>
      <c r="AC66" s="7">
        <v>3</v>
      </c>
      <c r="AD66" s="9">
        <v>43496</v>
      </c>
      <c r="AE66" s="7">
        <v>2</v>
      </c>
      <c r="AF66" s="7">
        <v>2</v>
      </c>
    </row>
    <row r="67" spans="1:32" x14ac:dyDescent="0.25">
      <c r="A67" s="7" t="s">
        <v>172</v>
      </c>
      <c r="B67" s="7">
        <v>10070</v>
      </c>
      <c r="C67" s="8">
        <v>55722</v>
      </c>
      <c r="D67" s="9">
        <v>28429</v>
      </c>
      <c r="E67" s="10">
        <f t="shared" ref="E67:E130" ca="1" si="3">(TODAY()-D67)/365</f>
        <v>45.731506849315068</v>
      </c>
      <c r="F67" s="10" t="str">
        <f t="shared" ref="F67:F130" ca="1" si="4">IF(E67&lt;40,"Less than 40",IF(E67&lt;50,"40 to 50",IF(E67&lt;60,"50 to 60",IF(E67&lt;70,"60 to 70","More than 70"))))</f>
        <v>40 to 50</v>
      </c>
      <c r="G67" s="7" t="s">
        <v>475</v>
      </c>
      <c r="H67" s="7" t="s">
        <v>38</v>
      </c>
      <c r="I67" s="7" t="s">
        <v>25</v>
      </c>
      <c r="J67" s="7">
        <v>1810</v>
      </c>
      <c r="K67" s="7" t="s">
        <v>27</v>
      </c>
      <c r="L67" s="7" t="s">
        <v>28</v>
      </c>
      <c r="M67" s="7" t="s">
        <v>29</v>
      </c>
      <c r="N67" s="9">
        <v>40679</v>
      </c>
      <c r="O67" s="7" t="s">
        <v>43</v>
      </c>
      <c r="P67" s="9">
        <v>42588</v>
      </c>
      <c r="Q67" s="18">
        <v>2016</v>
      </c>
      <c r="R67" s="18">
        <v>5.2301369863013702</v>
      </c>
      <c r="S67" s="18" t="str">
        <f t="shared" ref="S67:S130" si="5">IF(R67&lt;1,"Less than one Year",IF(R67&lt;5,"1 to 5 Years",IF(R67&lt;10,"5 to 10 Years",IF(R67&lt;15,"10 to 15 Years","More than 15 Years"))))</f>
        <v>5 to 10 Years</v>
      </c>
      <c r="T67" s="7" t="s">
        <v>78</v>
      </c>
      <c r="U67" s="7" t="s">
        <v>40</v>
      </c>
      <c r="V67" s="7" t="s">
        <v>32</v>
      </c>
      <c r="W67" s="7" t="s">
        <v>24</v>
      </c>
      <c r="X67" s="7" t="s">
        <v>54</v>
      </c>
      <c r="Y67" s="7">
        <v>39</v>
      </c>
      <c r="Z67" s="7" t="s">
        <v>44</v>
      </c>
      <c r="AA67" s="7">
        <v>5</v>
      </c>
      <c r="AB67" s="7">
        <v>4</v>
      </c>
      <c r="AC67" s="7">
        <v>0</v>
      </c>
      <c r="AD67" s="9">
        <v>42404</v>
      </c>
      <c r="AE67" s="7">
        <v>0</v>
      </c>
      <c r="AF67" s="7">
        <v>14</v>
      </c>
    </row>
    <row r="68" spans="1:32" x14ac:dyDescent="0.25">
      <c r="A68" s="7" t="s">
        <v>173</v>
      </c>
      <c r="B68" s="7">
        <v>10155</v>
      </c>
      <c r="C68" s="8">
        <v>101199</v>
      </c>
      <c r="D68" s="9">
        <v>28982</v>
      </c>
      <c r="E68" s="10">
        <f t="shared" ca="1" si="3"/>
        <v>44.216438356164382</v>
      </c>
      <c r="F68" s="10" t="str">
        <f t="shared" ca="1" si="4"/>
        <v>40 to 50</v>
      </c>
      <c r="G68" s="7" t="s">
        <v>476</v>
      </c>
      <c r="H68" s="7" t="s">
        <v>26</v>
      </c>
      <c r="I68" s="7" t="s">
        <v>25</v>
      </c>
      <c r="J68" s="7">
        <v>2176</v>
      </c>
      <c r="K68" s="7" t="s">
        <v>27</v>
      </c>
      <c r="L68" s="7" t="s">
        <v>28</v>
      </c>
      <c r="M68" s="7" t="s">
        <v>67</v>
      </c>
      <c r="N68" s="9">
        <v>41153</v>
      </c>
      <c r="O68" s="7" t="s">
        <v>102</v>
      </c>
      <c r="P68" s="9" t="s">
        <v>495</v>
      </c>
      <c r="Q68" s="18"/>
      <c r="R68" s="18">
        <v>10.868493150684932</v>
      </c>
      <c r="S68" s="18" t="str">
        <f t="shared" si="5"/>
        <v>10 to 15 Years</v>
      </c>
      <c r="T68" s="7" t="s">
        <v>30</v>
      </c>
      <c r="U68" s="7" t="s">
        <v>31</v>
      </c>
      <c r="V68" s="7" t="s">
        <v>60</v>
      </c>
      <c r="W68" s="7" t="s">
        <v>59</v>
      </c>
      <c r="X68" s="7" t="s">
        <v>61</v>
      </c>
      <c r="Y68" s="7">
        <v>10</v>
      </c>
      <c r="Z68" s="7" t="s">
        <v>44</v>
      </c>
      <c r="AA68" s="7">
        <v>3.79</v>
      </c>
      <c r="AB68" s="7">
        <v>5</v>
      </c>
      <c r="AC68" s="7">
        <v>5</v>
      </c>
      <c r="AD68" s="9">
        <v>43490</v>
      </c>
      <c r="AE68" s="7">
        <v>0</v>
      </c>
      <c r="AF68" s="7">
        <v>8</v>
      </c>
    </row>
    <row r="69" spans="1:32" x14ac:dyDescent="0.25">
      <c r="A69" s="7" t="s">
        <v>174</v>
      </c>
      <c r="B69" s="7">
        <v>10306</v>
      </c>
      <c r="C69" s="8">
        <v>61568</v>
      </c>
      <c r="D69" s="9">
        <v>27436</v>
      </c>
      <c r="E69" s="10">
        <f t="shared" ca="1" si="3"/>
        <v>48.452054794520549</v>
      </c>
      <c r="F69" s="10" t="str">
        <f t="shared" ca="1" si="4"/>
        <v>40 to 50</v>
      </c>
      <c r="G69" s="7" t="s">
        <v>475</v>
      </c>
      <c r="H69" s="7" t="s">
        <v>26</v>
      </c>
      <c r="I69" s="7" t="s">
        <v>175</v>
      </c>
      <c r="J69" s="7">
        <v>36006</v>
      </c>
      <c r="K69" s="7" t="s">
        <v>27</v>
      </c>
      <c r="L69" s="7" t="s">
        <v>28</v>
      </c>
      <c r="M69" s="7" t="s">
        <v>83</v>
      </c>
      <c r="N69" s="9">
        <v>41911</v>
      </c>
      <c r="O69" s="7" t="s">
        <v>43</v>
      </c>
      <c r="P69" s="9" t="s">
        <v>495</v>
      </c>
      <c r="Q69" s="18"/>
      <c r="R69" s="18">
        <v>8.7917808219178077</v>
      </c>
      <c r="S69" s="18" t="str">
        <f t="shared" si="5"/>
        <v>5 to 10 Years</v>
      </c>
      <c r="T69" s="7" t="s">
        <v>30</v>
      </c>
      <c r="U69" s="7" t="s">
        <v>31</v>
      </c>
      <c r="V69" s="7" t="s">
        <v>126</v>
      </c>
      <c r="W69" s="7" t="s">
        <v>124</v>
      </c>
      <c r="X69" s="7" t="s">
        <v>127</v>
      </c>
      <c r="Y69" s="7">
        <v>17</v>
      </c>
      <c r="Z69" s="7" t="s">
        <v>176</v>
      </c>
      <c r="AA69" s="7">
        <v>1.93</v>
      </c>
      <c r="AB69" s="7">
        <v>3</v>
      </c>
      <c r="AC69" s="7">
        <v>0</v>
      </c>
      <c r="AD69" s="9">
        <v>43495</v>
      </c>
      <c r="AE69" s="7">
        <v>6</v>
      </c>
      <c r="AF69" s="7">
        <v>5</v>
      </c>
    </row>
    <row r="70" spans="1:32" x14ac:dyDescent="0.25">
      <c r="A70" s="7" t="s">
        <v>177</v>
      </c>
      <c r="B70" s="7">
        <v>10100</v>
      </c>
      <c r="C70" s="8">
        <v>58275</v>
      </c>
      <c r="D70" s="9">
        <v>18684</v>
      </c>
      <c r="E70" s="10">
        <f t="shared" ca="1" si="3"/>
        <v>72.430136986301363</v>
      </c>
      <c r="F70" s="10" t="str">
        <f t="shared" ca="1" si="4"/>
        <v>More than 70</v>
      </c>
      <c r="G70" s="7" t="s">
        <v>476</v>
      </c>
      <c r="H70" s="7" t="s">
        <v>122</v>
      </c>
      <c r="I70" s="7" t="s">
        <v>25</v>
      </c>
      <c r="J70" s="7">
        <v>2343</v>
      </c>
      <c r="K70" s="7" t="s">
        <v>27</v>
      </c>
      <c r="L70" s="7" t="s">
        <v>28</v>
      </c>
      <c r="M70" s="7" t="s">
        <v>67</v>
      </c>
      <c r="N70" s="9">
        <v>40637</v>
      </c>
      <c r="O70" s="7" t="s">
        <v>55</v>
      </c>
      <c r="P70" s="9">
        <v>42105</v>
      </c>
      <c r="Q70" s="18">
        <v>2015</v>
      </c>
      <c r="R70" s="18">
        <v>4.021917808219178</v>
      </c>
      <c r="S70" s="18" t="str">
        <f t="shared" si="5"/>
        <v>1 to 5 Years</v>
      </c>
      <c r="T70" s="7" t="s">
        <v>178</v>
      </c>
      <c r="U70" s="7" t="s">
        <v>40</v>
      </c>
      <c r="V70" s="7" t="s">
        <v>32</v>
      </c>
      <c r="W70" s="7" t="s">
        <v>46</v>
      </c>
      <c r="X70" s="7" t="s">
        <v>84</v>
      </c>
      <c r="Y70" s="7">
        <v>18</v>
      </c>
      <c r="Z70" s="7" t="s">
        <v>44</v>
      </c>
      <c r="AA70" s="7">
        <v>4.62</v>
      </c>
      <c r="AB70" s="7">
        <v>5</v>
      </c>
      <c r="AC70" s="7">
        <v>0</v>
      </c>
      <c r="AD70" s="9">
        <v>42160</v>
      </c>
      <c r="AE70" s="7">
        <v>0</v>
      </c>
      <c r="AF70" s="7">
        <v>1</v>
      </c>
    </row>
    <row r="71" spans="1:32" x14ac:dyDescent="0.25">
      <c r="A71" s="7" t="s">
        <v>179</v>
      </c>
      <c r="B71" s="7">
        <v>10310</v>
      </c>
      <c r="C71" s="8">
        <v>53189</v>
      </c>
      <c r="D71" s="9">
        <v>24581</v>
      </c>
      <c r="E71" s="10">
        <f t="shared" ca="1" si="3"/>
        <v>56.273972602739725</v>
      </c>
      <c r="F71" s="10" t="str">
        <f t="shared" ca="1" si="4"/>
        <v>50 to 60</v>
      </c>
      <c r="G71" s="7" t="s">
        <v>475</v>
      </c>
      <c r="H71" s="7" t="s">
        <v>38</v>
      </c>
      <c r="I71" s="7" t="s">
        <v>25</v>
      </c>
      <c r="J71" s="7">
        <v>2061</v>
      </c>
      <c r="K71" s="7" t="s">
        <v>27</v>
      </c>
      <c r="L71" s="7" t="s">
        <v>28</v>
      </c>
      <c r="M71" s="7" t="s">
        <v>29</v>
      </c>
      <c r="N71" s="9">
        <v>41827</v>
      </c>
      <c r="O71" s="7" t="s">
        <v>43</v>
      </c>
      <c r="P71" s="9" t="s">
        <v>495</v>
      </c>
      <c r="Q71" s="18"/>
      <c r="R71" s="18">
        <v>9.0219178082191789</v>
      </c>
      <c r="S71" s="18" t="str">
        <f t="shared" si="5"/>
        <v>5 to 10 Years</v>
      </c>
      <c r="T71" s="7" t="s">
        <v>30</v>
      </c>
      <c r="U71" s="7" t="s">
        <v>31</v>
      </c>
      <c r="V71" s="7" t="s">
        <v>32</v>
      </c>
      <c r="W71" s="7" t="s">
        <v>24</v>
      </c>
      <c r="X71" s="7" t="s">
        <v>57</v>
      </c>
      <c r="Y71" s="7">
        <v>11</v>
      </c>
      <c r="Z71" s="7" t="s">
        <v>176</v>
      </c>
      <c r="AA71" s="7">
        <v>1.1200000000000001</v>
      </c>
      <c r="AB71" s="7">
        <v>2</v>
      </c>
      <c r="AC71" s="7">
        <v>0</v>
      </c>
      <c r="AD71" s="9">
        <v>43496</v>
      </c>
      <c r="AE71" s="7">
        <v>4</v>
      </c>
      <c r="AF71" s="7">
        <v>9</v>
      </c>
    </row>
    <row r="72" spans="1:32" x14ac:dyDescent="0.25">
      <c r="A72" s="7" t="s">
        <v>180</v>
      </c>
      <c r="B72" s="7">
        <v>10197</v>
      </c>
      <c r="C72" s="8">
        <v>96820</v>
      </c>
      <c r="D72" s="9">
        <v>30415</v>
      </c>
      <c r="E72" s="10">
        <f t="shared" ca="1" si="3"/>
        <v>40.290410958904111</v>
      </c>
      <c r="F72" s="10" t="str">
        <f t="shared" ca="1" si="4"/>
        <v>40 to 50</v>
      </c>
      <c r="G72" s="7" t="s">
        <v>475</v>
      </c>
      <c r="H72" s="7" t="s">
        <v>26</v>
      </c>
      <c r="I72" s="7" t="s">
        <v>25</v>
      </c>
      <c r="J72" s="7">
        <v>2045</v>
      </c>
      <c r="K72" s="7" t="s">
        <v>27</v>
      </c>
      <c r="L72" s="7" t="s">
        <v>28</v>
      </c>
      <c r="M72" s="7" t="s">
        <v>29</v>
      </c>
      <c r="N72" s="9">
        <v>42781</v>
      </c>
      <c r="O72" s="7" t="s">
        <v>43</v>
      </c>
      <c r="P72" s="9" t="s">
        <v>495</v>
      </c>
      <c r="Q72" s="18"/>
      <c r="R72" s="18">
        <v>6.4082191780821915</v>
      </c>
      <c r="S72" s="18" t="str">
        <f t="shared" si="5"/>
        <v>5 to 10 Years</v>
      </c>
      <c r="T72" s="7" t="s">
        <v>30</v>
      </c>
      <c r="U72" s="7" t="s">
        <v>31</v>
      </c>
      <c r="V72" s="7" t="s">
        <v>41</v>
      </c>
      <c r="W72" s="7" t="s">
        <v>181</v>
      </c>
      <c r="X72" s="7" t="s">
        <v>182</v>
      </c>
      <c r="Y72" s="7">
        <v>13</v>
      </c>
      <c r="Z72" s="7" t="s">
        <v>44</v>
      </c>
      <c r="AA72" s="7">
        <v>3.01</v>
      </c>
      <c r="AB72" s="7">
        <v>5</v>
      </c>
      <c r="AC72" s="7">
        <v>7</v>
      </c>
      <c r="AD72" s="9">
        <v>43488</v>
      </c>
      <c r="AE72" s="7">
        <v>0</v>
      </c>
      <c r="AF72" s="7">
        <v>15</v>
      </c>
    </row>
    <row r="73" spans="1:32" x14ac:dyDescent="0.25">
      <c r="A73" s="7" t="s">
        <v>183</v>
      </c>
      <c r="B73" s="7">
        <v>10276</v>
      </c>
      <c r="C73" s="8">
        <v>51259</v>
      </c>
      <c r="D73" s="9">
        <v>30270</v>
      </c>
      <c r="E73" s="10">
        <f t="shared" ca="1" si="3"/>
        <v>40.68767123287671</v>
      </c>
      <c r="F73" s="10" t="str">
        <f t="shared" ca="1" si="4"/>
        <v>40 to 50</v>
      </c>
      <c r="G73" s="7" t="s">
        <v>475</v>
      </c>
      <c r="H73" s="7" t="s">
        <v>26</v>
      </c>
      <c r="I73" s="7" t="s">
        <v>25</v>
      </c>
      <c r="J73" s="7">
        <v>2180</v>
      </c>
      <c r="K73" s="7" t="s">
        <v>27</v>
      </c>
      <c r="L73" s="7" t="s">
        <v>28</v>
      </c>
      <c r="M73" s="7" t="s">
        <v>29</v>
      </c>
      <c r="N73" s="9">
        <v>41978</v>
      </c>
      <c r="O73" s="7" t="s">
        <v>43</v>
      </c>
      <c r="P73" s="9" t="s">
        <v>495</v>
      </c>
      <c r="Q73" s="18"/>
      <c r="R73" s="18">
        <v>8.6082191780821926</v>
      </c>
      <c r="S73" s="18" t="str">
        <f t="shared" si="5"/>
        <v>5 to 10 Years</v>
      </c>
      <c r="T73" s="7" t="s">
        <v>30</v>
      </c>
      <c r="U73" s="7" t="s">
        <v>31</v>
      </c>
      <c r="V73" s="7" t="s">
        <v>32</v>
      </c>
      <c r="W73" s="7" t="s">
        <v>24</v>
      </c>
      <c r="X73" s="7" t="s">
        <v>64</v>
      </c>
      <c r="Y73" s="7">
        <v>19</v>
      </c>
      <c r="Z73" s="7" t="s">
        <v>44</v>
      </c>
      <c r="AA73" s="7">
        <v>4.3</v>
      </c>
      <c r="AB73" s="7">
        <v>4</v>
      </c>
      <c r="AC73" s="7">
        <v>0</v>
      </c>
      <c r="AD73" s="9">
        <v>43515</v>
      </c>
      <c r="AE73" s="7">
        <v>0</v>
      </c>
      <c r="AF73" s="7">
        <v>1</v>
      </c>
    </row>
    <row r="74" spans="1:32" x14ac:dyDescent="0.25">
      <c r="A74" s="7" t="s">
        <v>184</v>
      </c>
      <c r="B74" s="7">
        <v>10304</v>
      </c>
      <c r="C74" s="8">
        <v>59231</v>
      </c>
      <c r="D74" s="9">
        <v>31911</v>
      </c>
      <c r="E74" s="10">
        <f t="shared" ca="1" si="3"/>
        <v>36.19178082191781</v>
      </c>
      <c r="F74" s="10" t="str">
        <f t="shared" ca="1" si="4"/>
        <v>Less than 40</v>
      </c>
      <c r="G74" s="7" t="s">
        <v>476</v>
      </c>
      <c r="H74" s="7" t="s">
        <v>26</v>
      </c>
      <c r="I74" s="7" t="s">
        <v>185</v>
      </c>
      <c r="J74" s="7">
        <v>98052</v>
      </c>
      <c r="K74" s="7" t="s">
        <v>27</v>
      </c>
      <c r="L74" s="7" t="s">
        <v>74</v>
      </c>
      <c r="M74" s="7" t="s">
        <v>29</v>
      </c>
      <c r="N74" s="9">
        <v>40959</v>
      </c>
      <c r="O74" s="7" t="s">
        <v>186</v>
      </c>
      <c r="P74" s="9" t="s">
        <v>495</v>
      </c>
      <c r="Q74" s="18"/>
      <c r="R74" s="18">
        <v>11.4</v>
      </c>
      <c r="S74" s="18" t="str">
        <f t="shared" si="5"/>
        <v>10 to 15 Years</v>
      </c>
      <c r="T74" s="7" t="s">
        <v>30</v>
      </c>
      <c r="U74" s="7" t="s">
        <v>31</v>
      </c>
      <c r="V74" s="7" t="s">
        <v>126</v>
      </c>
      <c r="W74" s="7" t="s">
        <v>124</v>
      </c>
      <c r="X74" s="7" t="s">
        <v>127</v>
      </c>
      <c r="Y74" s="7">
        <v>17</v>
      </c>
      <c r="Z74" s="7" t="s">
        <v>176</v>
      </c>
      <c r="AA74" s="7">
        <v>2.2999999999999998</v>
      </c>
      <c r="AB74" s="7">
        <v>1</v>
      </c>
      <c r="AC74" s="7">
        <v>0</v>
      </c>
      <c r="AD74" s="9">
        <v>43494</v>
      </c>
      <c r="AE74" s="7">
        <v>2</v>
      </c>
      <c r="AF74" s="7">
        <v>17</v>
      </c>
    </row>
    <row r="75" spans="1:32" x14ac:dyDescent="0.25">
      <c r="A75" s="7" t="s">
        <v>187</v>
      </c>
      <c r="B75" s="7">
        <v>10284</v>
      </c>
      <c r="C75" s="8">
        <v>61584</v>
      </c>
      <c r="D75" s="9">
        <v>28533</v>
      </c>
      <c r="E75" s="10">
        <f t="shared" ca="1" si="3"/>
        <v>45.446575342465756</v>
      </c>
      <c r="F75" s="10" t="str">
        <f t="shared" ca="1" si="4"/>
        <v>40 to 50</v>
      </c>
      <c r="G75" s="7" t="s">
        <v>476</v>
      </c>
      <c r="H75" s="7" t="s">
        <v>38</v>
      </c>
      <c r="I75" s="7" t="s">
        <v>25</v>
      </c>
      <c r="J75" s="7">
        <v>2351</v>
      </c>
      <c r="K75" s="7" t="s">
        <v>27</v>
      </c>
      <c r="L75" s="7" t="s">
        <v>28</v>
      </c>
      <c r="M75" s="7" t="s">
        <v>67</v>
      </c>
      <c r="N75" s="9">
        <v>41456</v>
      </c>
      <c r="O75" s="7" t="s">
        <v>43</v>
      </c>
      <c r="P75" s="9" t="s">
        <v>495</v>
      </c>
      <c r="Q75" s="18"/>
      <c r="R75" s="18">
        <v>10.038356164383561</v>
      </c>
      <c r="S75" s="18" t="str">
        <f t="shared" si="5"/>
        <v>10 to 15 Years</v>
      </c>
      <c r="T75" s="7" t="s">
        <v>30</v>
      </c>
      <c r="U75" s="7" t="s">
        <v>31</v>
      </c>
      <c r="V75" s="7" t="s">
        <v>32</v>
      </c>
      <c r="W75" s="7" t="s">
        <v>24</v>
      </c>
      <c r="X75" s="7" t="s">
        <v>68</v>
      </c>
      <c r="Y75" s="7">
        <v>12</v>
      </c>
      <c r="Z75" s="7" t="s">
        <v>103</v>
      </c>
      <c r="AA75" s="7">
        <v>3.88</v>
      </c>
      <c r="AB75" s="7">
        <v>4</v>
      </c>
      <c r="AC75" s="7">
        <v>0</v>
      </c>
      <c r="AD75" s="9">
        <v>43483</v>
      </c>
      <c r="AE75" s="7">
        <v>0</v>
      </c>
      <c r="AF75" s="7">
        <v>6</v>
      </c>
    </row>
    <row r="76" spans="1:32" x14ac:dyDescent="0.25">
      <c r="A76" s="7" t="s">
        <v>188</v>
      </c>
      <c r="B76" s="7">
        <v>10207</v>
      </c>
      <c r="C76" s="8">
        <v>46335</v>
      </c>
      <c r="D76" s="9">
        <v>31603</v>
      </c>
      <c r="E76" s="10">
        <f t="shared" ca="1" si="3"/>
        <v>37.035616438356165</v>
      </c>
      <c r="F76" s="10" t="str">
        <f t="shared" ca="1" si="4"/>
        <v>Less than 40</v>
      </c>
      <c r="G76" s="7" t="s">
        <v>476</v>
      </c>
      <c r="H76" s="7" t="s">
        <v>26</v>
      </c>
      <c r="I76" s="7" t="s">
        <v>25</v>
      </c>
      <c r="J76" s="7">
        <v>2125</v>
      </c>
      <c r="K76" s="7" t="s">
        <v>27</v>
      </c>
      <c r="L76" s="7" t="s">
        <v>74</v>
      </c>
      <c r="M76" s="7" t="s">
        <v>29</v>
      </c>
      <c r="N76" s="9">
        <v>40943</v>
      </c>
      <c r="O76" s="7" t="s">
        <v>102</v>
      </c>
      <c r="P76" s="9" t="s">
        <v>495</v>
      </c>
      <c r="Q76" s="18"/>
      <c r="R76" s="18">
        <v>11.443835616438356</v>
      </c>
      <c r="S76" s="18" t="str">
        <f t="shared" si="5"/>
        <v>10 to 15 Years</v>
      </c>
      <c r="T76" s="7" t="s">
        <v>30</v>
      </c>
      <c r="U76" s="7" t="s">
        <v>31</v>
      </c>
      <c r="V76" s="7" t="s">
        <v>32</v>
      </c>
      <c r="W76" s="7" t="s">
        <v>24</v>
      </c>
      <c r="X76" s="7" t="s">
        <v>76</v>
      </c>
      <c r="Y76" s="7">
        <v>14</v>
      </c>
      <c r="Z76" s="7" t="s">
        <v>44</v>
      </c>
      <c r="AA76" s="7">
        <v>3.4</v>
      </c>
      <c r="AB76" s="7">
        <v>5</v>
      </c>
      <c r="AC76" s="7">
        <v>0</v>
      </c>
      <c r="AD76" s="9">
        <v>43515</v>
      </c>
      <c r="AE76" s="7">
        <v>0</v>
      </c>
      <c r="AF76" s="7">
        <v>15</v>
      </c>
    </row>
    <row r="77" spans="1:32" x14ac:dyDescent="0.25">
      <c r="A77" s="7" t="s">
        <v>189</v>
      </c>
      <c r="B77" s="7">
        <v>10133</v>
      </c>
      <c r="C77" s="8">
        <v>70621</v>
      </c>
      <c r="D77" s="9">
        <v>32342</v>
      </c>
      <c r="E77" s="10">
        <f t="shared" ca="1" si="3"/>
        <v>35.010958904109586</v>
      </c>
      <c r="F77" s="10" t="str">
        <f t="shared" ca="1" si="4"/>
        <v>Less than 40</v>
      </c>
      <c r="G77" s="7" t="s">
        <v>476</v>
      </c>
      <c r="H77" s="7" t="s">
        <v>38</v>
      </c>
      <c r="I77" s="7" t="s">
        <v>25</v>
      </c>
      <c r="J77" s="7">
        <v>2119</v>
      </c>
      <c r="K77" s="7" t="s">
        <v>27</v>
      </c>
      <c r="L77" s="7" t="s">
        <v>28</v>
      </c>
      <c r="M77" s="7" t="s">
        <v>29</v>
      </c>
      <c r="N77" s="9">
        <v>42125</v>
      </c>
      <c r="O77" s="7" t="s">
        <v>65</v>
      </c>
      <c r="P77" s="9" t="s">
        <v>495</v>
      </c>
      <c r="Q77" s="18"/>
      <c r="R77" s="18">
        <v>8.205479452054794</v>
      </c>
      <c r="S77" s="18" t="str">
        <f t="shared" si="5"/>
        <v>5 to 10 Years</v>
      </c>
      <c r="T77" s="7" t="s">
        <v>30</v>
      </c>
      <c r="U77" s="7" t="s">
        <v>31</v>
      </c>
      <c r="V77" s="7" t="s">
        <v>41</v>
      </c>
      <c r="W77" s="7" t="s">
        <v>71</v>
      </c>
      <c r="X77" s="7" t="s">
        <v>72</v>
      </c>
      <c r="Y77" s="7">
        <v>7</v>
      </c>
      <c r="Z77" s="7" t="s">
        <v>44</v>
      </c>
      <c r="AA77" s="7">
        <v>4.1100000000000003</v>
      </c>
      <c r="AB77" s="7">
        <v>4</v>
      </c>
      <c r="AC77" s="7">
        <v>6</v>
      </c>
      <c r="AD77" s="9">
        <v>43521</v>
      </c>
      <c r="AE77" s="7">
        <v>0</v>
      </c>
      <c r="AF77" s="7">
        <v>16</v>
      </c>
    </row>
    <row r="78" spans="1:32" x14ac:dyDescent="0.25">
      <c r="A78" s="7" t="s">
        <v>190</v>
      </c>
      <c r="B78" s="7">
        <v>10028</v>
      </c>
      <c r="C78" s="8">
        <v>138888</v>
      </c>
      <c r="D78" s="9">
        <v>25818</v>
      </c>
      <c r="E78" s="10">
        <f t="shared" ca="1" si="3"/>
        <v>52.884931506849313</v>
      </c>
      <c r="F78" s="10" t="str">
        <f t="shared" ca="1" si="4"/>
        <v>50 to 60</v>
      </c>
      <c r="G78" s="7" t="s">
        <v>475</v>
      </c>
      <c r="H78" s="7" t="s">
        <v>26</v>
      </c>
      <c r="I78" s="7" t="s">
        <v>25</v>
      </c>
      <c r="J78" s="7">
        <v>1886</v>
      </c>
      <c r="K78" s="7" t="s">
        <v>27</v>
      </c>
      <c r="L78" s="7" t="s">
        <v>28</v>
      </c>
      <c r="M78" s="7" t="s">
        <v>67</v>
      </c>
      <c r="N78" s="9">
        <v>41760</v>
      </c>
      <c r="O78" s="7" t="s">
        <v>43</v>
      </c>
      <c r="P78" s="9" t="s">
        <v>495</v>
      </c>
      <c r="Q78" s="18"/>
      <c r="R78" s="18">
        <v>9.205479452054794</v>
      </c>
      <c r="S78" s="18" t="str">
        <f t="shared" si="5"/>
        <v>5 to 10 Years</v>
      </c>
      <c r="T78" s="7" t="s">
        <v>30</v>
      </c>
      <c r="U78" s="7" t="s">
        <v>31</v>
      </c>
      <c r="V78" s="7" t="s">
        <v>41</v>
      </c>
      <c r="W78" s="7" t="s">
        <v>191</v>
      </c>
      <c r="X78" s="7" t="s">
        <v>132</v>
      </c>
      <c r="Y78" s="7">
        <v>5</v>
      </c>
      <c r="Z78" s="7" t="s">
        <v>35</v>
      </c>
      <c r="AA78" s="7">
        <v>4.3</v>
      </c>
      <c r="AB78" s="7">
        <v>5</v>
      </c>
      <c r="AC78" s="7">
        <v>5</v>
      </c>
      <c r="AD78" s="9">
        <v>43556</v>
      </c>
      <c r="AE78" s="7">
        <v>0</v>
      </c>
      <c r="AF78" s="7">
        <v>4</v>
      </c>
    </row>
    <row r="79" spans="1:32" x14ac:dyDescent="0.25">
      <c r="A79" s="7" t="s">
        <v>192</v>
      </c>
      <c r="B79" s="7">
        <v>10006</v>
      </c>
      <c r="C79" s="8">
        <v>74241</v>
      </c>
      <c r="D79" s="9">
        <v>32366</v>
      </c>
      <c r="E79" s="10">
        <f t="shared" ca="1" si="3"/>
        <v>34.945205479452056</v>
      </c>
      <c r="F79" s="10" t="str">
        <f t="shared" ca="1" si="4"/>
        <v>Less than 40</v>
      </c>
      <c r="G79" s="7" t="s">
        <v>476</v>
      </c>
      <c r="H79" s="7" t="s">
        <v>26</v>
      </c>
      <c r="I79" s="7" t="s">
        <v>193</v>
      </c>
      <c r="J79" s="7">
        <v>90007</v>
      </c>
      <c r="K79" s="7" t="s">
        <v>27</v>
      </c>
      <c r="L79" s="7" t="s">
        <v>28</v>
      </c>
      <c r="M79" s="7" t="s">
        <v>29</v>
      </c>
      <c r="N79" s="9">
        <v>40817</v>
      </c>
      <c r="O79" s="7" t="s">
        <v>43</v>
      </c>
      <c r="P79" s="9" t="s">
        <v>495</v>
      </c>
      <c r="Q79" s="18"/>
      <c r="R79" s="18">
        <v>11.789041095890411</v>
      </c>
      <c r="S79" s="18" t="str">
        <f t="shared" si="5"/>
        <v>10 to 15 Years</v>
      </c>
      <c r="T79" s="7" t="s">
        <v>30</v>
      </c>
      <c r="U79" s="7" t="s">
        <v>31</v>
      </c>
      <c r="V79" s="7" t="s">
        <v>126</v>
      </c>
      <c r="W79" s="7" t="s">
        <v>124</v>
      </c>
      <c r="X79" s="7" t="s">
        <v>145</v>
      </c>
      <c r="Y79" s="7">
        <v>21</v>
      </c>
      <c r="Z79" s="7" t="s">
        <v>35</v>
      </c>
      <c r="AA79" s="7">
        <v>4.7699999999999996</v>
      </c>
      <c r="AB79" s="7">
        <v>5</v>
      </c>
      <c r="AC79" s="7">
        <v>0</v>
      </c>
      <c r="AD79" s="9">
        <v>43492</v>
      </c>
      <c r="AE79" s="7">
        <v>0</v>
      </c>
      <c r="AF79" s="7">
        <v>14</v>
      </c>
    </row>
    <row r="80" spans="1:32" x14ac:dyDescent="0.25">
      <c r="A80" s="7" t="s">
        <v>194</v>
      </c>
      <c r="B80" s="7">
        <v>10105</v>
      </c>
      <c r="C80" s="8">
        <v>75188</v>
      </c>
      <c r="D80" s="9">
        <v>26996</v>
      </c>
      <c r="E80" s="10">
        <f t="shared" ca="1" si="3"/>
        <v>49.657534246575345</v>
      </c>
      <c r="F80" s="10" t="str">
        <f t="shared" ca="1" si="4"/>
        <v>40 to 50</v>
      </c>
      <c r="G80" s="7" t="s">
        <v>476</v>
      </c>
      <c r="H80" s="7" t="s">
        <v>26</v>
      </c>
      <c r="I80" s="7" t="s">
        <v>25</v>
      </c>
      <c r="J80" s="7">
        <v>1731</v>
      </c>
      <c r="K80" s="7" t="s">
        <v>27</v>
      </c>
      <c r="L80" s="7" t="s">
        <v>28</v>
      </c>
      <c r="M80" s="7" t="s">
        <v>29</v>
      </c>
      <c r="N80" s="9">
        <v>41900</v>
      </c>
      <c r="O80" s="7" t="s">
        <v>55</v>
      </c>
      <c r="P80" s="9" t="s">
        <v>495</v>
      </c>
      <c r="Q80" s="18"/>
      <c r="R80" s="18">
        <v>8.8219178082191778</v>
      </c>
      <c r="S80" s="18" t="str">
        <f t="shared" si="5"/>
        <v>5 to 10 Years</v>
      </c>
      <c r="T80" s="7" t="s">
        <v>30</v>
      </c>
      <c r="U80" s="7" t="s">
        <v>31</v>
      </c>
      <c r="V80" s="7" t="s">
        <v>32</v>
      </c>
      <c r="W80" s="7" t="s">
        <v>114</v>
      </c>
      <c r="X80" s="7" t="s">
        <v>116</v>
      </c>
      <c r="Y80" s="7">
        <v>2</v>
      </c>
      <c r="Z80" s="7" t="s">
        <v>44</v>
      </c>
      <c r="AA80" s="7">
        <v>4.5199999999999996</v>
      </c>
      <c r="AB80" s="7">
        <v>4</v>
      </c>
      <c r="AC80" s="7">
        <v>0</v>
      </c>
      <c r="AD80" s="9">
        <v>43480</v>
      </c>
      <c r="AE80" s="7">
        <v>0</v>
      </c>
      <c r="AF80" s="7">
        <v>4</v>
      </c>
    </row>
    <row r="81" spans="1:32" x14ac:dyDescent="0.25">
      <c r="A81" s="7" t="s">
        <v>195</v>
      </c>
      <c r="B81" s="7">
        <v>10211</v>
      </c>
      <c r="C81" s="8">
        <v>62514</v>
      </c>
      <c r="D81" s="9">
        <v>26930</v>
      </c>
      <c r="E81" s="10">
        <f t="shared" ca="1" si="3"/>
        <v>49.838356164383562</v>
      </c>
      <c r="F81" s="10" t="str">
        <f t="shared" ca="1" si="4"/>
        <v>40 to 50</v>
      </c>
      <c r="G81" s="7" t="s">
        <v>476</v>
      </c>
      <c r="H81" s="7" t="s">
        <v>38</v>
      </c>
      <c r="I81" s="7" t="s">
        <v>25</v>
      </c>
      <c r="J81" s="7">
        <v>1749</v>
      </c>
      <c r="K81" s="7" t="s">
        <v>27</v>
      </c>
      <c r="L81" s="7" t="s">
        <v>28</v>
      </c>
      <c r="M81" s="7" t="s">
        <v>29</v>
      </c>
      <c r="N81" s="9">
        <v>40294</v>
      </c>
      <c r="O81" s="7" t="s">
        <v>55</v>
      </c>
      <c r="P81" s="9" t="s">
        <v>495</v>
      </c>
      <c r="Q81" s="18"/>
      <c r="R81" s="18">
        <v>13.221917808219178</v>
      </c>
      <c r="S81" s="18" t="str">
        <f t="shared" si="5"/>
        <v>10 to 15 Years</v>
      </c>
      <c r="T81" s="7" t="s">
        <v>30</v>
      </c>
      <c r="U81" s="7" t="s">
        <v>31</v>
      </c>
      <c r="V81" s="7" t="s">
        <v>32</v>
      </c>
      <c r="W81" s="7" t="s">
        <v>24</v>
      </c>
      <c r="X81" s="7" t="s">
        <v>64</v>
      </c>
      <c r="Y81" s="7">
        <v>19</v>
      </c>
      <c r="Z81" s="7" t="s">
        <v>44</v>
      </c>
      <c r="AA81" s="7">
        <v>2.9</v>
      </c>
      <c r="AB81" s="7">
        <v>3</v>
      </c>
      <c r="AC81" s="7">
        <v>0</v>
      </c>
      <c r="AD81" s="9">
        <v>43486</v>
      </c>
      <c r="AE81" s="7">
        <v>0</v>
      </c>
      <c r="AF81" s="7">
        <v>6</v>
      </c>
    </row>
    <row r="82" spans="1:32" x14ac:dyDescent="0.25">
      <c r="A82" s="7" t="s">
        <v>196</v>
      </c>
      <c r="B82" s="7">
        <v>10064</v>
      </c>
      <c r="C82" s="8">
        <v>60070</v>
      </c>
      <c r="D82" s="9">
        <v>33367</v>
      </c>
      <c r="E82" s="10">
        <f t="shared" ca="1" si="3"/>
        <v>32.202739726027396</v>
      </c>
      <c r="F82" s="10" t="str">
        <f t="shared" ca="1" si="4"/>
        <v>Less than 40</v>
      </c>
      <c r="G82" s="7" t="s">
        <v>476</v>
      </c>
      <c r="H82" s="7" t="s">
        <v>38</v>
      </c>
      <c r="I82" s="7" t="s">
        <v>25</v>
      </c>
      <c r="J82" s="7">
        <v>2343</v>
      </c>
      <c r="K82" s="7" t="s">
        <v>27</v>
      </c>
      <c r="L82" s="7" t="s">
        <v>28</v>
      </c>
      <c r="M82" s="7" t="s">
        <v>29</v>
      </c>
      <c r="N82" s="9">
        <v>40637</v>
      </c>
      <c r="O82" s="7" t="s">
        <v>55</v>
      </c>
      <c r="P82" s="9">
        <v>42892</v>
      </c>
      <c r="Q82" s="18">
        <v>2017</v>
      </c>
      <c r="R82" s="18">
        <v>6.1780821917808222</v>
      </c>
      <c r="S82" s="18" t="str">
        <f t="shared" si="5"/>
        <v>5 to 10 Years</v>
      </c>
      <c r="T82" s="7" t="s">
        <v>197</v>
      </c>
      <c r="U82" s="7" t="s">
        <v>40</v>
      </c>
      <c r="V82" s="7" t="s">
        <v>32</v>
      </c>
      <c r="W82" s="7" t="s">
        <v>24</v>
      </c>
      <c r="X82" s="7" t="s">
        <v>48</v>
      </c>
      <c r="Y82" s="7">
        <v>20</v>
      </c>
      <c r="Z82" s="7" t="s">
        <v>44</v>
      </c>
      <c r="AA82" s="7">
        <v>5</v>
      </c>
      <c r="AB82" s="7">
        <v>3</v>
      </c>
      <c r="AC82" s="7">
        <v>0</v>
      </c>
      <c r="AD82" s="9">
        <v>42982</v>
      </c>
      <c r="AE82" s="7">
        <v>0</v>
      </c>
      <c r="AF82" s="7">
        <v>7</v>
      </c>
    </row>
    <row r="83" spans="1:32" x14ac:dyDescent="0.25">
      <c r="A83" s="7" t="s">
        <v>198</v>
      </c>
      <c r="B83" s="7">
        <v>10247</v>
      </c>
      <c r="C83" s="8">
        <v>48888</v>
      </c>
      <c r="D83" s="9">
        <v>27180</v>
      </c>
      <c r="E83" s="10">
        <f t="shared" ca="1" si="3"/>
        <v>49.153424657534245</v>
      </c>
      <c r="F83" s="10" t="str">
        <f t="shared" ca="1" si="4"/>
        <v>40 to 50</v>
      </c>
      <c r="G83" s="7" t="s">
        <v>475</v>
      </c>
      <c r="H83" s="7" t="s">
        <v>26</v>
      </c>
      <c r="I83" s="7" t="s">
        <v>25</v>
      </c>
      <c r="J83" s="7">
        <v>2026</v>
      </c>
      <c r="K83" s="7" t="s">
        <v>27</v>
      </c>
      <c r="L83" s="7" t="s">
        <v>28</v>
      </c>
      <c r="M83" s="7" t="s">
        <v>29</v>
      </c>
      <c r="N83" s="9">
        <v>41923</v>
      </c>
      <c r="O83" s="7" t="s">
        <v>34</v>
      </c>
      <c r="P83" s="9" t="s">
        <v>495</v>
      </c>
      <c r="Q83" s="18"/>
      <c r="R83" s="18">
        <v>8.7589041095890412</v>
      </c>
      <c r="S83" s="18" t="str">
        <f t="shared" si="5"/>
        <v>5 to 10 Years</v>
      </c>
      <c r="T83" s="7" t="s">
        <v>30</v>
      </c>
      <c r="U83" s="7" t="s">
        <v>31</v>
      </c>
      <c r="V83" s="7" t="s">
        <v>32</v>
      </c>
      <c r="W83" s="7" t="s">
        <v>24</v>
      </c>
      <c r="X83" s="7" t="s">
        <v>84</v>
      </c>
      <c r="Y83" s="7">
        <v>18</v>
      </c>
      <c r="Z83" s="7" t="s">
        <v>44</v>
      </c>
      <c r="AA83" s="7">
        <v>4.7</v>
      </c>
      <c r="AB83" s="7">
        <v>5</v>
      </c>
      <c r="AC83" s="7">
        <v>0</v>
      </c>
      <c r="AD83" s="9">
        <v>43509</v>
      </c>
      <c r="AE83" s="7">
        <v>0</v>
      </c>
      <c r="AF83" s="7">
        <v>8</v>
      </c>
    </row>
    <row r="84" spans="1:32" x14ac:dyDescent="0.25">
      <c r="A84" s="7" t="s">
        <v>199</v>
      </c>
      <c r="B84" s="7">
        <v>10235</v>
      </c>
      <c r="C84" s="8">
        <v>54285</v>
      </c>
      <c r="D84" s="9">
        <v>28727</v>
      </c>
      <c r="E84" s="10">
        <f t="shared" ca="1" si="3"/>
        <v>44.915068493150685</v>
      </c>
      <c r="F84" s="10" t="str">
        <f t="shared" ca="1" si="4"/>
        <v>40 to 50</v>
      </c>
      <c r="G84" s="7" t="s">
        <v>475</v>
      </c>
      <c r="H84" s="7" t="s">
        <v>38</v>
      </c>
      <c r="I84" s="7" t="s">
        <v>25</v>
      </c>
      <c r="J84" s="7">
        <v>2045</v>
      </c>
      <c r="K84" s="7" t="s">
        <v>27</v>
      </c>
      <c r="L84" s="7" t="s">
        <v>28</v>
      </c>
      <c r="M84" s="7" t="s">
        <v>29</v>
      </c>
      <c r="N84" s="9">
        <v>41729</v>
      </c>
      <c r="O84" s="7" t="s">
        <v>65</v>
      </c>
      <c r="P84" s="9" t="s">
        <v>495</v>
      </c>
      <c r="Q84" s="18"/>
      <c r="R84" s="18">
        <v>9.2904109589041095</v>
      </c>
      <c r="S84" s="18" t="str">
        <f t="shared" si="5"/>
        <v>5 to 10 Years</v>
      </c>
      <c r="T84" s="7" t="s">
        <v>30</v>
      </c>
      <c r="U84" s="7" t="s">
        <v>31</v>
      </c>
      <c r="V84" s="7" t="s">
        <v>32</v>
      </c>
      <c r="W84" s="7" t="s">
        <v>24</v>
      </c>
      <c r="X84" s="7" t="s">
        <v>84</v>
      </c>
      <c r="Y84" s="7">
        <v>18</v>
      </c>
      <c r="Z84" s="7" t="s">
        <v>44</v>
      </c>
      <c r="AA84" s="7">
        <v>4.2</v>
      </c>
      <c r="AB84" s="7">
        <v>3</v>
      </c>
      <c r="AC84" s="7">
        <v>0</v>
      </c>
      <c r="AD84" s="9">
        <v>43770</v>
      </c>
      <c r="AE84" s="7">
        <v>0</v>
      </c>
      <c r="AF84" s="7">
        <v>3</v>
      </c>
    </row>
    <row r="85" spans="1:32" x14ac:dyDescent="0.25">
      <c r="A85" s="7" t="s">
        <v>200</v>
      </c>
      <c r="B85" s="7">
        <v>10299</v>
      </c>
      <c r="C85" s="8">
        <v>56847</v>
      </c>
      <c r="D85" s="9">
        <v>32745</v>
      </c>
      <c r="E85" s="10">
        <f t="shared" ca="1" si="3"/>
        <v>33.906849315068492</v>
      </c>
      <c r="F85" s="10" t="str">
        <f t="shared" ca="1" si="4"/>
        <v>Less than 40</v>
      </c>
      <c r="G85" s="7" t="s">
        <v>476</v>
      </c>
      <c r="H85" s="7" t="s">
        <v>122</v>
      </c>
      <c r="I85" s="7" t="s">
        <v>25</v>
      </c>
      <c r="J85" s="7">
        <v>2133</v>
      </c>
      <c r="K85" s="7" t="s">
        <v>27</v>
      </c>
      <c r="L85" s="7" t="s">
        <v>28</v>
      </c>
      <c r="M85" s="7" t="s">
        <v>29</v>
      </c>
      <c r="N85" s="9">
        <v>41827</v>
      </c>
      <c r="O85" s="7" t="s">
        <v>43</v>
      </c>
      <c r="P85" s="9" t="s">
        <v>495</v>
      </c>
      <c r="Q85" s="18"/>
      <c r="R85" s="18">
        <v>9.0219178082191789</v>
      </c>
      <c r="S85" s="18" t="str">
        <f t="shared" si="5"/>
        <v>5 to 10 Years</v>
      </c>
      <c r="T85" s="7" t="s">
        <v>30</v>
      </c>
      <c r="U85" s="7" t="s">
        <v>31</v>
      </c>
      <c r="V85" s="7" t="s">
        <v>32</v>
      </c>
      <c r="W85" s="7" t="s">
        <v>46</v>
      </c>
      <c r="X85" s="7" t="s">
        <v>33</v>
      </c>
      <c r="Y85" s="7">
        <v>22</v>
      </c>
      <c r="Z85" s="7" t="s">
        <v>176</v>
      </c>
      <c r="AA85" s="7">
        <v>3</v>
      </c>
      <c r="AB85" s="7">
        <v>1</v>
      </c>
      <c r="AC85" s="7">
        <v>0</v>
      </c>
      <c r="AD85" s="9">
        <v>43521</v>
      </c>
      <c r="AE85" s="7">
        <v>2</v>
      </c>
      <c r="AF85" s="7">
        <v>5</v>
      </c>
    </row>
    <row r="86" spans="1:32" x14ac:dyDescent="0.25">
      <c r="A86" s="7" t="s">
        <v>201</v>
      </c>
      <c r="B86" s="7">
        <v>10280</v>
      </c>
      <c r="C86" s="8">
        <v>60340</v>
      </c>
      <c r="D86" s="9">
        <v>30356</v>
      </c>
      <c r="E86" s="10">
        <f t="shared" ca="1" si="3"/>
        <v>40.452054794520549</v>
      </c>
      <c r="F86" s="10" t="str">
        <f t="shared" ca="1" si="4"/>
        <v>40 to 50</v>
      </c>
      <c r="G86" s="7" t="s">
        <v>475</v>
      </c>
      <c r="H86" s="7" t="s">
        <v>26</v>
      </c>
      <c r="I86" s="7" t="s">
        <v>25</v>
      </c>
      <c r="J86" s="7">
        <v>2129</v>
      </c>
      <c r="K86" s="7" t="s">
        <v>27</v>
      </c>
      <c r="L86" s="7" t="s">
        <v>28</v>
      </c>
      <c r="M86" s="7" t="s">
        <v>29</v>
      </c>
      <c r="N86" s="9">
        <v>40943</v>
      </c>
      <c r="O86" s="7" t="s">
        <v>55</v>
      </c>
      <c r="P86" s="9">
        <v>43370</v>
      </c>
      <c r="Q86" s="18">
        <v>2018</v>
      </c>
      <c r="R86" s="18">
        <v>6.6493150684931503</v>
      </c>
      <c r="S86" s="18" t="str">
        <f t="shared" si="5"/>
        <v>5 to 10 Years</v>
      </c>
      <c r="T86" s="7" t="s">
        <v>88</v>
      </c>
      <c r="U86" s="7" t="s">
        <v>89</v>
      </c>
      <c r="V86" s="7" t="s">
        <v>32</v>
      </c>
      <c r="W86" s="7" t="s">
        <v>24</v>
      </c>
      <c r="X86" s="7" t="s">
        <v>33</v>
      </c>
      <c r="Y86" s="7">
        <v>22</v>
      </c>
      <c r="Z86" s="7" t="s">
        <v>103</v>
      </c>
      <c r="AA86" s="7">
        <v>5</v>
      </c>
      <c r="AB86" s="7">
        <v>4</v>
      </c>
      <c r="AC86" s="7">
        <v>0</v>
      </c>
      <c r="AD86" s="9">
        <v>43438</v>
      </c>
      <c r="AE86" s="7">
        <v>5</v>
      </c>
      <c r="AF86" s="7">
        <v>16</v>
      </c>
    </row>
    <row r="87" spans="1:32" x14ac:dyDescent="0.25">
      <c r="A87" s="7" t="s">
        <v>202</v>
      </c>
      <c r="B87" s="7">
        <v>10296</v>
      </c>
      <c r="C87" s="8">
        <v>59124</v>
      </c>
      <c r="D87" s="9">
        <v>32664</v>
      </c>
      <c r="E87" s="10">
        <f t="shared" ca="1" si="3"/>
        <v>34.128767123287673</v>
      </c>
      <c r="F87" s="10" t="str">
        <f t="shared" ca="1" si="4"/>
        <v>Less than 40</v>
      </c>
      <c r="G87" s="7" t="s">
        <v>476</v>
      </c>
      <c r="H87" s="7" t="s">
        <v>26</v>
      </c>
      <c r="I87" s="7" t="s">
        <v>25</v>
      </c>
      <c r="J87" s="7">
        <v>2458</v>
      </c>
      <c r="K87" s="7" t="s">
        <v>27</v>
      </c>
      <c r="L87" s="7" t="s">
        <v>28</v>
      </c>
      <c r="M87" s="7" t="s">
        <v>29</v>
      </c>
      <c r="N87" s="9">
        <v>41687</v>
      </c>
      <c r="O87" s="7" t="s">
        <v>55</v>
      </c>
      <c r="P87" s="9">
        <v>43156</v>
      </c>
      <c r="Q87" s="18">
        <v>2018</v>
      </c>
      <c r="R87" s="18">
        <v>4.0246575342465754</v>
      </c>
      <c r="S87" s="18" t="str">
        <f t="shared" si="5"/>
        <v>1 to 5 Years</v>
      </c>
      <c r="T87" s="7" t="s">
        <v>203</v>
      </c>
      <c r="U87" s="7" t="s">
        <v>89</v>
      </c>
      <c r="V87" s="7" t="s">
        <v>32</v>
      </c>
      <c r="W87" s="7" t="s">
        <v>24</v>
      </c>
      <c r="X87" s="7" t="s">
        <v>50</v>
      </c>
      <c r="Y87" s="7">
        <v>16</v>
      </c>
      <c r="Z87" s="7" t="s">
        <v>103</v>
      </c>
      <c r="AA87" s="7">
        <v>2.2999999999999998</v>
      </c>
      <c r="AB87" s="7">
        <v>3</v>
      </c>
      <c r="AC87" s="7">
        <v>0</v>
      </c>
      <c r="AD87" s="9">
        <v>42750</v>
      </c>
      <c r="AE87" s="7">
        <v>5</v>
      </c>
      <c r="AF87" s="7">
        <v>19</v>
      </c>
    </row>
    <row r="88" spans="1:32" x14ac:dyDescent="0.25">
      <c r="A88" s="7" t="s">
        <v>204</v>
      </c>
      <c r="B88" s="7">
        <v>10290</v>
      </c>
      <c r="C88" s="8">
        <v>99280</v>
      </c>
      <c r="D88" s="9">
        <v>31912</v>
      </c>
      <c r="E88" s="10">
        <f t="shared" ca="1" si="3"/>
        <v>36.18904109589041</v>
      </c>
      <c r="F88" s="10" t="str">
        <f t="shared" ca="1" si="4"/>
        <v>Less than 40</v>
      </c>
      <c r="G88" s="7" t="s">
        <v>476</v>
      </c>
      <c r="H88" s="7" t="s">
        <v>38</v>
      </c>
      <c r="I88" s="7" t="s">
        <v>25</v>
      </c>
      <c r="J88" s="7">
        <v>1749</v>
      </c>
      <c r="K88" s="7" t="s">
        <v>27</v>
      </c>
      <c r="L88" s="7" t="s">
        <v>28</v>
      </c>
      <c r="M88" s="7" t="s">
        <v>67</v>
      </c>
      <c r="N88" s="9">
        <v>40579</v>
      </c>
      <c r="O88" s="7" t="s">
        <v>43</v>
      </c>
      <c r="P88" s="9">
        <v>41400</v>
      </c>
      <c r="Q88" s="18">
        <v>2013</v>
      </c>
      <c r="R88" s="18">
        <v>2.2493150684931509</v>
      </c>
      <c r="S88" s="18" t="str">
        <f t="shared" si="5"/>
        <v>1 to 5 Years</v>
      </c>
      <c r="T88" s="7" t="s">
        <v>88</v>
      </c>
      <c r="U88" s="7" t="s">
        <v>89</v>
      </c>
      <c r="V88" s="7" t="s">
        <v>60</v>
      </c>
      <c r="W88" s="7" t="s">
        <v>59</v>
      </c>
      <c r="X88" s="7" t="s">
        <v>61</v>
      </c>
      <c r="Y88" s="7">
        <v>10</v>
      </c>
      <c r="Z88" s="7" t="s">
        <v>103</v>
      </c>
      <c r="AA88" s="7">
        <v>2.1</v>
      </c>
      <c r="AB88" s="7">
        <v>5</v>
      </c>
      <c r="AC88" s="7">
        <v>4</v>
      </c>
      <c r="AD88" s="9">
        <v>41190</v>
      </c>
      <c r="AE88" s="7">
        <v>4</v>
      </c>
      <c r="AF88" s="7">
        <v>19</v>
      </c>
    </row>
    <row r="89" spans="1:32" x14ac:dyDescent="0.25">
      <c r="A89" s="7" t="s">
        <v>205</v>
      </c>
      <c r="B89" s="7">
        <v>10263</v>
      </c>
      <c r="C89" s="8">
        <v>71776</v>
      </c>
      <c r="D89" s="9">
        <v>28755</v>
      </c>
      <c r="E89" s="10">
        <f t="shared" ca="1" si="3"/>
        <v>44.838356164383562</v>
      </c>
      <c r="F89" s="10" t="str">
        <f t="shared" ca="1" si="4"/>
        <v>40 to 50</v>
      </c>
      <c r="G89" s="7" t="s">
        <v>476</v>
      </c>
      <c r="H89" s="7" t="s">
        <v>38</v>
      </c>
      <c r="I89" s="7" t="s">
        <v>25</v>
      </c>
      <c r="J89" s="7">
        <v>1824</v>
      </c>
      <c r="K89" s="7" t="s">
        <v>27</v>
      </c>
      <c r="L89" s="7" t="s">
        <v>28</v>
      </c>
      <c r="M89" s="7" t="s">
        <v>67</v>
      </c>
      <c r="N89" s="9">
        <v>41827</v>
      </c>
      <c r="O89" s="7" t="s">
        <v>34</v>
      </c>
      <c r="P89" s="9" t="s">
        <v>495</v>
      </c>
      <c r="Q89" s="18"/>
      <c r="R89" s="18">
        <v>9.0219178082191789</v>
      </c>
      <c r="S89" s="18" t="str">
        <f t="shared" si="5"/>
        <v>5 to 10 Years</v>
      </c>
      <c r="T89" s="7" t="s">
        <v>30</v>
      </c>
      <c r="U89" s="7" t="s">
        <v>31</v>
      </c>
      <c r="V89" s="7" t="s">
        <v>32</v>
      </c>
      <c r="W89" s="7" t="s">
        <v>46</v>
      </c>
      <c r="X89" s="7" t="s">
        <v>50</v>
      </c>
      <c r="Y89" s="7">
        <v>16</v>
      </c>
      <c r="Z89" s="7" t="s">
        <v>44</v>
      </c>
      <c r="AA89" s="7">
        <v>4.4000000000000004</v>
      </c>
      <c r="AB89" s="7">
        <v>5</v>
      </c>
      <c r="AC89" s="7">
        <v>0</v>
      </c>
      <c r="AD89" s="9">
        <v>43518</v>
      </c>
      <c r="AE89" s="7">
        <v>0</v>
      </c>
      <c r="AF89" s="7">
        <v>17</v>
      </c>
    </row>
    <row r="90" spans="1:32" x14ac:dyDescent="0.25">
      <c r="A90" s="7" t="s">
        <v>206</v>
      </c>
      <c r="B90" s="7">
        <v>10136</v>
      </c>
      <c r="C90" s="8">
        <v>65902</v>
      </c>
      <c r="D90" s="9">
        <v>32047</v>
      </c>
      <c r="E90" s="10">
        <f t="shared" ca="1" si="3"/>
        <v>35.819178082191783</v>
      </c>
      <c r="F90" s="10" t="str">
        <f t="shared" ca="1" si="4"/>
        <v>Less than 40</v>
      </c>
      <c r="G90" s="7" t="s">
        <v>476</v>
      </c>
      <c r="H90" s="7" t="s">
        <v>26</v>
      </c>
      <c r="I90" s="7" t="s">
        <v>25</v>
      </c>
      <c r="J90" s="7">
        <v>2324</v>
      </c>
      <c r="K90" s="7" t="s">
        <v>27</v>
      </c>
      <c r="L90" s="7" t="s">
        <v>28</v>
      </c>
      <c r="M90" s="7" t="s">
        <v>67</v>
      </c>
      <c r="N90" s="9">
        <v>41687</v>
      </c>
      <c r="O90" s="7" t="s">
        <v>34</v>
      </c>
      <c r="P90" s="9" t="s">
        <v>495</v>
      </c>
      <c r="Q90" s="18"/>
      <c r="R90" s="18">
        <v>9.4054794520547951</v>
      </c>
      <c r="S90" s="18" t="str">
        <f t="shared" si="5"/>
        <v>5 to 10 Years</v>
      </c>
      <c r="T90" s="7" t="s">
        <v>30</v>
      </c>
      <c r="U90" s="7" t="s">
        <v>31</v>
      </c>
      <c r="V90" s="7" t="s">
        <v>32</v>
      </c>
      <c r="W90" s="7" t="s">
        <v>46</v>
      </c>
      <c r="X90" s="7" t="s">
        <v>54</v>
      </c>
      <c r="Y90" s="7"/>
      <c r="Z90" s="7" t="s">
        <v>44</v>
      </c>
      <c r="AA90" s="7">
        <v>4</v>
      </c>
      <c r="AB90" s="7">
        <v>4</v>
      </c>
      <c r="AC90" s="7">
        <v>0</v>
      </c>
      <c r="AD90" s="9">
        <v>43647</v>
      </c>
      <c r="AE90" s="7">
        <v>0</v>
      </c>
      <c r="AF90" s="7">
        <v>7</v>
      </c>
    </row>
    <row r="91" spans="1:32" x14ac:dyDescent="0.25">
      <c r="A91" s="7" t="s">
        <v>207</v>
      </c>
      <c r="B91" s="7">
        <v>10189</v>
      </c>
      <c r="C91" s="8">
        <v>57748</v>
      </c>
      <c r="D91" s="9">
        <v>20193</v>
      </c>
      <c r="E91" s="10">
        <f t="shared" ca="1" si="3"/>
        <v>68.295890410958904</v>
      </c>
      <c r="F91" s="10" t="str">
        <f t="shared" ca="1" si="4"/>
        <v>60 to 70</v>
      </c>
      <c r="G91" s="7" t="s">
        <v>476</v>
      </c>
      <c r="H91" s="7" t="s">
        <v>38</v>
      </c>
      <c r="I91" s="7" t="s">
        <v>25</v>
      </c>
      <c r="J91" s="7">
        <v>2176</v>
      </c>
      <c r="K91" s="7" t="s">
        <v>27</v>
      </c>
      <c r="L91" s="7" t="s">
        <v>28</v>
      </c>
      <c r="M91" s="7" t="s">
        <v>29</v>
      </c>
      <c r="N91" s="9">
        <v>40735</v>
      </c>
      <c r="O91" s="7" t="s">
        <v>55</v>
      </c>
      <c r="P91" s="9">
        <v>42507</v>
      </c>
      <c r="Q91" s="18">
        <v>2016</v>
      </c>
      <c r="R91" s="18">
        <v>4.8547945205479452</v>
      </c>
      <c r="S91" s="18" t="str">
        <f t="shared" si="5"/>
        <v>1 to 5 Years</v>
      </c>
      <c r="T91" s="7" t="s">
        <v>197</v>
      </c>
      <c r="U91" s="7" t="s">
        <v>40</v>
      </c>
      <c r="V91" s="7" t="s">
        <v>32</v>
      </c>
      <c r="W91" s="7" t="s">
        <v>24</v>
      </c>
      <c r="X91" s="7" t="s">
        <v>54</v>
      </c>
      <c r="Y91" s="7">
        <v>39</v>
      </c>
      <c r="Z91" s="7" t="s">
        <v>44</v>
      </c>
      <c r="AA91" s="7">
        <v>3.13</v>
      </c>
      <c r="AB91" s="7">
        <v>3</v>
      </c>
      <c r="AC91" s="7">
        <v>0</v>
      </c>
      <c r="AD91" s="9">
        <v>42462</v>
      </c>
      <c r="AE91" s="7">
        <v>0</v>
      </c>
      <c r="AF91" s="7">
        <v>16</v>
      </c>
    </row>
    <row r="92" spans="1:32" x14ac:dyDescent="0.25">
      <c r="A92" s="7" t="s">
        <v>208</v>
      </c>
      <c r="B92" s="7">
        <v>10308</v>
      </c>
      <c r="C92" s="8">
        <v>64057</v>
      </c>
      <c r="D92" s="9">
        <v>32799</v>
      </c>
      <c r="E92" s="10">
        <f t="shared" ca="1" si="3"/>
        <v>33.758904109589039</v>
      </c>
      <c r="F92" s="10" t="str">
        <f t="shared" ca="1" si="4"/>
        <v>Less than 40</v>
      </c>
      <c r="G92" s="7" t="s">
        <v>475</v>
      </c>
      <c r="H92" s="7" t="s">
        <v>38</v>
      </c>
      <c r="I92" s="7" t="s">
        <v>25</v>
      </c>
      <c r="J92" s="7">
        <v>2132</v>
      </c>
      <c r="K92" s="7" t="s">
        <v>27</v>
      </c>
      <c r="L92" s="7" t="s">
        <v>28</v>
      </c>
      <c r="M92" s="7" t="s">
        <v>29</v>
      </c>
      <c r="N92" s="9">
        <v>42313</v>
      </c>
      <c r="O92" s="7" t="s">
        <v>43</v>
      </c>
      <c r="P92" s="9" t="s">
        <v>495</v>
      </c>
      <c r="Q92" s="18"/>
      <c r="R92" s="18">
        <v>7.6904109589041099</v>
      </c>
      <c r="S92" s="18" t="str">
        <f t="shared" si="5"/>
        <v>5 to 10 Years</v>
      </c>
      <c r="T92" s="7" t="s">
        <v>30</v>
      </c>
      <c r="U92" s="7" t="s">
        <v>31</v>
      </c>
      <c r="V92" s="7" t="s">
        <v>32</v>
      </c>
      <c r="W92" s="7" t="s">
        <v>24</v>
      </c>
      <c r="X92" s="7" t="s">
        <v>57</v>
      </c>
      <c r="Y92" s="7">
        <v>11</v>
      </c>
      <c r="Z92" s="7" t="s">
        <v>176</v>
      </c>
      <c r="AA92" s="7">
        <v>1.56</v>
      </c>
      <c r="AB92" s="7">
        <v>5</v>
      </c>
      <c r="AC92" s="7">
        <v>0</v>
      </c>
      <c r="AD92" s="9">
        <v>43525</v>
      </c>
      <c r="AE92" s="7">
        <v>6</v>
      </c>
      <c r="AF92" s="7">
        <v>15</v>
      </c>
    </row>
    <row r="93" spans="1:32" x14ac:dyDescent="0.25">
      <c r="A93" s="7" t="s">
        <v>209</v>
      </c>
      <c r="B93" s="7">
        <v>10309</v>
      </c>
      <c r="C93" s="8">
        <v>53366</v>
      </c>
      <c r="D93" s="9">
        <v>31946</v>
      </c>
      <c r="E93" s="10">
        <f t="shared" ca="1" si="3"/>
        <v>36.095890410958901</v>
      </c>
      <c r="F93" s="10" t="str">
        <f t="shared" ca="1" si="4"/>
        <v>Less than 40</v>
      </c>
      <c r="G93" s="7" t="s">
        <v>475</v>
      </c>
      <c r="H93" s="7" t="s">
        <v>26</v>
      </c>
      <c r="I93" s="7" t="s">
        <v>25</v>
      </c>
      <c r="J93" s="7">
        <v>2138</v>
      </c>
      <c r="K93" s="7" t="s">
        <v>27</v>
      </c>
      <c r="L93" s="7" t="s">
        <v>28</v>
      </c>
      <c r="M93" s="7" t="s">
        <v>29</v>
      </c>
      <c r="N93" s="9">
        <v>42093</v>
      </c>
      <c r="O93" s="7" t="s">
        <v>34</v>
      </c>
      <c r="P93" s="9" t="s">
        <v>495</v>
      </c>
      <c r="Q93" s="18"/>
      <c r="R93" s="18">
        <v>8.293150684931506</v>
      </c>
      <c r="S93" s="18" t="str">
        <f t="shared" si="5"/>
        <v>5 to 10 Years</v>
      </c>
      <c r="T93" s="7" t="s">
        <v>30</v>
      </c>
      <c r="U93" s="7" t="s">
        <v>31</v>
      </c>
      <c r="V93" s="7" t="s">
        <v>41</v>
      </c>
      <c r="W93" s="7" t="s">
        <v>210</v>
      </c>
      <c r="X93" s="7" t="s">
        <v>72</v>
      </c>
      <c r="Y93" s="7">
        <v>7</v>
      </c>
      <c r="Z93" s="7" t="s">
        <v>176</v>
      </c>
      <c r="AA93" s="7">
        <v>1.2</v>
      </c>
      <c r="AB93" s="7">
        <v>3</v>
      </c>
      <c r="AC93" s="7">
        <v>6</v>
      </c>
      <c r="AD93" s="9">
        <v>43557</v>
      </c>
      <c r="AE93" s="7">
        <v>3</v>
      </c>
      <c r="AF93" s="7">
        <v>2</v>
      </c>
    </row>
    <row r="94" spans="1:32" x14ac:dyDescent="0.25">
      <c r="A94" s="7" t="s">
        <v>211</v>
      </c>
      <c r="B94" s="7">
        <v>10049</v>
      </c>
      <c r="C94" s="8">
        <v>58530</v>
      </c>
      <c r="D94" s="9">
        <v>29661</v>
      </c>
      <c r="E94" s="10">
        <f t="shared" ca="1" si="3"/>
        <v>42.356164383561641</v>
      </c>
      <c r="F94" s="10" t="str">
        <f t="shared" ca="1" si="4"/>
        <v>40 to 50</v>
      </c>
      <c r="G94" s="7" t="s">
        <v>476</v>
      </c>
      <c r="H94" s="7" t="s">
        <v>38</v>
      </c>
      <c r="I94" s="7" t="s">
        <v>25</v>
      </c>
      <c r="J94" s="7">
        <v>2155</v>
      </c>
      <c r="K94" s="7" t="s">
        <v>27</v>
      </c>
      <c r="L94" s="7" t="s">
        <v>28</v>
      </c>
      <c r="M94" s="7" t="s">
        <v>29</v>
      </c>
      <c r="N94" s="9">
        <v>41153</v>
      </c>
      <c r="O94" s="7" t="s">
        <v>55</v>
      </c>
      <c r="P94" s="9" t="s">
        <v>495</v>
      </c>
      <c r="Q94" s="18"/>
      <c r="R94" s="18">
        <v>10.868493150684932</v>
      </c>
      <c r="S94" s="18" t="str">
        <f t="shared" si="5"/>
        <v>10 to 15 Years</v>
      </c>
      <c r="T94" s="7" t="s">
        <v>30</v>
      </c>
      <c r="U94" s="7" t="s">
        <v>31</v>
      </c>
      <c r="V94" s="7" t="s">
        <v>32</v>
      </c>
      <c r="W94" s="7" t="s">
        <v>24</v>
      </c>
      <c r="X94" s="7" t="s">
        <v>68</v>
      </c>
      <c r="Y94" s="7">
        <v>12</v>
      </c>
      <c r="Z94" s="7" t="s">
        <v>44</v>
      </c>
      <c r="AA94" s="7">
        <v>5</v>
      </c>
      <c r="AB94" s="7">
        <v>5</v>
      </c>
      <c r="AC94" s="7">
        <v>0</v>
      </c>
      <c r="AD94" s="9">
        <v>43494</v>
      </c>
      <c r="AE94" s="7">
        <v>0</v>
      </c>
      <c r="AF94" s="7">
        <v>19</v>
      </c>
    </row>
    <row r="95" spans="1:32" x14ac:dyDescent="0.25">
      <c r="A95" s="7" t="s">
        <v>212</v>
      </c>
      <c r="B95" s="7">
        <v>10093</v>
      </c>
      <c r="C95" s="8">
        <v>72609</v>
      </c>
      <c r="D95" s="9">
        <v>29596</v>
      </c>
      <c r="E95" s="10">
        <f t="shared" ca="1" si="3"/>
        <v>42.534246575342465</v>
      </c>
      <c r="F95" s="10" t="str">
        <f t="shared" ca="1" si="4"/>
        <v>40 to 50</v>
      </c>
      <c r="G95" s="7" t="s">
        <v>475</v>
      </c>
      <c r="H95" s="7" t="s">
        <v>26</v>
      </c>
      <c r="I95" s="7" t="s">
        <v>25</v>
      </c>
      <c r="J95" s="7">
        <v>2143</v>
      </c>
      <c r="K95" s="7" t="s">
        <v>27</v>
      </c>
      <c r="L95" s="7" t="s">
        <v>74</v>
      </c>
      <c r="M95" s="7" t="s">
        <v>29</v>
      </c>
      <c r="N95" s="9">
        <v>40679</v>
      </c>
      <c r="O95" s="7" t="s">
        <v>55</v>
      </c>
      <c r="P95" s="9">
        <v>41449</v>
      </c>
      <c r="Q95" s="18">
        <v>2013</v>
      </c>
      <c r="R95" s="18">
        <v>2.1095890410958904</v>
      </c>
      <c r="S95" s="18" t="str">
        <f t="shared" si="5"/>
        <v>1 to 5 Years</v>
      </c>
      <c r="T95" s="7" t="s">
        <v>47</v>
      </c>
      <c r="U95" s="7" t="s">
        <v>40</v>
      </c>
      <c r="V95" s="7" t="s">
        <v>32</v>
      </c>
      <c r="W95" s="7" t="s">
        <v>46</v>
      </c>
      <c r="X95" s="7" t="s">
        <v>57</v>
      </c>
      <c r="Y95" s="7">
        <v>11</v>
      </c>
      <c r="Z95" s="7" t="s">
        <v>44</v>
      </c>
      <c r="AA95" s="7">
        <v>4.76</v>
      </c>
      <c r="AB95" s="7">
        <v>5</v>
      </c>
      <c r="AC95" s="7">
        <v>0</v>
      </c>
      <c r="AD95" s="9">
        <v>41398</v>
      </c>
      <c r="AE95" s="7">
        <v>0</v>
      </c>
      <c r="AF95" s="7">
        <v>20</v>
      </c>
    </row>
    <row r="96" spans="1:32" x14ac:dyDescent="0.25">
      <c r="A96" s="7" t="s">
        <v>213</v>
      </c>
      <c r="B96" s="7">
        <v>10163</v>
      </c>
      <c r="C96" s="8">
        <v>55965</v>
      </c>
      <c r="D96" s="9">
        <v>30539</v>
      </c>
      <c r="E96" s="10">
        <f t="shared" ca="1" si="3"/>
        <v>39.950684931506849</v>
      </c>
      <c r="F96" s="10" t="str">
        <f t="shared" ca="1" si="4"/>
        <v>Less than 40</v>
      </c>
      <c r="G96" s="7" t="s">
        <v>476</v>
      </c>
      <c r="H96" s="7" t="s">
        <v>38</v>
      </c>
      <c r="I96" s="7" t="s">
        <v>25</v>
      </c>
      <c r="J96" s="7">
        <v>2170</v>
      </c>
      <c r="K96" s="7" t="s">
        <v>27</v>
      </c>
      <c r="L96" s="7" t="s">
        <v>28</v>
      </c>
      <c r="M96" s="7" t="s">
        <v>29</v>
      </c>
      <c r="N96" s="9">
        <v>40637</v>
      </c>
      <c r="O96" s="7" t="s">
        <v>55</v>
      </c>
      <c r="P96" s="9">
        <v>41518</v>
      </c>
      <c r="Q96" s="18">
        <v>2013</v>
      </c>
      <c r="R96" s="18">
        <v>2.4136986301369863</v>
      </c>
      <c r="S96" s="18" t="str">
        <f t="shared" si="5"/>
        <v>1 to 5 Years</v>
      </c>
      <c r="T96" s="7" t="s">
        <v>39</v>
      </c>
      <c r="U96" s="7" t="s">
        <v>40</v>
      </c>
      <c r="V96" s="7" t="s">
        <v>32</v>
      </c>
      <c r="W96" s="7" t="s">
        <v>46</v>
      </c>
      <c r="X96" s="7" t="s">
        <v>64</v>
      </c>
      <c r="Y96" s="7">
        <v>19</v>
      </c>
      <c r="Z96" s="7" t="s">
        <v>44</v>
      </c>
      <c r="AA96" s="7">
        <v>3.66</v>
      </c>
      <c r="AB96" s="7">
        <v>3</v>
      </c>
      <c r="AC96" s="7">
        <v>0</v>
      </c>
      <c r="AD96" s="9">
        <v>41091</v>
      </c>
      <c r="AE96" s="7">
        <v>0</v>
      </c>
      <c r="AF96" s="7">
        <v>6</v>
      </c>
    </row>
    <row r="97" spans="1:32" x14ac:dyDescent="0.25">
      <c r="A97" s="7" t="s">
        <v>214</v>
      </c>
      <c r="B97" s="7">
        <v>10305</v>
      </c>
      <c r="C97" s="8">
        <v>70187</v>
      </c>
      <c r="D97" s="9">
        <v>27582</v>
      </c>
      <c r="E97" s="10">
        <f t="shared" ca="1" si="3"/>
        <v>48.052054794520551</v>
      </c>
      <c r="F97" s="10" t="str">
        <f t="shared" ca="1" si="4"/>
        <v>40 to 50</v>
      </c>
      <c r="G97" s="7" t="s">
        <v>475</v>
      </c>
      <c r="H97" s="7" t="s">
        <v>38</v>
      </c>
      <c r="I97" s="7" t="s">
        <v>25</v>
      </c>
      <c r="J97" s="7">
        <v>2330</v>
      </c>
      <c r="K97" s="7" t="s">
        <v>27</v>
      </c>
      <c r="L97" s="7" t="s">
        <v>28</v>
      </c>
      <c r="M97" s="7" t="s">
        <v>29</v>
      </c>
      <c r="N97" s="9">
        <v>41911</v>
      </c>
      <c r="O97" s="7" t="s">
        <v>65</v>
      </c>
      <c r="P97" s="9">
        <v>43331</v>
      </c>
      <c r="Q97" s="18">
        <v>2018</v>
      </c>
      <c r="R97" s="18">
        <v>3.8904109589041096</v>
      </c>
      <c r="S97" s="18" t="str">
        <f t="shared" si="5"/>
        <v>1 to 5 Years</v>
      </c>
      <c r="T97" s="7" t="s">
        <v>215</v>
      </c>
      <c r="U97" s="7" t="s">
        <v>89</v>
      </c>
      <c r="V97" s="7" t="s">
        <v>126</v>
      </c>
      <c r="W97" s="7" t="s">
        <v>124</v>
      </c>
      <c r="X97" s="7" t="s">
        <v>145</v>
      </c>
      <c r="Y97" s="7">
        <v>21</v>
      </c>
      <c r="Z97" s="7" t="s">
        <v>176</v>
      </c>
      <c r="AA97" s="7">
        <v>2</v>
      </c>
      <c r="AB97" s="7">
        <v>5</v>
      </c>
      <c r="AC97" s="7">
        <v>0</v>
      </c>
      <c r="AD97" s="9">
        <v>43493</v>
      </c>
      <c r="AE97" s="7">
        <v>4</v>
      </c>
      <c r="AF97" s="7">
        <v>7</v>
      </c>
    </row>
    <row r="98" spans="1:32" x14ac:dyDescent="0.25">
      <c r="A98" s="7" t="s">
        <v>216</v>
      </c>
      <c r="B98" s="7">
        <v>10015</v>
      </c>
      <c r="C98" s="8">
        <v>178000</v>
      </c>
      <c r="D98" s="9">
        <v>29348</v>
      </c>
      <c r="E98" s="10">
        <f t="shared" ca="1" si="3"/>
        <v>43.213698630136989</v>
      </c>
      <c r="F98" s="10" t="str">
        <f t="shared" ca="1" si="4"/>
        <v>40 to 50</v>
      </c>
      <c r="G98" s="7" t="s">
        <v>475</v>
      </c>
      <c r="H98" s="7" t="s">
        <v>26</v>
      </c>
      <c r="I98" s="7" t="s">
        <v>25</v>
      </c>
      <c r="J98" s="7">
        <v>1460</v>
      </c>
      <c r="K98" s="7" t="s">
        <v>27</v>
      </c>
      <c r="L98" s="7" t="s">
        <v>28</v>
      </c>
      <c r="M98" s="7" t="s">
        <v>67</v>
      </c>
      <c r="N98" s="9">
        <v>40648</v>
      </c>
      <c r="O98" s="7" t="s">
        <v>43</v>
      </c>
      <c r="P98" s="9" t="s">
        <v>495</v>
      </c>
      <c r="Q98" s="18"/>
      <c r="R98" s="18">
        <v>12.252054794520548</v>
      </c>
      <c r="S98" s="18" t="str">
        <f t="shared" si="5"/>
        <v>10 to 15 Years</v>
      </c>
      <c r="T98" s="7" t="s">
        <v>30</v>
      </c>
      <c r="U98" s="7" t="s">
        <v>31</v>
      </c>
      <c r="V98" s="7" t="s">
        <v>41</v>
      </c>
      <c r="W98" s="7" t="s">
        <v>217</v>
      </c>
      <c r="X98" s="7" t="s">
        <v>132</v>
      </c>
      <c r="Y98" s="7">
        <v>5</v>
      </c>
      <c r="Z98" s="7" t="s">
        <v>35</v>
      </c>
      <c r="AA98" s="7">
        <v>5</v>
      </c>
      <c r="AB98" s="7">
        <v>5</v>
      </c>
      <c r="AC98" s="7">
        <v>5</v>
      </c>
      <c r="AD98" s="9">
        <v>43647</v>
      </c>
      <c r="AE98" s="7">
        <v>0</v>
      </c>
      <c r="AF98" s="7">
        <v>15</v>
      </c>
    </row>
    <row r="99" spans="1:32" x14ac:dyDescent="0.25">
      <c r="A99" s="7" t="s">
        <v>218</v>
      </c>
      <c r="B99" s="7">
        <v>10080</v>
      </c>
      <c r="C99" s="8">
        <v>99351</v>
      </c>
      <c r="D99" s="9">
        <v>28961</v>
      </c>
      <c r="E99" s="10">
        <f t="shared" ca="1" si="3"/>
        <v>44.273972602739725</v>
      </c>
      <c r="F99" s="10" t="str">
        <f t="shared" ca="1" si="4"/>
        <v>40 to 50</v>
      </c>
      <c r="G99" s="7" t="s">
        <v>476</v>
      </c>
      <c r="H99" s="7" t="s">
        <v>38</v>
      </c>
      <c r="I99" s="7" t="s">
        <v>25</v>
      </c>
      <c r="J99" s="7">
        <v>2050</v>
      </c>
      <c r="K99" s="7" t="s">
        <v>27</v>
      </c>
      <c r="L99" s="7" t="s">
        <v>219</v>
      </c>
      <c r="M99" s="7" t="s">
        <v>29</v>
      </c>
      <c r="N99" s="9">
        <v>39934</v>
      </c>
      <c r="O99" s="7" t="s">
        <v>221</v>
      </c>
      <c r="P99" s="9" t="s">
        <v>495</v>
      </c>
      <c r="Q99" s="18"/>
      <c r="R99" s="18">
        <v>14.208219178082192</v>
      </c>
      <c r="S99" s="18" t="str">
        <f t="shared" si="5"/>
        <v>10 to 15 Years</v>
      </c>
      <c r="T99" s="7" t="s">
        <v>30</v>
      </c>
      <c r="U99" s="7" t="s">
        <v>31</v>
      </c>
      <c r="V99" s="7" t="s">
        <v>111</v>
      </c>
      <c r="W99" s="7" t="s">
        <v>110</v>
      </c>
      <c r="X99" s="7" t="s">
        <v>220</v>
      </c>
      <c r="Y99" s="7">
        <v>9</v>
      </c>
      <c r="Z99" s="7" t="s">
        <v>44</v>
      </c>
      <c r="AA99" s="7">
        <v>5</v>
      </c>
      <c r="AB99" s="7">
        <v>3</v>
      </c>
      <c r="AC99" s="7">
        <v>2</v>
      </c>
      <c r="AD99" s="9">
        <v>43679</v>
      </c>
      <c r="AE99" s="7">
        <v>0</v>
      </c>
      <c r="AF99" s="7">
        <v>3</v>
      </c>
    </row>
    <row r="100" spans="1:32" x14ac:dyDescent="0.25">
      <c r="A100" s="7" t="s">
        <v>222</v>
      </c>
      <c r="B100" s="7">
        <v>10258</v>
      </c>
      <c r="C100" s="8">
        <v>67251</v>
      </c>
      <c r="D100" s="9">
        <v>23251</v>
      </c>
      <c r="E100" s="10">
        <f t="shared" ca="1" si="3"/>
        <v>59.917808219178085</v>
      </c>
      <c r="F100" s="10" t="str">
        <f t="shared" ca="1" si="4"/>
        <v>50 to 60</v>
      </c>
      <c r="G100" s="7" t="s">
        <v>475</v>
      </c>
      <c r="H100" s="7" t="s">
        <v>26</v>
      </c>
      <c r="I100" s="7" t="s">
        <v>107</v>
      </c>
      <c r="J100" s="7">
        <v>6050</v>
      </c>
      <c r="K100" s="7" t="s">
        <v>27</v>
      </c>
      <c r="L100" s="7" t="s">
        <v>28</v>
      </c>
      <c r="M100" s="7" t="s">
        <v>67</v>
      </c>
      <c r="N100" s="9">
        <v>40703</v>
      </c>
      <c r="O100" s="7" t="s">
        <v>102</v>
      </c>
      <c r="P100" s="9" t="s">
        <v>495</v>
      </c>
      <c r="Q100" s="18"/>
      <c r="R100" s="18">
        <v>12.101369863013698</v>
      </c>
      <c r="S100" s="18" t="str">
        <f t="shared" si="5"/>
        <v>10 to 15 Years</v>
      </c>
      <c r="T100" s="7" t="s">
        <v>30</v>
      </c>
      <c r="U100" s="7" t="s">
        <v>31</v>
      </c>
      <c r="V100" s="7" t="s">
        <v>126</v>
      </c>
      <c r="W100" s="7" t="s">
        <v>124</v>
      </c>
      <c r="X100" s="7" t="s">
        <v>145</v>
      </c>
      <c r="Y100" s="7">
        <v>21</v>
      </c>
      <c r="Z100" s="7" t="s">
        <v>44</v>
      </c>
      <c r="AA100" s="7">
        <v>4.3</v>
      </c>
      <c r="AB100" s="7">
        <v>3</v>
      </c>
      <c r="AC100" s="7">
        <v>0</v>
      </c>
      <c r="AD100" s="9">
        <v>43492</v>
      </c>
      <c r="AE100" s="7">
        <v>2</v>
      </c>
      <c r="AF100" s="7">
        <v>7</v>
      </c>
    </row>
    <row r="101" spans="1:32" x14ac:dyDescent="0.25">
      <c r="A101" s="7" t="s">
        <v>223</v>
      </c>
      <c r="B101" s="7">
        <v>10273</v>
      </c>
      <c r="C101" s="8">
        <v>65707</v>
      </c>
      <c r="D101" s="9">
        <v>24996</v>
      </c>
      <c r="E101" s="10">
        <f t="shared" ca="1" si="3"/>
        <v>55.136986301369866</v>
      </c>
      <c r="F101" s="10" t="str">
        <f t="shared" ca="1" si="4"/>
        <v>50 to 60</v>
      </c>
      <c r="G101" s="7" t="s">
        <v>476</v>
      </c>
      <c r="H101" s="7" t="s">
        <v>26</v>
      </c>
      <c r="I101" s="7" t="s">
        <v>107</v>
      </c>
      <c r="J101" s="7">
        <v>6040</v>
      </c>
      <c r="K101" s="7" t="s">
        <v>27</v>
      </c>
      <c r="L101" s="7" t="s">
        <v>28</v>
      </c>
      <c r="M101" s="7" t="s">
        <v>29</v>
      </c>
      <c r="N101" s="9">
        <v>40183</v>
      </c>
      <c r="O101" s="7" t="s">
        <v>34</v>
      </c>
      <c r="P101" s="9" t="s">
        <v>495</v>
      </c>
      <c r="Q101" s="18"/>
      <c r="R101" s="18">
        <v>13.526027397260274</v>
      </c>
      <c r="S101" s="18" t="str">
        <f t="shared" si="5"/>
        <v>10 to 15 Years</v>
      </c>
      <c r="T101" s="7" t="s">
        <v>30</v>
      </c>
      <c r="U101" s="7" t="s">
        <v>31</v>
      </c>
      <c r="V101" s="7" t="s">
        <v>41</v>
      </c>
      <c r="W101" s="7" t="s">
        <v>71</v>
      </c>
      <c r="X101" s="7" t="s">
        <v>151</v>
      </c>
      <c r="Y101" s="7">
        <v>6</v>
      </c>
      <c r="Z101" s="7" t="s">
        <v>44</v>
      </c>
      <c r="AA101" s="7">
        <v>4.7</v>
      </c>
      <c r="AB101" s="7">
        <v>4</v>
      </c>
      <c r="AC101" s="7">
        <v>5</v>
      </c>
      <c r="AD101" s="9">
        <v>43467</v>
      </c>
      <c r="AE101" s="7">
        <v>0</v>
      </c>
      <c r="AF101" s="7">
        <v>1</v>
      </c>
    </row>
    <row r="102" spans="1:32" x14ac:dyDescent="0.25">
      <c r="A102" s="7" t="s">
        <v>224</v>
      </c>
      <c r="B102" s="7">
        <v>10111</v>
      </c>
      <c r="C102" s="8">
        <v>52249</v>
      </c>
      <c r="D102" s="9">
        <v>31305</v>
      </c>
      <c r="E102" s="10">
        <f t="shared" ca="1" si="3"/>
        <v>37.852054794520548</v>
      </c>
      <c r="F102" s="10" t="str">
        <f t="shared" ca="1" si="4"/>
        <v>Less than 40</v>
      </c>
      <c r="G102" s="7" t="s">
        <v>475</v>
      </c>
      <c r="H102" s="7" t="s">
        <v>26</v>
      </c>
      <c r="I102" s="7" t="s">
        <v>25</v>
      </c>
      <c r="J102" s="7">
        <v>1905</v>
      </c>
      <c r="K102" s="7" t="s">
        <v>27</v>
      </c>
      <c r="L102" s="7" t="s">
        <v>74</v>
      </c>
      <c r="M102" s="7" t="s">
        <v>29</v>
      </c>
      <c r="N102" s="9">
        <v>42093</v>
      </c>
      <c r="O102" s="7" t="s">
        <v>65</v>
      </c>
      <c r="P102" s="9" t="s">
        <v>495</v>
      </c>
      <c r="Q102" s="18"/>
      <c r="R102" s="18">
        <v>8.293150684931506</v>
      </c>
      <c r="S102" s="18" t="str">
        <f t="shared" si="5"/>
        <v>5 to 10 Years</v>
      </c>
      <c r="T102" s="7" t="s">
        <v>30</v>
      </c>
      <c r="U102" s="7" t="s">
        <v>31</v>
      </c>
      <c r="V102" s="7" t="s">
        <v>32</v>
      </c>
      <c r="W102" s="7" t="s">
        <v>24</v>
      </c>
      <c r="X102" s="7" t="s">
        <v>76</v>
      </c>
      <c r="Y102" s="7">
        <v>14</v>
      </c>
      <c r="Z102" s="7" t="s">
        <v>44</v>
      </c>
      <c r="AA102" s="7">
        <v>4.5</v>
      </c>
      <c r="AB102" s="7">
        <v>3</v>
      </c>
      <c r="AC102" s="7">
        <v>0</v>
      </c>
      <c r="AD102" s="9">
        <v>43514</v>
      </c>
      <c r="AE102" s="7">
        <v>0</v>
      </c>
      <c r="AF102" s="7">
        <v>5</v>
      </c>
    </row>
    <row r="103" spans="1:32" x14ac:dyDescent="0.25">
      <c r="A103" s="7" t="s">
        <v>225</v>
      </c>
      <c r="B103" s="7">
        <v>10257</v>
      </c>
      <c r="C103" s="8">
        <v>53171</v>
      </c>
      <c r="D103" s="9">
        <v>30359</v>
      </c>
      <c r="E103" s="10">
        <f t="shared" ca="1" si="3"/>
        <v>40.443835616438356</v>
      </c>
      <c r="F103" s="10" t="str">
        <f t="shared" ca="1" si="4"/>
        <v>40 to 50</v>
      </c>
      <c r="G103" s="7" t="s">
        <v>476</v>
      </c>
      <c r="H103" s="7" t="s">
        <v>26</v>
      </c>
      <c r="I103" s="7" t="s">
        <v>25</v>
      </c>
      <c r="J103" s="7">
        <v>2121</v>
      </c>
      <c r="K103" s="7" t="s">
        <v>27</v>
      </c>
      <c r="L103" s="7" t="s">
        <v>74</v>
      </c>
      <c r="M103" s="7" t="s">
        <v>67</v>
      </c>
      <c r="N103" s="9">
        <v>40679</v>
      </c>
      <c r="O103" s="7" t="s">
        <v>34</v>
      </c>
      <c r="P103" s="9" t="s">
        <v>495</v>
      </c>
      <c r="Q103" s="18"/>
      <c r="R103" s="18">
        <v>12.167123287671233</v>
      </c>
      <c r="S103" s="18" t="str">
        <f t="shared" si="5"/>
        <v>10 to 15 Years</v>
      </c>
      <c r="T103" s="7" t="s">
        <v>30</v>
      </c>
      <c r="U103" s="7" t="s">
        <v>31</v>
      </c>
      <c r="V103" s="7" t="s">
        <v>32</v>
      </c>
      <c r="W103" s="7" t="s">
        <v>24</v>
      </c>
      <c r="X103" s="7" t="s">
        <v>84</v>
      </c>
      <c r="Y103" s="7">
        <v>18</v>
      </c>
      <c r="Z103" s="7" t="s">
        <v>44</v>
      </c>
      <c r="AA103" s="7">
        <v>4.2</v>
      </c>
      <c r="AB103" s="7">
        <v>4</v>
      </c>
      <c r="AC103" s="7">
        <v>0</v>
      </c>
      <c r="AD103" s="9">
        <v>43522</v>
      </c>
      <c r="AE103" s="7">
        <v>0</v>
      </c>
      <c r="AF103" s="7">
        <v>12</v>
      </c>
    </row>
    <row r="104" spans="1:32" x14ac:dyDescent="0.25">
      <c r="A104" s="7" t="s">
        <v>226</v>
      </c>
      <c r="B104" s="7">
        <v>10159</v>
      </c>
      <c r="C104" s="8">
        <v>51337</v>
      </c>
      <c r="D104" s="9">
        <v>32883</v>
      </c>
      <c r="E104" s="10">
        <f t="shared" ca="1" si="3"/>
        <v>33.528767123287672</v>
      </c>
      <c r="F104" s="10" t="str">
        <f t="shared" ca="1" si="4"/>
        <v>Less than 40</v>
      </c>
      <c r="G104" s="7" t="s">
        <v>476</v>
      </c>
      <c r="H104" s="7" t="s">
        <v>38</v>
      </c>
      <c r="I104" s="7" t="s">
        <v>25</v>
      </c>
      <c r="J104" s="7">
        <v>2145</v>
      </c>
      <c r="K104" s="7" t="s">
        <v>27</v>
      </c>
      <c r="L104" s="7" t="s">
        <v>28</v>
      </c>
      <c r="M104" s="7" t="s">
        <v>67</v>
      </c>
      <c r="N104" s="9">
        <v>42093</v>
      </c>
      <c r="O104" s="7" t="s">
        <v>34</v>
      </c>
      <c r="P104" s="9" t="s">
        <v>495</v>
      </c>
      <c r="Q104" s="18"/>
      <c r="R104" s="18">
        <v>8.293150684931506</v>
      </c>
      <c r="S104" s="18" t="str">
        <f t="shared" si="5"/>
        <v>5 to 10 Years</v>
      </c>
      <c r="T104" s="7" t="s">
        <v>30</v>
      </c>
      <c r="U104" s="7" t="s">
        <v>31</v>
      </c>
      <c r="V104" s="7" t="s">
        <v>32</v>
      </c>
      <c r="W104" s="7" t="s">
        <v>24</v>
      </c>
      <c r="X104" s="7" t="s">
        <v>33</v>
      </c>
      <c r="Y104" s="7">
        <v>22</v>
      </c>
      <c r="Z104" s="7" t="s">
        <v>44</v>
      </c>
      <c r="AA104" s="7">
        <v>3.73</v>
      </c>
      <c r="AB104" s="7">
        <v>3</v>
      </c>
      <c r="AC104" s="7">
        <v>0</v>
      </c>
      <c r="AD104" s="9">
        <v>43481</v>
      </c>
      <c r="AE104" s="7">
        <v>0</v>
      </c>
      <c r="AF104" s="7">
        <v>19</v>
      </c>
    </row>
    <row r="105" spans="1:32" x14ac:dyDescent="0.25">
      <c r="A105" s="7" t="s">
        <v>227</v>
      </c>
      <c r="B105" s="7">
        <v>10122</v>
      </c>
      <c r="C105" s="8">
        <v>51505</v>
      </c>
      <c r="D105" s="9">
        <v>25703</v>
      </c>
      <c r="E105" s="10">
        <f t="shared" ca="1" si="3"/>
        <v>53.2</v>
      </c>
      <c r="F105" s="10" t="str">
        <f t="shared" ca="1" si="4"/>
        <v>50 to 60</v>
      </c>
      <c r="G105" s="7" t="s">
        <v>476</v>
      </c>
      <c r="H105" s="7" t="s">
        <v>52</v>
      </c>
      <c r="I105" s="7" t="s">
        <v>25</v>
      </c>
      <c r="J105" s="7">
        <v>2330</v>
      </c>
      <c r="K105" s="7" t="s">
        <v>27</v>
      </c>
      <c r="L105" s="7" t="s">
        <v>28</v>
      </c>
      <c r="M105" s="7" t="s">
        <v>67</v>
      </c>
      <c r="N105" s="9">
        <v>40735</v>
      </c>
      <c r="O105" s="7" t="s">
        <v>69</v>
      </c>
      <c r="P105" s="9">
        <v>42689</v>
      </c>
      <c r="Q105" s="18">
        <v>2016</v>
      </c>
      <c r="R105" s="18">
        <v>5.353424657534247</v>
      </c>
      <c r="S105" s="18" t="str">
        <f t="shared" si="5"/>
        <v>5 to 10 Years</v>
      </c>
      <c r="T105" s="7" t="s">
        <v>47</v>
      </c>
      <c r="U105" s="7" t="s">
        <v>40</v>
      </c>
      <c r="V105" s="7" t="s">
        <v>32</v>
      </c>
      <c r="W105" s="7" t="s">
        <v>24</v>
      </c>
      <c r="X105" s="7" t="s">
        <v>50</v>
      </c>
      <c r="Y105" s="7">
        <v>16</v>
      </c>
      <c r="Z105" s="7" t="s">
        <v>44</v>
      </c>
      <c r="AA105" s="7">
        <v>4.24</v>
      </c>
      <c r="AB105" s="7">
        <v>4</v>
      </c>
      <c r="AC105" s="7">
        <v>0</v>
      </c>
      <c r="AD105" s="9">
        <v>42489</v>
      </c>
      <c r="AE105" s="7">
        <v>0</v>
      </c>
      <c r="AF105" s="7">
        <v>2</v>
      </c>
    </row>
    <row r="106" spans="1:32" x14ac:dyDescent="0.25">
      <c r="A106" s="7" t="s">
        <v>228</v>
      </c>
      <c r="B106" s="7">
        <v>10142</v>
      </c>
      <c r="C106" s="8">
        <v>59370</v>
      </c>
      <c r="D106" s="9">
        <v>26213</v>
      </c>
      <c r="E106" s="10">
        <f t="shared" ca="1" si="3"/>
        <v>51.802739726027397</v>
      </c>
      <c r="F106" s="10" t="str">
        <f t="shared" ca="1" si="4"/>
        <v>50 to 60</v>
      </c>
      <c r="G106" s="7" t="s">
        <v>476</v>
      </c>
      <c r="H106" s="7" t="s">
        <v>63</v>
      </c>
      <c r="I106" s="7" t="s">
        <v>229</v>
      </c>
      <c r="J106" s="7">
        <v>43050</v>
      </c>
      <c r="K106" s="7" t="s">
        <v>27</v>
      </c>
      <c r="L106" s="7" t="s">
        <v>28</v>
      </c>
      <c r="M106" s="7" t="s">
        <v>67</v>
      </c>
      <c r="N106" s="9">
        <v>41827</v>
      </c>
      <c r="O106" s="7" t="s">
        <v>102</v>
      </c>
      <c r="P106" s="9">
        <v>42133</v>
      </c>
      <c r="Q106" s="18">
        <v>2015</v>
      </c>
      <c r="R106" s="18">
        <v>0.83835616438356164</v>
      </c>
      <c r="S106" s="18" t="str">
        <f t="shared" si="5"/>
        <v>Less than one Year</v>
      </c>
      <c r="T106" s="7" t="s">
        <v>88</v>
      </c>
      <c r="U106" s="7" t="s">
        <v>89</v>
      </c>
      <c r="V106" s="7" t="s">
        <v>126</v>
      </c>
      <c r="W106" s="7" t="s">
        <v>124</v>
      </c>
      <c r="X106" s="7" t="s">
        <v>127</v>
      </c>
      <c r="Y106" s="7">
        <v>17</v>
      </c>
      <c r="Z106" s="7" t="s">
        <v>44</v>
      </c>
      <c r="AA106" s="7">
        <v>3.97</v>
      </c>
      <c r="AB106" s="7">
        <v>4</v>
      </c>
      <c r="AC106" s="7">
        <v>0</v>
      </c>
      <c r="AD106" s="9">
        <v>41654</v>
      </c>
      <c r="AE106" s="7">
        <v>0</v>
      </c>
      <c r="AF106" s="7">
        <v>7</v>
      </c>
    </row>
    <row r="107" spans="1:32" x14ac:dyDescent="0.25">
      <c r="A107" s="7" t="s">
        <v>230</v>
      </c>
      <c r="B107" s="7">
        <v>10283</v>
      </c>
      <c r="C107" s="8">
        <v>54933</v>
      </c>
      <c r="D107" s="9">
        <v>27280</v>
      </c>
      <c r="E107" s="10">
        <f t="shared" ca="1" si="3"/>
        <v>48.87945205479452</v>
      </c>
      <c r="F107" s="10" t="str">
        <f t="shared" ca="1" si="4"/>
        <v>40 to 50</v>
      </c>
      <c r="G107" s="7" t="s">
        <v>475</v>
      </c>
      <c r="H107" s="7" t="s">
        <v>38</v>
      </c>
      <c r="I107" s="7" t="s">
        <v>25</v>
      </c>
      <c r="J107" s="7">
        <v>2062</v>
      </c>
      <c r="K107" s="7" t="s">
        <v>27</v>
      </c>
      <c r="L107" s="7" t="s">
        <v>28</v>
      </c>
      <c r="M107" s="7" t="s">
        <v>67</v>
      </c>
      <c r="N107" s="9">
        <v>40943</v>
      </c>
      <c r="O107" s="7" t="s">
        <v>69</v>
      </c>
      <c r="P107" s="9">
        <v>42180</v>
      </c>
      <c r="Q107" s="18">
        <v>2015</v>
      </c>
      <c r="R107" s="18">
        <v>3.3890410958904109</v>
      </c>
      <c r="S107" s="18" t="str">
        <f t="shared" si="5"/>
        <v>1 to 5 Years</v>
      </c>
      <c r="T107" s="7" t="s">
        <v>197</v>
      </c>
      <c r="U107" s="7" t="s">
        <v>40</v>
      </c>
      <c r="V107" s="7" t="s">
        <v>32</v>
      </c>
      <c r="W107" s="7" t="s">
        <v>24</v>
      </c>
      <c r="X107" s="7" t="s">
        <v>54</v>
      </c>
      <c r="Y107" s="7">
        <v>39</v>
      </c>
      <c r="Z107" s="7" t="s">
        <v>103</v>
      </c>
      <c r="AA107" s="7">
        <v>3.97</v>
      </c>
      <c r="AB107" s="7">
        <v>4</v>
      </c>
      <c r="AC107" s="7">
        <v>0</v>
      </c>
      <c r="AD107" s="9">
        <v>42024</v>
      </c>
      <c r="AE107" s="7">
        <v>3</v>
      </c>
      <c r="AF107" s="7">
        <v>15</v>
      </c>
    </row>
    <row r="108" spans="1:32" x14ac:dyDescent="0.25">
      <c r="A108" s="7" t="s">
        <v>231</v>
      </c>
      <c r="B108" s="7">
        <v>10018</v>
      </c>
      <c r="C108" s="8">
        <v>57815</v>
      </c>
      <c r="D108" s="9">
        <v>29438</v>
      </c>
      <c r="E108" s="10">
        <f t="shared" ca="1" si="3"/>
        <v>42.967123287671235</v>
      </c>
      <c r="F108" s="10" t="str">
        <f t="shared" ca="1" si="4"/>
        <v>40 to 50</v>
      </c>
      <c r="G108" s="7" t="s">
        <v>476</v>
      </c>
      <c r="H108" s="7" t="s">
        <v>26</v>
      </c>
      <c r="I108" s="7" t="s">
        <v>25</v>
      </c>
      <c r="J108" s="7">
        <v>2451</v>
      </c>
      <c r="K108" s="7" t="s">
        <v>27</v>
      </c>
      <c r="L108" s="7" t="s">
        <v>74</v>
      </c>
      <c r="M108" s="7" t="s">
        <v>83</v>
      </c>
      <c r="N108" s="9">
        <v>41911</v>
      </c>
      <c r="O108" s="7" t="s">
        <v>43</v>
      </c>
      <c r="P108" s="9" t="s">
        <v>495</v>
      </c>
      <c r="Q108" s="18"/>
      <c r="R108" s="18">
        <v>8.7917808219178077</v>
      </c>
      <c r="S108" s="18" t="str">
        <f t="shared" si="5"/>
        <v>5 to 10 Years</v>
      </c>
      <c r="T108" s="7" t="s">
        <v>30</v>
      </c>
      <c r="U108" s="7" t="s">
        <v>31</v>
      </c>
      <c r="V108" s="7" t="s">
        <v>32</v>
      </c>
      <c r="W108" s="7" t="s">
        <v>24</v>
      </c>
      <c r="X108" s="7" t="s">
        <v>57</v>
      </c>
      <c r="Y108" s="7">
        <v>11</v>
      </c>
      <c r="Z108" s="7" t="s">
        <v>35</v>
      </c>
      <c r="AA108" s="7">
        <v>3.9</v>
      </c>
      <c r="AB108" s="7">
        <v>4</v>
      </c>
      <c r="AC108" s="7">
        <v>0</v>
      </c>
      <c r="AD108" s="9">
        <v>43648</v>
      </c>
      <c r="AE108" s="7">
        <v>0</v>
      </c>
      <c r="AF108" s="7">
        <v>3</v>
      </c>
    </row>
    <row r="109" spans="1:32" x14ac:dyDescent="0.25">
      <c r="A109" s="7" t="s">
        <v>232</v>
      </c>
      <c r="B109" s="7">
        <v>10255</v>
      </c>
      <c r="C109" s="8">
        <v>61555</v>
      </c>
      <c r="D109" s="9">
        <v>32773</v>
      </c>
      <c r="E109" s="10">
        <f t="shared" ca="1" si="3"/>
        <v>33.830136986301369</v>
      </c>
      <c r="F109" s="10" t="str">
        <f t="shared" ca="1" si="4"/>
        <v>Less than 40</v>
      </c>
      <c r="G109" s="7" t="s">
        <v>476</v>
      </c>
      <c r="H109" s="7" t="s">
        <v>26</v>
      </c>
      <c r="I109" s="7" t="s">
        <v>233</v>
      </c>
      <c r="J109" s="7">
        <v>46204</v>
      </c>
      <c r="K109" s="7" t="s">
        <v>27</v>
      </c>
      <c r="L109" s="7" t="s">
        <v>28</v>
      </c>
      <c r="M109" s="7" t="s">
        <v>29</v>
      </c>
      <c r="N109" s="9">
        <v>42051</v>
      </c>
      <c r="O109" s="7" t="s">
        <v>43</v>
      </c>
      <c r="P109" s="9" t="s">
        <v>495</v>
      </c>
      <c r="Q109" s="18"/>
      <c r="R109" s="18">
        <v>8.4082191780821915</v>
      </c>
      <c r="S109" s="18" t="str">
        <f t="shared" si="5"/>
        <v>5 to 10 Years</v>
      </c>
      <c r="T109" s="7" t="s">
        <v>30</v>
      </c>
      <c r="U109" s="7" t="s">
        <v>31</v>
      </c>
      <c r="V109" s="7" t="s">
        <v>126</v>
      </c>
      <c r="W109" s="7" t="s">
        <v>124</v>
      </c>
      <c r="X109" s="7" t="s">
        <v>145</v>
      </c>
      <c r="Y109" s="7">
        <v>21</v>
      </c>
      <c r="Z109" s="7" t="s">
        <v>44</v>
      </c>
      <c r="AA109" s="7">
        <v>4.5</v>
      </c>
      <c r="AB109" s="7">
        <v>5</v>
      </c>
      <c r="AC109" s="7">
        <v>0</v>
      </c>
      <c r="AD109" s="9">
        <v>43490</v>
      </c>
      <c r="AE109" s="7">
        <v>0</v>
      </c>
      <c r="AF109" s="7">
        <v>20</v>
      </c>
    </row>
    <row r="110" spans="1:32" x14ac:dyDescent="0.25">
      <c r="A110" s="7" t="s">
        <v>234</v>
      </c>
      <c r="B110" s="7">
        <v>10246</v>
      </c>
      <c r="C110" s="8">
        <v>114800</v>
      </c>
      <c r="D110" s="9">
        <v>26229</v>
      </c>
      <c r="E110" s="10">
        <f t="shared" ca="1" si="3"/>
        <v>51.758904109589039</v>
      </c>
      <c r="F110" s="10" t="str">
        <f t="shared" ca="1" si="4"/>
        <v>50 to 60</v>
      </c>
      <c r="G110" s="7" t="s">
        <v>476</v>
      </c>
      <c r="H110" s="7" t="s">
        <v>26</v>
      </c>
      <c r="I110" s="7" t="s">
        <v>25</v>
      </c>
      <c r="J110" s="7">
        <v>2127</v>
      </c>
      <c r="K110" s="7" t="s">
        <v>27</v>
      </c>
      <c r="L110" s="7" t="s">
        <v>28</v>
      </c>
      <c r="M110" s="7" t="s">
        <v>29</v>
      </c>
      <c r="N110" s="9">
        <v>42051</v>
      </c>
      <c r="O110" s="7" t="s">
        <v>43</v>
      </c>
      <c r="P110" s="9">
        <v>42078</v>
      </c>
      <c r="Q110" s="18">
        <v>2015</v>
      </c>
      <c r="R110" s="18">
        <v>7.3972602739726029E-2</v>
      </c>
      <c r="S110" s="18" t="str">
        <f t="shared" si="5"/>
        <v>Less than one Year</v>
      </c>
      <c r="T110" s="7" t="s">
        <v>203</v>
      </c>
      <c r="U110" s="7" t="s">
        <v>89</v>
      </c>
      <c r="V110" s="7" t="s">
        <v>41</v>
      </c>
      <c r="W110" s="7" t="s">
        <v>94</v>
      </c>
      <c r="X110" s="7" t="s">
        <v>42</v>
      </c>
      <c r="Y110" s="7">
        <v>4</v>
      </c>
      <c r="Z110" s="7" t="s">
        <v>44</v>
      </c>
      <c r="AA110" s="7">
        <v>4.5999999999999996</v>
      </c>
      <c r="AB110" s="7">
        <v>4</v>
      </c>
      <c r="AC110" s="7">
        <v>4</v>
      </c>
      <c r="AD110" s="9">
        <v>42024</v>
      </c>
      <c r="AE110" s="7">
        <v>0</v>
      </c>
      <c r="AF110" s="7">
        <v>10</v>
      </c>
    </row>
    <row r="111" spans="1:32" x14ac:dyDescent="0.25">
      <c r="A111" s="7" t="s">
        <v>235</v>
      </c>
      <c r="B111" s="7">
        <v>10228</v>
      </c>
      <c r="C111" s="8">
        <v>74679</v>
      </c>
      <c r="D111" s="9">
        <v>32836</v>
      </c>
      <c r="E111" s="10">
        <f t="shared" ca="1" si="3"/>
        <v>33.657534246575345</v>
      </c>
      <c r="F111" s="10" t="str">
        <f t="shared" ca="1" si="4"/>
        <v>Less than 40</v>
      </c>
      <c r="G111" s="7" t="s">
        <v>475</v>
      </c>
      <c r="H111" s="7" t="s">
        <v>38</v>
      </c>
      <c r="I111" s="7" t="s">
        <v>25</v>
      </c>
      <c r="J111" s="7">
        <v>2135</v>
      </c>
      <c r="K111" s="7" t="s">
        <v>27</v>
      </c>
      <c r="L111" s="7" t="s">
        <v>74</v>
      </c>
      <c r="M111" s="7" t="s">
        <v>29</v>
      </c>
      <c r="N111" s="9">
        <v>42093</v>
      </c>
      <c r="O111" s="7" t="s">
        <v>34</v>
      </c>
      <c r="P111" s="9" t="s">
        <v>495</v>
      </c>
      <c r="Q111" s="18"/>
      <c r="R111" s="18">
        <v>8.293150684931506</v>
      </c>
      <c r="S111" s="18" t="str">
        <f t="shared" si="5"/>
        <v>5 to 10 Years</v>
      </c>
      <c r="T111" s="7" t="s">
        <v>30</v>
      </c>
      <c r="U111" s="7" t="s">
        <v>31</v>
      </c>
      <c r="V111" s="7" t="s">
        <v>41</v>
      </c>
      <c r="W111" s="7" t="s">
        <v>71</v>
      </c>
      <c r="X111" s="7" t="s">
        <v>72</v>
      </c>
      <c r="Y111" s="7">
        <v>7</v>
      </c>
      <c r="Z111" s="7" t="s">
        <v>44</v>
      </c>
      <c r="AA111" s="7">
        <v>4.3</v>
      </c>
      <c r="AB111" s="7">
        <v>5</v>
      </c>
      <c r="AC111" s="7">
        <v>7</v>
      </c>
      <c r="AD111" s="9">
        <v>43739</v>
      </c>
      <c r="AE111" s="7">
        <v>0</v>
      </c>
      <c r="AF111" s="7">
        <v>20</v>
      </c>
    </row>
    <row r="112" spans="1:32" x14ac:dyDescent="0.25">
      <c r="A112" s="7" t="s">
        <v>236</v>
      </c>
      <c r="B112" s="7">
        <v>10243</v>
      </c>
      <c r="C112" s="8">
        <v>53018</v>
      </c>
      <c r="D112" s="9">
        <v>33773</v>
      </c>
      <c r="E112" s="10">
        <f t="shared" ca="1" si="3"/>
        <v>31.090410958904108</v>
      </c>
      <c r="F112" s="10" t="str">
        <f t="shared" ca="1" si="4"/>
        <v>Less than 40</v>
      </c>
      <c r="G112" s="7" t="s">
        <v>476</v>
      </c>
      <c r="H112" s="7" t="s">
        <v>26</v>
      </c>
      <c r="I112" s="7" t="s">
        <v>25</v>
      </c>
      <c r="J112" s="7">
        <v>2451</v>
      </c>
      <c r="K112" s="7" t="s">
        <v>27</v>
      </c>
      <c r="L112" s="7" t="s">
        <v>74</v>
      </c>
      <c r="M112" s="7" t="s">
        <v>29</v>
      </c>
      <c r="N112" s="9">
        <v>41589</v>
      </c>
      <c r="O112" s="7" t="s">
        <v>43</v>
      </c>
      <c r="P112" s="9" t="s">
        <v>495</v>
      </c>
      <c r="Q112" s="18"/>
      <c r="R112" s="18">
        <v>9.6739726027397257</v>
      </c>
      <c r="S112" s="18" t="str">
        <f t="shared" si="5"/>
        <v>5 to 10 Years</v>
      </c>
      <c r="T112" s="7" t="s">
        <v>30</v>
      </c>
      <c r="U112" s="7" t="s">
        <v>31</v>
      </c>
      <c r="V112" s="7" t="s">
        <v>32</v>
      </c>
      <c r="W112" s="7" t="s">
        <v>24</v>
      </c>
      <c r="X112" s="7" t="s">
        <v>64</v>
      </c>
      <c r="Y112" s="7">
        <v>19</v>
      </c>
      <c r="Z112" s="7" t="s">
        <v>44</v>
      </c>
      <c r="AA112" s="7">
        <v>4.3</v>
      </c>
      <c r="AB112" s="7">
        <v>5</v>
      </c>
      <c r="AC112" s="7">
        <v>0</v>
      </c>
      <c r="AD112" s="9">
        <v>43514</v>
      </c>
      <c r="AE112" s="7">
        <v>0</v>
      </c>
      <c r="AF112" s="7">
        <v>7</v>
      </c>
    </row>
    <row r="113" spans="1:32" x14ac:dyDescent="0.25">
      <c r="A113" s="7" t="s">
        <v>237</v>
      </c>
      <c r="B113" s="7">
        <v>10031</v>
      </c>
      <c r="C113" s="8">
        <v>59892</v>
      </c>
      <c r="D113" s="9">
        <v>25475</v>
      </c>
      <c r="E113" s="10">
        <f t="shared" ca="1" si="3"/>
        <v>53.824657534246576</v>
      </c>
      <c r="F113" s="10" t="str">
        <f t="shared" ca="1" si="4"/>
        <v>50 to 60</v>
      </c>
      <c r="G113" s="7" t="s">
        <v>475</v>
      </c>
      <c r="H113" s="7" t="s">
        <v>52</v>
      </c>
      <c r="I113" s="7" t="s">
        <v>25</v>
      </c>
      <c r="J113" s="7">
        <v>2108</v>
      </c>
      <c r="K113" s="7" t="s">
        <v>27</v>
      </c>
      <c r="L113" s="7" t="s">
        <v>28</v>
      </c>
      <c r="M113" s="7" t="s">
        <v>67</v>
      </c>
      <c r="N113" s="9">
        <v>40854</v>
      </c>
      <c r="O113" s="7" t="s">
        <v>69</v>
      </c>
      <c r="P113" s="9" t="s">
        <v>495</v>
      </c>
      <c r="Q113" s="18"/>
      <c r="R113" s="18">
        <v>11.687671232876712</v>
      </c>
      <c r="S113" s="18" t="str">
        <f t="shared" si="5"/>
        <v>10 to 15 Years</v>
      </c>
      <c r="T113" s="7" t="s">
        <v>30</v>
      </c>
      <c r="U113" s="7" t="s">
        <v>31</v>
      </c>
      <c r="V113" s="7" t="s">
        <v>32</v>
      </c>
      <c r="W113" s="7" t="s">
        <v>24</v>
      </c>
      <c r="X113" s="7" t="s">
        <v>68</v>
      </c>
      <c r="Y113" s="7">
        <v>12</v>
      </c>
      <c r="Z113" s="7" t="s">
        <v>35</v>
      </c>
      <c r="AA113" s="7">
        <v>4.5</v>
      </c>
      <c r="AB113" s="7">
        <v>4</v>
      </c>
      <c r="AC113" s="7">
        <v>0</v>
      </c>
      <c r="AD113" s="9">
        <v>43514</v>
      </c>
      <c r="AE113" s="7">
        <v>0</v>
      </c>
      <c r="AF113" s="7">
        <v>1</v>
      </c>
    </row>
    <row r="114" spans="1:32" x14ac:dyDescent="0.25">
      <c r="A114" s="7" t="s">
        <v>238</v>
      </c>
      <c r="B114" s="7">
        <v>10300</v>
      </c>
      <c r="C114" s="8">
        <v>68898</v>
      </c>
      <c r="D114" s="9">
        <v>23721</v>
      </c>
      <c r="E114" s="10">
        <f t="shared" ca="1" si="3"/>
        <v>58.630136986301373</v>
      </c>
      <c r="F114" s="10" t="str">
        <f t="shared" ca="1" si="4"/>
        <v>50 to 60</v>
      </c>
      <c r="G114" s="7" t="s">
        <v>475</v>
      </c>
      <c r="H114" s="7" t="s">
        <v>38</v>
      </c>
      <c r="I114" s="7" t="s">
        <v>25</v>
      </c>
      <c r="J114" s="7">
        <v>2128</v>
      </c>
      <c r="K114" s="7" t="s">
        <v>27</v>
      </c>
      <c r="L114" s="7" t="s">
        <v>28</v>
      </c>
      <c r="M114" s="7" t="s">
        <v>67</v>
      </c>
      <c r="N114" s="9">
        <v>40294</v>
      </c>
      <c r="O114" s="7" t="s">
        <v>69</v>
      </c>
      <c r="P114" s="9">
        <v>40693</v>
      </c>
      <c r="Q114" s="18">
        <v>2011</v>
      </c>
      <c r="R114" s="18">
        <v>1.0931506849315069</v>
      </c>
      <c r="S114" s="18" t="str">
        <f t="shared" si="5"/>
        <v>1 to 5 Years</v>
      </c>
      <c r="T114" s="7" t="s">
        <v>39</v>
      </c>
      <c r="U114" s="7" t="s">
        <v>40</v>
      </c>
      <c r="V114" s="7" t="s">
        <v>32</v>
      </c>
      <c r="W114" s="7" t="s">
        <v>46</v>
      </c>
      <c r="X114" s="7" t="s">
        <v>68</v>
      </c>
      <c r="Y114" s="7">
        <v>12</v>
      </c>
      <c r="Z114" s="7" t="s">
        <v>176</v>
      </c>
      <c r="AA114" s="7">
        <v>3</v>
      </c>
      <c r="AB114" s="7">
        <v>3</v>
      </c>
      <c r="AC114" s="7">
        <v>0</v>
      </c>
      <c r="AD114" s="9">
        <v>40697</v>
      </c>
      <c r="AE114" s="7">
        <v>3</v>
      </c>
      <c r="AF114" s="7">
        <v>10</v>
      </c>
    </row>
    <row r="115" spans="1:32" x14ac:dyDescent="0.25">
      <c r="A115" s="7" t="s">
        <v>239</v>
      </c>
      <c r="B115" s="7">
        <v>10101</v>
      </c>
      <c r="C115" s="8">
        <v>61242</v>
      </c>
      <c r="D115" s="9">
        <v>29692</v>
      </c>
      <c r="E115" s="10">
        <f t="shared" ca="1" si="3"/>
        <v>42.271232876712325</v>
      </c>
      <c r="F115" s="10" t="str">
        <f t="shared" ca="1" si="4"/>
        <v>40 to 50</v>
      </c>
      <c r="G115" s="7" t="s">
        <v>476</v>
      </c>
      <c r="H115" s="7" t="s">
        <v>122</v>
      </c>
      <c r="I115" s="7" t="s">
        <v>25</v>
      </c>
      <c r="J115" s="7">
        <v>2472</v>
      </c>
      <c r="K115" s="7" t="s">
        <v>27</v>
      </c>
      <c r="L115" s="7" t="s">
        <v>74</v>
      </c>
      <c r="M115" s="7" t="s">
        <v>29</v>
      </c>
      <c r="N115" s="9">
        <v>42125</v>
      </c>
      <c r="O115" s="7" t="s">
        <v>65</v>
      </c>
      <c r="P115" s="9" t="s">
        <v>495</v>
      </c>
      <c r="Q115" s="18"/>
      <c r="R115" s="18">
        <v>8.205479452054794</v>
      </c>
      <c r="S115" s="18" t="str">
        <f t="shared" si="5"/>
        <v>5 to 10 Years</v>
      </c>
      <c r="T115" s="7" t="s">
        <v>30</v>
      </c>
      <c r="U115" s="7" t="s">
        <v>31</v>
      </c>
      <c r="V115" s="7" t="s">
        <v>41</v>
      </c>
      <c r="W115" s="7" t="s">
        <v>71</v>
      </c>
      <c r="X115" s="7" t="s">
        <v>72</v>
      </c>
      <c r="Y115" s="7">
        <v>7</v>
      </c>
      <c r="Z115" s="7" t="s">
        <v>44</v>
      </c>
      <c r="AA115" s="7">
        <v>4.6100000000000003</v>
      </c>
      <c r="AB115" s="7">
        <v>4</v>
      </c>
      <c r="AC115" s="7">
        <v>5</v>
      </c>
      <c r="AD115" s="9">
        <v>43493</v>
      </c>
      <c r="AE115" s="7">
        <v>0</v>
      </c>
      <c r="AF115" s="7">
        <v>11</v>
      </c>
    </row>
    <row r="116" spans="1:32" x14ac:dyDescent="0.25">
      <c r="A116" s="7" t="s">
        <v>240</v>
      </c>
      <c r="B116" s="7">
        <v>10237</v>
      </c>
      <c r="C116" s="8">
        <v>66825</v>
      </c>
      <c r="D116" s="9">
        <v>31557</v>
      </c>
      <c r="E116" s="10">
        <f t="shared" ca="1" si="3"/>
        <v>37.161643835616438</v>
      </c>
      <c r="F116" s="10" t="str">
        <f t="shared" ca="1" si="4"/>
        <v>Less than 40</v>
      </c>
      <c r="G116" s="7" t="s">
        <v>476</v>
      </c>
      <c r="H116" s="7" t="s">
        <v>38</v>
      </c>
      <c r="I116" s="7" t="s">
        <v>25</v>
      </c>
      <c r="J116" s="7">
        <v>1886</v>
      </c>
      <c r="K116" s="7" t="s">
        <v>27</v>
      </c>
      <c r="L116" s="7" t="s">
        <v>28</v>
      </c>
      <c r="M116" s="7" t="s">
        <v>29</v>
      </c>
      <c r="N116" s="9">
        <v>41978</v>
      </c>
      <c r="O116" s="7" t="s">
        <v>34</v>
      </c>
      <c r="P116" s="9" t="s">
        <v>495</v>
      </c>
      <c r="Q116" s="18"/>
      <c r="R116" s="18">
        <v>8.6082191780821926</v>
      </c>
      <c r="S116" s="18" t="str">
        <f t="shared" si="5"/>
        <v>5 to 10 Years</v>
      </c>
      <c r="T116" s="7" t="s">
        <v>30</v>
      </c>
      <c r="U116" s="7" t="s">
        <v>31</v>
      </c>
      <c r="V116" s="7" t="s">
        <v>32</v>
      </c>
      <c r="W116" s="7" t="s">
        <v>46</v>
      </c>
      <c r="X116" s="7" t="s">
        <v>76</v>
      </c>
      <c r="Y116" s="7">
        <v>14</v>
      </c>
      <c r="Z116" s="7" t="s">
        <v>44</v>
      </c>
      <c r="AA116" s="7">
        <v>4.5999999999999996</v>
      </c>
      <c r="AB116" s="7">
        <v>3</v>
      </c>
      <c r="AC116" s="7">
        <v>0</v>
      </c>
      <c r="AD116" s="9">
        <v>43648</v>
      </c>
      <c r="AE116" s="7">
        <v>0</v>
      </c>
      <c r="AF116" s="7">
        <v>20</v>
      </c>
    </row>
    <row r="117" spans="1:32" x14ac:dyDescent="0.25">
      <c r="A117" s="7" t="s">
        <v>241</v>
      </c>
      <c r="B117" s="7">
        <v>10051</v>
      </c>
      <c r="C117" s="8">
        <v>48285</v>
      </c>
      <c r="D117" s="9">
        <v>28996</v>
      </c>
      <c r="E117" s="10">
        <f t="shared" ca="1" si="3"/>
        <v>44.178082191780824</v>
      </c>
      <c r="F117" s="10" t="str">
        <f t="shared" ca="1" si="4"/>
        <v>40 to 50</v>
      </c>
      <c r="G117" s="7" t="s">
        <v>475</v>
      </c>
      <c r="H117" s="7" t="s">
        <v>38</v>
      </c>
      <c r="I117" s="7" t="s">
        <v>25</v>
      </c>
      <c r="J117" s="7">
        <v>2169</v>
      </c>
      <c r="K117" s="7" t="s">
        <v>27</v>
      </c>
      <c r="L117" s="7" t="s">
        <v>28</v>
      </c>
      <c r="M117" s="7" t="s">
        <v>29</v>
      </c>
      <c r="N117" s="9">
        <v>40946</v>
      </c>
      <c r="O117" s="7" t="s">
        <v>34</v>
      </c>
      <c r="P117" s="9" t="s">
        <v>495</v>
      </c>
      <c r="Q117" s="18"/>
      <c r="R117" s="18">
        <v>11.435616438356165</v>
      </c>
      <c r="S117" s="18" t="str">
        <f t="shared" si="5"/>
        <v>10 to 15 Years</v>
      </c>
      <c r="T117" s="7" t="s">
        <v>30</v>
      </c>
      <c r="U117" s="7" t="s">
        <v>31</v>
      </c>
      <c r="V117" s="7" t="s">
        <v>32</v>
      </c>
      <c r="W117" s="7" t="s">
        <v>24</v>
      </c>
      <c r="X117" s="7" t="s">
        <v>76</v>
      </c>
      <c r="Y117" s="7">
        <v>14</v>
      </c>
      <c r="Z117" s="7" t="s">
        <v>44</v>
      </c>
      <c r="AA117" s="7">
        <v>5</v>
      </c>
      <c r="AB117" s="7">
        <v>3</v>
      </c>
      <c r="AC117" s="7">
        <v>0</v>
      </c>
      <c r="AD117" s="9">
        <v>43479</v>
      </c>
      <c r="AE117" s="7">
        <v>0</v>
      </c>
      <c r="AF117" s="7">
        <v>2</v>
      </c>
    </row>
    <row r="118" spans="1:32" x14ac:dyDescent="0.25">
      <c r="A118" s="7" t="s">
        <v>242</v>
      </c>
      <c r="B118" s="7">
        <v>10218</v>
      </c>
      <c r="C118" s="8">
        <v>66149</v>
      </c>
      <c r="D118" s="9">
        <v>30540</v>
      </c>
      <c r="E118" s="10">
        <f t="shared" ca="1" si="3"/>
        <v>39.947945205479449</v>
      </c>
      <c r="F118" s="10" t="str">
        <f t="shared" ca="1" si="4"/>
        <v>Less than 40</v>
      </c>
      <c r="G118" s="7" t="s">
        <v>476</v>
      </c>
      <c r="H118" s="7" t="s">
        <v>122</v>
      </c>
      <c r="I118" s="7" t="s">
        <v>25</v>
      </c>
      <c r="J118" s="7">
        <v>1824</v>
      </c>
      <c r="K118" s="7" t="s">
        <v>27</v>
      </c>
      <c r="L118" s="7" t="s">
        <v>28</v>
      </c>
      <c r="M118" s="7" t="s">
        <v>243</v>
      </c>
      <c r="N118" s="9">
        <v>41547</v>
      </c>
      <c r="O118" s="7" t="s">
        <v>55</v>
      </c>
      <c r="P118" s="9" t="s">
        <v>495</v>
      </c>
      <c r="Q118" s="18"/>
      <c r="R118" s="18">
        <v>9.7890410958904113</v>
      </c>
      <c r="S118" s="18" t="str">
        <f t="shared" si="5"/>
        <v>5 to 10 Years</v>
      </c>
      <c r="T118" s="7" t="s">
        <v>30</v>
      </c>
      <c r="U118" s="7" t="s">
        <v>31</v>
      </c>
      <c r="V118" s="7" t="s">
        <v>32</v>
      </c>
      <c r="W118" s="7" t="s">
        <v>46</v>
      </c>
      <c r="X118" s="7" t="s">
        <v>48</v>
      </c>
      <c r="Y118" s="7">
        <v>20</v>
      </c>
      <c r="Z118" s="7" t="s">
        <v>44</v>
      </c>
      <c r="AA118" s="7">
        <v>4.4000000000000004</v>
      </c>
      <c r="AB118" s="7">
        <v>5</v>
      </c>
      <c r="AC118" s="7">
        <v>0</v>
      </c>
      <c r="AD118" s="9">
        <v>43517</v>
      </c>
      <c r="AE118" s="7">
        <v>0</v>
      </c>
      <c r="AF118" s="7">
        <v>1</v>
      </c>
    </row>
    <row r="119" spans="1:32" x14ac:dyDescent="0.25">
      <c r="A119" s="7" t="s">
        <v>244</v>
      </c>
      <c r="B119" s="7">
        <v>10256</v>
      </c>
      <c r="C119" s="8">
        <v>49256</v>
      </c>
      <c r="D119" s="9">
        <v>27282</v>
      </c>
      <c r="E119" s="10">
        <f t="shared" ca="1" si="3"/>
        <v>48.873972602739727</v>
      </c>
      <c r="F119" s="10" t="str">
        <f t="shared" ca="1" si="4"/>
        <v>40 to 50</v>
      </c>
      <c r="G119" s="7" t="s">
        <v>476</v>
      </c>
      <c r="H119" s="7" t="s">
        <v>38</v>
      </c>
      <c r="I119" s="7" t="s">
        <v>25</v>
      </c>
      <c r="J119" s="7">
        <v>1864</v>
      </c>
      <c r="K119" s="7" t="s">
        <v>27</v>
      </c>
      <c r="L119" s="7" t="s">
        <v>28</v>
      </c>
      <c r="M119" s="7" t="s">
        <v>97</v>
      </c>
      <c r="N119" s="9">
        <v>41505</v>
      </c>
      <c r="O119" s="7" t="s">
        <v>34</v>
      </c>
      <c r="P119" s="9" t="s">
        <v>495</v>
      </c>
      <c r="Q119" s="18"/>
      <c r="R119" s="18">
        <v>9.9041095890410951</v>
      </c>
      <c r="S119" s="18" t="str">
        <f t="shared" si="5"/>
        <v>5 to 10 Years</v>
      </c>
      <c r="T119" s="7" t="s">
        <v>30</v>
      </c>
      <c r="U119" s="7" t="s">
        <v>31</v>
      </c>
      <c r="V119" s="7" t="s">
        <v>32</v>
      </c>
      <c r="W119" s="7" t="s">
        <v>24</v>
      </c>
      <c r="X119" s="7" t="s">
        <v>48</v>
      </c>
      <c r="Y119" s="7">
        <v>20</v>
      </c>
      <c r="Z119" s="7" t="s">
        <v>44</v>
      </c>
      <c r="AA119" s="7">
        <v>4.0999999999999996</v>
      </c>
      <c r="AB119" s="7">
        <v>5</v>
      </c>
      <c r="AC119" s="7">
        <v>0</v>
      </c>
      <c r="AD119" s="9">
        <v>43511</v>
      </c>
      <c r="AE119" s="7">
        <v>0</v>
      </c>
      <c r="AF119" s="7">
        <v>3</v>
      </c>
    </row>
    <row r="120" spans="1:32" x14ac:dyDescent="0.25">
      <c r="A120" s="7" t="s">
        <v>245</v>
      </c>
      <c r="B120" s="7">
        <v>10098</v>
      </c>
      <c r="C120" s="8">
        <v>62957</v>
      </c>
      <c r="D120" s="9">
        <v>29897</v>
      </c>
      <c r="E120" s="10">
        <f t="shared" ca="1" si="3"/>
        <v>41.709589041095889</v>
      </c>
      <c r="F120" s="10" t="str">
        <f t="shared" ca="1" si="4"/>
        <v>40 to 50</v>
      </c>
      <c r="G120" s="7" t="s">
        <v>475</v>
      </c>
      <c r="H120" s="7" t="s">
        <v>52</v>
      </c>
      <c r="I120" s="7" t="s">
        <v>25</v>
      </c>
      <c r="J120" s="7">
        <v>1752</v>
      </c>
      <c r="K120" s="7" t="s">
        <v>27</v>
      </c>
      <c r="L120" s="7" t="s">
        <v>28</v>
      </c>
      <c r="M120" s="7" t="s">
        <v>29</v>
      </c>
      <c r="N120" s="9">
        <v>42041</v>
      </c>
      <c r="O120" s="7" t="s">
        <v>65</v>
      </c>
      <c r="P120" s="9" t="s">
        <v>495</v>
      </c>
      <c r="Q120" s="18"/>
      <c r="R120" s="18">
        <v>8.4356164383561651</v>
      </c>
      <c r="S120" s="18" t="str">
        <f t="shared" si="5"/>
        <v>5 to 10 Years</v>
      </c>
      <c r="T120" s="7" t="s">
        <v>30</v>
      </c>
      <c r="U120" s="7" t="s">
        <v>31</v>
      </c>
      <c r="V120" s="7" t="s">
        <v>32</v>
      </c>
      <c r="W120" s="7" t="s">
        <v>114</v>
      </c>
      <c r="X120" s="7" t="s">
        <v>116</v>
      </c>
      <c r="Y120" s="7">
        <v>2</v>
      </c>
      <c r="Z120" s="7" t="s">
        <v>44</v>
      </c>
      <c r="AA120" s="7">
        <v>4.63</v>
      </c>
      <c r="AB120" s="7">
        <v>3</v>
      </c>
      <c r="AC120" s="7">
        <v>0</v>
      </c>
      <c r="AD120" s="9">
        <v>43556</v>
      </c>
      <c r="AE120" s="7">
        <v>0</v>
      </c>
      <c r="AF120" s="7">
        <v>2</v>
      </c>
    </row>
    <row r="121" spans="1:32" x14ac:dyDescent="0.25">
      <c r="A121" s="7" t="s">
        <v>246</v>
      </c>
      <c r="B121" s="7">
        <v>10059</v>
      </c>
      <c r="C121" s="8">
        <v>63813</v>
      </c>
      <c r="D121" s="9">
        <v>30457</v>
      </c>
      <c r="E121" s="10">
        <f t="shared" ca="1" si="3"/>
        <v>40.175342465753424</v>
      </c>
      <c r="F121" s="10" t="str">
        <f t="shared" ca="1" si="4"/>
        <v>40 to 50</v>
      </c>
      <c r="G121" s="7" t="s">
        <v>476</v>
      </c>
      <c r="H121" s="7" t="s">
        <v>52</v>
      </c>
      <c r="I121" s="7" t="s">
        <v>25</v>
      </c>
      <c r="J121" s="7">
        <v>2176</v>
      </c>
      <c r="K121" s="7" t="s">
        <v>27</v>
      </c>
      <c r="L121" s="7" t="s">
        <v>28</v>
      </c>
      <c r="M121" s="7" t="s">
        <v>29</v>
      </c>
      <c r="N121" s="9">
        <v>40595</v>
      </c>
      <c r="O121" s="7" t="s">
        <v>102</v>
      </c>
      <c r="P121" s="9">
        <v>41944</v>
      </c>
      <c r="Q121" s="18">
        <v>2014</v>
      </c>
      <c r="R121" s="18">
        <v>3.6958904109589041</v>
      </c>
      <c r="S121" s="18" t="str">
        <f t="shared" si="5"/>
        <v>1 to 5 Years</v>
      </c>
      <c r="T121" s="7" t="s">
        <v>178</v>
      </c>
      <c r="U121" s="7" t="s">
        <v>40</v>
      </c>
      <c r="V121" s="7" t="s">
        <v>32</v>
      </c>
      <c r="W121" s="7" t="s">
        <v>24</v>
      </c>
      <c r="X121" s="7" t="s">
        <v>84</v>
      </c>
      <c r="Y121" s="7">
        <v>18</v>
      </c>
      <c r="Z121" s="7" t="s">
        <v>44</v>
      </c>
      <c r="AA121" s="7">
        <v>5</v>
      </c>
      <c r="AB121" s="7">
        <v>5</v>
      </c>
      <c r="AC121" s="7">
        <v>0</v>
      </c>
      <c r="AD121" s="9">
        <v>41339</v>
      </c>
      <c r="AE121" s="7">
        <v>0</v>
      </c>
      <c r="AF121" s="7">
        <v>17</v>
      </c>
    </row>
    <row r="122" spans="1:32" x14ac:dyDescent="0.25">
      <c r="A122" s="7" t="s">
        <v>247</v>
      </c>
      <c r="B122" s="7">
        <v>10234</v>
      </c>
      <c r="C122" s="8">
        <v>99020</v>
      </c>
      <c r="D122" s="9">
        <v>32689</v>
      </c>
      <c r="E122" s="10">
        <f t="shared" ca="1" si="3"/>
        <v>34.060273972602737</v>
      </c>
      <c r="F122" s="10" t="str">
        <f t="shared" ca="1" si="4"/>
        <v>Less than 40</v>
      </c>
      <c r="G122" s="7" t="s">
        <v>475</v>
      </c>
      <c r="H122" s="7" t="s">
        <v>38</v>
      </c>
      <c r="I122" s="7" t="s">
        <v>25</v>
      </c>
      <c r="J122" s="7">
        <v>2134</v>
      </c>
      <c r="K122" s="7" t="s">
        <v>27</v>
      </c>
      <c r="L122" s="7" t="s">
        <v>28</v>
      </c>
      <c r="M122" s="7" t="s">
        <v>67</v>
      </c>
      <c r="N122" s="9">
        <v>42845</v>
      </c>
      <c r="O122" s="7" t="s">
        <v>43</v>
      </c>
      <c r="P122" s="9" t="s">
        <v>495</v>
      </c>
      <c r="Q122" s="18"/>
      <c r="R122" s="18">
        <v>6.2328767123287667</v>
      </c>
      <c r="S122" s="18" t="str">
        <f t="shared" si="5"/>
        <v>5 to 10 Years</v>
      </c>
      <c r="T122" s="7" t="s">
        <v>30</v>
      </c>
      <c r="U122" s="7" t="s">
        <v>31</v>
      </c>
      <c r="V122" s="7" t="s">
        <v>41</v>
      </c>
      <c r="W122" s="7" t="s">
        <v>181</v>
      </c>
      <c r="X122" s="7" t="s">
        <v>182</v>
      </c>
      <c r="Y122" s="7">
        <v>13</v>
      </c>
      <c r="Z122" s="7" t="s">
        <v>44</v>
      </c>
      <c r="AA122" s="7">
        <v>4.2</v>
      </c>
      <c r="AB122" s="7">
        <v>5</v>
      </c>
      <c r="AC122" s="7">
        <v>5</v>
      </c>
      <c r="AD122" s="9">
        <v>43493</v>
      </c>
      <c r="AE122" s="7">
        <v>0</v>
      </c>
      <c r="AF122" s="7">
        <v>8</v>
      </c>
    </row>
    <row r="123" spans="1:32" x14ac:dyDescent="0.25">
      <c r="A123" s="7" t="s">
        <v>248</v>
      </c>
      <c r="B123" s="7">
        <v>10109</v>
      </c>
      <c r="C123" s="8">
        <v>71707</v>
      </c>
      <c r="D123" s="9">
        <v>25448</v>
      </c>
      <c r="E123" s="10">
        <f t="shared" ca="1" si="3"/>
        <v>53.898630136986299</v>
      </c>
      <c r="F123" s="10" t="str">
        <f t="shared" ca="1" si="4"/>
        <v>50 to 60</v>
      </c>
      <c r="G123" s="7" t="s">
        <v>475</v>
      </c>
      <c r="H123" s="7" t="s">
        <v>26</v>
      </c>
      <c r="I123" s="7" t="s">
        <v>249</v>
      </c>
      <c r="J123" s="7">
        <v>37129</v>
      </c>
      <c r="K123" s="7" t="s">
        <v>27</v>
      </c>
      <c r="L123" s="7" t="s">
        <v>28</v>
      </c>
      <c r="M123" s="7" t="s">
        <v>83</v>
      </c>
      <c r="N123" s="9">
        <v>41093</v>
      </c>
      <c r="O123" s="7" t="s">
        <v>34</v>
      </c>
      <c r="P123" s="9">
        <v>41943</v>
      </c>
      <c r="Q123" s="18">
        <v>2014</v>
      </c>
      <c r="R123" s="18">
        <v>2.3287671232876712</v>
      </c>
      <c r="S123" s="18" t="str">
        <f t="shared" si="5"/>
        <v>1 to 5 Years</v>
      </c>
      <c r="T123" s="7" t="s">
        <v>147</v>
      </c>
      <c r="U123" s="7" t="s">
        <v>40</v>
      </c>
      <c r="V123" s="7" t="s">
        <v>126</v>
      </c>
      <c r="W123" s="7" t="s">
        <v>124</v>
      </c>
      <c r="X123" s="7" t="s">
        <v>127</v>
      </c>
      <c r="Y123" s="7">
        <v>17</v>
      </c>
      <c r="Z123" s="7" t="s">
        <v>44</v>
      </c>
      <c r="AA123" s="7">
        <v>4.5</v>
      </c>
      <c r="AB123" s="7">
        <v>5</v>
      </c>
      <c r="AC123" s="7">
        <v>0</v>
      </c>
      <c r="AD123" s="9">
        <v>41276</v>
      </c>
      <c r="AE123" s="7">
        <v>0</v>
      </c>
      <c r="AF123" s="7">
        <v>20</v>
      </c>
    </row>
    <row r="124" spans="1:32" x14ac:dyDescent="0.25">
      <c r="A124" s="7" t="s">
        <v>250</v>
      </c>
      <c r="B124" s="7">
        <v>10125</v>
      </c>
      <c r="C124" s="8">
        <v>54828</v>
      </c>
      <c r="D124" s="9">
        <v>28207</v>
      </c>
      <c r="E124" s="10">
        <f t="shared" ca="1" si="3"/>
        <v>46.339726027397262</v>
      </c>
      <c r="F124" s="10" t="str">
        <f t="shared" ca="1" si="4"/>
        <v>40 to 50</v>
      </c>
      <c r="G124" s="7" t="s">
        <v>476</v>
      </c>
      <c r="H124" s="7" t="s">
        <v>38</v>
      </c>
      <c r="I124" s="7" t="s">
        <v>25</v>
      </c>
      <c r="J124" s="7">
        <v>2127</v>
      </c>
      <c r="K124" s="7" t="s">
        <v>27</v>
      </c>
      <c r="L124" s="7" t="s">
        <v>28</v>
      </c>
      <c r="M124" s="7" t="s">
        <v>29</v>
      </c>
      <c r="N124" s="9">
        <v>40875</v>
      </c>
      <c r="O124" s="7" t="s">
        <v>55</v>
      </c>
      <c r="P124" s="9" t="s">
        <v>495</v>
      </c>
      <c r="Q124" s="18"/>
      <c r="R124" s="18">
        <v>11.63013698630137</v>
      </c>
      <c r="S124" s="18" t="str">
        <f t="shared" si="5"/>
        <v>10 to 15 Years</v>
      </c>
      <c r="T124" s="7" t="s">
        <v>30</v>
      </c>
      <c r="U124" s="7" t="s">
        <v>31</v>
      </c>
      <c r="V124" s="7" t="s">
        <v>32</v>
      </c>
      <c r="W124" s="7" t="s">
        <v>24</v>
      </c>
      <c r="X124" s="7" t="s">
        <v>33</v>
      </c>
      <c r="Y124" s="7">
        <v>22</v>
      </c>
      <c r="Z124" s="7" t="s">
        <v>44</v>
      </c>
      <c r="AA124" s="7">
        <v>4.2</v>
      </c>
      <c r="AB124" s="7">
        <v>4</v>
      </c>
      <c r="AC124" s="7">
        <v>0</v>
      </c>
      <c r="AD124" s="9">
        <v>43518</v>
      </c>
      <c r="AE124" s="7">
        <v>0</v>
      </c>
      <c r="AF124" s="7">
        <v>13</v>
      </c>
    </row>
    <row r="125" spans="1:32" x14ac:dyDescent="0.25">
      <c r="A125" s="7" t="s">
        <v>251</v>
      </c>
      <c r="B125" s="7">
        <v>10074</v>
      </c>
      <c r="C125" s="8">
        <v>64246</v>
      </c>
      <c r="D125" s="9">
        <v>32424</v>
      </c>
      <c r="E125" s="10">
        <f t="shared" ca="1" si="3"/>
        <v>34.786301369863011</v>
      </c>
      <c r="F125" s="10" t="str">
        <f t="shared" ca="1" si="4"/>
        <v>Less than 40</v>
      </c>
      <c r="G125" s="7" t="s">
        <v>475</v>
      </c>
      <c r="H125" s="7" t="s">
        <v>26</v>
      </c>
      <c r="I125" s="7" t="s">
        <v>25</v>
      </c>
      <c r="J125" s="7">
        <v>2155</v>
      </c>
      <c r="K125" s="7" t="s">
        <v>27</v>
      </c>
      <c r="L125" s="7" t="s">
        <v>74</v>
      </c>
      <c r="M125" s="7" t="s">
        <v>29</v>
      </c>
      <c r="N125" s="9">
        <v>41589</v>
      </c>
      <c r="O125" s="7" t="s">
        <v>34</v>
      </c>
      <c r="P125" s="9" t="s">
        <v>495</v>
      </c>
      <c r="Q125" s="18"/>
      <c r="R125" s="18">
        <v>9.6739726027397257</v>
      </c>
      <c r="S125" s="18" t="str">
        <f t="shared" si="5"/>
        <v>5 to 10 Years</v>
      </c>
      <c r="T125" s="7" t="s">
        <v>30</v>
      </c>
      <c r="U125" s="7" t="s">
        <v>31</v>
      </c>
      <c r="V125" s="7" t="s">
        <v>32</v>
      </c>
      <c r="W125" s="7" t="s">
        <v>46</v>
      </c>
      <c r="X125" s="7" t="s">
        <v>84</v>
      </c>
      <c r="Y125" s="7">
        <v>18</v>
      </c>
      <c r="Z125" s="7" t="s">
        <v>44</v>
      </c>
      <c r="AA125" s="7">
        <v>5</v>
      </c>
      <c r="AB125" s="7">
        <v>3</v>
      </c>
      <c r="AC125" s="7">
        <v>0</v>
      </c>
      <c r="AD125" s="9">
        <v>43678</v>
      </c>
      <c r="AE125" s="7">
        <v>0</v>
      </c>
      <c r="AF125" s="7">
        <v>20</v>
      </c>
    </row>
    <row r="126" spans="1:32" x14ac:dyDescent="0.25">
      <c r="A126" s="7" t="s">
        <v>252</v>
      </c>
      <c r="B126" s="7">
        <v>10097</v>
      </c>
      <c r="C126" s="8">
        <v>52177</v>
      </c>
      <c r="D126" s="9">
        <v>19224</v>
      </c>
      <c r="E126" s="10">
        <f t="shared" ca="1" si="3"/>
        <v>70.950684931506856</v>
      </c>
      <c r="F126" s="10" t="str">
        <f t="shared" ca="1" si="4"/>
        <v>More than 70</v>
      </c>
      <c r="G126" s="7" t="s">
        <v>476</v>
      </c>
      <c r="H126" s="7" t="s">
        <v>26</v>
      </c>
      <c r="I126" s="7" t="s">
        <v>25</v>
      </c>
      <c r="J126" s="7">
        <v>2324</v>
      </c>
      <c r="K126" s="7" t="s">
        <v>27</v>
      </c>
      <c r="L126" s="7" t="s">
        <v>28</v>
      </c>
      <c r="M126" s="7" t="s">
        <v>29</v>
      </c>
      <c r="N126" s="9">
        <v>41153</v>
      </c>
      <c r="O126" s="7" t="s">
        <v>102</v>
      </c>
      <c r="P126" s="9">
        <v>42353</v>
      </c>
      <c r="Q126" s="18">
        <v>2015</v>
      </c>
      <c r="R126" s="18">
        <v>3.2876712328767121</v>
      </c>
      <c r="S126" s="18" t="str">
        <f t="shared" si="5"/>
        <v>1 to 5 Years</v>
      </c>
      <c r="T126" s="7" t="s">
        <v>115</v>
      </c>
      <c r="U126" s="7" t="s">
        <v>40</v>
      </c>
      <c r="V126" s="7" t="s">
        <v>32</v>
      </c>
      <c r="W126" s="7" t="s">
        <v>24</v>
      </c>
      <c r="X126" s="7" t="s">
        <v>54</v>
      </c>
      <c r="Y126" s="7">
        <v>39</v>
      </c>
      <c r="Z126" s="7" t="s">
        <v>44</v>
      </c>
      <c r="AA126" s="7">
        <v>4.6399999999999997</v>
      </c>
      <c r="AB126" s="7">
        <v>4</v>
      </c>
      <c r="AC126" s="7">
        <v>0</v>
      </c>
      <c r="AD126" s="9">
        <v>42040</v>
      </c>
      <c r="AE126" s="7">
        <v>0</v>
      </c>
      <c r="AF126" s="7">
        <v>8</v>
      </c>
    </row>
    <row r="127" spans="1:32" x14ac:dyDescent="0.25">
      <c r="A127" s="7" t="s">
        <v>253</v>
      </c>
      <c r="B127" s="7">
        <v>10007</v>
      </c>
      <c r="C127" s="8">
        <v>62065</v>
      </c>
      <c r="D127" s="9">
        <v>27065</v>
      </c>
      <c r="E127" s="10">
        <f t="shared" ca="1" si="3"/>
        <v>49.468493150684928</v>
      </c>
      <c r="F127" s="10" t="str">
        <f t="shared" ca="1" si="4"/>
        <v>40 to 50</v>
      </c>
      <c r="G127" s="7" t="s">
        <v>476</v>
      </c>
      <c r="H127" s="7" t="s">
        <v>38</v>
      </c>
      <c r="I127" s="7" t="s">
        <v>25</v>
      </c>
      <c r="J127" s="7">
        <v>1886</v>
      </c>
      <c r="K127" s="7" t="s">
        <v>27</v>
      </c>
      <c r="L127" s="7" t="s">
        <v>28</v>
      </c>
      <c r="M127" s="7" t="s">
        <v>29</v>
      </c>
      <c r="N127" s="9">
        <v>41978</v>
      </c>
      <c r="O127" s="7" t="s">
        <v>102</v>
      </c>
      <c r="P127" s="9" t="s">
        <v>495</v>
      </c>
      <c r="Q127" s="18"/>
      <c r="R127" s="18">
        <v>8.6082191780821926</v>
      </c>
      <c r="S127" s="18" t="str">
        <f t="shared" si="5"/>
        <v>5 to 10 Years</v>
      </c>
      <c r="T127" s="7" t="s">
        <v>30</v>
      </c>
      <c r="U127" s="7" t="s">
        <v>31</v>
      </c>
      <c r="V127" s="7" t="s">
        <v>32</v>
      </c>
      <c r="W127" s="7" t="s">
        <v>24</v>
      </c>
      <c r="X127" s="7" t="s">
        <v>57</v>
      </c>
      <c r="Y127" s="7">
        <v>11</v>
      </c>
      <c r="Z127" s="7" t="s">
        <v>35</v>
      </c>
      <c r="AA127" s="7">
        <v>4.76</v>
      </c>
      <c r="AB127" s="7">
        <v>4</v>
      </c>
      <c r="AC127" s="7">
        <v>0</v>
      </c>
      <c r="AD127" s="9">
        <v>43511</v>
      </c>
      <c r="AE127" s="7">
        <v>0</v>
      </c>
      <c r="AF127" s="7">
        <v>5</v>
      </c>
    </row>
    <row r="128" spans="1:32" x14ac:dyDescent="0.25">
      <c r="A128" s="7" t="s">
        <v>254</v>
      </c>
      <c r="B128" s="7">
        <v>10129</v>
      </c>
      <c r="C128" s="8">
        <v>46998</v>
      </c>
      <c r="D128" s="9">
        <v>30773</v>
      </c>
      <c r="E128" s="10">
        <f t="shared" ca="1" si="3"/>
        <v>39.30958904109589</v>
      </c>
      <c r="F128" s="10" t="str">
        <f t="shared" ca="1" si="4"/>
        <v>Less than 40</v>
      </c>
      <c r="G128" s="7" t="s">
        <v>475</v>
      </c>
      <c r="H128" s="7" t="s">
        <v>26</v>
      </c>
      <c r="I128" s="7" t="s">
        <v>25</v>
      </c>
      <c r="J128" s="7">
        <v>2149</v>
      </c>
      <c r="K128" s="7" t="s">
        <v>27</v>
      </c>
      <c r="L128" s="7" t="s">
        <v>28</v>
      </c>
      <c r="M128" s="7" t="s">
        <v>29</v>
      </c>
      <c r="N128" s="9">
        <v>41134</v>
      </c>
      <c r="O128" s="7" t="s">
        <v>55</v>
      </c>
      <c r="P128" s="9" t="s">
        <v>495</v>
      </c>
      <c r="Q128" s="18"/>
      <c r="R128" s="18">
        <v>10.920547945205479</v>
      </c>
      <c r="S128" s="18" t="str">
        <f t="shared" si="5"/>
        <v>10 to 15 Years</v>
      </c>
      <c r="T128" s="7" t="s">
        <v>30</v>
      </c>
      <c r="U128" s="7" t="s">
        <v>31</v>
      </c>
      <c r="V128" s="7" t="s">
        <v>32</v>
      </c>
      <c r="W128" s="7" t="s">
        <v>24</v>
      </c>
      <c r="X128" s="7" t="s">
        <v>64</v>
      </c>
      <c r="Y128" s="7">
        <v>19</v>
      </c>
      <c r="Z128" s="7" t="s">
        <v>44</v>
      </c>
      <c r="AA128" s="7">
        <v>4.17</v>
      </c>
      <c r="AB128" s="7">
        <v>4</v>
      </c>
      <c r="AC128" s="7">
        <v>0</v>
      </c>
      <c r="AD128" s="9">
        <v>43771</v>
      </c>
      <c r="AE128" s="7">
        <v>0</v>
      </c>
      <c r="AF128" s="7">
        <v>1</v>
      </c>
    </row>
    <row r="129" spans="1:32" x14ac:dyDescent="0.25">
      <c r="A129" s="7" t="s">
        <v>255</v>
      </c>
      <c r="B129" s="7">
        <v>10075</v>
      </c>
      <c r="C129" s="8">
        <v>68099</v>
      </c>
      <c r="D129" s="9">
        <v>26538</v>
      </c>
      <c r="E129" s="10">
        <f t="shared" ca="1" si="3"/>
        <v>50.912328767123284</v>
      </c>
      <c r="F129" s="10" t="str">
        <f t="shared" ca="1" si="4"/>
        <v>50 to 60</v>
      </c>
      <c r="G129" s="7" t="s">
        <v>476</v>
      </c>
      <c r="H129" s="7" t="s">
        <v>26</v>
      </c>
      <c r="I129" s="7" t="s">
        <v>25</v>
      </c>
      <c r="J129" s="7">
        <v>2021</v>
      </c>
      <c r="K129" s="7" t="s">
        <v>27</v>
      </c>
      <c r="L129" s="7" t="s">
        <v>28</v>
      </c>
      <c r="M129" s="7" t="s">
        <v>29</v>
      </c>
      <c r="N129" s="9">
        <v>40817</v>
      </c>
      <c r="O129" s="7" t="s">
        <v>102</v>
      </c>
      <c r="P129" s="9">
        <v>41443</v>
      </c>
      <c r="Q129" s="18">
        <v>2013</v>
      </c>
      <c r="R129" s="18">
        <v>1.715068493150685</v>
      </c>
      <c r="S129" s="18" t="str">
        <f t="shared" si="5"/>
        <v>1 to 5 Years</v>
      </c>
      <c r="T129" s="7" t="s">
        <v>47</v>
      </c>
      <c r="U129" s="7" t="s">
        <v>40</v>
      </c>
      <c r="V129" s="7" t="s">
        <v>32</v>
      </c>
      <c r="W129" s="7" t="s">
        <v>46</v>
      </c>
      <c r="X129" s="7" t="s">
        <v>84</v>
      </c>
      <c r="Y129" s="7">
        <v>18</v>
      </c>
      <c r="Z129" s="7" t="s">
        <v>44</v>
      </c>
      <c r="AA129" s="7">
        <v>5</v>
      </c>
      <c r="AB129" s="7">
        <v>3</v>
      </c>
      <c r="AC129" s="7">
        <v>0</v>
      </c>
      <c r="AD129" s="9">
        <v>41304</v>
      </c>
      <c r="AE129" s="7">
        <v>0</v>
      </c>
      <c r="AF129" s="7">
        <v>15</v>
      </c>
    </row>
    <row r="130" spans="1:32" x14ac:dyDescent="0.25">
      <c r="A130" s="7" t="s">
        <v>256</v>
      </c>
      <c r="B130" s="7">
        <v>10167</v>
      </c>
      <c r="C130" s="8">
        <v>70545</v>
      </c>
      <c r="D130" s="9">
        <v>32400</v>
      </c>
      <c r="E130" s="10">
        <f t="shared" ca="1" si="3"/>
        <v>34.852054794520548</v>
      </c>
      <c r="F130" s="10" t="str">
        <f t="shared" ca="1" si="4"/>
        <v>Less than 40</v>
      </c>
      <c r="G130" s="7" t="s">
        <v>475</v>
      </c>
      <c r="H130" s="7" t="s">
        <v>38</v>
      </c>
      <c r="I130" s="7" t="s">
        <v>257</v>
      </c>
      <c r="J130" s="7">
        <v>3062</v>
      </c>
      <c r="K130" s="7" t="s">
        <v>27</v>
      </c>
      <c r="L130" s="7" t="s">
        <v>28</v>
      </c>
      <c r="M130" s="7" t="s">
        <v>243</v>
      </c>
      <c r="N130" s="9">
        <v>41869</v>
      </c>
      <c r="O130" s="7" t="s">
        <v>43</v>
      </c>
      <c r="P130" s="9" t="s">
        <v>495</v>
      </c>
      <c r="Q130" s="18"/>
      <c r="R130" s="18">
        <v>8.9068493150684933</v>
      </c>
      <c r="S130" s="18" t="str">
        <f t="shared" si="5"/>
        <v>5 to 10 Years</v>
      </c>
      <c r="T130" s="7" t="s">
        <v>30</v>
      </c>
      <c r="U130" s="7" t="s">
        <v>31</v>
      </c>
      <c r="V130" s="7" t="s">
        <v>126</v>
      </c>
      <c r="W130" s="7" t="s">
        <v>124</v>
      </c>
      <c r="X130" s="7" t="s">
        <v>127</v>
      </c>
      <c r="Y130" s="7">
        <v>17</v>
      </c>
      <c r="Z130" s="7" t="s">
        <v>44</v>
      </c>
      <c r="AA130" s="7">
        <v>3.6</v>
      </c>
      <c r="AB130" s="7">
        <v>5</v>
      </c>
      <c r="AC130" s="7">
        <v>0</v>
      </c>
      <c r="AD130" s="9">
        <v>43495</v>
      </c>
      <c r="AE130" s="7">
        <v>0</v>
      </c>
      <c r="AF130" s="7">
        <v>9</v>
      </c>
    </row>
    <row r="131" spans="1:32" x14ac:dyDescent="0.25">
      <c r="A131" s="7" t="s">
        <v>258</v>
      </c>
      <c r="B131" s="7">
        <v>10195</v>
      </c>
      <c r="C131" s="8">
        <v>63478</v>
      </c>
      <c r="D131" s="9">
        <v>30728</v>
      </c>
      <c r="E131" s="10">
        <f t="shared" ref="E131:E194" ca="1" si="6">(TODAY()-D131)/365</f>
        <v>39.43287671232877</v>
      </c>
      <c r="F131" s="10" t="str">
        <f t="shared" ref="F131:F194" ca="1" si="7">IF(E131&lt;40,"Less than 40",IF(E131&lt;50,"40 to 50",IF(E131&lt;60,"50 to 60",IF(E131&lt;70,"60 to 70","More than 70"))))</f>
        <v>Less than 40</v>
      </c>
      <c r="G131" s="7" t="s">
        <v>476</v>
      </c>
      <c r="H131" s="7" t="s">
        <v>38</v>
      </c>
      <c r="I131" s="7" t="s">
        <v>25</v>
      </c>
      <c r="J131" s="7">
        <v>2445</v>
      </c>
      <c r="K131" s="7" t="s">
        <v>149</v>
      </c>
      <c r="L131" s="7" t="s">
        <v>28</v>
      </c>
      <c r="M131" s="7" t="s">
        <v>29</v>
      </c>
      <c r="N131" s="9">
        <v>40770</v>
      </c>
      <c r="O131" s="7" t="s">
        <v>43</v>
      </c>
      <c r="P131" s="9">
        <v>41094</v>
      </c>
      <c r="Q131" s="18">
        <v>2012</v>
      </c>
      <c r="R131" s="18">
        <v>0.88767123287671235</v>
      </c>
      <c r="S131" s="18" t="str">
        <f t="shared" ref="S131:S194" si="8">IF(R131&lt;1,"Less than one Year",IF(R131&lt;5,"1 to 5 Years",IF(R131&lt;10,"5 to 10 Years",IF(R131&lt;15,"10 to 15 Years","More than 15 Years"))))</f>
        <v>Less than one Year</v>
      </c>
      <c r="T131" s="7" t="s">
        <v>147</v>
      </c>
      <c r="U131" s="7" t="s">
        <v>40</v>
      </c>
      <c r="V131" s="7" t="s">
        <v>32</v>
      </c>
      <c r="W131" s="7" t="s">
        <v>46</v>
      </c>
      <c r="X131" s="7" t="s">
        <v>33</v>
      </c>
      <c r="Y131" s="7">
        <v>30</v>
      </c>
      <c r="Z131" s="7" t="s">
        <v>44</v>
      </c>
      <c r="AA131" s="7">
        <v>3.03</v>
      </c>
      <c r="AB131" s="7">
        <v>5</v>
      </c>
      <c r="AC131" s="7">
        <v>0</v>
      </c>
      <c r="AD131" s="9">
        <v>41032</v>
      </c>
      <c r="AE131" s="7">
        <v>0</v>
      </c>
      <c r="AF131" s="7">
        <v>16</v>
      </c>
    </row>
    <row r="132" spans="1:32" x14ac:dyDescent="0.25">
      <c r="A132" s="7" t="s">
        <v>259</v>
      </c>
      <c r="B132" s="7">
        <v>10112</v>
      </c>
      <c r="C132" s="8">
        <v>97999</v>
      </c>
      <c r="D132" s="9">
        <v>30733</v>
      </c>
      <c r="E132" s="10">
        <f t="shared" ca="1" si="6"/>
        <v>39.419178082191777</v>
      </c>
      <c r="F132" s="10" t="str">
        <f t="shared" ca="1" si="7"/>
        <v>Less than 40</v>
      </c>
      <c r="G132" s="7" t="s">
        <v>476</v>
      </c>
      <c r="H132" s="7" t="s">
        <v>26</v>
      </c>
      <c r="I132" s="7" t="s">
        <v>25</v>
      </c>
      <c r="J132" s="7">
        <v>2493</v>
      </c>
      <c r="K132" s="7" t="s">
        <v>27</v>
      </c>
      <c r="L132" s="7" t="s">
        <v>28</v>
      </c>
      <c r="M132" s="7" t="s">
        <v>29</v>
      </c>
      <c r="N132" s="9">
        <v>42093</v>
      </c>
      <c r="O132" s="7" t="s">
        <v>43</v>
      </c>
      <c r="P132" s="9" t="s">
        <v>495</v>
      </c>
      <c r="Q132" s="18"/>
      <c r="R132" s="18">
        <v>8.293150684931506</v>
      </c>
      <c r="S132" s="18" t="str">
        <f t="shared" si="8"/>
        <v>5 to 10 Years</v>
      </c>
      <c r="T132" s="7" t="s">
        <v>30</v>
      </c>
      <c r="U132" s="7" t="s">
        <v>31</v>
      </c>
      <c r="V132" s="7" t="s">
        <v>41</v>
      </c>
      <c r="W132" s="7" t="s">
        <v>94</v>
      </c>
      <c r="X132" s="7" t="s">
        <v>42</v>
      </c>
      <c r="Y132" s="7">
        <v>4</v>
      </c>
      <c r="Z132" s="7" t="s">
        <v>44</v>
      </c>
      <c r="AA132" s="7">
        <v>4.4800000000000004</v>
      </c>
      <c r="AB132" s="7">
        <v>5</v>
      </c>
      <c r="AC132" s="7">
        <v>6</v>
      </c>
      <c r="AD132" s="9">
        <v>43525</v>
      </c>
      <c r="AE132" s="7">
        <v>0</v>
      </c>
      <c r="AF132" s="7">
        <v>4</v>
      </c>
    </row>
    <row r="133" spans="1:32" x14ac:dyDescent="0.25">
      <c r="A133" s="7" t="s">
        <v>260</v>
      </c>
      <c r="B133" s="7">
        <v>10272</v>
      </c>
      <c r="C133" s="8">
        <v>180000</v>
      </c>
      <c r="D133" s="9">
        <v>24183</v>
      </c>
      <c r="E133" s="10">
        <f t="shared" ca="1" si="6"/>
        <v>57.364383561643834</v>
      </c>
      <c r="F133" s="10" t="str">
        <f t="shared" ca="1" si="7"/>
        <v>50 to 60</v>
      </c>
      <c r="G133" s="7" t="s">
        <v>476</v>
      </c>
      <c r="H133" s="7" t="s">
        <v>38</v>
      </c>
      <c r="I133" s="7" t="s">
        <v>262</v>
      </c>
      <c r="J133" s="7">
        <v>2908</v>
      </c>
      <c r="K133" s="7" t="s">
        <v>27</v>
      </c>
      <c r="L133" s="7" t="s">
        <v>28</v>
      </c>
      <c r="M133" s="7" t="s">
        <v>29</v>
      </c>
      <c r="N133" s="9">
        <v>41764</v>
      </c>
      <c r="O133" s="7" t="s">
        <v>34</v>
      </c>
      <c r="P133" s="9" t="s">
        <v>495</v>
      </c>
      <c r="Q133" s="18"/>
      <c r="R133" s="18">
        <v>9.1945205479452063</v>
      </c>
      <c r="S133" s="18" t="str">
        <f t="shared" si="8"/>
        <v>5 to 10 Years</v>
      </c>
      <c r="T133" s="7" t="s">
        <v>30</v>
      </c>
      <c r="U133" s="7" t="s">
        <v>31</v>
      </c>
      <c r="V133" s="7" t="s">
        <v>126</v>
      </c>
      <c r="W133" s="7" t="s">
        <v>261</v>
      </c>
      <c r="X133" s="7" t="s">
        <v>116</v>
      </c>
      <c r="Y133" s="7">
        <v>2</v>
      </c>
      <c r="Z133" s="7" t="s">
        <v>44</v>
      </c>
      <c r="AA133" s="7">
        <v>4.5</v>
      </c>
      <c r="AB133" s="7">
        <v>4</v>
      </c>
      <c r="AC133" s="7">
        <v>0</v>
      </c>
      <c r="AD133" s="9">
        <v>43486</v>
      </c>
      <c r="AE133" s="7">
        <v>0</v>
      </c>
      <c r="AF133" s="7">
        <v>19</v>
      </c>
    </row>
    <row r="134" spans="1:32" x14ac:dyDescent="0.25">
      <c r="A134" s="7" t="s">
        <v>263</v>
      </c>
      <c r="B134" s="7">
        <v>10182</v>
      </c>
      <c r="C134" s="8">
        <v>49920</v>
      </c>
      <c r="D134" s="9">
        <v>31306</v>
      </c>
      <c r="E134" s="10">
        <f t="shared" ca="1" si="6"/>
        <v>37.849315068493148</v>
      </c>
      <c r="F134" s="10" t="str">
        <f t="shared" ca="1" si="7"/>
        <v>Less than 40</v>
      </c>
      <c r="G134" s="7" t="s">
        <v>476</v>
      </c>
      <c r="H134" s="7" t="s">
        <v>38</v>
      </c>
      <c r="I134" s="7" t="s">
        <v>25</v>
      </c>
      <c r="J134" s="7">
        <v>2170</v>
      </c>
      <c r="K134" s="7" t="s">
        <v>27</v>
      </c>
      <c r="L134" s="7" t="s">
        <v>28</v>
      </c>
      <c r="M134" s="7" t="s">
        <v>67</v>
      </c>
      <c r="N134" s="9">
        <v>42051</v>
      </c>
      <c r="O134" s="7" t="s">
        <v>43</v>
      </c>
      <c r="P134" s="9">
        <v>42109</v>
      </c>
      <c r="Q134" s="18">
        <v>2015</v>
      </c>
      <c r="R134" s="18">
        <v>0.15890410958904111</v>
      </c>
      <c r="S134" s="18" t="str">
        <f t="shared" si="8"/>
        <v>Less than one Year</v>
      </c>
      <c r="T134" s="7" t="s">
        <v>203</v>
      </c>
      <c r="U134" s="7" t="s">
        <v>89</v>
      </c>
      <c r="V134" s="7" t="s">
        <v>111</v>
      </c>
      <c r="W134" s="7" t="s">
        <v>264</v>
      </c>
      <c r="X134" s="7" t="s">
        <v>112</v>
      </c>
      <c r="Y134" s="7">
        <v>1</v>
      </c>
      <c r="Z134" s="7" t="s">
        <v>44</v>
      </c>
      <c r="AA134" s="7">
        <v>3.24</v>
      </c>
      <c r="AB134" s="7">
        <v>3</v>
      </c>
      <c r="AC134" s="7">
        <v>4</v>
      </c>
      <c r="AD134" s="9">
        <v>42109</v>
      </c>
      <c r="AE134" s="7">
        <v>0</v>
      </c>
      <c r="AF134" s="7">
        <v>6</v>
      </c>
    </row>
    <row r="135" spans="1:32" x14ac:dyDescent="0.25">
      <c r="A135" s="7" t="s">
        <v>265</v>
      </c>
      <c r="B135" s="7">
        <v>10248</v>
      </c>
      <c r="C135" s="8">
        <v>55425</v>
      </c>
      <c r="D135" s="9">
        <v>31691</v>
      </c>
      <c r="E135" s="10">
        <f t="shared" ca="1" si="6"/>
        <v>36.794520547945204</v>
      </c>
      <c r="F135" s="10" t="str">
        <f t="shared" ca="1" si="7"/>
        <v>Less than 40</v>
      </c>
      <c r="G135" s="7" t="s">
        <v>476</v>
      </c>
      <c r="H135" s="7" t="s">
        <v>26</v>
      </c>
      <c r="I135" s="7" t="s">
        <v>25</v>
      </c>
      <c r="J135" s="7">
        <v>2176</v>
      </c>
      <c r="K135" s="7" t="s">
        <v>27</v>
      </c>
      <c r="L135" s="7" t="s">
        <v>28</v>
      </c>
      <c r="M135" s="7" t="s">
        <v>29</v>
      </c>
      <c r="N135" s="9">
        <v>40959</v>
      </c>
      <c r="O135" s="7" t="s">
        <v>34</v>
      </c>
      <c r="P135" s="9" t="s">
        <v>495</v>
      </c>
      <c r="Q135" s="18"/>
      <c r="R135" s="18">
        <v>11.4</v>
      </c>
      <c r="S135" s="18" t="str">
        <f t="shared" si="8"/>
        <v>10 to 15 Years</v>
      </c>
      <c r="T135" s="7" t="s">
        <v>30</v>
      </c>
      <c r="U135" s="7" t="s">
        <v>31</v>
      </c>
      <c r="V135" s="7" t="s">
        <v>32</v>
      </c>
      <c r="W135" s="7" t="s">
        <v>24</v>
      </c>
      <c r="X135" s="7" t="s">
        <v>64</v>
      </c>
      <c r="Y135" s="7">
        <v>19</v>
      </c>
      <c r="Z135" s="7" t="s">
        <v>44</v>
      </c>
      <c r="AA135" s="7">
        <v>4.8</v>
      </c>
      <c r="AB135" s="7">
        <v>4</v>
      </c>
      <c r="AC135" s="7">
        <v>0</v>
      </c>
      <c r="AD135" s="9">
        <v>43647</v>
      </c>
      <c r="AE135" s="7">
        <v>0</v>
      </c>
      <c r="AF135" s="7">
        <v>4</v>
      </c>
    </row>
    <row r="136" spans="1:32" x14ac:dyDescent="0.25">
      <c r="A136" s="7" t="s">
        <v>266</v>
      </c>
      <c r="B136" s="7">
        <v>10201</v>
      </c>
      <c r="C136" s="8">
        <v>69340</v>
      </c>
      <c r="D136" s="9">
        <v>30989</v>
      </c>
      <c r="E136" s="10">
        <f t="shared" ca="1" si="6"/>
        <v>38.717808219178082</v>
      </c>
      <c r="F136" s="10" t="str">
        <f t="shared" ca="1" si="7"/>
        <v>Less than 40</v>
      </c>
      <c r="G136" s="7" t="s">
        <v>476</v>
      </c>
      <c r="H136" s="7" t="s">
        <v>26</v>
      </c>
      <c r="I136" s="7" t="s">
        <v>25</v>
      </c>
      <c r="J136" s="7">
        <v>2021</v>
      </c>
      <c r="K136" s="7" t="s">
        <v>27</v>
      </c>
      <c r="L136" s="7" t="s">
        <v>28</v>
      </c>
      <c r="M136" s="7" t="s">
        <v>29</v>
      </c>
      <c r="N136" s="9">
        <v>42527</v>
      </c>
      <c r="O136" s="7" t="s">
        <v>34</v>
      </c>
      <c r="P136" s="9" t="s">
        <v>495</v>
      </c>
      <c r="Q136" s="18"/>
      <c r="R136" s="18">
        <v>7.1041095890410961</v>
      </c>
      <c r="S136" s="18" t="str">
        <f t="shared" si="8"/>
        <v>5 to 10 Years</v>
      </c>
      <c r="T136" s="7" t="s">
        <v>30</v>
      </c>
      <c r="U136" s="7" t="s">
        <v>31</v>
      </c>
      <c r="V136" s="7" t="s">
        <v>32</v>
      </c>
      <c r="W136" s="7" t="s">
        <v>46</v>
      </c>
      <c r="X136" s="7" t="s">
        <v>50</v>
      </c>
      <c r="Y136" s="7">
        <v>16</v>
      </c>
      <c r="Z136" s="7" t="s">
        <v>44</v>
      </c>
      <c r="AA136" s="7">
        <v>3</v>
      </c>
      <c r="AB136" s="7">
        <v>5</v>
      </c>
      <c r="AC136" s="7">
        <v>0</v>
      </c>
      <c r="AD136" s="9">
        <v>43483</v>
      </c>
      <c r="AE136" s="7">
        <v>0</v>
      </c>
      <c r="AF136" s="7">
        <v>4</v>
      </c>
    </row>
    <row r="137" spans="1:32" x14ac:dyDescent="0.25">
      <c r="A137" s="7" t="s">
        <v>267</v>
      </c>
      <c r="B137" s="7">
        <v>10214</v>
      </c>
      <c r="C137" s="8">
        <v>64995</v>
      </c>
      <c r="D137" s="9">
        <v>33790</v>
      </c>
      <c r="E137" s="10">
        <f t="shared" ca="1" si="6"/>
        <v>31.043835616438358</v>
      </c>
      <c r="F137" s="10" t="str">
        <f t="shared" ca="1" si="7"/>
        <v>Less than 40</v>
      </c>
      <c r="G137" s="7" t="s">
        <v>476</v>
      </c>
      <c r="H137" s="7" t="s">
        <v>122</v>
      </c>
      <c r="I137" s="7" t="s">
        <v>25</v>
      </c>
      <c r="J137" s="7">
        <v>2351</v>
      </c>
      <c r="K137" s="7" t="s">
        <v>27</v>
      </c>
      <c r="L137" s="7" t="s">
        <v>28</v>
      </c>
      <c r="M137" s="7" t="s">
        <v>29</v>
      </c>
      <c r="N137" s="9">
        <v>42130</v>
      </c>
      <c r="O137" s="7" t="s">
        <v>43</v>
      </c>
      <c r="P137" s="9" t="s">
        <v>495</v>
      </c>
      <c r="Q137" s="18"/>
      <c r="R137" s="18">
        <v>8.1917808219178081</v>
      </c>
      <c r="S137" s="18" t="str">
        <f t="shared" si="8"/>
        <v>5 to 10 Years</v>
      </c>
      <c r="T137" s="7" t="s">
        <v>30</v>
      </c>
      <c r="U137" s="7" t="s">
        <v>31</v>
      </c>
      <c r="V137" s="7" t="s">
        <v>32</v>
      </c>
      <c r="W137" s="7" t="s">
        <v>46</v>
      </c>
      <c r="X137" s="7" t="s">
        <v>54</v>
      </c>
      <c r="Y137" s="7"/>
      <c r="Z137" s="7" t="s">
        <v>44</v>
      </c>
      <c r="AA137" s="7">
        <v>4.5</v>
      </c>
      <c r="AB137" s="7">
        <v>3</v>
      </c>
      <c r="AC137" s="7">
        <v>0</v>
      </c>
      <c r="AD137" s="9">
        <v>43510</v>
      </c>
      <c r="AE137" s="7">
        <v>0</v>
      </c>
      <c r="AF137" s="7">
        <v>6</v>
      </c>
    </row>
    <row r="138" spans="1:32" x14ac:dyDescent="0.25">
      <c r="A138" s="7" t="s">
        <v>268</v>
      </c>
      <c r="B138" s="7">
        <v>10160</v>
      </c>
      <c r="C138" s="8">
        <v>68182</v>
      </c>
      <c r="D138" s="9">
        <v>28025</v>
      </c>
      <c r="E138" s="10">
        <f t="shared" ca="1" si="6"/>
        <v>46.838356164383562</v>
      </c>
      <c r="F138" s="10" t="str">
        <f t="shared" ca="1" si="7"/>
        <v>40 to 50</v>
      </c>
      <c r="G138" s="7" t="s">
        <v>476</v>
      </c>
      <c r="H138" s="7" t="s">
        <v>52</v>
      </c>
      <c r="I138" s="7" t="s">
        <v>25</v>
      </c>
      <c r="J138" s="7">
        <v>1742</v>
      </c>
      <c r="K138" s="7" t="s">
        <v>27</v>
      </c>
      <c r="L138" s="7" t="s">
        <v>28</v>
      </c>
      <c r="M138" s="7" t="s">
        <v>29</v>
      </c>
      <c r="N138" s="9">
        <v>40595</v>
      </c>
      <c r="O138" s="7" t="s">
        <v>55</v>
      </c>
      <c r="P138" s="9">
        <v>41278</v>
      </c>
      <c r="Q138" s="18">
        <v>2013</v>
      </c>
      <c r="R138" s="18">
        <v>1.8712328767123287</v>
      </c>
      <c r="S138" s="18" t="str">
        <f t="shared" si="8"/>
        <v>1 to 5 Years</v>
      </c>
      <c r="T138" s="7" t="s">
        <v>78</v>
      </c>
      <c r="U138" s="7" t="s">
        <v>40</v>
      </c>
      <c r="V138" s="7" t="s">
        <v>32</v>
      </c>
      <c r="W138" s="7" t="s">
        <v>46</v>
      </c>
      <c r="X138" s="7" t="s">
        <v>57</v>
      </c>
      <c r="Y138" s="7">
        <v>11</v>
      </c>
      <c r="Z138" s="7" t="s">
        <v>44</v>
      </c>
      <c r="AA138" s="7">
        <v>3.72</v>
      </c>
      <c r="AB138" s="7">
        <v>3</v>
      </c>
      <c r="AC138" s="7">
        <v>0</v>
      </c>
      <c r="AD138" s="9">
        <v>41276</v>
      </c>
      <c r="AE138" s="7">
        <v>0</v>
      </c>
      <c r="AF138" s="7">
        <v>18</v>
      </c>
    </row>
    <row r="139" spans="1:32" x14ac:dyDescent="0.25">
      <c r="A139" s="7" t="s">
        <v>269</v>
      </c>
      <c r="B139" s="7">
        <v>10289</v>
      </c>
      <c r="C139" s="8">
        <v>83082</v>
      </c>
      <c r="D139" s="9">
        <v>28079</v>
      </c>
      <c r="E139" s="10">
        <f t="shared" ca="1" si="6"/>
        <v>46.69041095890411</v>
      </c>
      <c r="F139" s="10" t="str">
        <f t="shared" ca="1" si="7"/>
        <v>40 to 50</v>
      </c>
      <c r="G139" s="7" t="s">
        <v>475</v>
      </c>
      <c r="H139" s="7" t="s">
        <v>38</v>
      </c>
      <c r="I139" s="7" t="s">
        <v>25</v>
      </c>
      <c r="J139" s="7">
        <v>2128</v>
      </c>
      <c r="K139" s="7" t="s">
        <v>27</v>
      </c>
      <c r="L139" s="7" t="s">
        <v>28</v>
      </c>
      <c r="M139" s="7" t="s">
        <v>97</v>
      </c>
      <c r="N139" s="9">
        <v>40595</v>
      </c>
      <c r="O139" s="7" t="s">
        <v>43</v>
      </c>
      <c r="P139" s="9">
        <v>41176</v>
      </c>
      <c r="Q139" s="18">
        <v>2012</v>
      </c>
      <c r="R139" s="18">
        <v>1.5917808219178082</v>
      </c>
      <c r="S139" s="18" t="str">
        <f t="shared" si="8"/>
        <v>1 to 5 Years</v>
      </c>
      <c r="T139" s="7" t="s">
        <v>78</v>
      </c>
      <c r="U139" s="7" t="s">
        <v>40</v>
      </c>
      <c r="V139" s="7" t="s">
        <v>32</v>
      </c>
      <c r="W139" s="7" t="s">
        <v>114</v>
      </c>
      <c r="X139" s="7" t="s">
        <v>116</v>
      </c>
      <c r="Y139" s="7">
        <v>2</v>
      </c>
      <c r="Z139" s="7" t="s">
        <v>103</v>
      </c>
      <c r="AA139" s="7">
        <v>2.34</v>
      </c>
      <c r="AB139" s="7">
        <v>2</v>
      </c>
      <c r="AC139" s="7">
        <v>0</v>
      </c>
      <c r="AD139" s="9">
        <v>41247</v>
      </c>
      <c r="AE139" s="7">
        <v>3</v>
      </c>
      <c r="AF139" s="7">
        <v>4</v>
      </c>
    </row>
    <row r="140" spans="1:32" x14ac:dyDescent="0.25">
      <c r="A140" s="7" t="s">
        <v>270</v>
      </c>
      <c r="B140" s="7">
        <v>10139</v>
      </c>
      <c r="C140" s="8">
        <v>51908</v>
      </c>
      <c r="D140" s="9">
        <v>33266</v>
      </c>
      <c r="E140" s="10">
        <f t="shared" ca="1" si="6"/>
        <v>32.479452054794521</v>
      </c>
      <c r="F140" s="10" t="str">
        <f t="shared" ca="1" si="7"/>
        <v>Less than 40</v>
      </c>
      <c r="G140" s="7" t="s">
        <v>476</v>
      </c>
      <c r="H140" s="7" t="s">
        <v>26</v>
      </c>
      <c r="I140" s="7" t="s">
        <v>25</v>
      </c>
      <c r="J140" s="7">
        <v>1775</v>
      </c>
      <c r="K140" s="7" t="s">
        <v>27</v>
      </c>
      <c r="L140" s="7" t="s">
        <v>28</v>
      </c>
      <c r="M140" s="7" t="s">
        <v>29</v>
      </c>
      <c r="N140" s="9">
        <v>41505</v>
      </c>
      <c r="O140" s="7" t="s">
        <v>43</v>
      </c>
      <c r="P140" s="9" t="s">
        <v>495</v>
      </c>
      <c r="Q140" s="18"/>
      <c r="R140" s="18">
        <v>9.9041095890410951</v>
      </c>
      <c r="S140" s="18" t="str">
        <f t="shared" si="8"/>
        <v>5 to 10 Years</v>
      </c>
      <c r="T140" s="7" t="s">
        <v>30</v>
      </c>
      <c r="U140" s="7" t="s">
        <v>31</v>
      </c>
      <c r="V140" s="7" t="s">
        <v>32</v>
      </c>
      <c r="W140" s="7" t="s">
        <v>24</v>
      </c>
      <c r="X140" s="7" t="s">
        <v>68</v>
      </c>
      <c r="Y140" s="7">
        <v>12</v>
      </c>
      <c r="Z140" s="7" t="s">
        <v>44</v>
      </c>
      <c r="AA140" s="7">
        <v>3.99</v>
      </c>
      <c r="AB140" s="7">
        <v>3</v>
      </c>
      <c r="AC140" s="7">
        <v>0</v>
      </c>
      <c r="AD140" s="9">
        <v>43479</v>
      </c>
      <c r="AE140" s="7">
        <v>0</v>
      </c>
      <c r="AF140" s="7">
        <v>14</v>
      </c>
    </row>
    <row r="141" spans="1:32" x14ac:dyDescent="0.25">
      <c r="A141" s="7" t="s">
        <v>271</v>
      </c>
      <c r="B141" s="7">
        <v>10227</v>
      </c>
      <c r="C141" s="8">
        <v>61242</v>
      </c>
      <c r="D141" s="9">
        <v>26612</v>
      </c>
      <c r="E141" s="10">
        <f t="shared" ca="1" si="6"/>
        <v>50.709589041095889</v>
      </c>
      <c r="F141" s="10" t="str">
        <f t="shared" ca="1" si="7"/>
        <v>50 to 60</v>
      </c>
      <c r="G141" s="7" t="s">
        <v>476</v>
      </c>
      <c r="H141" s="7" t="s">
        <v>26</v>
      </c>
      <c r="I141" s="7" t="s">
        <v>25</v>
      </c>
      <c r="J141" s="7">
        <v>2081</v>
      </c>
      <c r="K141" s="7" t="s">
        <v>27</v>
      </c>
      <c r="L141" s="7" t="s">
        <v>28</v>
      </c>
      <c r="M141" s="7" t="s">
        <v>67</v>
      </c>
      <c r="N141" s="9">
        <v>41040</v>
      </c>
      <c r="O141" s="7" t="s">
        <v>34</v>
      </c>
      <c r="P141" s="9" t="s">
        <v>495</v>
      </c>
      <c r="Q141" s="18"/>
      <c r="R141" s="18">
        <v>11.178082191780822</v>
      </c>
      <c r="S141" s="18" t="str">
        <f t="shared" si="8"/>
        <v>10 to 15 Years</v>
      </c>
      <c r="T141" s="7" t="s">
        <v>30</v>
      </c>
      <c r="U141" s="7" t="s">
        <v>31</v>
      </c>
      <c r="V141" s="7" t="s">
        <v>32</v>
      </c>
      <c r="W141" s="7" t="s">
        <v>24</v>
      </c>
      <c r="X141" s="7" t="s">
        <v>76</v>
      </c>
      <c r="Y141" s="7">
        <v>14</v>
      </c>
      <c r="Z141" s="7" t="s">
        <v>44</v>
      </c>
      <c r="AA141" s="7">
        <v>4.0999999999999996</v>
      </c>
      <c r="AB141" s="7">
        <v>3</v>
      </c>
      <c r="AC141" s="7">
        <v>0</v>
      </c>
      <c r="AD141" s="9">
        <v>43482</v>
      </c>
      <c r="AE141" s="7">
        <v>0</v>
      </c>
      <c r="AF141" s="7">
        <v>7</v>
      </c>
    </row>
    <row r="142" spans="1:32" x14ac:dyDescent="0.25">
      <c r="A142" s="7" t="s">
        <v>272</v>
      </c>
      <c r="B142" s="7">
        <v>10236</v>
      </c>
      <c r="C142" s="8">
        <v>45069</v>
      </c>
      <c r="D142" s="9">
        <v>24188</v>
      </c>
      <c r="E142" s="10">
        <f t="shared" ca="1" si="6"/>
        <v>57.350684931506848</v>
      </c>
      <c r="F142" s="10" t="str">
        <f t="shared" ca="1" si="7"/>
        <v>50 to 60</v>
      </c>
      <c r="G142" s="7" t="s">
        <v>476</v>
      </c>
      <c r="H142" s="7" t="s">
        <v>52</v>
      </c>
      <c r="I142" s="7" t="s">
        <v>25</v>
      </c>
      <c r="J142" s="7">
        <v>1778</v>
      </c>
      <c r="K142" s="7" t="s">
        <v>27</v>
      </c>
      <c r="L142" s="7" t="s">
        <v>28</v>
      </c>
      <c r="M142" s="7" t="s">
        <v>29</v>
      </c>
      <c r="N142" s="9">
        <v>41547</v>
      </c>
      <c r="O142" s="7" t="s">
        <v>65</v>
      </c>
      <c r="P142" s="9" t="s">
        <v>495</v>
      </c>
      <c r="Q142" s="18"/>
      <c r="R142" s="18">
        <v>9.7890410958904113</v>
      </c>
      <c r="S142" s="18" t="str">
        <f t="shared" si="8"/>
        <v>5 to 10 Years</v>
      </c>
      <c r="T142" s="7" t="s">
        <v>30</v>
      </c>
      <c r="U142" s="7" t="s">
        <v>31</v>
      </c>
      <c r="V142" s="7" t="s">
        <v>32</v>
      </c>
      <c r="W142" s="7" t="s">
        <v>24</v>
      </c>
      <c r="X142" s="7" t="s">
        <v>48</v>
      </c>
      <c r="Y142" s="7">
        <v>20</v>
      </c>
      <c r="Z142" s="7" t="s">
        <v>44</v>
      </c>
      <c r="AA142" s="7">
        <v>4.3</v>
      </c>
      <c r="AB142" s="7">
        <v>5</v>
      </c>
      <c r="AC142" s="7">
        <v>0</v>
      </c>
      <c r="AD142" s="9">
        <v>43518</v>
      </c>
      <c r="AE142" s="7">
        <v>0</v>
      </c>
      <c r="AF142" s="7">
        <v>7</v>
      </c>
    </row>
    <row r="143" spans="1:32" x14ac:dyDescent="0.25">
      <c r="A143" s="7" t="s">
        <v>273</v>
      </c>
      <c r="B143" s="7">
        <v>10009</v>
      </c>
      <c r="C143" s="8">
        <v>60724</v>
      </c>
      <c r="D143" s="9">
        <v>31574</v>
      </c>
      <c r="E143" s="10">
        <f t="shared" ca="1" si="6"/>
        <v>37.115068493150687</v>
      </c>
      <c r="F143" s="10" t="str">
        <f t="shared" ca="1" si="7"/>
        <v>Less than 40</v>
      </c>
      <c r="G143" s="7" t="s">
        <v>476</v>
      </c>
      <c r="H143" s="7" t="s">
        <v>52</v>
      </c>
      <c r="I143" s="7" t="s">
        <v>25</v>
      </c>
      <c r="J143" s="7">
        <v>1821</v>
      </c>
      <c r="K143" s="7" t="s">
        <v>27</v>
      </c>
      <c r="L143" s="7" t="s">
        <v>28</v>
      </c>
      <c r="M143" s="7" t="s">
        <v>243</v>
      </c>
      <c r="N143" s="9">
        <v>40670</v>
      </c>
      <c r="O143" s="7" t="s">
        <v>34</v>
      </c>
      <c r="P143" s="9" t="s">
        <v>495</v>
      </c>
      <c r="Q143" s="18"/>
      <c r="R143" s="18">
        <v>12.191780821917808</v>
      </c>
      <c r="S143" s="18" t="str">
        <f t="shared" si="8"/>
        <v>10 to 15 Years</v>
      </c>
      <c r="T143" s="7" t="s">
        <v>30</v>
      </c>
      <c r="U143" s="7" t="s">
        <v>31</v>
      </c>
      <c r="V143" s="7" t="s">
        <v>32</v>
      </c>
      <c r="W143" s="7" t="s">
        <v>46</v>
      </c>
      <c r="X143" s="7" t="s">
        <v>64</v>
      </c>
      <c r="Y143" s="7">
        <v>19</v>
      </c>
      <c r="Z143" s="7" t="s">
        <v>35</v>
      </c>
      <c r="AA143" s="7">
        <v>4.5999999999999996</v>
      </c>
      <c r="AB143" s="7">
        <v>4</v>
      </c>
      <c r="AC143" s="7">
        <v>0</v>
      </c>
      <c r="AD143" s="9">
        <v>43521</v>
      </c>
      <c r="AE143" s="7">
        <v>0</v>
      </c>
      <c r="AF143" s="7">
        <v>11</v>
      </c>
    </row>
    <row r="144" spans="1:32" x14ac:dyDescent="0.25">
      <c r="A144" s="7" t="s">
        <v>274</v>
      </c>
      <c r="B144" s="7">
        <v>10060</v>
      </c>
      <c r="C144" s="8">
        <v>60436</v>
      </c>
      <c r="D144" s="9">
        <v>23480</v>
      </c>
      <c r="E144" s="10">
        <f t="shared" ca="1" si="6"/>
        <v>59.290410958904111</v>
      </c>
      <c r="F144" s="10" t="str">
        <f t="shared" ca="1" si="7"/>
        <v>50 to 60</v>
      </c>
      <c r="G144" s="7" t="s">
        <v>476</v>
      </c>
      <c r="H144" s="7" t="s">
        <v>122</v>
      </c>
      <c r="I144" s="7" t="s">
        <v>25</v>
      </c>
      <c r="J144" s="7">
        <v>2109</v>
      </c>
      <c r="K144" s="7" t="s">
        <v>27</v>
      </c>
      <c r="L144" s="7" t="s">
        <v>28</v>
      </c>
      <c r="M144" s="7" t="s">
        <v>29</v>
      </c>
      <c r="N144" s="9">
        <v>41791</v>
      </c>
      <c r="O144" s="7" t="s">
        <v>34</v>
      </c>
      <c r="P144" s="9" t="s">
        <v>495</v>
      </c>
      <c r="Q144" s="18"/>
      <c r="R144" s="18">
        <v>9.1205479452054803</v>
      </c>
      <c r="S144" s="18" t="str">
        <f t="shared" si="8"/>
        <v>5 to 10 Years</v>
      </c>
      <c r="T144" s="7" t="s">
        <v>30</v>
      </c>
      <c r="U144" s="7" t="s">
        <v>31</v>
      </c>
      <c r="V144" s="7" t="s">
        <v>32</v>
      </c>
      <c r="W144" s="7" t="s">
        <v>24</v>
      </c>
      <c r="X144" s="7" t="s">
        <v>84</v>
      </c>
      <c r="Y144" s="7">
        <v>18</v>
      </c>
      <c r="Z144" s="7" t="s">
        <v>44</v>
      </c>
      <c r="AA144" s="7">
        <v>5</v>
      </c>
      <c r="AB144" s="7">
        <v>5</v>
      </c>
      <c r="AC144" s="7">
        <v>0</v>
      </c>
      <c r="AD144" s="9">
        <v>43486</v>
      </c>
      <c r="AE144" s="7">
        <v>0</v>
      </c>
      <c r="AF144" s="7">
        <v>9</v>
      </c>
    </row>
    <row r="145" spans="1:32" x14ac:dyDescent="0.25">
      <c r="A145" s="7" t="s">
        <v>275</v>
      </c>
      <c r="B145" s="7">
        <v>10034</v>
      </c>
      <c r="C145" s="8">
        <v>46837</v>
      </c>
      <c r="D145" s="9">
        <v>21781</v>
      </c>
      <c r="E145" s="10">
        <f t="shared" ca="1" si="6"/>
        <v>63.945205479452056</v>
      </c>
      <c r="F145" s="10" t="str">
        <f t="shared" ca="1" si="7"/>
        <v>60 to 70</v>
      </c>
      <c r="G145" s="7" t="s">
        <v>475</v>
      </c>
      <c r="H145" s="7" t="s">
        <v>38</v>
      </c>
      <c r="I145" s="7" t="s">
        <v>25</v>
      </c>
      <c r="J145" s="7">
        <v>2445</v>
      </c>
      <c r="K145" s="7" t="s">
        <v>27</v>
      </c>
      <c r="L145" s="7" t="s">
        <v>28</v>
      </c>
      <c r="M145" s="7" t="s">
        <v>29</v>
      </c>
      <c r="N145" s="9">
        <v>40735</v>
      </c>
      <c r="O145" s="7" t="s">
        <v>102</v>
      </c>
      <c r="P145" s="9">
        <v>43219</v>
      </c>
      <c r="Q145" s="18">
        <v>2018</v>
      </c>
      <c r="R145" s="18">
        <v>6.8054794520547945</v>
      </c>
      <c r="S145" s="18" t="str">
        <f t="shared" si="8"/>
        <v>5 to 10 Years</v>
      </c>
      <c r="T145" s="7" t="s">
        <v>178</v>
      </c>
      <c r="U145" s="7" t="s">
        <v>40</v>
      </c>
      <c r="V145" s="7" t="s">
        <v>32</v>
      </c>
      <c r="W145" s="7" t="s">
        <v>24</v>
      </c>
      <c r="X145" s="7" t="s">
        <v>33</v>
      </c>
      <c r="Y145" s="7">
        <v>22</v>
      </c>
      <c r="Z145" s="7" t="s">
        <v>35</v>
      </c>
      <c r="AA145" s="7">
        <v>4.7</v>
      </c>
      <c r="AB145" s="7">
        <v>4</v>
      </c>
      <c r="AC145" s="7">
        <v>0</v>
      </c>
      <c r="AD145" s="9">
        <v>43145</v>
      </c>
      <c r="AE145" s="7">
        <v>0</v>
      </c>
      <c r="AF145" s="7">
        <v>9</v>
      </c>
    </row>
    <row r="146" spans="1:32" x14ac:dyDescent="0.25">
      <c r="A146" s="7" t="s">
        <v>276</v>
      </c>
      <c r="B146" s="7">
        <v>10156</v>
      </c>
      <c r="C146" s="8">
        <v>105700</v>
      </c>
      <c r="D146" s="9">
        <v>31604</v>
      </c>
      <c r="E146" s="10">
        <f t="shared" ca="1" si="6"/>
        <v>37.032876712328765</v>
      </c>
      <c r="F146" s="10" t="str">
        <f t="shared" ca="1" si="7"/>
        <v>Less than 40</v>
      </c>
      <c r="G146" s="7" t="s">
        <v>476</v>
      </c>
      <c r="H146" s="7" t="s">
        <v>38</v>
      </c>
      <c r="I146" s="7" t="s">
        <v>25</v>
      </c>
      <c r="J146" s="7">
        <v>2301</v>
      </c>
      <c r="K146" s="7" t="s">
        <v>27</v>
      </c>
      <c r="L146" s="7" t="s">
        <v>28</v>
      </c>
      <c r="M146" s="7" t="s">
        <v>97</v>
      </c>
      <c r="N146" s="9">
        <v>42125</v>
      </c>
      <c r="O146" s="7" t="s">
        <v>43</v>
      </c>
      <c r="P146" s="9" t="s">
        <v>495</v>
      </c>
      <c r="Q146" s="18"/>
      <c r="R146" s="18">
        <v>8.205479452054794</v>
      </c>
      <c r="S146" s="18" t="str">
        <f t="shared" si="8"/>
        <v>5 to 10 Years</v>
      </c>
      <c r="T146" s="7" t="s">
        <v>30</v>
      </c>
      <c r="U146" s="7" t="s">
        <v>31</v>
      </c>
      <c r="V146" s="7" t="s">
        <v>41</v>
      </c>
      <c r="W146" s="7" t="s">
        <v>94</v>
      </c>
      <c r="X146" s="7" t="s">
        <v>42</v>
      </c>
      <c r="Y146" s="7">
        <v>4</v>
      </c>
      <c r="Z146" s="7" t="s">
        <v>44</v>
      </c>
      <c r="AA146" s="7">
        <v>3.75</v>
      </c>
      <c r="AB146" s="7">
        <v>3</v>
      </c>
      <c r="AC146" s="7">
        <v>5</v>
      </c>
      <c r="AD146" s="9">
        <v>43771</v>
      </c>
      <c r="AE146" s="7">
        <v>0</v>
      </c>
      <c r="AF146" s="7">
        <v>2</v>
      </c>
    </row>
    <row r="147" spans="1:32" x14ac:dyDescent="0.25">
      <c r="A147" s="7" t="s">
        <v>277</v>
      </c>
      <c r="B147" s="7">
        <v>10036</v>
      </c>
      <c r="C147" s="8">
        <v>63322</v>
      </c>
      <c r="D147" s="9">
        <v>25424</v>
      </c>
      <c r="E147" s="10">
        <f t="shared" ca="1" si="6"/>
        <v>53.964383561643835</v>
      </c>
      <c r="F147" s="10" t="str">
        <f t="shared" ca="1" si="7"/>
        <v>50 to 60</v>
      </c>
      <c r="G147" s="7" t="s">
        <v>476</v>
      </c>
      <c r="H147" s="7" t="s">
        <v>26</v>
      </c>
      <c r="I147" s="7" t="s">
        <v>25</v>
      </c>
      <c r="J147" s="7">
        <v>2128</v>
      </c>
      <c r="K147" s="7" t="s">
        <v>27</v>
      </c>
      <c r="L147" s="7" t="s">
        <v>28</v>
      </c>
      <c r="M147" s="7" t="s">
        <v>29</v>
      </c>
      <c r="N147" s="9">
        <v>41827</v>
      </c>
      <c r="O147" s="7" t="s">
        <v>34</v>
      </c>
      <c r="P147" s="9" t="s">
        <v>495</v>
      </c>
      <c r="Q147" s="18"/>
      <c r="R147" s="18">
        <v>9.0219178082191789</v>
      </c>
      <c r="S147" s="18" t="str">
        <f t="shared" si="8"/>
        <v>5 to 10 Years</v>
      </c>
      <c r="T147" s="7" t="s">
        <v>30</v>
      </c>
      <c r="U147" s="7" t="s">
        <v>31</v>
      </c>
      <c r="V147" s="7" t="s">
        <v>32</v>
      </c>
      <c r="W147" s="7" t="s">
        <v>46</v>
      </c>
      <c r="X147" s="7" t="s">
        <v>68</v>
      </c>
      <c r="Y147" s="7">
        <v>12</v>
      </c>
      <c r="Z147" s="7" t="s">
        <v>35</v>
      </c>
      <c r="AA147" s="7">
        <v>4.3</v>
      </c>
      <c r="AB147" s="7">
        <v>3</v>
      </c>
      <c r="AC147" s="7">
        <v>0</v>
      </c>
      <c r="AD147" s="9">
        <v>43770</v>
      </c>
      <c r="AE147" s="7">
        <v>0</v>
      </c>
      <c r="AF147" s="7">
        <v>1</v>
      </c>
    </row>
    <row r="148" spans="1:32" x14ac:dyDescent="0.25">
      <c r="A148" s="7" t="s">
        <v>278</v>
      </c>
      <c r="B148" s="7">
        <v>10138</v>
      </c>
      <c r="C148" s="8">
        <v>61154</v>
      </c>
      <c r="D148" s="9">
        <v>31519</v>
      </c>
      <c r="E148" s="10">
        <f t="shared" ca="1" si="6"/>
        <v>37.265753424657532</v>
      </c>
      <c r="F148" s="10" t="str">
        <f t="shared" ca="1" si="7"/>
        <v>Less than 40</v>
      </c>
      <c r="G148" s="7" t="s">
        <v>476</v>
      </c>
      <c r="H148" s="7" t="s">
        <v>38</v>
      </c>
      <c r="I148" s="7" t="s">
        <v>25</v>
      </c>
      <c r="J148" s="7">
        <v>2446</v>
      </c>
      <c r="K148" s="7" t="s">
        <v>27</v>
      </c>
      <c r="L148" s="7" t="s">
        <v>28</v>
      </c>
      <c r="M148" s="7" t="s">
        <v>67</v>
      </c>
      <c r="N148" s="9">
        <v>40817</v>
      </c>
      <c r="O148" s="7" t="s">
        <v>102</v>
      </c>
      <c r="P148" s="9">
        <v>42373</v>
      </c>
      <c r="Q148" s="18">
        <v>2016</v>
      </c>
      <c r="R148" s="18">
        <v>4.2630136986301368</v>
      </c>
      <c r="S148" s="18" t="str">
        <f t="shared" si="8"/>
        <v>1 to 5 Years</v>
      </c>
      <c r="T148" s="7" t="s">
        <v>78</v>
      </c>
      <c r="U148" s="7" t="s">
        <v>40</v>
      </c>
      <c r="V148" s="7" t="s">
        <v>32</v>
      </c>
      <c r="W148" s="7" t="s">
        <v>24</v>
      </c>
      <c r="X148" s="7" t="s">
        <v>50</v>
      </c>
      <c r="Y148" s="7">
        <v>16</v>
      </c>
      <c r="Z148" s="7" t="s">
        <v>44</v>
      </c>
      <c r="AA148" s="7">
        <v>4</v>
      </c>
      <c r="AB148" s="7">
        <v>4</v>
      </c>
      <c r="AC148" s="7">
        <v>0</v>
      </c>
      <c r="AD148" s="9">
        <v>42431</v>
      </c>
      <c r="AE148" s="7">
        <v>0</v>
      </c>
      <c r="AF148" s="7">
        <v>4</v>
      </c>
    </row>
    <row r="149" spans="1:32" x14ac:dyDescent="0.25">
      <c r="A149" s="7" t="s">
        <v>279</v>
      </c>
      <c r="B149" s="7">
        <v>10244</v>
      </c>
      <c r="C149" s="8">
        <v>68999</v>
      </c>
      <c r="D149" s="9">
        <v>32823</v>
      </c>
      <c r="E149" s="10">
        <f t="shared" ca="1" si="6"/>
        <v>33.69315068493151</v>
      </c>
      <c r="F149" s="10" t="str">
        <f t="shared" ca="1" si="7"/>
        <v>Less than 40</v>
      </c>
      <c r="G149" s="7" t="s">
        <v>476</v>
      </c>
      <c r="H149" s="7" t="s">
        <v>26</v>
      </c>
      <c r="I149" s="7" t="s">
        <v>280</v>
      </c>
      <c r="J149" s="7">
        <v>19444</v>
      </c>
      <c r="K149" s="7" t="s">
        <v>27</v>
      </c>
      <c r="L149" s="7" t="s">
        <v>28</v>
      </c>
      <c r="M149" s="7" t="s">
        <v>29</v>
      </c>
      <c r="N149" s="9">
        <v>40735</v>
      </c>
      <c r="O149" s="7" t="s">
        <v>55</v>
      </c>
      <c r="P149" s="9">
        <v>41753</v>
      </c>
      <c r="Q149" s="18">
        <v>2014</v>
      </c>
      <c r="R149" s="18">
        <v>2.7890410958904108</v>
      </c>
      <c r="S149" s="18" t="str">
        <f t="shared" si="8"/>
        <v>1 to 5 Years</v>
      </c>
      <c r="T149" s="7" t="s">
        <v>281</v>
      </c>
      <c r="U149" s="7" t="s">
        <v>40</v>
      </c>
      <c r="V149" s="7" t="s">
        <v>126</v>
      </c>
      <c r="W149" s="7" t="s">
        <v>166</v>
      </c>
      <c r="X149" s="7" t="s">
        <v>167</v>
      </c>
      <c r="Y149" s="7">
        <v>15</v>
      </c>
      <c r="Z149" s="7" t="s">
        <v>44</v>
      </c>
      <c r="AA149" s="7">
        <v>4.5</v>
      </c>
      <c r="AB149" s="7">
        <v>5</v>
      </c>
      <c r="AC149" s="7">
        <v>0</v>
      </c>
      <c r="AD149" s="9">
        <v>41363</v>
      </c>
      <c r="AE149" s="7">
        <v>0</v>
      </c>
      <c r="AF149" s="7">
        <v>2</v>
      </c>
    </row>
    <row r="150" spans="1:32" x14ac:dyDescent="0.25">
      <c r="A150" s="7" t="s">
        <v>282</v>
      </c>
      <c r="B150" s="7">
        <v>10192</v>
      </c>
      <c r="C150" s="8">
        <v>50482</v>
      </c>
      <c r="D150" s="9">
        <v>27778</v>
      </c>
      <c r="E150" s="10">
        <f t="shared" ca="1" si="6"/>
        <v>47.515068493150686</v>
      </c>
      <c r="F150" s="10" t="str">
        <f t="shared" ca="1" si="7"/>
        <v>40 to 50</v>
      </c>
      <c r="G150" s="7" t="s">
        <v>475</v>
      </c>
      <c r="H150" s="7" t="s">
        <v>26</v>
      </c>
      <c r="I150" s="7" t="s">
        <v>25</v>
      </c>
      <c r="J150" s="7">
        <v>1887</v>
      </c>
      <c r="K150" s="7" t="s">
        <v>27</v>
      </c>
      <c r="L150" s="7" t="s">
        <v>28</v>
      </c>
      <c r="M150" s="7" t="s">
        <v>29</v>
      </c>
      <c r="N150" s="9">
        <v>41547</v>
      </c>
      <c r="O150" s="7" t="s">
        <v>43</v>
      </c>
      <c r="P150" s="9" t="s">
        <v>495</v>
      </c>
      <c r="Q150" s="18"/>
      <c r="R150" s="18">
        <v>9.7890410958904113</v>
      </c>
      <c r="S150" s="18" t="str">
        <f t="shared" si="8"/>
        <v>5 to 10 Years</v>
      </c>
      <c r="T150" s="7" t="s">
        <v>30</v>
      </c>
      <c r="U150" s="7" t="s">
        <v>31</v>
      </c>
      <c r="V150" s="7" t="s">
        <v>32</v>
      </c>
      <c r="W150" s="7" t="s">
        <v>24</v>
      </c>
      <c r="X150" s="7" t="s">
        <v>33</v>
      </c>
      <c r="Y150" s="7">
        <v>22</v>
      </c>
      <c r="Z150" s="7" t="s">
        <v>44</v>
      </c>
      <c r="AA150" s="7">
        <v>3.07</v>
      </c>
      <c r="AB150" s="7">
        <v>4</v>
      </c>
      <c r="AC150" s="7">
        <v>0</v>
      </c>
      <c r="AD150" s="9">
        <v>43488</v>
      </c>
      <c r="AE150" s="7">
        <v>0</v>
      </c>
      <c r="AF150" s="7">
        <v>10</v>
      </c>
    </row>
    <row r="151" spans="1:32" x14ac:dyDescent="0.25">
      <c r="A151" s="7" t="s">
        <v>283</v>
      </c>
      <c r="B151" s="7">
        <v>10231</v>
      </c>
      <c r="C151" s="8">
        <v>65310</v>
      </c>
      <c r="D151" s="9">
        <v>29186</v>
      </c>
      <c r="E151" s="10">
        <f t="shared" ca="1" si="6"/>
        <v>43.657534246575345</v>
      </c>
      <c r="F151" s="10" t="str">
        <f t="shared" ca="1" si="7"/>
        <v>40 to 50</v>
      </c>
      <c r="G151" s="7" t="s">
        <v>475</v>
      </c>
      <c r="H151" s="7" t="s">
        <v>26</v>
      </c>
      <c r="I151" s="7" t="s">
        <v>284</v>
      </c>
      <c r="J151" s="7">
        <v>80820</v>
      </c>
      <c r="K151" s="7" t="s">
        <v>27</v>
      </c>
      <c r="L151" s="7" t="s">
        <v>28</v>
      </c>
      <c r="M151" s="7" t="s">
        <v>29</v>
      </c>
      <c r="N151" s="9">
        <v>41505</v>
      </c>
      <c r="O151" s="7" t="s">
        <v>43</v>
      </c>
      <c r="P151" s="9" t="s">
        <v>495</v>
      </c>
      <c r="Q151" s="18"/>
      <c r="R151" s="18">
        <v>9.9041095890410951</v>
      </c>
      <c r="S151" s="18" t="str">
        <f t="shared" si="8"/>
        <v>5 to 10 Years</v>
      </c>
      <c r="T151" s="7" t="s">
        <v>30</v>
      </c>
      <c r="U151" s="7" t="s">
        <v>31</v>
      </c>
      <c r="V151" s="7" t="s">
        <v>126</v>
      </c>
      <c r="W151" s="7" t="s">
        <v>124</v>
      </c>
      <c r="X151" s="7" t="s">
        <v>145</v>
      </c>
      <c r="Y151" s="7">
        <v>21</v>
      </c>
      <c r="Z151" s="7" t="s">
        <v>44</v>
      </c>
      <c r="AA151" s="7">
        <v>4.3</v>
      </c>
      <c r="AB151" s="7">
        <v>5</v>
      </c>
      <c r="AC151" s="7">
        <v>0</v>
      </c>
      <c r="AD151" s="9">
        <v>43487</v>
      </c>
      <c r="AE151" s="7">
        <v>0</v>
      </c>
      <c r="AF151" s="7">
        <v>13</v>
      </c>
    </row>
    <row r="152" spans="1:32" x14ac:dyDescent="0.25">
      <c r="A152" s="7" t="s">
        <v>285</v>
      </c>
      <c r="B152" s="7">
        <v>10089</v>
      </c>
      <c r="C152" s="8">
        <v>250000</v>
      </c>
      <c r="D152" s="9">
        <v>19988</v>
      </c>
      <c r="E152" s="10">
        <f t="shared" ca="1" si="6"/>
        <v>68.857534246575341</v>
      </c>
      <c r="F152" s="10" t="str">
        <f t="shared" ca="1" si="7"/>
        <v>60 to 70</v>
      </c>
      <c r="G152" s="7" t="s">
        <v>476</v>
      </c>
      <c r="H152" s="7" t="s">
        <v>38</v>
      </c>
      <c r="I152" s="7" t="s">
        <v>25</v>
      </c>
      <c r="J152" s="7">
        <v>1902</v>
      </c>
      <c r="K152" s="7" t="s">
        <v>27</v>
      </c>
      <c r="L152" s="7" t="s">
        <v>74</v>
      </c>
      <c r="M152" s="7" t="s">
        <v>29</v>
      </c>
      <c r="N152" s="9">
        <v>40946</v>
      </c>
      <c r="O152" s="7" t="s">
        <v>43</v>
      </c>
      <c r="P152" s="9" t="s">
        <v>495</v>
      </c>
      <c r="Q152" s="18"/>
      <c r="R152" s="18">
        <v>11.435616438356165</v>
      </c>
      <c r="S152" s="18" t="str">
        <f t="shared" si="8"/>
        <v>10 to 15 Years</v>
      </c>
      <c r="T152" s="7" t="s">
        <v>30</v>
      </c>
      <c r="U152" s="7" t="s">
        <v>31</v>
      </c>
      <c r="V152" s="7" t="s">
        <v>287</v>
      </c>
      <c r="W152" s="7" t="s">
        <v>286</v>
      </c>
      <c r="X152" s="7" t="s">
        <v>220</v>
      </c>
      <c r="Y152" s="7">
        <v>9</v>
      </c>
      <c r="Z152" s="7" t="s">
        <v>44</v>
      </c>
      <c r="AA152" s="7">
        <v>4.83</v>
      </c>
      <c r="AB152" s="7">
        <v>3</v>
      </c>
      <c r="AC152" s="7">
        <v>0</v>
      </c>
      <c r="AD152" s="9">
        <v>43482</v>
      </c>
      <c r="AE152" s="7">
        <v>0</v>
      </c>
      <c r="AF152" s="7">
        <v>10</v>
      </c>
    </row>
    <row r="153" spans="1:32" x14ac:dyDescent="0.25">
      <c r="A153" s="7" t="s">
        <v>288</v>
      </c>
      <c r="B153" s="7">
        <v>10166</v>
      </c>
      <c r="C153" s="8">
        <v>54005</v>
      </c>
      <c r="D153" s="9">
        <v>26888</v>
      </c>
      <c r="E153" s="10">
        <f t="shared" ca="1" si="6"/>
        <v>49.953424657534249</v>
      </c>
      <c r="F153" s="10" t="str">
        <f t="shared" ca="1" si="7"/>
        <v>40 to 50</v>
      </c>
      <c r="G153" s="7" t="s">
        <v>476</v>
      </c>
      <c r="H153" s="7" t="s">
        <v>38</v>
      </c>
      <c r="I153" s="7" t="s">
        <v>25</v>
      </c>
      <c r="J153" s="7">
        <v>2170</v>
      </c>
      <c r="K153" s="7" t="s">
        <v>27</v>
      </c>
      <c r="L153" s="7" t="s">
        <v>28</v>
      </c>
      <c r="M153" s="7" t="s">
        <v>29</v>
      </c>
      <c r="N153" s="9">
        <v>40812</v>
      </c>
      <c r="O153" s="7" t="s">
        <v>55</v>
      </c>
      <c r="P153" s="9">
        <v>42100</v>
      </c>
      <c r="Q153" s="18">
        <v>2015</v>
      </c>
      <c r="R153" s="18">
        <v>3.5287671232876714</v>
      </c>
      <c r="S153" s="18" t="str">
        <f t="shared" si="8"/>
        <v>1 to 5 Years</v>
      </c>
      <c r="T153" s="7" t="s">
        <v>178</v>
      </c>
      <c r="U153" s="7" t="s">
        <v>40</v>
      </c>
      <c r="V153" s="7" t="s">
        <v>32</v>
      </c>
      <c r="W153" s="7" t="s">
        <v>24</v>
      </c>
      <c r="X153" s="7" t="s">
        <v>54</v>
      </c>
      <c r="Y153" s="7">
        <v>39</v>
      </c>
      <c r="Z153" s="7" t="s">
        <v>44</v>
      </c>
      <c r="AA153" s="7">
        <v>3.6</v>
      </c>
      <c r="AB153" s="7">
        <v>5</v>
      </c>
      <c r="AC153" s="7">
        <v>0</v>
      </c>
      <c r="AD153" s="9">
        <v>42007</v>
      </c>
      <c r="AE153" s="7">
        <v>0</v>
      </c>
      <c r="AF153" s="7">
        <v>16</v>
      </c>
    </row>
    <row r="154" spans="1:32" x14ac:dyDescent="0.25">
      <c r="A154" s="7" t="s">
        <v>289</v>
      </c>
      <c r="B154" s="7">
        <v>10170</v>
      </c>
      <c r="C154" s="8">
        <v>45433</v>
      </c>
      <c r="D154" s="9">
        <v>25790</v>
      </c>
      <c r="E154" s="10">
        <f t="shared" ca="1" si="6"/>
        <v>52.961643835616435</v>
      </c>
      <c r="F154" s="10" t="str">
        <f t="shared" ca="1" si="7"/>
        <v>50 to 60</v>
      </c>
      <c r="G154" s="7" t="s">
        <v>476</v>
      </c>
      <c r="H154" s="7" t="s">
        <v>38</v>
      </c>
      <c r="I154" s="7" t="s">
        <v>25</v>
      </c>
      <c r="J154" s="7">
        <v>2127</v>
      </c>
      <c r="K154" s="7" t="s">
        <v>27</v>
      </c>
      <c r="L154" s="7" t="s">
        <v>28</v>
      </c>
      <c r="M154" s="7" t="s">
        <v>29</v>
      </c>
      <c r="N154" s="9">
        <v>40812</v>
      </c>
      <c r="O154" s="7" t="s">
        <v>55</v>
      </c>
      <c r="P154" s="9">
        <v>41883</v>
      </c>
      <c r="Q154" s="18">
        <v>2014</v>
      </c>
      <c r="R154" s="18">
        <v>2.9342465753424656</v>
      </c>
      <c r="S154" s="18" t="str">
        <f t="shared" si="8"/>
        <v>1 to 5 Years</v>
      </c>
      <c r="T154" s="7" t="s">
        <v>178</v>
      </c>
      <c r="U154" s="7" t="s">
        <v>40</v>
      </c>
      <c r="V154" s="7" t="s">
        <v>32</v>
      </c>
      <c r="W154" s="7" t="s">
        <v>24</v>
      </c>
      <c r="X154" s="7" t="s">
        <v>57</v>
      </c>
      <c r="Y154" s="7">
        <v>11</v>
      </c>
      <c r="Z154" s="7" t="s">
        <v>44</v>
      </c>
      <c r="AA154" s="7">
        <v>3.49</v>
      </c>
      <c r="AB154" s="7">
        <v>4</v>
      </c>
      <c r="AC154" s="7">
        <v>0</v>
      </c>
      <c r="AD154" s="9">
        <v>41304</v>
      </c>
      <c r="AE154" s="7">
        <v>0</v>
      </c>
      <c r="AF154" s="7">
        <v>6</v>
      </c>
    </row>
    <row r="155" spans="1:32" x14ac:dyDescent="0.25">
      <c r="A155" s="7" t="s">
        <v>290</v>
      </c>
      <c r="B155" s="7">
        <v>10208</v>
      </c>
      <c r="C155" s="8">
        <v>46654</v>
      </c>
      <c r="D155" s="9">
        <v>28409</v>
      </c>
      <c r="E155" s="10">
        <f t="shared" ca="1" si="6"/>
        <v>45.786301369863011</v>
      </c>
      <c r="F155" s="10" t="str">
        <f t="shared" ca="1" si="7"/>
        <v>40 to 50</v>
      </c>
      <c r="G155" s="7" t="s">
        <v>475</v>
      </c>
      <c r="H155" s="7" t="s">
        <v>26</v>
      </c>
      <c r="I155" s="7" t="s">
        <v>25</v>
      </c>
      <c r="J155" s="7">
        <v>1721</v>
      </c>
      <c r="K155" s="7" t="s">
        <v>27</v>
      </c>
      <c r="L155" s="7" t="s">
        <v>28</v>
      </c>
      <c r="M155" s="7" t="s">
        <v>67</v>
      </c>
      <c r="N155" s="9">
        <v>41687</v>
      </c>
      <c r="O155" s="7" t="s">
        <v>34</v>
      </c>
      <c r="P155" s="9" t="s">
        <v>495</v>
      </c>
      <c r="Q155" s="18"/>
      <c r="R155" s="18">
        <v>9.4054794520547951</v>
      </c>
      <c r="S155" s="18" t="str">
        <f t="shared" si="8"/>
        <v>5 to 10 Years</v>
      </c>
      <c r="T155" s="7" t="s">
        <v>30</v>
      </c>
      <c r="U155" s="7" t="s">
        <v>31</v>
      </c>
      <c r="V155" s="7" t="s">
        <v>32</v>
      </c>
      <c r="W155" s="7" t="s">
        <v>24</v>
      </c>
      <c r="X155" s="7" t="s">
        <v>64</v>
      </c>
      <c r="Y155" s="7">
        <v>19</v>
      </c>
      <c r="Z155" s="7" t="s">
        <v>44</v>
      </c>
      <c r="AA155" s="7">
        <v>3.1</v>
      </c>
      <c r="AB155" s="7">
        <v>3</v>
      </c>
      <c r="AC155" s="7">
        <v>0</v>
      </c>
      <c r="AD155" s="9">
        <v>43618</v>
      </c>
      <c r="AE155" s="7">
        <v>0</v>
      </c>
      <c r="AF155" s="7">
        <v>3</v>
      </c>
    </row>
    <row r="156" spans="1:32" x14ac:dyDescent="0.25">
      <c r="A156" s="7" t="s">
        <v>291</v>
      </c>
      <c r="B156" s="7">
        <v>10176</v>
      </c>
      <c r="C156" s="8">
        <v>63973</v>
      </c>
      <c r="D156" s="9">
        <v>29253</v>
      </c>
      <c r="E156" s="10">
        <f t="shared" ca="1" si="6"/>
        <v>43.473972602739728</v>
      </c>
      <c r="F156" s="10" t="str">
        <f t="shared" ca="1" si="7"/>
        <v>40 to 50</v>
      </c>
      <c r="G156" s="7" t="s">
        <v>475</v>
      </c>
      <c r="H156" s="7" t="s">
        <v>38</v>
      </c>
      <c r="I156" s="7" t="s">
        <v>25</v>
      </c>
      <c r="J156" s="7">
        <v>1801</v>
      </c>
      <c r="K156" s="7" t="s">
        <v>27</v>
      </c>
      <c r="L156" s="7" t="s">
        <v>28</v>
      </c>
      <c r="M156" s="7" t="s">
        <v>97</v>
      </c>
      <c r="N156" s="9">
        <v>40817</v>
      </c>
      <c r="O156" s="7" t="s">
        <v>43</v>
      </c>
      <c r="P156" s="9" t="s">
        <v>495</v>
      </c>
      <c r="Q156" s="18"/>
      <c r="R156" s="18">
        <v>11.789041095890411</v>
      </c>
      <c r="S156" s="18" t="str">
        <f t="shared" si="8"/>
        <v>10 to 15 Years</v>
      </c>
      <c r="T156" s="7" t="s">
        <v>30</v>
      </c>
      <c r="U156" s="7" t="s">
        <v>31</v>
      </c>
      <c r="V156" s="7" t="s">
        <v>32</v>
      </c>
      <c r="W156" s="7" t="s">
        <v>24</v>
      </c>
      <c r="X156" s="7" t="s">
        <v>68</v>
      </c>
      <c r="Y156" s="7">
        <v>12</v>
      </c>
      <c r="Z156" s="7" t="s">
        <v>44</v>
      </c>
      <c r="AA156" s="7">
        <v>3.38</v>
      </c>
      <c r="AB156" s="7">
        <v>3</v>
      </c>
      <c r="AC156" s="7">
        <v>0</v>
      </c>
      <c r="AD156" s="9">
        <v>43486</v>
      </c>
      <c r="AE156" s="7">
        <v>0</v>
      </c>
      <c r="AF156" s="7">
        <v>17</v>
      </c>
    </row>
    <row r="157" spans="1:32" x14ac:dyDescent="0.25">
      <c r="A157" s="7" t="s">
        <v>292</v>
      </c>
      <c r="B157" s="7">
        <v>10165</v>
      </c>
      <c r="C157" s="8">
        <v>71339</v>
      </c>
      <c r="D157" s="9">
        <v>25258</v>
      </c>
      <c r="E157" s="10">
        <f t="shared" ca="1" si="6"/>
        <v>54.419178082191777</v>
      </c>
      <c r="F157" s="10" t="str">
        <f t="shared" ca="1" si="7"/>
        <v>50 to 60</v>
      </c>
      <c r="G157" s="7" t="s">
        <v>475</v>
      </c>
      <c r="H157" s="7" t="s">
        <v>26</v>
      </c>
      <c r="I157" s="7" t="s">
        <v>293</v>
      </c>
      <c r="J157" s="7">
        <v>10171</v>
      </c>
      <c r="K157" s="7" t="s">
        <v>27</v>
      </c>
      <c r="L157" s="7" t="s">
        <v>74</v>
      </c>
      <c r="M157" s="7" t="s">
        <v>67</v>
      </c>
      <c r="N157" s="9">
        <v>40727</v>
      </c>
      <c r="O157" s="7" t="s">
        <v>69</v>
      </c>
      <c r="P157" s="9" t="s">
        <v>495</v>
      </c>
      <c r="Q157" s="18"/>
      <c r="R157" s="18">
        <v>12.035616438356165</v>
      </c>
      <c r="S157" s="18" t="str">
        <f t="shared" si="8"/>
        <v>10 to 15 Years</v>
      </c>
      <c r="T157" s="7" t="s">
        <v>30</v>
      </c>
      <c r="U157" s="7" t="s">
        <v>31</v>
      </c>
      <c r="V157" s="7" t="s">
        <v>126</v>
      </c>
      <c r="W157" s="7" t="s">
        <v>124</v>
      </c>
      <c r="X157" s="7" t="s">
        <v>127</v>
      </c>
      <c r="Y157" s="7">
        <v>17</v>
      </c>
      <c r="Z157" s="7" t="s">
        <v>44</v>
      </c>
      <c r="AA157" s="7">
        <v>3.65</v>
      </c>
      <c r="AB157" s="7">
        <v>5</v>
      </c>
      <c r="AC157" s="7">
        <v>0</v>
      </c>
      <c r="AD157" s="9">
        <v>43482</v>
      </c>
      <c r="AE157" s="7">
        <v>0</v>
      </c>
      <c r="AF157" s="7">
        <v>20</v>
      </c>
    </row>
    <row r="158" spans="1:32" x14ac:dyDescent="0.25">
      <c r="A158" s="7" t="s">
        <v>294</v>
      </c>
      <c r="B158" s="7">
        <v>10113</v>
      </c>
      <c r="C158" s="8">
        <v>93206</v>
      </c>
      <c r="D158" s="9">
        <v>31525</v>
      </c>
      <c r="E158" s="10">
        <f t="shared" ca="1" si="6"/>
        <v>37.249315068493154</v>
      </c>
      <c r="F158" s="10" t="str">
        <f t="shared" ca="1" si="7"/>
        <v>Less than 40</v>
      </c>
      <c r="G158" s="7" t="s">
        <v>475</v>
      </c>
      <c r="H158" s="7" t="s">
        <v>38</v>
      </c>
      <c r="I158" s="7" t="s">
        <v>25</v>
      </c>
      <c r="J158" s="7">
        <v>2169</v>
      </c>
      <c r="K158" s="7" t="s">
        <v>27</v>
      </c>
      <c r="L158" s="7" t="s">
        <v>28</v>
      </c>
      <c r="M158" s="7" t="s">
        <v>29</v>
      </c>
      <c r="N158" s="9">
        <v>41923</v>
      </c>
      <c r="O158" s="7" t="s">
        <v>65</v>
      </c>
      <c r="P158" s="9" t="s">
        <v>495</v>
      </c>
      <c r="Q158" s="18"/>
      <c r="R158" s="18">
        <v>8.7589041095890412</v>
      </c>
      <c r="S158" s="18" t="str">
        <f t="shared" si="8"/>
        <v>5 to 10 Years</v>
      </c>
      <c r="T158" s="7" t="s">
        <v>30</v>
      </c>
      <c r="U158" s="7" t="s">
        <v>31</v>
      </c>
      <c r="V158" s="7" t="s">
        <v>41</v>
      </c>
      <c r="W158" s="7" t="s">
        <v>164</v>
      </c>
      <c r="X158" s="7" t="s">
        <v>72</v>
      </c>
      <c r="Y158" s="7">
        <v>7</v>
      </c>
      <c r="Z158" s="7" t="s">
        <v>44</v>
      </c>
      <c r="AA158" s="7">
        <v>4.46</v>
      </c>
      <c r="AB158" s="7">
        <v>5</v>
      </c>
      <c r="AC158" s="7">
        <v>6</v>
      </c>
      <c r="AD158" s="9">
        <v>43647</v>
      </c>
      <c r="AE158" s="7">
        <v>0</v>
      </c>
      <c r="AF158" s="7">
        <v>7</v>
      </c>
    </row>
    <row r="159" spans="1:32" x14ac:dyDescent="0.25">
      <c r="A159" s="7" t="s">
        <v>295</v>
      </c>
      <c r="B159" s="7">
        <v>10092</v>
      </c>
      <c r="C159" s="8">
        <v>82758</v>
      </c>
      <c r="D159" s="9">
        <v>26305</v>
      </c>
      <c r="E159" s="10">
        <f t="shared" ca="1" si="6"/>
        <v>51.550684931506851</v>
      </c>
      <c r="F159" s="10" t="str">
        <f t="shared" ca="1" si="7"/>
        <v>50 to 60</v>
      </c>
      <c r="G159" s="7" t="s">
        <v>475</v>
      </c>
      <c r="H159" s="7" t="s">
        <v>38</v>
      </c>
      <c r="I159" s="7" t="s">
        <v>25</v>
      </c>
      <c r="J159" s="7">
        <v>1890</v>
      </c>
      <c r="K159" s="7" t="s">
        <v>27</v>
      </c>
      <c r="L159" s="7" t="s">
        <v>28</v>
      </c>
      <c r="M159" s="7" t="s">
        <v>29</v>
      </c>
      <c r="N159" s="9">
        <v>40817</v>
      </c>
      <c r="O159" s="7" t="s">
        <v>65</v>
      </c>
      <c r="P159" s="9">
        <v>42350</v>
      </c>
      <c r="Q159" s="18">
        <v>2015</v>
      </c>
      <c r="R159" s="18">
        <v>4.2</v>
      </c>
      <c r="S159" s="18" t="str">
        <f t="shared" si="8"/>
        <v>1 to 5 Years</v>
      </c>
      <c r="T159" s="7" t="s">
        <v>88</v>
      </c>
      <c r="U159" s="7" t="s">
        <v>89</v>
      </c>
      <c r="V159" s="7" t="s">
        <v>32</v>
      </c>
      <c r="W159" s="7" t="s">
        <v>114</v>
      </c>
      <c r="X159" s="7" t="s">
        <v>116</v>
      </c>
      <c r="Y159" s="7">
        <v>2</v>
      </c>
      <c r="Z159" s="7" t="s">
        <v>44</v>
      </c>
      <c r="AA159" s="7">
        <v>4.78</v>
      </c>
      <c r="AB159" s="7">
        <v>4</v>
      </c>
      <c r="AC159" s="7">
        <v>0</v>
      </c>
      <c r="AD159" s="9">
        <v>42050</v>
      </c>
      <c r="AE159" s="7">
        <v>0</v>
      </c>
      <c r="AF159" s="7">
        <v>9</v>
      </c>
    </row>
    <row r="160" spans="1:32" x14ac:dyDescent="0.25">
      <c r="A160" s="7" t="s">
        <v>296</v>
      </c>
      <c r="B160" s="7">
        <v>10106</v>
      </c>
      <c r="C160" s="8">
        <v>66074</v>
      </c>
      <c r="D160" s="9">
        <v>29061</v>
      </c>
      <c r="E160" s="10">
        <f t="shared" ca="1" si="6"/>
        <v>44</v>
      </c>
      <c r="F160" s="10" t="str">
        <f t="shared" ca="1" si="7"/>
        <v>40 to 50</v>
      </c>
      <c r="G160" s="7" t="s">
        <v>476</v>
      </c>
      <c r="H160" s="7" t="s">
        <v>52</v>
      </c>
      <c r="I160" s="7" t="s">
        <v>25</v>
      </c>
      <c r="J160" s="7">
        <v>2090</v>
      </c>
      <c r="K160" s="7" t="s">
        <v>27</v>
      </c>
      <c r="L160" s="7" t="s">
        <v>28</v>
      </c>
      <c r="M160" s="7" t="s">
        <v>97</v>
      </c>
      <c r="N160" s="9">
        <v>41456</v>
      </c>
      <c r="O160" s="7" t="s">
        <v>43</v>
      </c>
      <c r="P160" s="9">
        <v>41729</v>
      </c>
      <c r="Q160" s="18">
        <v>2014</v>
      </c>
      <c r="R160" s="18">
        <v>0.74794520547945209</v>
      </c>
      <c r="S160" s="18" t="str">
        <f t="shared" si="8"/>
        <v>Less than one Year</v>
      </c>
      <c r="T160" s="7" t="s">
        <v>75</v>
      </c>
      <c r="U160" s="7" t="s">
        <v>40</v>
      </c>
      <c r="V160" s="7" t="s">
        <v>32</v>
      </c>
      <c r="W160" s="7" t="s">
        <v>46</v>
      </c>
      <c r="X160" s="7" t="s">
        <v>76</v>
      </c>
      <c r="Y160" s="7">
        <v>14</v>
      </c>
      <c r="Z160" s="7" t="s">
        <v>44</v>
      </c>
      <c r="AA160" s="7">
        <v>4.5199999999999996</v>
      </c>
      <c r="AB160" s="7">
        <v>3</v>
      </c>
      <c r="AC160" s="7">
        <v>0</v>
      </c>
      <c r="AD160" s="9">
        <v>41690</v>
      </c>
      <c r="AE160" s="7">
        <v>0</v>
      </c>
      <c r="AF160" s="7">
        <v>20</v>
      </c>
    </row>
    <row r="161" spans="1:32" x14ac:dyDescent="0.25">
      <c r="A161" s="7" t="s">
        <v>297</v>
      </c>
      <c r="B161" s="7">
        <v>10052</v>
      </c>
      <c r="C161" s="8">
        <v>46120</v>
      </c>
      <c r="D161" s="9">
        <v>31667</v>
      </c>
      <c r="E161" s="10">
        <f t="shared" ca="1" si="6"/>
        <v>36.860273972602741</v>
      </c>
      <c r="F161" s="10" t="str">
        <f t="shared" ca="1" si="7"/>
        <v>Less than 40</v>
      </c>
      <c r="G161" s="7" t="s">
        <v>475</v>
      </c>
      <c r="H161" s="7" t="s">
        <v>38</v>
      </c>
      <c r="I161" s="7" t="s">
        <v>25</v>
      </c>
      <c r="J161" s="7">
        <v>2048</v>
      </c>
      <c r="K161" s="7" t="s">
        <v>27</v>
      </c>
      <c r="L161" s="7" t="s">
        <v>28</v>
      </c>
      <c r="M161" s="7" t="s">
        <v>29</v>
      </c>
      <c r="N161" s="9">
        <v>41159</v>
      </c>
      <c r="O161" s="7" t="s">
        <v>34</v>
      </c>
      <c r="P161" s="9" t="s">
        <v>495</v>
      </c>
      <c r="Q161" s="18"/>
      <c r="R161" s="18">
        <v>10.852054794520548</v>
      </c>
      <c r="S161" s="18" t="str">
        <f t="shared" si="8"/>
        <v>10 to 15 Years</v>
      </c>
      <c r="T161" s="7" t="s">
        <v>30</v>
      </c>
      <c r="U161" s="7" t="s">
        <v>31</v>
      </c>
      <c r="V161" s="7" t="s">
        <v>32</v>
      </c>
      <c r="W161" s="7" t="s">
        <v>24</v>
      </c>
      <c r="X161" s="7" t="s">
        <v>76</v>
      </c>
      <c r="Y161" s="7">
        <v>14</v>
      </c>
      <c r="Z161" s="7" t="s">
        <v>44</v>
      </c>
      <c r="AA161" s="7">
        <v>5</v>
      </c>
      <c r="AB161" s="7">
        <v>5</v>
      </c>
      <c r="AC161" s="7">
        <v>0</v>
      </c>
      <c r="AD161" s="9">
        <v>43557</v>
      </c>
      <c r="AE161" s="7">
        <v>0</v>
      </c>
      <c r="AF161" s="7">
        <v>13</v>
      </c>
    </row>
    <row r="162" spans="1:32" x14ac:dyDescent="0.25">
      <c r="A162" s="7" t="s">
        <v>298</v>
      </c>
      <c r="B162" s="7">
        <v>10038</v>
      </c>
      <c r="C162" s="8">
        <v>64520</v>
      </c>
      <c r="D162" s="9">
        <v>30798</v>
      </c>
      <c r="E162" s="10">
        <f t="shared" ca="1" si="6"/>
        <v>39.241095890410961</v>
      </c>
      <c r="F162" s="10" t="str">
        <f t="shared" ca="1" si="7"/>
        <v>Less than 40</v>
      </c>
      <c r="G162" s="7" t="s">
        <v>475</v>
      </c>
      <c r="H162" s="7" t="s">
        <v>52</v>
      </c>
      <c r="I162" s="7" t="s">
        <v>25</v>
      </c>
      <c r="J162" s="7">
        <v>1460</v>
      </c>
      <c r="K162" s="7" t="s">
        <v>27</v>
      </c>
      <c r="L162" s="7" t="s">
        <v>28</v>
      </c>
      <c r="M162" s="7" t="s">
        <v>67</v>
      </c>
      <c r="N162" s="9">
        <v>41791</v>
      </c>
      <c r="O162" s="7" t="s">
        <v>186</v>
      </c>
      <c r="P162" s="9" t="s">
        <v>495</v>
      </c>
      <c r="Q162" s="18"/>
      <c r="R162" s="18">
        <v>9.1205479452054803</v>
      </c>
      <c r="S162" s="18" t="str">
        <f t="shared" si="8"/>
        <v>5 to 10 Years</v>
      </c>
      <c r="T162" s="7" t="s">
        <v>30</v>
      </c>
      <c r="U162" s="7" t="s">
        <v>31</v>
      </c>
      <c r="V162" s="7" t="s">
        <v>111</v>
      </c>
      <c r="W162" s="7" t="s">
        <v>119</v>
      </c>
      <c r="X162" s="7" t="s">
        <v>112</v>
      </c>
      <c r="Y162" s="7">
        <v>1</v>
      </c>
      <c r="Z162" s="7" t="s">
        <v>44</v>
      </c>
      <c r="AA162" s="7">
        <v>5</v>
      </c>
      <c r="AB162" s="7">
        <v>4</v>
      </c>
      <c r="AC162" s="7">
        <v>4</v>
      </c>
      <c r="AD162" s="9">
        <v>43482</v>
      </c>
      <c r="AE162" s="7">
        <v>0</v>
      </c>
      <c r="AF162" s="7">
        <v>3</v>
      </c>
    </row>
    <row r="163" spans="1:32" x14ac:dyDescent="0.25">
      <c r="A163" s="7" t="s">
        <v>299</v>
      </c>
      <c r="B163" s="7">
        <v>10249</v>
      </c>
      <c r="C163" s="8">
        <v>61962</v>
      </c>
      <c r="D163" s="9">
        <v>30930</v>
      </c>
      <c r="E163" s="10">
        <f t="shared" ca="1" si="6"/>
        <v>38.87945205479452</v>
      </c>
      <c r="F163" s="10" t="str">
        <f t="shared" ca="1" si="7"/>
        <v>Less than 40</v>
      </c>
      <c r="G163" s="7" t="s">
        <v>475</v>
      </c>
      <c r="H163" s="7" t="s">
        <v>38</v>
      </c>
      <c r="I163" s="7" t="s">
        <v>25</v>
      </c>
      <c r="J163" s="7">
        <v>2126</v>
      </c>
      <c r="K163" s="7" t="s">
        <v>27</v>
      </c>
      <c r="L163" s="7" t="s">
        <v>28</v>
      </c>
      <c r="M163" s="7" t="s">
        <v>29</v>
      </c>
      <c r="N163" s="9">
        <v>40943</v>
      </c>
      <c r="O163" s="7" t="s">
        <v>55</v>
      </c>
      <c r="P163" s="9">
        <v>41379</v>
      </c>
      <c r="Q163" s="18">
        <v>2013</v>
      </c>
      <c r="R163" s="18">
        <v>1.1945205479452055</v>
      </c>
      <c r="S163" s="18" t="str">
        <f t="shared" si="8"/>
        <v>1 to 5 Years</v>
      </c>
      <c r="T163" s="7" t="s">
        <v>178</v>
      </c>
      <c r="U163" s="7" t="s">
        <v>40</v>
      </c>
      <c r="V163" s="7" t="s">
        <v>32</v>
      </c>
      <c r="W163" s="7" t="s">
        <v>46</v>
      </c>
      <c r="X163" s="7" t="s">
        <v>48</v>
      </c>
      <c r="Y163" s="7">
        <v>20</v>
      </c>
      <c r="Z163" s="7" t="s">
        <v>44</v>
      </c>
      <c r="AA163" s="7">
        <v>4.9000000000000004</v>
      </c>
      <c r="AB163" s="7">
        <v>3</v>
      </c>
      <c r="AC163" s="7">
        <v>0</v>
      </c>
      <c r="AD163" s="9">
        <v>41325</v>
      </c>
      <c r="AE163" s="7">
        <v>0</v>
      </c>
      <c r="AF163" s="7">
        <v>20</v>
      </c>
    </row>
    <row r="164" spans="1:32" x14ac:dyDescent="0.25">
      <c r="A164" s="7" t="s">
        <v>300</v>
      </c>
      <c r="B164" s="7">
        <v>10232</v>
      </c>
      <c r="C164" s="8">
        <v>81584</v>
      </c>
      <c r="D164" s="9">
        <v>31942</v>
      </c>
      <c r="E164" s="10">
        <f t="shared" ca="1" si="6"/>
        <v>36.106849315068494</v>
      </c>
      <c r="F164" s="10" t="str">
        <f t="shared" ca="1" si="7"/>
        <v>Less than 40</v>
      </c>
      <c r="G164" s="7" t="s">
        <v>476</v>
      </c>
      <c r="H164" s="7" t="s">
        <v>26</v>
      </c>
      <c r="I164" s="7" t="s">
        <v>25</v>
      </c>
      <c r="J164" s="7">
        <v>1886</v>
      </c>
      <c r="K164" s="7" t="s">
        <v>27</v>
      </c>
      <c r="L164" s="7" t="s">
        <v>28</v>
      </c>
      <c r="M164" s="7" t="s">
        <v>97</v>
      </c>
      <c r="N164" s="9">
        <v>42410</v>
      </c>
      <c r="O164" s="7" t="s">
        <v>43</v>
      </c>
      <c r="P164" s="9" t="s">
        <v>495</v>
      </c>
      <c r="Q164" s="18"/>
      <c r="R164" s="18">
        <v>7.4246575342465757</v>
      </c>
      <c r="S164" s="18" t="str">
        <f t="shared" si="8"/>
        <v>5 to 10 Years</v>
      </c>
      <c r="T164" s="7" t="s">
        <v>30</v>
      </c>
      <c r="U164" s="7" t="s">
        <v>31</v>
      </c>
      <c r="V164" s="7" t="s">
        <v>41</v>
      </c>
      <c r="W164" s="7" t="s">
        <v>301</v>
      </c>
      <c r="X164" s="7" t="s">
        <v>182</v>
      </c>
      <c r="Y164" s="7">
        <v>13</v>
      </c>
      <c r="Z164" s="7" t="s">
        <v>44</v>
      </c>
      <c r="AA164" s="7">
        <v>4.0999999999999996</v>
      </c>
      <c r="AB164" s="7">
        <v>5</v>
      </c>
      <c r="AC164" s="7">
        <v>7</v>
      </c>
      <c r="AD164" s="9">
        <v>43678</v>
      </c>
      <c r="AE164" s="7">
        <v>0</v>
      </c>
      <c r="AF164" s="7">
        <v>2</v>
      </c>
    </row>
    <row r="165" spans="1:32" x14ac:dyDescent="0.25">
      <c r="A165" s="7" t="s">
        <v>302</v>
      </c>
      <c r="B165" s="7">
        <v>10087</v>
      </c>
      <c r="C165" s="8">
        <v>63676</v>
      </c>
      <c r="D165" s="9">
        <v>28872</v>
      </c>
      <c r="E165" s="10">
        <f t="shared" ca="1" si="6"/>
        <v>44.517808219178079</v>
      </c>
      <c r="F165" s="10" t="str">
        <f t="shared" ca="1" si="7"/>
        <v>40 to 50</v>
      </c>
      <c r="G165" s="7" t="s">
        <v>476</v>
      </c>
      <c r="H165" s="7" t="s">
        <v>26</v>
      </c>
      <c r="I165" s="7" t="s">
        <v>25</v>
      </c>
      <c r="J165" s="7">
        <v>1810</v>
      </c>
      <c r="K165" s="7" t="s">
        <v>27</v>
      </c>
      <c r="L165" s="7" t="s">
        <v>28</v>
      </c>
      <c r="M165" s="7" t="s">
        <v>97</v>
      </c>
      <c r="N165" s="9">
        <v>40812</v>
      </c>
      <c r="O165" s="7" t="s">
        <v>102</v>
      </c>
      <c r="P165" s="9">
        <v>43331</v>
      </c>
      <c r="Q165" s="18">
        <v>2018</v>
      </c>
      <c r="R165" s="18">
        <v>6.9013698630136986</v>
      </c>
      <c r="S165" s="18" t="str">
        <f t="shared" si="8"/>
        <v>5 to 10 Years</v>
      </c>
      <c r="T165" s="7" t="s">
        <v>53</v>
      </c>
      <c r="U165" s="7" t="s">
        <v>40</v>
      </c>
      <c r="V165" s="7" t="s">
        <v>32</v>
      </c>
      <c r="W165" s="7" t="s">
        <v>24</v>
      </c>
      <c r="X165" s="7" t="s">
        <v>48</v>
      </c>
      <c r="Y165" s="7">
        <v>20</v>
      </c>
      <c r="Z165" s="7" t="s">
        <v>44</v>
      </c>
      <c r="AA165" s="7">
        <v>4.88</v>
      </c>
      <c r="AB165" s="7">
        <v>3</v>
      </c>
      <c r="AC165" s="7">
        <v>0</v>
      </c>
      <c r="AD165" s="9">
        <v>42773</v>
      </c>
      <c r="AE165" s="7">
        <v>0</v>
      </c>
      <c r="AF165" s="7">
        <v>17</v>
      </c>
    </row>
    <row r="166" spans="1:32" x14ac:dyDescent="0.25">
      <c r="A166" s="7" t="s">
        <v>303</v>
      </c>
      <c r="B166" s="7">
        <v>10134</v>
      </c>
      <c r="C166" s="8">
        <v>93046</v>
      </c>
      <c r="D166" s="9">
        <v>30961</v>
      </c>
      <c r="E166" s="10">
        <f t="shared" ca="1" si="6"/>
        <v>38.794520547945204</v>
      </c>
      <c r="F166" s="10" t="str">
        <f t="shared" ca="1" si="7"/>
        <v>Less than 40</v>
      </c>
      <c r="G166" s="7" t="s">
        <v>475</v>
      </c>
      <c r="H166" s="7" t="s">
        <v>38</v>
      </c>
      <c r="I166" s="7" t="s">
        <v>25</v>
      </c>
      <c r="J166" s="7">
        <v>1460</v>
      </c>
      <c r="K166" s="7" t="s">
        <v>27</v>
      </c>
      <c r="L166" s="7" t="s">
        <v>28</v>
      </c>
      <c r="M166" s="7" t="s">
        <v>29</v>
      </c>
      <c r="N166" s="9">
        <v>42491</v>
      </c>
      <c r="O166" s="7" t="s">
        <v>102</v>
      </c>
      <c r="P166" s="9" t="s">
        <v>495</v>
      </c>
      <c r="Q166" s="18"/>
      <c r="R166" s="18">
        <v>7.2027397260273975</v>
      </c>
      <c r="S166" s="18" t="str">
        <f t="shared" si="8"/>
        <v>5 to 10 Years</v>
      </c>
      <c r="T166" s="7" t="s">
        <v>30</v>
      </c>
      <c r="U166" s="7" t="s">
        <v>31</v>
      </c>
      <c r="V166" s="7" t="s">
        <v>111</v>
      </c>
      <c r="W166" s="7" t="s">
        <v>304</v>
      </c>
      <c r="X166" s="7" t="s">
        <v>116</v>
      </c>
      <c r="Y166" s="7">
        <v>2</v>
      </c>
      <c r="Z166" s="7" t="s">
        <v>44</v>
      </c>
      <c r="AA166" s="7">
        <v>4.0999999999999996</v>
      </c>
      <c r="AB166" s="7">
        <v>4</v>
      </c>
      <c r="AC166" s="7">
        <v>0</v>
      </c>
      <c r="AD166" s="9">
        <v>43493</v>
      </c>
      <c r="AE166" s="7">
        <v>0</v>
      </c>
      <c r="AF166" s="7">
        <v>20</v>
      </c>
    </row>
    <row r="167" spans="1:32" x14ac:dyDescent="0.25">
      <c r="A167" s="7" t="s">
        <v>305</v>
      </c>
      <c r="B167" s="7">
        <v>10251</v>
      </c>
      <c r="C167" s="8">
        <v>64738</v>
      </c>
      <c r="D167" s="9">
        <v>29991</v>
      </c>
      <c r="E167" s="10">
        <f t="shared" ca="1" si="6"/>
        <v>41.452054794520549</v>
      </c>
      <c r="F167" s="10" t="str">
        <f t="shared" ca="1" si="7"/>
        <v>40 to 50</v>
      </c>
      <c r="G167" s="7" t="s">
        <v>475</v>
      </c>
      <c r="H167" s="7" t="s">
        <v>38</v>
      </c>
      <c r="I167" s="7" t="s">
        <v>25</v>
      </c>
      <c r="J167" s="7">
        <v>1776</v>
      </c>
      <c r="K167" s="7" t="s">
        <v>27</v>
      </c>
      <c r="L167" s="7" t="s">
        <v>28</v>
      </c>
      <c r="M167" s="7" t="s">
        <v>97</v>
      </c>
      <c r="N167" s="9">
        <v>41043</v>
      </c>
      <c r="O167" s="7" t="s">
        <v>55</v>
      </c>
      <c r="P167" s="9" t="s">
        <v>495</v>
      </c>
      <c r="Q167" s="18"/>
      <c r="R167" s="18">
        <v>11.169863013698631</v>
      </c>
      <c r="S167" s="18" t="str">
        <f t="shared" si="8"/>
        <v>10 to 15 Years</v>
      </c>
      <c r="T167" s="7" t="s">
        <v>30</v>
      </c>
      <c r="U167" s="7" t="s">
        <v>31</v>
      </c>
      <c r="V167" s="7" t="s">
        <v>32</v>
      </c>
      <c r="W167" s="7" t="s">
        <v>24</v>
      </c>
      <c r="X167" s="7" t="s">
        <v>50</v>
      </c>
      <c r="Y167" s="7">
        <v>16</v>
      </c>
      <c r="Z167" s="7" t="s">
        <v>44</v>
      </c>
      <c r="AA167" s="7">
        <v>4.0999999999999996</v>
      </c>
      <c r="AB167" s="7">
        <v>3</v>
      </c>
      <c r="AC167" s="7">
        <v>0</v>
      </c>
      <c r="AD167" s="9">
        <v>43518</v>
      </c>
      <c r="AE167" s="7">
        <v>0</v>
      </c>
      <c r="AF167" s="7">
        <v>10</v>
      </c>
    </row>
    <row r="168" spans="1:32" x14ac:dyDescent="0.25">
      <c r="A168" s="7" t="s">
        <v>306</v>
      </c>
      <c r="B168" s="7">
        <v>10103</v>
      </c>
      <c r="C168" s="8">
        <v>70468</v>
      </c>
      <c r="D168" s="9">
        <v>32504</v>
      </c>
      <c r="E168" s="10">
        <f t="shared" ca="1" si="6"/>
        <v>34.56712328767123</v>
      </c>
      <c r="F168" s="10" t="str">
        <f t="shared" ca="1" si="7"/>
        <v>Less than 40</v>
      </c>
      <c r="G168" s="7" t="s">
        <v>475</v>
      </c>
      <c r="H168" s="7" t="s">
        <v>122</v>
      </c>
      <c r="I168" s="7" t="s">
        <v>307</v>
      </c>
      <c r="J168" s="7">
        <v>84111</v>
      </c>
      <c r="K168" s="7" t="s">
        <v>27</v>
      </c>
      <c r="L168" s="7" t="s">
        <v>28</v>
      </c>
      <c r="M168" s="7" t="s">
        <v>67</v>
      </c>
      <c r="N168" s="9">
        <v>41029</v>
      </c>
      <c r="O168" s="7" t="s">
        <v>186</v>
      </c>
      <c r="P168" s="9" t="s">
        <v>495</v>
      </c>
      <c r="Q168" s="18"/>
      <c r="R168" s="18">
        <v>11.208219178082192</v>
      </c>
      <c r="S168" s="18" t="str">
        <f t="shared" si="8"/>
        <v>10 to 15 Years</v>
      </c>
      <c r="T168" s="7" t="s">
        <v>30</v>
      </c>
      <c r="U168" s="7" t="s">
        <v>31</v>
      </c>
      <c r="V168" s="7" t="s">
        <v>126</v>
      </c>
      <c r="W168" s="7" t="s">
        <v>124</v>
      </c>
      <c r="X168" s="7" t="s">
        <v>127</v>
      </c>
      <c r="Y168" s="7">
        <v>17</v>
      </c>
      <c r="Z168" s="7" t="s">
        <v>44</v>
      </c>
      <c r="AA168" s="7">
        <v>4.53</v>
      </c>
      <c r="AB168" s="7">
        <v>3</v>
      </c>
      <c r="AC168" s="7">
        <v>0</v>
      </c>
      <c r="AD168" s="9">
        <v>43494</v>
      </c>
      <c r="AE168" s="7">
        <v>0</v>
      </c>
      <c r="AF168" s="7">
        <v>16</v>
      </c>
    </row>
    <row r="169" spans="1:32" x14ac:dyDescent="0.25">
      <c r="A169" s="7" t="s">
        <v>308</v>
      </c>
      <c r="B169" s="7">
        <v>10017</v>
      </c>
      <c r="C169" s="8">
        <v>77915</v>
      </c>
      <c r="D169" s="9">
        <v>29885</v>
      </c>
      <c r="E169" s="10">
        <f t="shared" ca="1" si="6"/>
        <v>41.742465753424661</v>
      </c>
      <c r="F169" s="10" t="str">
        <f t="shared" ca="1" si="7"/>
        <v>40 to 50</v>
      </c>
      <c r="G169" s="7" t="s">
        <v>476</v>
      </c>
      <c r="H169" s="7" t="s">
        <v>38</v>
      </c>
      <c r="I169" s="7" t="s">
        <v>25</v>
      </c>
      <c r="J169" s="7">
        <v>2110</v>
      </c>
      <c r="K169" s="7" t="s">
        <v>27</v>
      </c>
      <c r="L169" s="7" t="s">
        <v>28</v>
      </c>
      <c r="M169" s="7" t="s">
        <v>29</v>
      </c>
      <c r="N169" s="9">
        <v>41547</v>
      </c>
      <c r="O169" s="7" t="s">
        <v>186</v>
      </c>
      <c r="P169" s="9" t="s">
        <v>495</v>
      </c>
      <c r="Q169" s="18"/>
      <c r="R169" s="18">
        <v>9.7890410958904113</v>
      </c>
      <c r="S169" s="18" t="str">
        <f t="shared" si="8"/>
        <v>5 to 10 Years</v>
      </c>
      <c r="T169" s="7" t="s">
        <v>30</v>
      </c>
      <c r="U169" s="7" t="s">
        <v>31</v>
      </c>
      <c r="V169" s="7" t="s">
        <v>32</v>
      </c>
      <c r="W169" s="7" t="s">
        <v>114</v>
      </c>
      <c r="X169" s="7" t="s">
        <v>116</v>
      </c>
      <c r="Y169" s="7">
        <v>2</v>
      </c>
      <c r="Z169" s="7" t="s">
        <v>35</v>
      </c>
      <c r="AA169" s="7">
        <v>4.0999999999999996</v>
      </c>
      <c r="AB169" s="7">
        <v>3</v>
      </c>
      <c r="AC169" s="7">
        <v>0</v>
      </c>
      <c r="AD169" s="9">
        <v>43486</v>
      </c>
      <c r="AE169" s="7">
        <v>0</v>
      </c>
      <c r="AF169" s="7">
        <v>11</v>
      </c>
    </row>
    <row r="170" spans="1:32" x14ac:dyDescent="0.25">
      <c r="A170" s="7" t="s">
        <v>309</v>
      </c>
      <c r="B170" s="7">
        <v>10186</v>
      </c>
      <c r="C170" s="8">
        <v>52624</v>
      </c>
      <c r="D170" s="9">
        <v>29671</v>
      </c>
      <c r="E170" s="10">
        <f t="shared" ca="1" si="6"/>
        <v>42.328767123287669</v>
      </c>
      <c r="F170" s="10" t="str">
        <f t="shared" ca="1" si="7"/>
        <v>40 to 50</v>
      </c>
      <c r="G170" s="7" t="s">
        <v>476</v>
      </c>
      <c r="H170" s="7" t="s">
        <v>38</v>
      </c>
      <c r="I170" s="7" t="s">
        <v>25</v>
      </c>
      <c r="J170" s="7">
        <v>1886</v>
      </c>
      <c r="K170" s="7" t="s">
        <v>27</v>
      </c>
      <c r="L170" s="7" t="s">
        <v>28</v>
      </c>
      <c r="M170" s="7" t="s">
        <v>29</v>
      </c>
      <c r="N170" s="9">
        <v>40670</v>
      </c>
      <c r="O170" s="7" t="s">
        <v>43</v>
      </c>
      <c r="P170" s="9">
        <v>43369</v>
      </c>
      <c r="Q170" s="18">
        <v>2018</v>
      </c>
      <c r="R170" s="18">
        <v>7.3945205479452056</v>
      </c>
      <c r="S170" s="18" t="str">
        <f t="shared" si="8"/>
        <v>5 to 10 Years</v>
      </c>
      <c r="T170" s="7" t="s">
        <v>78</v>
      </c>
      <c r="U170" s="7" t="s">
        <v>40</v>
      </c>
      <c r="V170" s="7" t="s">
        <v>32</v>
      </c>
      <c r="W170" s="7" t="s">
        <v>24</v>
      </c>
      <c r="X170" s="7" t="s">
        <v>33</v>
      </c>
      <c r="Y170" s="7">
        <v>22</v>
      </c>
      <c r="Z170" s="7" t="s">
        <v>44</v>
      </c>
      <c r="AA170" s="7">
        <v>3.18</v>
      </c>
      <c r="AB170" s="7">
        <v>4</v>
      </c>
      <c r="AC170" s="7">
        <v>0</v>
      </c>
      <c r="AD170" s="9">
        <v>43134</v>
      </c>
      <c r="AE170" s="7">
        <v>0</v>
      </c>
      <c r="AF170" s="7">
        <v>16</v>
      </c>
    </row>
    <row r="171" spans="1:32" x14ac:dyDescent="0.25">
      <c r="A171" s="7" t="s">
        <v>310</v>
      </c>
      <c r="B171" s="7">
        <v>10137</v>
      </c>
      <c r="C171" s="8">
        <v>63450</v>
      </c>
      <c r="D171" s="9">
        <v>28933</v>
      </c>
      <c r="E171" s="10">
        <f t="shared" ca="1" si="6"/>
        <v>44.350684931506848</v>
      </c>
      <c r="F171" s="10" t="str">
        <f t="shared" ca="1" si="7"/>
        <v>40 to 50</v>
      </c>
      <c r="G171" s="7" t="s">
        <v>475</v>
      </c>
      <c r="H171" s="7" t="s">
        <v>38</v>
      </c>
      <c r="I171" s="7" t="s">
        <v>25</v>
      </c>
      <c r="J171" s="7">
        <v>1770</v>
      </c>
      <c r="K171" s="7" t="s">
        <v>27</v>
      </c>
      <c r="L171" s="7" t="s">
        <v>28</v>
      </c>
      <c r="M171" s="7" t="s">
        <v>29</v>
      </c>
      <c r="N171" s="9">
        <v>41493</v>
      </c>
      <c r="O171" s="7" t="s">
        <v>34</v>
      </c>
      <c r="P171" s="9" t="s">
        <v>495</v>
      </c>
      <c r="Q171" s="18"/>
      <c r="R171" s="18">
        <v>9.9369863013698634</v>
      </c>
      <c r="S171" s="18" t="str">
        <f t="shared" si="8"/>
        <v>5 to 10 Years</v>
      </c>
      <c r="T171" s="7" t="s">
        <v>30</v>
      </c>
      <c r="U171" s="7" t="s">
        <v>31</v>
      </c>
      <c r="V171" s="7" t="s">
        <v>32</v>
      </c>
      <c r="W171" s="7" t="s">
        <v>46</v>
      </c>
      <c r="X171" s="7" t="s">
        <v>84</v>
      </c>
      <c r="Y171" s="7">
        <v>18</v>
      </c>
      <c r="Z171" s="7" t="s">
        <v>44</v>
      </c>
      <c r="AA171" s="7">
        <v>4</v>
      </c>
      <c r="AB171" s="7">
        <v>3</v>
      </c>
      <c r="AC171" s="7">
        <v>0</v>
      </c>
      <c r="AD171" s="9">
        <v>43514</v>
      </c>
      <c r="AE171" s="7">
        <v>0</v>
      </c>
      <c r="AF171" s="7">
        <v>7</v>
      </c>
    </row>
    <row r="172" spans="1:32" x14ac:dyDescent="0.25">
      <c r="A172" s="7" t="s">
        <v>311</v>
      </c>
      <c r="B172" s="7">
        <v>10008</v>
      </c>
      <c r="C172" s="8">
        <v>51777</v>
      </c>
      <c r="D172" s="9">
        <v>32273</v>
      </c>
      <c r="E172" s="10">
        <f t="shared" ca="1" si="6"/>
        <v>35.200000000000003</v>
      </c>
      <c r="F172" s="10" t="str">
        <f t="shared" ca="1" si="7"/>
        <v>Less than 40</v>
      </c>
      <c r="G172" s="7" t="s">
        <v>476</v>
      </c>
      <c r="H172" s="7" t="s">
        <v>26</v>
      </c>
      <c r="I172" s="7" t="s">
        <v>107</v>
      </c>
      <c r="J172" s="7">
        <v>6070</v>
      </c>
      <c r="K172" s="7" t="s">
        <v>27</v>
      </c>
      <c r="L172" s="7" t="s">
        <v>74</v>
      </c>
      <c r="M172" s="7" t="s">
        <v>67</v>
      </c>
      <c r="N172" s="9">
        <v>40564</v>
      </c>
      <c r="O172" s="7" t="s">
        <v>69</v>
      </c>
      <c r="P172" s="9" t="s">
        <v>495</v>
      </c>
      <c r="Q172" s="18"/>
      <c r="R172" s="18">
        <v>12.482191780821918</v>
      </c>
      <c r="S172" s="18" t="str">
        <f t="shared" si="8"/>
        <v>10 to 15 Years</v>
      </c>
      <c r="T172" s="7" t="s">
        <v>30</v>
      </c>
      <c r="U172" s="7" t="s">
        <v>31</v>
      </c>
      <c r="V172" s="7" t="s">
        <v>41</v>
      </c>
      <c r="W172" s="7" t="s">
        <v>71</v>
      </c>
      <c r="X172" s="7" t="s">
        <v>151</v>
      </c>
      <c r="Y172" s="7">
        <v>6</v>
      </c>
      <c r="Z172" s="7" t="s">
        <v>35</v>
      </c>
      <c r="AA172" s="7">
        <v>4.6399999999999997</v>
      </c>
      <c r="AB172" s="7">
        <v>4</v>
      </c>
      <c r="AC172" s="7">
        <v>5</v>
      </c>
      <c r="AD172" s="9">
        <v>43490</v>
      </c>
      <c r="AE172" s="7">
        <v>0</v>
      </c>
      <c r="AF172" s="7">
        <v>14</v>
      </c>
    </row>
    <row r="173" spans="1:32" x14ac:dyDescent="0.25">
      <c r="A173" s="7" t="s">
        <v>312</v>
      </c>
      <c r="B173" s="7">
        <v>10096</v>
      </c>
      <c r="C173" s="8">
        <v>67237</v>
      </c>
      <c r="D173" s="9">
        <v>28120</v>
      </c>
      <c r="E173" s="10">
        <f t="shared" ca="1" si="6"/>
        <v>46.578082191780823</v>
      </c>
      <c r="F173" s="10" t="str">
        <f t="shared" ca="1" si="7"/>
        <v>40 to 50</v>
      </c>
      <c r="G173" s="7" t="s">
        <v>476</v>
      </c>
      <c r="H173" s="7" t="s">
        <v>63</v>
      </c>
      <c r="I173" s="7" t="s">
        <v>25</v>
      </c>
      <c r="J173" s="7">
        <v>2122</v>
      </c>
      <c r="K173" s="7" t="s">
        <v>27</v>
      </c>
      <c r="L173" s="7" t="s">
        <v>28</v>
      </c>
      <c r="M173" s="7" t="s">
        <v>29</v>
      </c>
      <c r="N173" s="9">
        <v>41493</v>
      </c>
      <c r="O173" s="7" t="s">
        <v>34</v>
      </c>
      <c r="P173" s="9">
        <v>42628</v>
      </c>
      <c r="Q173" s="18">
        <v>2016</v>
      </c>
      <c r="R173" s="18">
        <v>3.1095890410958904</v>
      </c>
      <c r="S173" s="18" t="str">
        <f t="shared" si="8"/>
        <v>1 to 5 Years</v>
      </c>
      <c r="T173" s="7" t="s">
        <v>178</v>
      </c>
      <c r="U173" s="7" t="s">
        <v>40</v>
      </c>
      <c r="V173" s="7" t="s">
        <v>32</v>
      </c>
      <c r="W173" s="7" t="s">
        <v>46</v>
      </c>
      <c r="X173" s="7" t="s">
        <v>33</v>
      </c>
      <c r="Y173" s="7">
        <v>22</v>
      </c>
      <c r="Z173" s="7" t="s">
        <v>44</v>
      </c>
      <c r="AA173" s="7">
        <v>4.6500000000000004</v>
      </c>
      <c r="AB173" s="7">
        <v>4</v>
      </c>
      <c r="AC173" s="7">
        <v>0</v>
      </c>
      <c r="AD173" s="9">
        <v>42649</v>
      </c>
      <c r="AE173" s="7">
        <v>0</v>
      </c>
      <c r="AF173" s="7">
        <v>15</v>
      </c>
    </row>
    <row r="174" spans="1:32" x14ac:dyDescent="0.25">
      <c r="A174" s="7" t="s">
        <v>313</v>
      </c>
      <c r="B174" s="7">
        <v>10035</v>
      </c>
      <c r="C174" s="8">
        <v>73330</v>
      </c>
      <c r="D174" s="9">
        <v>30038</v>
      </c>
      <c r="E174" s="10">
        <f t="shared" ca="1" si="6"/>
        <v>41.323287671232876</v>
      </c>
      <c r="F174" s="10" t="str">
        <f t="shared" ca="1" si="7"/>
        <v>40 to 50</v>
      </c>
      <c r="G174" s="7" t="s">
        <v>476</v>
      </c>
      <c r="H174" s="7" t="s">
        <v>26</v>
      </c>
      <c r="I174" s="7" t="s">
        <v>25</v>
      </c>
      <c r="J174" s="7">
        <v>2324</v>
      </c>
      <c r="K174" s="7" t="s">
        <v>27</v>
      </c>
      <c r="L174" s="7" t="s">
        <v>28</v>
      </c>
      <c r="M174" s="7" t="s">
        <v>67</v>
      </c>
      <c r="N174" s="9">
        <v>41505</v>
      </c>
      <c r="O174" s="7" t="s">
        <v>43</v>
      </c>
      <c r="P174" s="9" t="s">
        <v>495</v>
      </c>
      <c r="Q174" s="18"/>
      <c r="R174" s="18">
        <v>9.9041095890410951</v>
      </c>
      <c r="S174" s="18" t="str">
        <f t="shared" si="8"/>
        <v>5 to 10 Years</v>
      </c>
      <c r="T174" s="7" t="s">
        <v>30</v>
      </c>
      <c r="U174" s="7" t="s">
        <v>31</v>
      </c>
      <c r="V174" s="7" t="s">
        <v>32</v>
      </c>
      <c r="W174" s="7" t="s">
        <v>46</v>
      </c>
      <c r="X174" s="7" t="s">
        <v>50</v>
      </c>
      <c r="Y174" s="7">
        <v>16</v>
      </c>
      <c r="Z174" s="7" t="s">
        <v>35</v>
      </c>
      <c r="AA174" s="7">
        <v>4.2</v>
      </c>
      <c r="AB174" s="7">
        <v>4</v>
      </c>
      <c r="AC174" s="7">
        <v>0</v>
      </c>
      <c r="AD174" s="9">
        <v>43801</v>
      </c>
      <c r="AE174" s="7">
        <v>0</v>
      </c>
      <c r="AF174" s="7">
        <v>19</v>
      </c>
    </row>
    <row r="175" spans="1:32" x14ac:dyDescent="0.25">
      <c r="A175" s="7" t="s">
        <v>314</v>
      </c>
      <c r="B175" s="7">
        <v>10057</v>
      </c>
      <c r="C175" s="8">
        <v>52057</v>
      </c>
      <c r="D175" s="9">
        <v>27689</v>
      </c>
      <c r="E175" s="10">
        <f t="shared" ca="1" si="6"/>
        <v>47.758904109589039</v>
      </c>
      <c r="F175" s="10" t="str">
        <f t="shared" ca="1" si="7"/>
        <v>40 to 50</v>
      </c>
      <c r="G175" s="7" t="s">
        <v>476</v>
      </c>
      <c r="H175" s="7" t="s">
        <v>38</v>
      </c>
      <c r="I175" s="7" t="s">
        <v>25</v>
      </c>
      <c r="J175" s="7">
        <v>2122</v>
      </c>
      <c r="K175" s="7" t="s">
        <v>27</v>
      </c>
      <c r="L175" s="7" t="s">
        <v>28</v>
      </c>
      <c r="M175" s="7" t="s">
        <v>67</v>
      </c>
      <c r="N175" s="9">
        <v>42051</v>
      </c>
      <c r="O175" s="7" t="s">
        <v>186</v>
      </c>
      <c r="P175" s="9" t="s">
        <v>495</v>
      </c>
      <c r="Q175" s="18"/>
      <c r="R175" s="18">
        <v>8.4082191780821915</v>
      </c>
      <c r="S175" s="18" t="str">
        <f t="shared" si="8"/>
        <v>5 to 10 Years</v>
      </c>
      <c r="T175" s="7" t="s">
        <v>30</v>
      </c>
      <c r="U175" s="7" t="s">
        <v>31</v>
      </c>
      <c r="V175" s="7" t="s">
        <v>32</v>
      </c>
      <c r="W175" s="7" t="s">
        <v>24</v>
      </c>
      <c r="X175" s="7" t="s">
        <v>50</v>
      </c>
      <c r="Y175" s="7">
        <v>16</v>
      </c>
      <c r="Z175" s="7" t="s">
        <v>44</v>
      </c>
      <c r="AA175" s="7">
        <v>5</v>
      </c>
      <c r="AB175" s="7">
        <v>3</v>
      </c>
      <c r="AC175" s="7">
        <v>0</v>
      </c>
      <c r="AD175" s="9">
        <v>43488</v>
      </c>
      <c r="AE175" s="7">
        <v>0</v>
      </c>
      <c r="AF175" s="7">
        <v>6</v>
      </c>
    </row>
    <row r="176" spans="1:32" x14ac:dyDescent="0.25">
      <c r="A176" s="7" t="s">
        <v>315</v>
      </c>
      <c r="B176" s="7">
        <v>10004</v>
      </c>
      <c r="C176" s="8">
        <v>47434</v>
      </c>
      <c r="D176" s="9">
        <v>26709</v>
      </c>
      <c r="E176" s="10">
        <f t="shared" ca="1" si="6"/>
        <v>50.443835616438356</v>
      </c>
      <c r="F176" s="10" t="str">
        <f t="shared" ca="1" si="7"/>
        <v>50 to 60</v>
      </c>
      <c r="G176" s="7" t="s">
        <v>476</v>
      </c>
      <c r="H176" s="7" t="s">
        <v>26</v>
      </c>
      <c r="I176" s="7" t="s">
        <v>25</v>
      </c>
      <c r="J176" s="7">
        <v>1844</v>
      </c>
      <c r="K176" s="7" t="s">
        <v>27</v>
      </c>
      <c r="L176" s="7" t="s">
        <v>74</v>
      </c>
      <c r="M176" s="7" t="s">
        <v>67</v>
      </c>
      <c r="N176" s="9">
        <v>40735</v>
      </c>
      <c r="O176" s="7" t="s">
        <v>69</v>
      </c>
      <c r="P176" s="9">
        <v>42322</v>
      </c>
      <c r="Q176" s="18">
        <v>2015</v>
      </c>
      <c r="R176" s="18">
        <v>4.3479452054794523</v>
      </c>
      <c r="S176" s="18" t="str">
        <f t="shared" si="8"/>
        <v>1 to 5 Years</v>
      </c>
      <c r="T176" s="7" t="s">
        <v>75</v>
      </c>
      <c r="U176" s="7" t="s">
        <v>40</v>
      </c>
      <c r="V176" s="7" t="s">
        <v>32</v>
      </c>
      <c r="W176" s="7" t="s">
        <v>24</v>
      </c>
      <c r="X176" s="7" t="s">
        <v>54</v>
      </c>
      <c r="Y176" s="7">
        <v>39</v>
      </c>
      <c r="Z176" s="7" t="s">
        <v>35</v>
      </c>
      <c r="AA176" s="7">
        <v>5</v>
      </c>
      <c r="AB176" s="7">
        <v>4</v>
      </c>
      <c r="AC176" s="7">
        <v>0</v>
      </c>
      <c r="AD176" s="9">
        <v>42037</v>
      </c>
      <c r="AE176" s="7">
        <v>0</v>
      </c>
      <c r="AF176" s="7">
        <v>17</v>
      </c>
    </row>
    <row r="177" spans="1:32" x14ac:dyDescent="0.25">
      <c r="A177" s="7" t="s">
        <v>316</v>
      </c>
      <c r="B177" s="7">
        <v>10191</v>
      </c>
      <c r="C177" s="8">
        <v>52788</v>
      </c>
      <c r="D177" s="9">
        <v>26553</v>
      </c>
      <c r="E177" s="10">
        <f t="shared" ca="1" si="6"/>
        <v>50.871232876712327</v>
      </c>
      <c r="F177" s="10" t="str">
        <f t="shared" ca="1" si="7"/>
        <v>50 to 60</v>
      </c>
      <c r="G177" s="7" t="s">
        <v>475</v>
      </c>
      <c r="H177" s="7" t="s">
        <v>63</v>
      </c>
      <c r="I177" s="7" t="s">
        <v>25</v>
      </c>
      <c r="J177" s="7">
        <v>1938</v>
      </c>
      <c r="K177" s="7" t="s">
        <v>27</v>
      </c>
      <c r="L177" s="7" t="s">
        <v>28</v>
      </c>
      <c r="M177" s="7" t="s">
        <v>29</v>
      </c>
      <c r="N177" s="9">
        <v>41176</v>
      </c>
      <c r="O177" s="7" t="s">
        <v>43</v>
      </c>
      <c r="P177" s="9">
        <v>43004</v>
      </c>
      <c r="Q177" s="18">
        <v>2017</v>
      </c>
      <c r="R177" s="18">
        <v>5.0082191780821921</v>
      </c>
      <c r="S177" s="18" t="str">
        <f t="shared" si="8"/>
        <v>5 to 10 Years</v>
      </c>
      <c r="T177" s="7" t="s">
        <v>47</v>
      </c>
      <c r="U177" s="7" t="s">
        <v>40</v>
      </c>
      <c r="V177" s="7" t="s">
        <v>32</v>
      </c>
      <c r="W177" s="7" t="s">
        <v>24</v>
      </c>
      <c r="X177" s="7" t="s">
        <v>57</v>
      </c>
      <c r="Y177" s="7">
        <v>11</v>
      </c>
      <c r="Z177" s="7" t="s">
        <v>44</v>
      </c>
      <c r="AA177" s="7">
        <v>3.08</v>
      </c>
      <c r="AB177" s="7">
        <v>4</v>
      </c>
      <c r="AC177" s="7">
        <v>0</v>
      </c>
      <c r="AD177" s="9">
        <v>42739</v>
      </c>
      <c r="AE177" s="7">
        <v>0</v>
      </c>
      <c r="AF177" s="7">
        <v>18</v>
      </c>
    </row>
    <row r="178" spans="1:32" x14ac:dyDescent="0.25">
      <c r="A178" s="7" t="s">
        <v>317</v>
      </c>
      <c r="B178" s="7">
        <v>10219</v>
      </c>
      <c r="C178" s="8">
        <v>45395</v>
      </c>
      <c r="D178" s="9">
        <v>31600</v>
      </c>
      <c r="E178" s="10">
        <f t="shared" ca="1" si="6"/>
        <v>37.043835616438358</v>
      </c>
      <c r="F178" s="10" t="str">
        <f t="shared" ca="1" si="7"/>
        <v>Less than 40</v>
      </c>
      <c r="G178" s="7" t="s">
        <v>476</v>
      </c>
      <c r="H178" s="7" t="s">
        <v>26</v>
      </c>
      <c r="I178" s="7" t="s">
        <v>25</v>
      </c>
      <c r="J178" s="7">
        <v>2189</v>
      </c>
      <c r="K178" s="7" t="s">
        <v>27</v>
      </c>
      <c r="L178" s="7" t="s">
        <v>28</v>
      </c>
      <c r="M178" s="7" t="s">
        <v>29</v>
      </c>
      <c r="N178" s="9">
        <v>41791</v>
      </c>
      <c r="O178" s="7" t="s">
        <v>34</v>
      </c>
      <c r="P178" s="9" t="s">
        <v>495</v>
      </c>
      <c r="Q178" s="18"/>
      <c r="R178" s="18">
        <v>9.1205479452054803</v>
      </c>
      <c r="S178" s="18" t="str">
        <f t="shared" si="8"/>
        <v>5 to 10 Years</v>
      </c>
      <c r="T178" s="7" t="s">
        <v>30</v>
      </c>
      <c r="U178" s="7" t="s">
        <v>31</v>
      </c>
      <c r="V178" s="7" t="s">
        <v>32</v>
      </c>
      <c r="W178" s="7" t="s">
        <v>24</v>
      </c>
      <c r="X178" s="7" t="s">
        <v>64</v>
      </c>
      <c r="Y178" s="7">
        <v>19</v>
      </c>
      <c r="Z178" s="7" t="s">
        <v>44</v>
      </c>
      <c r="AA178" s="7">
        <v>4.5999999999999996</v>
      </c>
      <c r="AB178" s="7">
        <v>4</v>
      </c>
      <c r="AC178" s="7">
        <v>0</v>
      </c>
      <c r="AD178" s="9">
        <v>43522</v>
      </c>
      <c r="AE178" s="7">
        <v>0</v>
      </c>
      <c r="AF178" s="7">
        <v>14</v>
      </c>
    </row>
    <row r="179" spans="1:32" x14ac:dyDescent="0.25">
      <c r="A179" s="7" t="s">
        <v>318</v>
      </c>
      <c r="B179" s="7">
        <v>10077</v>
      </c>
      <c r="C179" s="8">
        <v>62385</v>
      </c>
      <c r="D179" s="9">
        <v>27997</v>
      </c>
      <c r="E179" s="10">
        <f t="shared" ca="1" si="6"/>
        <v>46.915068493150685</v>
      </c>
      <c r="F179" s="10" t="str">
        <f t="shared" ca="1" si="7"/>
        <v>40 to 50</v>
      </c>
      <c r="G179" s="7" t="s">
        <v>476</v>
      </c>
      <c r="H179" s="7" t="s">
        <v>38</v>
      </c>
      <c r="I179" s="7" t="s">
        <v>25</v>
      </c>
      <c r="J179" s="7">
        <v>2324</v>
      </c>
      <c r="K179" s="7" t="s">
        <v>27</v>
      </c>
      <c r="L179" s="7" t="s">
        <v>28</v>
      </c>
      <c r="M179" s="7" t="s">
        <v>29</v>
      </c>
      <c r="N179" s="9">
        <v>42679</v>
      </c>
      <c r="O179" s="7" t="s">
        <v>34</v>
      </c>
      <c r="P179" s="9" t="s">
        <v>495</v>
      </c>
      <c r="Q179" s="18"/>
      <c r="R179" s="18">
        <v>6.6876712328767125</v>
      </c>
      <c r="S179" s="18" t="str">
        <f t="shared" si="8"/>
        <v>5 to 10 Years</v>
      </c>
      <c r="T179" s="7" t="s">
        <v>30</v>
      </c>
      <c r="U179" s="7" t="s">
        <v>31</v>
      </c>
      <c r="V179" s="7" t="s">
        <v>32</v>
      </c>
      <c r="W179" s="7" t="s">
        <v>46</v>
      </c>
      <c r="X179" s="7" t="s">
        <v>54</v>
      </c>
      <c r="Y179" s="7"/>
      <c r="Z179" s="7" t="s">
        <v>44</v>
      </c>
      <c r="AA179" s="7">
        <v>5</v>
      </c>
      <c r="AB179" s="7">
        <v>3</v>
      </c>
      <c r="AC179" s="7">
        <v>0</v>
      </c>
      <c r="AD179" s="9">
        <v>43486</v>
      </c>
      <c r="AE179" s="7">
        <v>0</v>
      </c>
      <c r="AF179" s="7">
        <v>4</v>
      </c>
    </row>
    <row r="180" spans="1:32" x14ac:dyDescent="0.25">
      <c r="A180" s="7" t="s">
        <v>319</v>
      </c>
      <c r="B180" s="7">
        <v>10073</v>
      </c>
      <c r="C180" s="8">
        <v>68407</v>
      </c>
      <c r="D180" s="9">
        <v>31697</v>
      </c>
      <c r="E180" s="10">
        <f t="shared" ca="1" si="6"/>
        <v>36.778082191780825</v>
      </c>
      <c r="F180" s="10" t="str">
        <f t="shared" ca="1" si="7"/>
        <v>Less than 40</v>
      </c>
      <c r="G180" s="7" t="s">
        <v>476</v>
      </c>
      <c r="H180" s="7" t="s">
        <v>38</v>
      </c>
      <c r="I180" s="7" t="s">
        <v>25</v>
      </c>
      <c r="J180" s="7">
        <v>2176</v>
      </c>
      <c r="K180" s="7" t="s">
        <v>27</v>
      </c>
      <c r="L180" s="7" t="s">
        <v>28</v>
      </c>
      <c r="M180" s="7" t="s">
        <v>83</v>
      </c>
      <c r="N180" s="9">
        <v>40670</v>
      </c>
      <c r="O180" s="7" t="s">
        <v>34</v>
      </c>
      <c r="P180" s="9">
        <v>41140</v>
      </c>
      <c r="Q180" s="18">
        <v>2012</v>
      </c>
      <c r="R180" s="18">
        <v>1.2876712328767124</v>
      </c>
      <c r="S180" s="18" t="str">
        <f t="shared" si="8"/>
        <v>1 to 5 Years</v>
      </c>
      <c r="T180" s="7" t="s">
        <v>75</v>
      </c>
      <c r="U180" s="7" t="s">
        <v>40</v>
      </c>
      <c r="V180" s="7" t="s">
        <v>32</v>
      </c>
      <c r="W180" s="7" t="s">
        <v>46</v>
      </c>
      <c r="X180" s="7" t="s">
        <v>57</v>
      </c>
      <c r="Y180" s="7">
        <v>11</v>
      </c>
      <c r="Z180" s="7" t="s">
        <v>44</v>
      </c>
      <c r="AA180" s="7">
        <v>5</v>
      </c>
      <c r="AB180" s="7">
        <v>4</v>
      </c>
      <c r="AC180" s="7">
        <v>0</v>
      </c>
      <c r="AD180" s="9">
        <v>40946</v>
      </c>
      <c r="AE180" s="7">
        <v>0</v>
      </c>
      <c r="AF180" s="7">
        <v>16</v>
      </c>
    </row>
    <row r="181" spans="1:32" x14ac:dyDescent="0.25">
      <c r="A181" s="7" t="s">
        <v>320</v>
      </c>
      <c r="B181" s="7">
        <v>10279</v>
      </c>
      <c r="C181" s="8">
        <v>61349</v>
      </c>
      <c r="D181" s="9">
        <v>27221</v>
      </c>
      <c r="E181" s="10">
        <f t="shared" ca="1" si="6"/>
        <v>49.041095890410958</v>
      </c>
      <c r="F181" s="10" t="str">
        <f t="shared" ca="1" si="7"/>
        <v>40 to 50</v>
      </c>
      <c r="G181" s="7" t="s">
        <v>476</v>
      </c>
      <c r="H181" s="7" t="s">
        <v>38</v>
      </c>
      <c r="I181" s="7" t="s">
        <v>25</v>
      </c>
      <c r="J181" s="7">
        <v>2451</v>
      </c>
      <c r="K181" s="7" t="s">
        <v>27</v>
      </c>
      <c r="L181" s="7" t="s">
        <v>28</v>
      </c>
      <c r="M181" s="7" t="s">
        <v>29</v>
      </c>
      <c r="N181" s="9">
        <v>41589</v>
      </c>
      <c r="O181" s="7" t="s">
        <v>34</v>
      </c>
      <c r="P181" s="9" t="s">
        <v>495</v>
      </c>
      <c r="Q181" s="18"/>
      <c r="R181" s="18">
        <v>9.6739726027397257</v>
      </c>
      <c r="S181" s="18" t="str">
        <f t="shared" si="8"/>
        <v>5 to 10 Years</v>
      </c>
      <c r="T181" s="7" t="s">
        <v>30</v>
      </c>
      <c r="U181" s="7" t="s">
        <v>31</v>
      </c>
      <c r="V181" s="7" t="s">
        <v>32</v>
      </c>
      <c r="W181" s="7" t="s">
        <v>24</v>
      </c>
      <c r="X181" s="7" t="s">
        <v>68</v>
      </c>
      <c r="Y181" s="7">
        <v>12</v>
      </c>
      <c r="Z181" s="7" t="s">
        <v>44</v>
      </c>
      <c r="AA181" s="7">
        <v>4.0999999999999996</v>
      </c>
      <c r="AB181" s="7">
        <v>3</v>
      </c>
      <c r="AC181" s="7">
        <v>0</v>
      </c>
      <c r="AD181" s="9">
        <v>43487</v>
      </c>
      <c r="AE181" s="7">
        <v>0</v>
      </c>
      <c r="AF181" s="7">
        <v>11</v>
      </c>
    </row>
    <row r="182" spans="1:32" x14ac:dyDescent="0.25">
      <c r="A182" s="7" t="s">
        <v>321</v>
      </c>
      <c r="B182" s="7">
        <v>10110</v>
      </c>
      <c r="C182" s="8">
        <v>105688</v>
      </c>
      <c r="D182" s="9">
        <v>31969</v>
      </c>
      <c r="E182" s="10">
        <f t="shared" ca="1" si="6"/>
        <v>36.032876712328765</v>
      </c>
      <c r="F182" s="10" t="str">
        <f t="shared" ca="1" si="7"/>
        <v>Less than 40</v>
      </c>
      <c r="G182" s="7" t="s">
        <v>476</v>
      </c>
      <c r="H182" s="7" t="s">
        <v>26</v>
      </c>
      <c r="I182" s="7" t="s">
        <v>25</v>
      </c>
      <c r="J182" s="7">
        <v>2135</v>
      </c>
      <c r="K182" s="7" t="s">
        <v>27</v>
      </c>
      <c r="L182" s="7" t="s">
        <v>28</v>
      </c>
      <c r="M182" s="7" t="s">
        <v>97</v>
      </c>
      <c r="N182" s="9">
        <v>41589</v>
      </c>
      <c r="O182" s="7" t="s">
        <v>55</v>
      </c>
      <c r="P182" s="9" t="s">
        <v>495</v>
      </c>
      <c r="Q182" s="18"/>
      <c r="R182" s="18">
        <v>9.6739726027397257</v>
      </c>
      <c r="S182" s="18" t="str">
        <f t="shared" si="8"/>
        <v>5 to 10 Years</v>
      </c>
      <c r="T182" s="7" t="s">
        <v>30</v>
      </c>
      <c r="U182" s="7" t="s">
        <v>31</v>
      </c>
      <c r="V182" s="7" t="s">
        <v>60</v>
      </c>
      <c r="W182" s="7" t="s">
        <v>59</v>
      </c>
      <c r="X182" s="7" t="s">
        <v>61</v>
      </c>
      <c r="Y182" s="7">
        <v>10</v>
      </c>
      <c r="Z182" s="7" t="s">
        <v>44</v>
      </c>
      <c r="AA182" s="7">
        <v>4.5</v>
      </c>
      <c r="AB182" s="7">
        <v>5</v>
      </c>
      <c r="AC182" s="7">
        <v>4</v>
      </c>
      <c r="AD182" s="9">
        <v>43479</v>
      </c>
      <c r="AE182" s="7">
        <v>0</v>
      </c>
      <c r="AF182" s="7">
        <v>14</v>
      </c>
    </row>
    <row r="183" spans="1:32" x14ac:dyDescent="0.25">
      <c r="A183" s="7" t="s">
        <v>322</v>
      </c>
      <c r="B183" s="7">
        <v>10053</v>
      </c>
      <c r="C183" s="8">
        <v>54132</v>
      </c>
      <c r="D183" s="9">
        <v>28451</v>
      </c>
      <c r="E183" s="10">
        <f t="shared" ca="1" si="6"/>
        <v>45.671232876712331</v>
      </c>
      <c r="F183" s="10" t="str">
        <f t="shared" ca="1" si="7"/>
        <v>40 to 50</v>
      </c>
      <c r="G183" s="7" t="s">
        <v>476</v>
      </c>
      <c r="H183" s="7" t="s">
        <v>38</v>
      </c>
      <c r="I183" s="7" t="s">
        <v>25</v>
      </c>
      <c r="J183" s="7">
        <v>2330</v>
      </c>
      <c r="K183" s="7" t="s">
        <v>27</v>
      </c>
      <c r="L183" s="7" t="s">
        <v>28</v>
      </c>
      <c r="M183" s="7" t="s">
        <v>29</v>
      </c>
      <c r="N183" s="9">
        <v>40694</v>
      </c>
      <c r="O183" s="7" t="s">
        <v>43</v>
      </c>
      <c r="P183" s="9" t="s">
        <v>495</v>
      </c>
      <c r="Q183" s="18"/>
      <c r="R183" s="18">
        <v>12.126027397260273</v>
      </c>
      <c r="S183" s="18" t="str">
        <f t="shared" si="8"/>
        <v>10 to 15 Years</v>
      </c>
      <c r="T183" s="7" t="s">
        <v>30</v>
      </c>
      <c r="U183" s="7" t="s">
        <v>31</v>
      </c>
      <c r="V183" s="7" t="s">
        <v>32</v>
      </c>
      <c r="W183" s="7" t="s">
        <v>24</v>
      </c>
      <c r="X183" s="7" t="s">
        <v>76</v>
      </c>
      <c r="Y183" s="7">
        <v>14</v>
      </c>
      <c r="Z183" s="7" t="s">
        <v>44</v>
      </c>
      <c r="AA183" s="7">
        <v>5</v>
      </c>
      <c r="AB183" s="7">
        <v>4</v>
      </c>
      <c r="AC183" s="7">
        <v>0</v>
      </c>
      <c r="AD183" s="9">
        <v>43739</v>
      </c>
      <c r="AE183" s="7">
        <v>0</v>
      </c>
      <c r="AF183" s="7">
        <v>8</v>
      </c>
    </row>
    <row r="184" spans="1:32" x14ac:dyDescent="0.25">
      <c r="A184" s="7" t="s">
        <v>323</v>
      </c>
      <c r="B184" s="7">
        <v>10076</v>
      </c>
      <c r="C184" s="8">
        <v>55315</v>
      </c>
      <c r="D184" s="9">
        <v>31918</v>
      </c>
      <c r="E184" s="10">
        <f t="shared" ca="1" si="6"/>
        <v>36.172602739726024</v>
      </c>
      <c r="F184" s="10" t="str">
        <f t="shared" ca="1" si="7"/>
        <v>Less than 40</v>
      </c>
      <c r="G184" s="7" t="s">
        <v>476</v>
      </c>
      <c r="H184" s="7" t="s">
        <v>26</v>
      </c>
      <c r="I184" s="7" t="s">
        <v>25</v>
      </c>
      <c r="J184" s="7">
        <v>2149</v>
      </c>
      <c r="K184" s="7" t="s">
        <v>27</v>
      </c>
      <c r="L184" s="7" t="s">
        <v>28</v>
      </c>
      <c r="M184" s="7" t="s">
        <v>67</v>
      </c>
      <c r="N184" s="9">
        <v>42093</v>
      </c>
      <c r="O184" s="7" t="s">
        <v>34</v>
      </c>
      <c r="P184" s="9" t="s">
        <v>495</v>
      </c>
      <c r="Q184" s="18"/>
      <c r="R184" s="18">
        <v>8.293150684931506</v>
      </c>
      <c r="S184" s="18" t="str">
        <f t="shared" si="8"/>
        <v>5 to 10 Years</v>
      </c>
      <c r="T184" s="7" t="s">
        <v>30</v>
      </c>
      <c r="U184" s="7" t="s">
        <v>31</v>
      </c>
      <c r="V184" s="7" t="s">
        <v>32</v>
      </c>
      <c r="W184" s="7" t="s">
        <v>46</v>
      </c>
      <c r="X184" s="7" t="s">
        <v>64</v>
      </c>
      <c r="Y184" s="7">
        <v>19</v>
      </c>
      <c r="Z184" s="7" t="s">
        <v>44</v>
      </c>
      <c r="AA184" s="7">
        <v>5</v>
      </c>
      <c r="AB184" s="7">
        <v>5</v>
      </c>
      <c r="AC184" s="7">
        <v>0</v>
      </c>
      <c r="AD184" s="9">
        <v>43648</v>
      </c>
      <c r="AE184" s="7">
        <v>0</v>
      </c>
      <c r="AF184" s="7">
        <v>16</v>
      </c>
    </row>
    <row r="185" spans="1:32" x14ac:dyDescent="0.25">
      <c r="A185" s="7" t="s">
        <v>324</v>
      </c>
      <c r="B185" s="7">
        <v>10145</v>
      </c>
      <c r="C185" s="8">
        <v>62810</v>
      </c>
      <c r="D185" s="9">
        <v>31959</v>
      </c>
      <c r="E185" s="10">
        <f t="shared" ca="1" si="6"/>
        <v>36.060273972602737</v>
      </c>
      <c r="F185" s="10" t="str">
        <f t="shared" ca="1" si="7"/>
        <v>Less than 40</v>
      </c>
      <c r="G185" s="7" t="s">
        <v>476</v>
      </c>
      <c r="H185" s="7" t="s">
        <v>38</v>
      </c>
      <c r="I185" s="7" t="s">
        <v>25</v>
      </c>
      <c r="J185" s="7">
        <v>2184</v>
      </c>
      <c r="K185" s="7" t="s">
        <v>27</v>
      </c>
      <c r="L185" s="7" t="s">
        <v>28</v>
      </c>
      <c r="M185" s="7" t="s">
        <v>67</v>
      </c>
      <c r="N185" s="9">
        <v>41456</v>
      </c>
      <c r="O185" s="7" t="s">
        <v>102</v>
      </c>
      <c r="P185" s="9" t="s">
        <v>495</v>
      </c>
      <c r="Q185" s="18"/>
      <c r="R185" s="18">
        <v>10.038356164383561</v>
      </c>
      <c r="S185" s="18" t="str">
        <f t="shared" si="8"/>
        <v>10 to 15 Years</v>
      </c>
      <c r="T185" s="7" t="s">
        <v>30</v>
      </c>
      <c r="U185" s="7" t="s">
        <v>31</v>
      </c>
      <c r="V185" s="7" t="s">
        <v>32</v>
      </c>
      <c r="W185" s="7" t="s">
        <v>24</v>
      </c>
      <c r="X185" s="7" t="s">
        <v>48</v>
      </c>
      <c r="Y185" s="7">
        <v>20</v>
      </c>
      <c r="Z185" s="7" t="s">
        <v>44</v>
      </c>
      <c r="AA185" s="7">
        <v>3.93</v>
      </c>
      <c r="AB185" s="7">
        <v>3</v>
      </c>
      <c r="AC185" s="7">
        <v>0</v>
      </c>
      <c r="AD185" s="9">
        <v>43495</v>
      </c>
      <c r="AE185" s="7">
        <v>0</v>
      </c>
      <c r="AF185" s="7">
        <v>20</v>
      </c>
    </row>
    <row r="186" spans="1:32" x14ac:dyDescent="0.25">
      <c r="A186" s="7" t="s">
        <v>325</v>
      </c>
      <c r="B186" s="7">
        <v>10202</v>
      </c>
      <c r="C186" s="8">
        <v>63291</v>
      </c>
      <c r="D186" s="9">
        <v>30688</v>
      </c>
      <c r="E186" s="10">
        <f t="shared" ca="1" si="6"/>
        <v>39.542465753424658</v>
      </c>
      <c r="F186" s="10" t="str">
        <f t="shared" ca="1" si="7"/>
        <v>Less than 40</v>
      </c>
      <c r="G186" s="7" t="s">
        <v>475</v>
      </c>
      <c r="H186" s="7" t="s">
        <v>38</v>
      </c>
      <c r="I186" s="7" t="s">
        <v>81</v>
      </c>
      <c r="J186" s="7">
        <v>78789</v>
      </c>
      <c r="K186" s="7" t="s">
        <v>27</v>
      </c>
      <c r="L186" s="7" t="s">
        <v>28</v>
      </c>
      <c r="M186" s="7" t="s">
        <v>83</v>
      </c>
      <c r="N186" s="9">
        <v>42528</v>
      </c>
      <c r="O186" s="7" t="s">
        <v>186</v>
      </c>
      <c r="P186" s="9" t="s">
        <v>495</v>
      </c>
      <c r="Q186" s="18"/>
      <c r="R186" s="18">
        <v>7.1013698630136988</v>
      </c>
      <c r="S186" s="18" t="str">
        <f t="shared" si="8"/>
        <v>5 to 10 Years</v>
      </c>
      <c r="T186" s="7" t="s">
        <v>30</v>
      </c>
      <c r="U186" s="7" t="s">
        <v>31</v>
      </c>
      <c r="V186" s="7" t="s">
        <v>126</v>
      </c>
      <c r="W186" s="7" t="s">
        <v>124</v>
      </c>
      <c r="X186" s="7" t="s">
        <v>145</v>
      </c>
      <c r="Y186" s="7">
        <v>21</v>
      </c>
      <c r="Z186" s="7" t="s">
        <v>44</v>
      </c>
      <c r="AA186" s="7">
        <v>3.4</v>
      </c>
      <c r="AB186" s="7">
        <v>4</v>
      </c>
      <c r="AC186" s="7">
        <v>0</v>
      </c>
      <c r="AD186" s="9">
        <v>43494</v>
      </c>
      <c r="AE186" s="7">
        <v>0</v>
      </c>
      <c r="AF186" s="7">
        <v>7</v>
      </c>
    </row>
    <row r="187" spans="1:32" x14ac:dyDescent="0.25">
      <c r="A187" s="7" t="s">
        <v>326</v>
      </c>
      <c r="B187" s="7">
        <v>10128</v>
      </c>
      <c r="C187" s="8">
        <v>62659</v>
      </c>
      <c r="D187" s="9">
        <v>24988</v>
      </c>
      <c r="E187" s="10">
        <f t="shared" ca="1" si="6"/>
        <v>55.158904109589038</v>
      </c>
      <c r="F187" s="10" t="str">
        <f t="shared" ca="1" si="7"/>
        <v>50 to 60</v>
      </c>
      <c r="G187" s="7" t="s">
        <v>476</v>
      </c>
      <c r="H187" s="7" t="s">
        <v>26</v>
      </c>
      <c r="I187" s="7" t="s">
        <v>25</v>
      </c>
      <c r="J187" s="7">
        <v>1760</v>
      </c>
      <c r="K187" s="7" t="s">
        <v>27</v>
      </c>
      <c r="L187" s="7" t="s">
        <v>28</v>
      </c>
      <c r="M187" s="7" t="s">
        <v>67</v>
      </c>
      <c r="N187" s="9">
        <v>40943</v>
      </c>
      <c r="O187" s="7" t="s">
        <v>69</v>
      </c>
      <c r="P187" s="9">
        <v>42685</v>
      </c>
      <c r="Q187" s="18">
        <v>2016</v>
      </c>
      <c r="R187" s="18">
        <v>4.7726027397260271</v>
      </c>
      <c r="S187" s="18" t="str">
        <f t="shared" si="8"/>
        <v>1 to 5 Years</v>
      </c>
      <c r="T187" s="7" t="s">
        <v>75</v>
      </c>
      <c r="U187" s="7" t="s">
        <v>40</v>
      </c>
      <c r="V187" s="7" t="s">
        <v>32</v>
      </c>
      <c r="W187" s="7" t="s">
        <v>24</v>
      </c>
      <c r="X187" s="7" t="s">
        <v>84</v>
      </c>
      <c r="Y187" s="7">
        <v>18</v>
      </c>
      <c r="Z187" s="7" t="s">
        <v>44</v>
      </c>
      <c r="AA187" s="7">
        <v>4.18</v>
      </c>
      <c r="AB187" s="7">
        <v>4</v>
      </c>
      <c r="AC187" s="7">
        <v>0</v>
      </c>
      <c r="AD187" s="9">
        <v>42492</v>
      </c>
      <c r="AE187" s="7">
        <v>0</v>
      </c>
      <c r="AF187" s="7">
        <v>17</v>
      </c>
    </row>
    <row r="188" spans="1:32" x14ac:dyDescent="0.25">
      <c r="A188" s="7" t="s">
        <v>327</v>
      </c>
      <c r="B188" s="7">
        <v>10068</v>
      </c>
      <c r="C188" s="8">
        <v>55688</v>
      </c>
      <c r="D188" s="9">
        <v>28025</v>
      </c>
      <c r="E188" s="10">
        <f t="shared" ca="1" si="6"/>
        <v>46.838356164383562</v>
      </c>
      <c r="F188" s="10" t="str">
        <f t="shared" ca="1" si="7"/>
        <v>40 to 50</v>
      </c>
      <c r="G188" s="7" t="s">
        <v>476</v>
      </c>
      <c r="H188" s="7" t="s">
        <v>26</v>
      </c>
      <c r="I188" s="7" t="s">
        <v>25</v>
      </c>
      <c r="J188" s="7">
        <v>2346</v>
      </c>
      <c r="K188" s="7" t="s">
        <v>27</v>
      </c>
      <c r="L188" s="7" t="s">
        <v>28</v>
      </c>
      <c r="M188" s="7" t="s">
        <v>29</v>
      </c>
      <c r="N188" s="9">
        <v>42093</v>
      </c>
      <c r="O188" s="7" t="s">
        <v>102</v>
      </c>
      <c r="P188" s="9" t="s">
        <v>495</v>
      </c>
      <c r="Q188" s="18"/>
      <c r="R188" s="18">
        <v>8.293150684931506</v>
      </c>
      <c r="S188" s="18" t="str">
        <f t="shared" si="8"/>
        <v>5 to 10 Years</v>
      </c>
      <c r="T188" s="7" t="s">
        <v>30</v>
      </c>
      <c r="U188" s="7" t="s">
        <v>31</v>
      </c>
      <c r="V188" s="7" t="s">
        <v>32</v>
      </c>
      <c r="W188" s="7" t="s">
        <v>24</v>
      </c>
      <c r="X188" s="7" t="s">
        <v>33</v>
      </c>
      <c r="Y188" s="7">
        <v>22</v>
      </c>
      <c r="Z188" s="7" t="s">
        <v>44</v>
      </c>
      <c r="AA188" s="7">
        <v>5</v>
      </c>
      <c r="AB188" s="7">
        <v>4</v>
      </c>
      <c r="AC188" s="7">
        <v>0</v>
      </c>
      <c r="AD188" s="9">
        <v>43486</v>
      </c>
      <c r="AE188" s="7">
        <v>0</v>
      </c>
      <c r="AF188" s="7">
        <v>10</v>
      </c>
    </row>
    <row r="189" spans="1:32" x14ac:dyDescent="0.25">
      <c r="A189" s="7" t="s">
        <v>328</v>
      </c>
      <c r="B189" s="7">
        <v>10116</v>
      </c>
      <c r="C189" s="8">
        <v>83667</v>
      </c>
      <c r="D189" s="9">
        <v>29867</v>
      </c>
      <c r="E189" s="10">
        <f t="shared" ca="1" si="6"/>
        <v>41.791780821917811</v>
      </c>
      <c r="F189" s="10" t="str">
        <f t="shared" ca="1" si="7"/>
        <v>40 to 50</v>
      </c>
      <c r="G189" s="7" t="s">
        <v>475</v>
      </c>
      <c r="H189" s="7" t="s">
        <v>26</v>
      </c>
      <c r="I189" s="7" t="s">
        <v>25</v>
      </c>
      <c r="J189" s="7">
        <v>2045</v>
      </c>
      <c r="K189" s="7" t="s">
        <v>27</v>
      </c>
      <c r="L189" s="7" t="s">
        <v>329</v>
      </c>
      <c r="M189" s="7" t="s">
        <v>330</v>
      </c>
      <c r="N189" s="9">
        <v>41137</v>
      </c>
      <c r="O189" s="7" t="s">
        <v>43</v>
      </c>
      <c r="P189" s="9" t="s">
        <v>495</v>
      </c>
      <c r="Q189" s="18"/>
      <c r="R189" s="18">
        <v>10.912328767123288</v>
      </c>
      <c r="S189" s="18" t="str">
        <f t="shared" si="8"/>
        <v>10 to 15 Years</v>
      </c>
      <c r="T189" s="7" t="s">
        <v>30</v>
      </c>
      <c r="U189" s="7" t="s">
        <v>31</v>
      </c>
      <c r="V189" s="7" t="s">
        <v>32</v>
      </c>
      <c r="W189" s="7" t="s">
        <v>114</v>
      </c>
      <c r="X189" s="7" t="s">
        <v>116</v>
      </c>
      <c r="Y189" s="7">
        <v>2</v>
      </c>
      <c r="Z189" s="7" t="s">
        <v>44</v>
      </c>
      <c r="AA189" s="7">
        <v>4.37</v>
      </c>
      <c r="AB189" s="7">
        <v>3</v>
      </c>
      <c r="AC189" s="7">
        <v>0</v>
      </c>
      <c r="AD189" s="9">
        <v>43479</v>
      </c>
      <c r="AE189" s="7">
        <v>0</v>
      </c>
      <c r="AF189" s="7">
        <v>2</v>
      </c>
    </row>
    <row r="190" spans="1:32" x14ac:dyDescent="0.25">
      <c r="A190" s="7" t="s">
        <v>331</v>
      </c>
      <c r="B190" s="7">
        <v>10298</v>
      </c>
      <c r="C190" s="8">
        <v>55800</v>
      </c>
      <c r="D190" s="9">
        <v>31227</v>
      </c>
      <c r="E190" s="10">
        <f t="shared" ca="1" si="6"/>
        <v>38.065753424657537</v>
      </c>
      <c r="F190" s="10" t="str">
        <f t="shared" ca="1" si="7"/>
        <v>Less than 40</v>
      </c>
      <c r="G190" s="7" t="s">
        <v>475</v>
      </c>
      <c r="H190" s="7" t="s">
        <v>26</v>
      </c>
      <c r="I190" s="7" t="s">
        <v>25</v>
      </c>
      <c r="J190" s="7">
        <v>2472</v>
      </c>
      <c r="K190" s="7" t="s">
        <v>27</v>
      </c>
      <c r="L190" s="7" t="s">
        <v>28</v>
      </c>
      <c r="M190" s="7" t="s">
        <v>29</v>
      </c>
      <c r="N190" s="9">
        <v>40770</v>
      </c>
      <c r="O190" s="7" t="s">
        <v>34</v>
      </c>
      <c r="P190" s="9">
        <v>41738</v>
      </c>
      <c r="Q190" s="18">
        <v>2014</v>
      </c>
      <c r="R190" s="18">
        <v>2.6520547945205482</v>
      </c>
      <c r="S190" s="18" t="str">
        <f t="shared" si="8"/>
        <v>1 to 5 Years</v>
      </c>
      <c r="T190" s="7" t="s">
        <v>78</v>
      </c>
      <c r="U190" s="7" t="s">
        <v>40</v>
      </c>
      <c r="V190" s="7" t="s">
        <v>32</v>
      </c>
      <c r="W190" s="7" t="s">
        <v>46</v>
      </c>
      <c r="X190" s="7" t="s">
        <v>68</v>
      </c>
      <c r="Y190" s="7">
        <v>12</v>
      </c>
      <c r="Z190" s="7" t="s">
        <v>176</v>
      </c>
      <c r="AA190" s="7">
        <v>3</v>
      </c>
      <c r="AB190" s="7">
        <v>2</v>
      </c>
      <c r="AC190" s="7">
        <v>0</v>
      </c>
      <c r="AD190" s="9">
        <v>41288</v>
      </c>
      <c r="AE190" s="7">
        <v>6</v>
      </c>
      <c r="AF190" s="7">
        <v>6</v>
      </c>
    </row>
    <row r="191" spans="1:32" x14ac:dyDescent="0.25">
      <c r="A191" s="7" t="s">
        <v>332</v>
      </c>
      <c r="B191" s="7">
        <v>10213</v>
      </c>
      <c r="C191" s="8">
        <v>58207</v>
      </c>
      <c r="D191" s="9">
        <v>33833</v>
      </c>
      <c r="E191" s="10">
        <f t="shared" ca="1" si="6"/>
        <v>30.926027397260274</v>
      </c>
      <c r="F191" s="10" t="str">
        <f t="shared" ca="1" si="7"/>
        <v>Less than 40</v>
      </c>
      <c r="G191" s="7" t="s">
        <v>475</v>
      </c>
      <c r="H191" s="7" t="s">
        <v>38</v>
      </c>
      <c r="I191" s="7" t="s">
        <v>25</v>
      </c>
      <c r="J191" s="7">
        <v>1450</v>
      </c>
      <c r="K191" s="7" t="s">
        <v>27</v>
      </c>
      <c r="L191" s="7" t="s">
        <v>28</v>
      </c>
      <c r="M191" s="7" t="s">
        <v>29</v>
      </c>
      <c r="N191" s="9">
        <v>40735</v>
      </c>
      <c r="O191" s="7" t="s">
        <v>34</v>
      </c>
      <c r="P191" s="9" t="s">
        <v>495</v>
      </c>
      <c r="Q191" s="18"/>
      <c r="R191" s="18">
        <v>12.013698630136986</v>
      </c>
      <c r="S191" s="18" t="str">
        <f t="shared" si="8"/>
        <v>10 to 15 Years</v>
      </c>
      <c r="T191" s="7" t="s">
        <v>30</v>
      </c>
      <c r="U191" s="7" t="s">
        <v>31</v>
      </c>
      <c r="V191" s="7" t="s">
        <v>32</v>
      </c>
      <c r="W191" s="7" t="s">
        <v>46</v>
      </c>
      <c r="X191" s="7" t="s">
        <v>76</v>
      </c>
      <c r="Y191" s="7">
        <v>14</v>
      </c>
      <c r="Z191" s="7" t="s">
        <v>44</v>
      </c>
      <c r="AA191" s="7">
        <v>3.7</v>
      </c>
      <c r="AB191" s="7">
        <v>3</v>
      </c>
      <c r="AC191" s="7">
        <v>0</v>
      </c>
      <c r="AD191" s="9">
        <v>43678</v>
      </c>
      <c r="AE191" s="7">
        <v>0</v>
      </c>
      <c r="AF191" s="7">
        <v>14</v>
      </c>
    </row>
    <row r="192" spans="1:32" x14ac:dyDescent="0.25">
      <c r="A192" s="7" t="s">
        <v>333</v>
      </c>
      <c r="B192" s="7">
        <v>10288</v>
      </c>
      <c r="C192" s="8">
        <v>157000</v>
      </c>
      <c r="D192" s="9">
        <v>31542</v>
      </c>
      <c r="E192" s="10">
        <f t="shared" ca="1" si="6"/>
        <v>37.202739726027396</v>
      </c>
      <c r="F192" s="10" t="str">
        <f t="shared" ca="1" si="7"/>
        <v>Less than 40</v>
      </c>
      <c r="G192" s="7" t="s">
        <v>475</v>
      </c>
      <c r="H192" s="7" t="s">
        <v>38</v>
      </c>
      <c r="I192" s="7" t="s">
        <v>25</v>
      </c>
      <c r="J192" s="7">
        <v>2134</v>
      </c>
      <c r="K192" s="7" t="s">
        <v>92</v>
      </c>
      <c r="L192" s="7" t="s">
        <v>74</v>
      </c>
      <c r="M192" s="7" t="s">
        <v>67</v>
      </c>
      <c r="N192" s="9">
        <v>40954</v>
      </c>
      <c r="O192" s="7" t="s">
        <v>69</v>
      </c>
      <c r="P192" s="9" t="s">
        <v>495</v>
      </c>
      <c r="Q192" s="18"/>
      <c r="R192" s="18">
        <v>11.413698630136986</v>
      </c>
      <c r="S192" s="18" t="str">
        <f t="shared" si="8"/>
        <v>10 to 15 Years</v>
      </c>
      <c r="T192" s="7" t="s">
        <v>30</v>
      </c>
      <c r="U192" s="7" t="s">
        <v>31</v>
      </c>
      <c r="V192" s="7" t="s">
        <v>41</v>
      </c>
      <c r="W192" s="7" t="s">
        <v>334</v>
      </c>
      <c r="X192" s="7" t="s">
        <v>132</v>
      </c>
      <c r="Y192" s="7">
        <v>5</v>
      </c>
      <c r="Z192" s="7" t="s">
        <v>103</v>
      </c>
      <c r="AA192" s="7">
        <v>2.39</v>
      </c>
      <c r="AB192" s="7">
        <v>3</v>
      </c>
      <c r="AC192" s="7">
        <v>6</v>
      </c>
      <c r="AD192" s="9">
        <v>43518</v>
      </c>
      <c r="AE192" s="7">
        <v>4</v>
      </c>
      <c r="AF192" s="7">
        <v>13</v>
      </c>
    </row>
    <row r="193" spans="1:32" x14ac:dyDescent="0.25">
      <c r="A193" s="7" t="s">
        <v>335</v>
      </c>
      <c r="B193" s="7">
        <v>10025</v>
      </c>
      <c r="C193" s="8">
        <v>72460</v>
      </c>
      <c r="D193" s="9">
        <v>25682</v>
      </c>
      <c r="E193" s="10">
        <f t="shared" ca="1" si="6"/>
        <v>53.257534246575339</v>
      </c>
      <c r="F193" s="10" t="str">
        <f t="shared" ca="1" si="7"/>
        <v>50 to 60</v>
      </c>
      <c r="G193" s="7" t="s">
        <v>476</v>
      </c>
      <c r="H193" s="7" t="s">
        <v>26</v>
      </c>
      <c r="I193" s="7" t="s">
        <v>25</v>
      </c>
      <c r="J193" s="7">
        <v>2126</v>
      </c>
      <c r="K193" s="7" t="s">
        <v>27</v>
      </c>
      <c r="L193" s="7" t="s">
        <v>28</v>
      </c>
      <c r="M193" s="7" t="s">
        <v>67</v>
      </c>
      <c r="N193" s="9">
        <v>41407</v>
      </c>
      <c r="O193" s="7" t="s">
        <v>43</v>
      </c>
      <c r="P193" s="9" t="s">
        <v>495</v>
      </c>
      <c r="Q193" s="18"/>
      <c r="R193" s="18">
        <v>10.172602739726027</v>
      </c>
      <c r="S193" s="18" t="str">
        <f t="shared" si="8"/>
        <v>10 to 15 Years</v>
      </c>
      <c r="T193" s="7" t="s">
        <v>30</v>
      </c>
      <c r="U193" s="7" t="s">
        <v>31</v>
      </c>
      <c r="V193" s="7" t="s">
        <v>32</v>
      </c>
      <c r="W193" s="7" t="s">
        <v>46</v>
      </c>
      <c r="X193" s="7" t="s">
        <v>48</v>
      </c>
      <c r="Y193" s="7">
        <v>20</v>
      </c>
      <c r="Z193" s="7" t="s">
        <v>35</v>
      </c>
      <c r="AA193" s="7">
        <v>4.7</v>
      </c>
      <c r="AB193" s="7">
        <v>3</v>
      </c>
      <c r="AC193" s="7">
        <v>0</v>
      </c>
      <c r="AD193" s="9">
        <v>43479</v>
      </c>
      <c r="AE193" s="7">
        <v>0</v>
      </c>
      <c r="AF193" s="7">
        <v>1</v>
      </c>
    </row>
    <row r="194" spans="1:32" x14ac:dyDescent="0.25">
      <c r="A194" s="7" t="s">
        <v>336</v>
      </c>
      <c r="B194" s="7">
        <v>10223</v>
      </c>
      <c r="C194" s="8">
        <v>72106</v>
      </c>
      <c r="D194" s="9">
        <v>27831</v>
      </c>
      <c r="E194" s="10">
        <f t="shared" ca="1" si="6"/>
        <v>47.369863013698627</v>
      </c>
      <c r="F194" s="10" t="str">
        <f t="shared" ca="1" si="7"/>
        <v>40 to 50</v>
      </c>
      <c r="G194" s="7" t="s">
        <v>475</v>
      </c>
      <c r="H194" s="7" t="s">
        <v>26</v>
      </c>
      <c r="I194" s="7" t="s">
        <v>25</v>
      </c>
      <c r="J194" s="7">
        <v>2127</v>
      </c>
      <c r="K194" s="7" t="s">
        <v>27</v>
      </c>
      <c r="L194" s="7" t="s">
        <v>28</v>
      </c>
      <c r="M194" s="7" t="s">
        <v>67</v>
      </c>
      <c r="N194" s="9">
        <v>41153</v>
      </c>
      <c r="O194" s="7" t="s">
        <v>69</v>
      </c>
      <c r="P194" s="9" t="s">
        <v>495</v>
      </c>
      <c r="Q194" s="18"/>
      <c r="R194" s="18">
        <v>10.868493150684932</v>
      </c>
      <c r="S194" s="18" t="str">
        <f t="shared" si="8"/>
        <v>10 to 15 Years</v>
      </c>
      <c r="T194" s="7" t="s">
        <v>30</v>
      </c>
      <c r="U194" s="7" t="s">
        <v>31</v>
      </c>
      <c r="V194" s="7" t="s">
        <v>32</v>
      </c>
      <c r="W194" s="7" t="s">
        <v>46</v>
      </c>
      <c r="X194" s="7" t="s">
        <v>84</v>
      </c>
      <c r="Y194" s="7">
        <v>18</v>
      </c>
      <c r="Z194" s="7" t="s">
        <v>44</v>
      </c>
      <c r="AA194" s="7">
        <v>4.0999999999999996</v>
      </c>
      <c r="AB194" s="7">
        <v>4</v>
      </c>
      <c r="AC194" s="7">
        <v>0</v>
      </c>
      <c r="AD194" s="9">
        <v>43496</v>
      </c>
      <c r="AE194" s="7">
        <v>0</v>
      </c>
      <c r="AF194" s="7">
        <v>12</v>
      </c>
    </row>
    <row r="195" spans="1:32" x14ac:dyDescent="0.25">
      <c r="A195" s="7" t="s">
        <v>337</v>
      </c>
      <c r="B195" s="7">
        <v>10151</v>
      </c>
      <c r="C195" s="8">
        <v>52599</v>
      </c>
      <c r="D195" s="9">
        <v>28949</v>
      </c>
      <c r="E195" s="10">
        <f t="shared" ref="E195:E258" ca="1" si="9">(TODAY()-D195)/365</f>
        <v>44.30684931506849</v>
      </c>
      <c r="F195" s="10" t="str">
        <f t="shared" ref="F195:F258" ca="1" si="10">IF(E195&lt;40,"Less than 40",IF(E195&lt;50,"40 to 50",IF(E195&lt;60,"50 to 60",IF(E195&lt;70,"60 to 70","More than 70"))))</f>
        <v>40 to 50</v>
      </c>
      <c r="G195" s="7" t="s">
        <v>476</v>
      </c>
      <c r="H195" s="7" t="s">
        <v>38</v>
      </c>
      <c r="I195" s="7" t="s">
        <v>25</v>
      </c>
      <c r="J195" s="7">
        <v>2048</v>
      </c>
      <c r="K195" s="7" t="s">
        <v>27</v>
      </c>
      <c r="L195" s="7" t="s">
        <v>28</v>
      </c>
      <c r="M195" s="7" t="s">
        <v>29</v>
      </c>
      <c r="N195" s="9">
        <v>42051</v>
      </c>
      <c r="O195" s="7" t="s">
        <v>102</v>
      </c>
      <c r="P195" s="9" t="s">
        <v>495</v>
      </c>
      <c r="Q195" s="18"/>
      <c r="R195" s="18">
        <v>8.4082191780821915</v>
      </c>
      <c r="S195" s="18" t="str">
        <f t="shared" ref="S195:S258" si="11">IF(R195&lt;1,"Less than one Year",IF(R195&lt;5,"1 to 5 Years",IF(R195&lt;10,"5 to 10 Years",IF(R195&lt;15,"10 to 15 Years","More than 15 Years"))))</f>
        <v>5 to 10 Years</v>
      </c>
      <c r="T195" s="7" t="s">
        <v>30</v>
      </c>
      <c r="U195" s="7" t="s">
        <v>31</v>
      </c>
      <c r="V195" s="7" t="s">
        <v>41</v>
      </c>
      <c r="W195" s="7" t="s">
        <v>210</v>
      </c>
      <c r="X195" s="7" t="s">
        <v>72</v>
      </c>
      <c r="Y195" s="7">
        <v>7</v>
      </c>
      <c r="Z195" s="7" t="s">
        <v>44</v>
      </c>
      <c r="AA195" s="7">
        <v>3.81</v>
      </c>
      <c r="AB195" s="7">
        <v>3</v>
      </c>
      <c r="AC195" s="7">
        <v>6</v>
      </c>
      <c r="AD195" s="9">
        <v>43771</v>
      </c>
      <c r="AE195" s="7">
        <v>0</v>
      </c>
      <c r="AF195" s="7">
        <v>6</v>
      </c>
    </row>
    <row r="196" spans="1:32" x14ac:dyDescent="0.25">
      <c r="A196" s="7" t="s">
        <v>338</v>
      </c>
      <c r="B196" s="7">
        <v>10254</v>
      </c>
      <c r="C196" s="8">
        <v>63430</v>
      </c>
      <c r="D196" s="9">
        <v>30870</v>
      </c>
      <c r="E196" s="10">
        <f t="shared" ca="1" si="9"/>
        <v>39.043835616438358</v>
      </c>
      <c r="F196" s="10" t="str">
        <f t="shared" ca="1" si="10"/>
        <v>Less than 40</v>
      </c>
      <c r="G196" s="7" t="s">
        <v>476</v>
      </c>
      <c r="H196" s="7" t="s">
        <v>52</v>
      </c>
      <c r="I196" s="7" t="s">
        <v>25</v>
      </c>
      <c r="J196" s="7">
        <v>2453</v>
      </c>
      <c r="K196" s="7" t="s">
        <v>27</v>
      </c>
      <c r="L196" s="7" t="s">
        <v>28</v>
      </c>
      <c r="M196" s="7" t="s">
        <v>29</v>
      </c>
      <c r="N196" s="9">
        <v>41278</v>
      </c>
      <c r="O196" s="7" t="s">
        <v>34</v>
      </c>
      <c r="P196" s="9" t="s">
        <v>495</v>
      </c>
      <c r="Q196" s="18"/>
      <c r="R196" s="18">
        <v>10.526027397260274</v>
      </c>
      <c r="S196" s="18" t="str">
        <f t="shared" si="11"/>
        <v>10 to 15 Years</v>
      </c>
      <c r="T196" s="7" t="s">
        <v>30</v>
      </c>
      <c r="U196" s="7" t="s">
        <v>31</v>
      </c>
      <c r="V196" s="7" t="s">
        <v>32</v>
      </c>
      <c r="W196" s="7" t="s">
        <v>24</v>
      </c>
      <c r="X196" s="7" t="s">
        <v>50</v>
      </c>
      <c r="Y196" s="7">
        <v>16</v>
      </c>
      <c r="Z196" s="7" t="s">
        <v>44</v>
      </c>
      <c r="AA196" s="7">
        <v>4.4000000000000004</v>
      </c>
      <c r="AB196" s="7">
        <v>4</v>
      </c>
      <c r="AC196" s="7">
        <v>0</v>
      </c>
      <c r="AD196" s="9">
        <v>43482</v>
      </c>
      <c r="AE196" s="7">
        <v>0</v>
      </c>
      <c r="AF196" s="7">
        <v>18</v>
      </c>
    </row>
    <row r="197" spans="1:32" x14ac:dyDescent="0.25">
      <c r="A197" s="7" t="s">
        <v>339</v>
      </c>
      <c r="B197" s="7">
        <v>10120</v>
      </c>
      <c r="C197" s="8">
        <v>74417</v>
      </c>
      <c r="D197" s="9">
        <v>27041</v>
      </c>
      <c r="E197" s="10">
        <f t="shared" ca="1" si="9"/>
        <v>49.534246575342465</v>
      </c>
      <c r="F197" s="10" t="str">
        <f t="shared" ca="1" si="10"/>
        <v>40 to 50</v>
      </c>
      <c r="G197" s="7" t="s">
        <v>475</v>
      </c>
      <c r="H197" s="7" t="s">
        <v>122</v>
      </c>
      <c r="I197" s="7" t="s">
        <v>25</v>
      </c>
      <c r="J197" s="7">
        <v>1460</v>
      </c>
      <c r="K197" s="7" t="s">
        <v>27</v>
      </c>
      <c r="L197" s="7" t="s">
        <v>28</v>
      </c>
      <c r="M197" s="7" t="s">
        <v>67</v>
      </c>
      <c r="N197" s="9">
        <v>41407</v>
      </c>
      <c r="O197" s="7" t="s">
        <v>34</v>
      </c>
      <c r="P197" s="9" t="s">
        <v>495</v>
      </c>
      <c r="Q197" s="18"/>
      <c r="R197" s="18">
        <v>10.172602739726027</v>
      </c>
      <c r="S197" s="18" t="str">
        <f t="shared" si="11"/>
        <v>10 to 15 Years</v>
      </c>
      <c r="T197" s="7" t="s">
        <v>30</v>
      </c>
      <c r="U197" s="7" t="s">
        <v>31</v>
      </c>
      <c r="V197" s="7" t="s">
        <v>32</v>
      </c>
      <c r="W197" s="7" t="s">
        <v>46</v>
      </c>
      <c r="X197" s="7" t="s">
        <v>33</v>
      </c>
      <c r="Y197" s="7">
        <v>22</v>
      </c>
      <c r="Z197" s="7" t="s">
        <v>44</v>
      </c>
      <c r="AA197" s="7">
        <v>4.29</v>
      </c>
      <c r="AB197" s="7">
        <v>5</v>
      </c>
      <c r="AC197" s="7">
        <v>0</v>
      </c>
      <c r="AD197" s="9">
        <v>43493</v>
      </c>
      <c r="AE197" s="7">
        <v>0</v>
      </c>
      <c r="AF197" s="7">
        <v>11</v>
      </c>
    </row>
    <row r="198" spans="1:32" x14ac:dyDescent="0.25">
      <c r="A198" s="7" t="s">
        <v>340</v>
      </c>
      <c r="B198" s="7">
        <v>10216</v>
      </c>
      <c r="C198" s="8">
        <v>57575</v>
      </c>
      <c r="D198" s="9">
        <v>29329</v>
      </c>
      <c r="E198" s="10">
        <f t="shared" ca="1" si="9"/>
        <v>43.265753424657532</v>
      </c>
      <c r="F198" s="10" t="str">
        <f t="shared" ca="1" si="10"/>
        <v>40 to 50</v>
      </c>
      <c r="G198" s="7" t="s">
        <v>475</v>
      </c>
      <c r="H198" s="7" t="s">
        <v>26</v>
      </c>
      <c r="I198" s="7" t="s">
        <v>25</v>
      </c>
      <c r="J198" s="7">
        <v>1550</v>
      </c>
      <c r="K198" s="7" t="s">
        <v>27</v>
      </c>
      <c r="L198" s="7" t="s">
        <v>28</v>
      </c>
      <c r="M198" s="7" t="s">
        <v>97</v>
      </c>
      <c r="N198" s="9">
        <v>41493</v>
      </c>
      <c r="O198" s="7" t="s">
        <v>34</v>
      </c>
      <c r="P198" s="9" t="s">
        <v>495</v>
      </c>
      <c r="Q198" s="18"/>
      <c r="R198" s="18">
        <v>9.9369863013698634</v>
      </c>
      <c r="S198" s="18" t="str">
        <f t="shared" si="11"/>
        <v>5 to 10 Years</v>
      </c>
      <c r="T198" s="7" t="s">
        <v>30</v>
      </c>
      <c r="U198" s="7" t="s">
        <v>31</v>
      </c>
      <c r="V198" s="7" t="s">
        <v>32</v>
      </c>
      <c r="W198" s="7" t="s">
        <v>24</v>
      </c>
      <c r="X198" s="7" t="s">
        <v>48</v>
      </c>
      <c r="Y198" s="7">
        <v>20</v>
      </c>
      <c r="Z198" s="7" t="s">
        <v>44</v>
      </c>
      <c r="AA198" s="7">
        <v>4.0999999999999996</v>
      </c>
      <c r="AB198" s="7">
        <v>4</v>
      </c>
      <c r="AC198" s="7">
        <v>0</v>
      </c>
      <c r="AD198" s="9">
        <v>43487</v>
      </c>
      <c r="AE198" s="7">
        <v>0</v>
      </c>
      <c r="AF198" s="7">
        <v>13</v>
      </c>
    </row>
    <row r="199" spans="1:32" x14ac:dyDescent="0.25">
      <c r="A199" s="7" t="s">
        <v>341</v>
      </c>
      <c r="B199" s="7">
        <v>10079</v>
      </c>
      <c r="C199" s="8">
        <v>87921</v>
      </c>
      <c r="D199" s="9">
        <v>25683</v>
      </c>
      <c r="E199" s="10">
        <f t="shared" ca="1" si="9"/>
        <v>53.254794520547946</v>
      </c>
      <c r="F199" s="10" t="str">
        <f t="shared" ca="1" si="10"/>
        <v>50 to 60</v>
      </c>
      <c r="G199" s="7" t="s">
        <v>475</v>
      </c>
      <c r="H199" s="7" t="s">
        <v>26</v>
      </c>
      <c r="I199" s="7" t="s">
        <v>25</v>
      </c>
      <c r="J199" s="7">
        <v>2056</v>
      </c>
      <c r="K199" s="7" t="s">
        <v>27</v>
      </c>
      <c r="L199" s="7" t="s">
        <v>28</v>
      </c>
      <c r="M199" s="7" t="s">
        <v>97</v>
      </c>
      <c r="N199" s="9">
        <v>43010</v>
      </c>
      <c r="O199" s="7" t="s">
        <v>43</v>
      </c>
      <c r="P199" s="9" t="s">
        <v>495</v>
      </c>
      <c r="Q199" s="18"/>
      <c r="R199" s="18">
        <v>5.7808219178082192</v>
      </c>
      <c r="S199" s="18" t="str">
        <f t="shared" si="11"/>
        <v>5 to 10 Years</v>
      </c>
      <c r="T199" s="7" t="s">
        <v>30</v>
      </c>
      <c r="U199" s="7" t="s">
        <v>31</v>
      </c>
      <c r="V199" s="7" t="s">
        <v>41</v>
      </c>
      <c r="W199" s="7" t="s">
        <v>301</v>
      </c>
      <c r="X199" s="7" t="s">
        <v>182</v>
      </c>
      <c r="Y199" s="7">
        <v>13</v>
      </c>
      <c r="Z199" s="7" t="s">
        <v>44</v>
      </c>
      <c r="AA199" s="7">
        <v>5</v>
      </c>
      <c r="AB199" s="7">
        <v>3</v>
      </c>
      <c r="AC199" s="7">
        <v>6</v>
      </c>
      <c r="AD199" s="9">
        <v>43521</v>
      </c>
      <c r="AE199" s="7">
        <v>0</v>
      </c>
      <c r="AF199" s="7">
        <v>17</v>
      </c>
    </row>
    <row r="200" spans="1:32" x14ac:dyDescent="0.25">
      <c r="A200" s="7" t="s">
        <v>342</v>
      </c>
      <c r="B200" s="7">
        <v>10215</v>
      </c>
      <c r="C200" s="8">
        <v>50470</v>
      </c>
      <c r="D200" s="9">
        <v>32544</v>
      </c>
      <c r="E200" s="10">
        <f t="shared" ca="1" si="9"/>
        <v>34.457534246575342</v>
      </c>
      <c r="F200" s="10" t="str">
        <f t="shared" ca="1" si="10"/>
        <v>Less than 40</v>
      </c>
      <c r="G200" s="7" t="s">
        <v>475</v>
      </c>
      <c r="H200" s="7" t="s">
        <v>26</v>
      </c>
      <c r="I200" s="7" t="s">
        <v>25</v>
      </c>
      <c r="J200" s="7">
        <v>2110</v>
      </c>
      <c r="K200" s="7" t="s">
        <v>27</v>
      </c>
      <c r="L200" s="7" t="s">
        <v>28</v>
      </c>
      <c r="M200" s="7" t="s">
        <v>67</v>
      </c>
      <c r="N200" s="9">
        <v>40812</v>
      </c>
      <c r="O200" s="7" t="s">
        <v>69</v>
      </c>
      <c r="P200" s="9">
        <v>41733</v>
      </c>
      <c r="Q200" s="18">
        <v>2014</v>
      </c>
      <c r="R200" s="18">
        <v>2.5232876712328767</v>
      </c>
      <c r="S200" s="18" t="str">
        <f t="shared" si="11"/>
        <v>1 to 5 Years</v>
      </c>
      <c r="T200" s="7" t="s">
        <v>53</v>
      </c>
      <c r="U200" s="7" t="s">
        <v>40</v>
      </c>
      <c r="V200" s="7" t="s">
        <v>32</v>
      </c>
      <c r="W200" s="7" t="s">
        <v>24</v>
      </c>
      <c r="X200" s="7" t="s">
        <v>54</v>
      </c>
      <c r="Y200" s="7">
        <v>39</v>
      </c>
      <c r="Z200" s="7" t="s">
        <v>44</v>
      </c>
      <c r="AA200" s="7">
        <v>4.3</v>
      </c>
      <c r="AB200" s="7">
        <v>3</v>
      </c>
      <c r="AC200" s="7">
        <v>0</v>
      </c>
      <c r="AD200" s="9">
        <v>41308</v>
      </c>
      <c r="AE200" s="7">
        <v>0</v>
      </c>
      <c r="AF200" s="7">
        <v>19</v>
      </c>
    </row>
    <row r="201" spans="1:32" x14ac:dyDescent="0.25">
      <c r="A201" s="7" t="s">
        <v>343</v>
      </c>
      <c r="B201" s="7">
        <v>10185</v>
      </c>
      <c r="C201" s="8">
        <v>46664</v>
      </c>
      <c r="D201" s="9">
        <v>30403</v>
      </c>
      <c r="E201" s="10">
        <f t="shared" ca="1" si="9"/>
        <v>40.323287671232876</v>
      </c>
      <c r="F201" s="10" t="str">
        <f t="shared" ca="1" si="10"/>
        <v>40 to 50</v>
      </c>
      <c r="G201" s="7" t="s">
        <v>475</v>
      </c>
      <c r="H201" s="7" t="s">
        <v>38</v>
      </c>
      <c r="I201" s="7" t="s">
        <v>25</v>
      </c>
      <c r="J201" s="7">
        <v>2421</v>
      </c>
      <c r="K201" s="7" t="s">
        <v>27</v>
      </c>
      <c r="L201" s="7" t="s">
        <v>28</v>
      </c>
      <c r="M201" s="7" t="s">
        <v>29</v>
      </c>
      <c r="N201" s="9">
        <v>41278</v>
      </c>
      <c r="O201" s="7" t="s">
        <v>65</v>
      </c>
      <c r="P201" s="9">
        <v>42515</v>
      </c>
      <c r="Q201" s="18">
        <v>2016</v>
      </c>
      <c r="R201" s="18">
        <v>3.3890410958904109</v>
      </c>
      <c r="S201" s="18" t="str">
        <f t="shared" si="11"/>
        <v>1 to 5 Years</v>
      </c>
      <c r="T201" s="7" t="s">
        <v>178</v>
      </c>
      <c r="U201" s="7" t="s">
        <v>40</v>
      </c>
      <c r="V201" s="7" t="s">
        <v>32</v>
      </c>
      <c r="W201" s="7" t="s">
        <v>24</v>
      </c>
      <c r="X201" s="7" t="s">
        <v>57</v>
      </c>
      <c r="Y201" s="7">
        <v>11</v>
      </c>
      <c r="Z201" s="7" t="s">
        <v>44</v>
      </c>
      <c r="AA201" s="7">
        <v>3.18</v>
      </c>
      <c r="AB201" s="7">
        <v>3</v>
      </c>
      <c r="AC201" s="7">
        <v>0</v>
      </c>
      <c r="AD201" s="9">
        <v>42524</v>
      </c>
      <c r="AE201" s="7">
        <v>0</v>
      </c>
      <c r="AF201" s="7">
        <v>10</v>
      </c>
    </row>
    <row r="202" spans="1:32" x14ac:dyDescent="0.25">
      <c r="A202" s="7" t="s">
        <v>344</v>
      </c>
      <c r="B202" s="7">
        <v>10063</v>
      </c>
      <c r="C202" s="8">
        <v>48495</v>
      </c>
      <c r="D202" s="9">
        <v>28341</v>
      </c>
      <c r="E202" s="10">
        <f t="shared" ca="1" si="9"/>
        <v>45.972602739726028</v>
      </c>
      <c r="F202" s="10" t="str">
        <f t="shared" ca="1" si="10"/>
        <v>40 to 50</v>
      </c>
      <c r="G202" s="7" t="s">
        <v>475</v>
      </c>
      <c r="H202" s="7" t="s">
        <v>38</v>
      </c>
      <c r="I202" s="7" t="s">
        <v>25</v>
      </c>
      <c r="J202" s="7">
        <v>2136</v>
      </c>
      <c r="K202" s="7" t="s">
        <v>27</v>
      </c>
      <c r="L202" s="7" t="s">
        <v>28</v>
      </c>
      <c r="M202" s="7" t="s">
        <v>29</v>
      </c>
      <c r="N202" s="9">
        <v>41978</v>
      </c>
      <c r="O202" s="7" t="s">
        <v>34</v>
      </c>
      <c r="P202" s="9" t="s">
        <v>495</v>
      </c>
      <c r="Q202" s="18"/>
      <c r="R202" s="18">
        <v>8.6082191780821926</v>
      </c>
      <c r="S202" s="18" t="str">
        <f t="shared" si="11"/>
        <v>5 to 10 Years</v>
      </c>
      <c r="T202" s="7" t="s">
        <v>30</v>
      </c>
      <c r="U202" s="7" t="s">
        <v>31</v>
      </c>
      <c r="V202" s="7" t="s">
        <v>32</v>
      </c>
      <c r="W202" s="7" t="s">
        <v>24</v>
      </c>
      <c r="X202" s="7" t="s">
        <v>64</v>
      </c>
      <c r="Y202" s="7">
        <v>19</v>
      </c>
      <c r="Z202" s="7" t="s">
        <v>44</v>
      </c>
      <c r="AA202" s="7">
        <v>5</v>
      </c>
      <c r="AB202" s="7">
        <v>5</v>
      </c>
      <c r="AC202" s="7">
        <v>0</v>
      </c>
      <c r="AD202" s="9">
        <v>43514</v>
      </c>
      <c r="AE202" s="7">
        <v>0</v>
      </c>
      <c r="AF202" s="7">
        <v>11</v>
      </c>
    </row>
    <row r="203" spans="1:32" x14ac:dyDescent="0.25">
      <c r="A203" s="7" t="s">
        <v>345</v>
      </c>
      <c r="B203" s="7">
        <v>10037</v>
      </c>
      <c r="C203" s="8">
        <v>52984</v>
      </c>
      <c r="D203" s="9">
        <v>24537</v>
      </c>
      <c r="E203" s="10">
        <f t="shared" ca="1" si="9"/>
        <v>56.394520547945206</v>
      </c>
      <c r="F203" s="10" t="str">
        <f t="shared" ca="1" si="10"/>
        <v>50 to 60</v>
      </c>
      <c r="G203" s="7" t="s">
        <v>476</v>
      </c>
      <c r="H203" s="7" t="s">
        <v>122</v>
      </c>
      <c r="I203" s="7" t="s">
        <v>25</v>
      </c>
      <c r="J203" s="7">
        <v>1810</v>
      </c>
      <c r="K203" s="7" t="s">
        <v>27</v>
      </c>
      <c r="L203" s="7" t="s">
        <v>28</v>
      </c>
      <c r="M203" s="7" t="s">
        <v>67</v>
      </c>
      <c r="N203" s="9">
        <v>41278</v>
      </c>
      <c r="O203" s="7" t="s">
        <v>69</v>
      </c>
      <c r="P203" s="9" t="s">
        <v>495</v>
      </c>
      <c r="Q203" s="18"/>
      <c r="R203" s="18">
        <v>10.526027397260274</v>
      </c>
      <c r="S203" s="18" t="str">
        <f t="shared" si="11"/>
        <v>10 to 15 Years</v>
      </c>
      <c r="T203" s="7" t="s">
        <v>30</v>
      </c>
      <c r="U203" s="7" t="s">
        <v>31</v>
      </c>
      <c r="V203" s="7" t="s">
        <v>32</v>
      </c>
      <c r="W203" s="7" t="s">
        <v>24</v>
      </c>
      <c r="X203" s="7" t="s">
        <v>68</v>
      </c>
      <c r="Y203" s="7">
        <v>12</v>
      </c>
      <c r="Z203" s="7" t="s">
        <v>35</v>
      </c>
      <c r="AA203" s="7">
        <v>4</v>
      </c>
      <c r="AB203" s="7">
        <v>3</v>
      </c>
      <c r="AC203" s="7">
        <v>0</v>
      </c>
      <c r="AD203" s="9">
        <v>43509</v>
      </c>
      <c r="AE203" s="7">
        <v>0</v>
      </c>
      <c r="AF203" s="7">
        <v>12</v>
      </c>
    </row>
    <row r="204" spans="1:32" x14ac:dyDescent="0.25">
      <c r="A204" s="7" t="s">
        <v>346</v>
      </c>
      <c r="B204" s="7">
        <v>10042</v>
      </c>
      <c r="C204" s="8">
        <v>63695</v>
      </c>
      <c r="D204" s="9">
        <v>32598</v>
      </c>
      <c r="E204" s="10">
        <f t="shared" ca="1" si="9"/>
        <v>34.30958904109589</v>
      </c>
      <c r="F204" s="10" t="str">
        <f t="shared" ca="1" si="10"/>
        <v>Less than 40</v>
      </c>
      <c r="G204" s="7" t="s">
        <v>476</v>
      </c>
      <c r="H204" s="7" t="s">
        <v>26</v>
      </c>
      <c r="I204" s="7" t="s">
        <v>347</v>
      </c>
      <c r="J204" s="7">
        <v>30428</v>
      </c>
      <c r="K204" s="7" t="s">
        <v>27</v>
      </c>
      <c r="L204" s="7" t="s">
        <v>28</v>
      </c>
      <c r="M204" s="7" t="s">
        <v>83</v>
      </c>
      <c r="N204" s="9">
        <v>41493</v>
      </c>
      <c r="O204" s="7" t="s">
        <v>43</v>
      </c>
      <c r="P204" s="9" t="s">
        <v>495</v>
      </c>
      <c r="Q204" s="18"/>
      <c r="R204" s="18">
        <v>9.9369863013698634</v>
      </c>
      <c r="S204" s="18" t="str">
        <f t="shared" si="11"/>
        <v>5 to 10 Years</v>
      </c>
      <c r="T204" s="7" t="s">
        <v>30</v>
      </c>
      <c r="U204" s="7" t="s">
        <v>31</v>
      </c>
      <c r="V204" s="7" t="s">
        <v>126</v>
      </c>
      <c r="W204" s="7" t="s">
        <v>124</v>
      </c>
      <c r="X204" s="7" t="s">
        <v>145</v>
      </c>
      <c r="Y204" s="7">
        <v>21</v>
      </c>
      <c r="Z204" s="7" t="s">
        <v>44</v>
      </c>
      <c r="AA204" s="7">
        <v>5</v>
      </c>
      <c r="AB204" s="7">
        <v>5</v>
      </c>
      <c r="AC204" s="7">
        <v>0</v>
      </c>
      <c r="AD204" s="9">
        <v>43490</v>
      </c>
      <c r="AE204" s="7">
        <v>0</v>
      </c>
      <c r="AF204" s="7">
        <v>2</v>
      </c>
    </row>
    <row r="205" spans="1:32" x14ac:dyDescent="0.25">
      <c r="A205" s="7" t="s">
        <v>348</v>
      </c>
      <c r="B205" s="7">
        <v>10206</v>
      </c>
      <c r="C205" s="8">
        <v>62061</v>
      </c>
      <c r="D205" s="9">
        <v>30870</v>
      </c>
      <c r="E205" s="10">
        <f t="shared" ca="1" si="9"/>
        <v>39.043835616438358</v>
      </c>
      <c r="F205" s="10" t="str">
        <f t="shared" ca="1" si="10"/>
        <v>Less than 40</v>
      </c>
      <c r="G205" s="7" t="s">
        <v>476</v>
      </c>
      <c r="H205" s="7" t="s">
        <v>26</v>
      </c>
      <c r="I205" s="7" t="s">
        <v>25</v>
      </c>
      <c r="J205" s="7">
        <v>2132</v>
      </c>
      <c r="K205" s="7" t="s">
        <v>27</v>
      </c>
      <c r="L205" s="7" t="s">
        <v>28</v>
      </c>
      <c r="M205" s="7" t="s">
        <v>29</v>
      </c>
      <c r="N205" s="9">
        <v>41493</v>
      </c>
      <c r="O205" s="7" t="s">
        <v>34</v>
      </c>
      <c r="P205" s="9" t="s">
        <v>495</v>
      </c>
      <c r="Q205" s="18"/>
      <c r="R205" s="18">
        <v>9.9369863013698634</v>
      </c>
      <c r="S205" s="18" t="str">
        <f t="shared" si="11"/>
        <v>5 to 10 Years</v>
      </c>
      <c r="T205" s="7" t="s">
        <v>30</v>
      </c>
      <c r="U205" s="7" t="s">
        <v>31</v>
      </c>
      <c r="V205" s="7" t="s">
        <v>32</v>
      </c>
      <c r="W205" s="7" t="s">
        <v>24</v>
      </c>
      <c r="X205" s="7" t="s">
        <v>76</v>
      </c>
      <c r="Y205" s="7">
        <v>14</v>
      </c>
      <c r="Z205" s="7" t="s">
        <v>44</v>
      </c>
      <c r="AA205" s="7">
        <v>3.6</v>
      </c>
      <c r="AB205" s="7">
        <v>5</v>
      </c>
      <c r="AC205" s="7">
        <v>0</v>
      </c>
      <c r="AD205" s="9">
        <v>43497</v>
      </c>
      <c r="AE205" s="7">
        <v>0</v>
      </c>
      <c r="AF205" s="7">
        <v>4</v>
      </c>
    </row>
    <row r="206" spans="1:32" x14ac:dyDescent="0.25">
      <c r="A206" s="7" t="s">
        <v>349</v>
      </c>
      <c r="B206" s="7">
        <v>10104</v>
      </c>
      <c r="C206" s="8">
        <v>66738</v>
      </c>
      <c r="D206" s="9">
        <v>31374</v>
      </c>
      <c r="E206" s="10">
        <f t="shared" ca="1" si="9"/>
        <v>37.663013698630138</v>
      </c>
      <c r="F206" s="10" t="str">
        <f t="shared" ca="1" si="10"/>
        <v>Less than 40</v>
      </c>
      <c r="G206" s="7" t="s">
        <v>476</v>
      </c>
      <c r="H206" s="7" t="s">
        <v>26</v>
      </c>
      <c r="I206" s="7" t="s">
        <v>25</v>
      </c>
      <c r="J206" s="7">
        <v>1040</v>
      </c>
      <c r="K206" s="7" t="s">
        <v>27</v>
      </c>
      <c r="L206" s="7" t="s">
        <v>28</v>
      </c>
      <c r="M206" s="7" t="s">
        <v>29</v>
      </c>
      <c r="N206" s="9">
        <v>41923</v>
      </c>
      <c r="O206" s="7" t="s">
        <v>43</v>
      </c>
      <c r="P206" s="9" t="s">
        <v>495</v>
      </c>
      <c r="Q206" s="18"/>
      <c r="R206" s="18">
        <v>8.7589041095890412</v>
      </c>
      <c r="S206" s="18" t="str">
        <f t="shared" si="11"/>
        <v>5 to 10 Years</v>
      </c>
      <c r="T206" s="7" t="s">
        <v>30</v>
      </c>
      <c r="U206" s="7" t="s">
        <v>31</v>
      </c>
      <c r="V206" s="7" t="s">
        <v>32</v>
      </c>
      <c r="W206" s="7" t="s">
        <v>46</v>
      </c>
      <c r="X206" s="7" t="s">
        <v>50</v>
      </c>
      <c r="Y206" s="7">
        <v>16</v>
      </c>
      <c r="Z206" s="7" t="s">
        <v>44</v>
      </c>
      <c r="AA206" s="7">
        <v>4.53</v>
      </c>
      <c r="AB206" s="7">
        <v>5</v>
      </c>
      <c r="AC206" s="7">
        <v>0</v>
      </c>
      <c r="AD206" s="9">
        <v>43481</v>
      </c>
      <c r="AE206" s="7">
        <v>0</v>
      </c>
      <c r="AF206" s="7">
        <v>5</v>
      </c>
    </row>
    <row r="207" spans="1:32" x14ac:dyDescent="0.25">
      <c r="A207" s="7" t="s">
        <v>350</v>
      </c>
      <c r="B207" s="7">
        <v>10303</v>
      </c>
      <c r="C207" s="8">
        <v>52674</v>
      </c>
      <c r="D207" s="9">
        <v>29494</v>
      </c>
      <c r="E207" s="10">
        <f t="shared" ca="1" si="9"/>
        <v>42.813698630136983</v>
      </c>
      <c r="F207" s="10" t="str">
        <f t="shared" ca="1" si="10"/>
        <v>40 to 50</v>
      </c>
      <c r="G207" s="7" t="s">
        <v>476</v>
      </c>
      <c r="H207" s="7" t="s">
        <v>26</v>
      </c>
      <c r="I207" s="7" t="s">
        <v>25</v>
      </c>
      <c r="J207" s="7">
        <v>2152</v>
      </c>
      <c r="K207" s="7" t="s">
        <v>27</v>
      </c>
      <c r="L207" s="7" t="s">
        <v>28</v>
      </c>
      <c r="M207" s="7" t="s">
        <v>83</v>
      </c>
      <c r="N207" s="9">
        <v>41729</v>
      </c>
      <c r="O207" s="7" t="s">
        <v>34</v>
      </c>
      <c r="P207" s="9">
        <v>43105</v>
      </c>
      <c r="Q207" s="18">
        <v>2018</v>
      </c>
      <c r="R207" s="18">
        <v>3.7698630136986302</v>
      </c>
      <c r="S207" s="18" t="str">
        <f t="shared" si="11"/>
        <v>1 to 5 Years</v>
      </c>
      <c r="T207" s="7" t="s">
        <v>95</v>
      </c>
      <c r="U207" s="7" t="s">
        <v>89</v>
      </c>
      <c r="V207" s="7" t="s">
        <v>32</v>
      </c>
      <c r="W207" s="7" t="s">
        <v>24</v>
      </c>
      <c r="X207" s="7" t="s">
        <v>48</v>
      </c>
      <c r="Y207" s="7">
        <v>20</v>
      </c>
      <c r="Z207" s="7" t="s">
        <v>176</v>
      </c>
      <c r="AA207" s="7">
        <v>2.33</v>
      </c>
      <c r="AB207" s="7">
        <v>2</v>
      </c>
      <c r="AC207" s="7">
        <v>0</v>
      </c>
      <c r="AD207" s="9">
        <v>43346</v>
      </c>
      <c r="AE207" s="7">
        <v>6</v>
      </c>
      <c r="AF207" s="7">
        <v>3</v>
      </c>
    </row>
    <row r="208" spans="1:32" x14ac:dyDescent="0.25">
      <c r="A208" s="7" t="s">
        <v>351</v>
      </c>
      <c r="B208" s="7">
        <v>10078</v>
      </c>
      <c r="C208" s="8">
        <v>71966</v>
      </c>
      <c r="D208" s="9">
        <v>19300</v>
      </c>
      <c r="E208" s="10">
        <f t="shared" ca="1" si="9"/>
        <v>70.742465753424653</v>
      </c>
      <c r="F208" s="10" t="str">
        <f t="shared" ca="1" si="10"/>
        <v>More than 70</v>
      </c>
      <c r="G208" s="7" t="s">
        <v>476</v>
      </c>
      <c r="H208" s="7" t="s">
        <v>38</v>
      </c>
      <c r="I208" s="7" t="s">
        <v>25</v>
      </c>
      <c r="J208" s="7">
        <v>2492</v>
      </c>
      <c r="K208" s="7" t="s">
        <v>27</v>
      </c>
      <c r="L208" s="7" t="s">
        <v>28</v>
      </c>
      <c r="M208" s="7" t="s">
        <v>97</v>
      </c>
      <c r="N208" s="9">
        <v>41043</v>
      </c>
      <c r="O208" s="7" t="s">
        <v>34</v>
      </c>
      <c r="P208" s="9">
        <v>41505</v>
      </c>
      <c r="Q208" s="18">
        <v>2013</v>
      </c>
      <c r="R208" s="18">
        <v>1.2657534246575342</v>
      </c>
      <c r="S208" s="18" t="str">
        <f t="shared" si="11"/>
        <v>1 to 5 Years</v>
      </c>
      <c r="T208" s="7" t="s">
        <v>78</v>
      </c>
      <c r="U208" s="7" t="s">
        <v>40</v>
      </c>
      <c r="V208" s="7" t="s">
        <v>32</v>
      </c>
      <c r="W208" s="7" t="s">
        <v>46</v>
      </c>
      <c r="X208" s="7" t="s">
        <v>54</v>
      </c>
      <c r="Y208" s="7">
        <v>39</v>
      </c>
      <c r="Z208" s="7" t="s">
        <v>44</v>
      </c>
      <c r="AA208" s="7">
        <v>5</v>
      </c>
      <c r="AB208" s="7">
        <v>3</v>
      </c>
      <c r="AC208" s="7">
        <v>0</v>
      </c>
      <c r="AD208" s="9">
        <v>41312</v>
      </c>
      <c r="AE208" s="7">
        <v>0</v>
      </c>
      <c r="AF208" s="7">
        <v>17</v>
      </c>
    </row>
    <row r="209" spans="1:32" x14ac:dyDescent="0.25">
      <c r="A209" s="7" t="s">
        <v>352</v>
      </c>
      <c r="B209" s="7">
        <v>10121</v>
      </c>
      <c r="C209" s="8">
        <v>63051</v>
      </c>
      <c r="D209" s="9">
        <v>33182</v>
      </c>
      <c r="E209" s="10">
        <f t="shared" ca="1" si="9"/>
        <v>32.709589041095889</v>
      </c>
      <c r="F209" s="10" t="str">
        <f t="shared" ca="1" si="10"/>
        <v>Less than 40</v>
      </c>
      <c r="G209" s="7" t="s">
        <v>476</v>
      </c>
      <c r="H209" s="7" t="s">
        <v>26</v>
      </c>
      <c r="I209" s="7" t="s">
        <v>353</v>
      </c>
      <c r="J209" s="7">
        <v>33174</v>
      </c>
      <c r="K209" s="7" t="s">
        <v>27</v>
      </c>
      <c r="L209" s="7" t="s">
        <v>74</v>
      </c>
      <c r="M209" s="7" t="s">
        <v>29</v>
      </c>
      <c r="N209" s="9">
        <v>41547</v>
      </c>
      <c r="O209" s="7" t="s">
        <v>43</v>
      </c>
      <c r="P209" s="9" t="s">
        <v>495</v>
      </c>
      <c r="Q209" s="18"/>
      <c r="R209" s="18">
        <v>9.7890410958904113</v>
      </c>
      <c r="S209" s="18" t="str">
        <f t="shared" si="11"/>
        <v>5 to 10 Years</v>
      </c>
      <c r="T209" s="7" t="s">
        <v>30</v>
      </c>
      <c r="U209" s="7" t="s">
        <v>31</v>
      </c>
      <c r="V209" s="7" t="s">
        <v>126</v>
      </c>
      <c r="W209" s="7" t="s">
        <v>124</v>
      </c>
      <c r="X209" s="7" t="s">
        <v>145</v>
      </c>
      <c r="Y209" s="7">
        <v>21</v>
      </c>
      <c r="Z209" s="7" t="s">
        <v>44</v>
      </c>
      <c r="AA209" s="7">
        <v>4.28</v>
      </c>
      <c r="AB209" s="7">
        <v>3</v>
      </c>
      <c r="AC209" s="7">
        <v>0</v>
      </c>
      <c r="AD209" s="9">
        <v>43490</v>
      </c>
      <c r="AE209" s="7">
        <v>0</v>
      </c>
      <c r="AF209" s="7">
        <v>1</v>
      </c>
    </row>
    <row r="210" spans="1:32" x14ac:dyDescent="0.25">
      <c r="A210" s="7" t="s">
        <v>354</v>
      </c>
      <c r="B210" s="7">
        <v>10021</v>
      </c>
      <c r="C210" s="8">
        <v>47414</v>
      </c>
      <c r="D210" s="9">
        <v>28076</v>
      </c>
      <c r="E210" s="10">
        <f t="shared" ca="1" si="9"/>
        <v>46.698630136986303</v>
      </c>
      <c r="F210" s="10" t="str">
        <f t="shared" ca="1" si="10"/>
        <v>40 to 50</v>
      </c>
      <c r="G210" s="7" t="s">
        <v>475</v>
      </c>
      <c r="H210" s="7" t="s">
        <v>38</v>
      </c>
      <c r="I210" s="7" t="s">
        <v>25</v>
      </c>
      <c r="J210" s="7">
        <v>2478</v>
      </c>
      <c r="K210" s="7" t="s">
        <v>27</v>
      </c>
      <c r="L210" s="7" t="s">
        <v>28</v>
      </c>
      <c r="M210" s="7" t="s">
        <v>29</v>
      </c>
      <c r="N210" s="9">
        <v>41547</v>
      </c>
      <c r="O210" s="7" t="s">
        <v>34</v>
      </c>
      <c r="P210" s="9" t="s">
        <v>495</v>
      </c>
      <c r="Q210" s="18"/>
      <c r="R210" s="18">
        <v>9.7890410958904113</v>
      </c>
      <c r="S210" s="18" t="str">
        <f t="shared" si="11"/>
        <v>5 to 10 Years</v>
      </c>
      <c r="T210" s="7" t="s">
        <v>30</v>
      </c>
      <c r="U210" s="7" t="s">
        <v>31</v>
      </c>
      <c r="V210" s="7" t="s">
        <v>32</v>
      </c>
      <c r="W210" s="7" t="s">
        <v>24</v>
      </c>
      <c r="X210" s="7" t="s">
        <v>84</v>
      </c>
      <c r="Y210" s="7">
        <v>18</v>
      </c>
      <c r="Z210" s="7" t="s">
        <v>35</v>
      </c>
      <c r="AA210" s="7">
        <v>5</v>
      </c>
      <c r="AB210" s="7">
        <v>3</v>
      </c>
      <c r="AC210" s="7">
        <v>0</v>
      </c>
      <c r="AD210" s="9">
        <v>43648</v>
      </c>
      <c r="AE210" s="7">
        <v>0</v>
      </c>
      <c r="AF210" s="7">
        <v>13</v>
      </c>
    </row>
    <row r="211" spans="1:32" x14ac:dyDescent="0.25">
      <c r="A211" s="7" t="s">
        <v>355</v>
      </c>
      <c r="B211" s="7">
        <v>10281</v>
      </c>
      <c r="C211" s="8">
        <v>53060</v>
      </c>
      <c r="D211" s="9">
        <v>29183</v>
      </c>
      <c r="E211" s="10">
        <f t="shared" ca="1" si="9"/>
        <v>43.665753424657531</v>
      </c>
      <c r="F211" s="10" t="str">
        <f t="shared" ca="1" si="10"/>
        <v>40 to 50</v>
      </c>
      <c r="G211" s="7" t="s">
        <v>475</v>
      </c>
      <c r="H211" s="7" t="s">
        <v>26</v>
      </c>
      <c r="I211" s="7" t="s">
        <v>25</v>
      </c>
      <c r="J211" s="7">
        <v>1760</v>
      </c>
      <c r="K211" s="7" t="s">
        <v>27</v>
      </c>
      <c r="L211" s="7" t="s">
        <v>28</v>
      </c>
      <c r="M211" s="7" t="s">
        <v>67</v>
      </c>
      <c r="N211" s="9">
        <v>41687</v>
      </c>
      <c r="O211" s="7" t="s">
        <v>34</v>
      </c>
      <c r="P211" s="9" t="s">
        <v>495</v>
      </c>
      <c r="Q211" s="18"/>
      <c r="R211" s="18">
        <v>9.4054794520547951</v>
      </c>
      <c r="S211" s="18" t="str">
        <f t="shared" si="11"/>
        <v>5 to 10 Years</v>
      </c>
      <c r="T211" s="7" t="s">
        <v>30</v>
      </c>
      <c r="U211" s="7" t="s">
        <v>31</v>
      </c>
      <c r="V211" s="7" t="s">
        <v>32</v>
      </c>
      <c r="W211" s="7" t="s">
        <v>24</v>
      </c>
      <c r="X211" s="7" t="s">
        <v>33</v>
      </c>
      <c r="Y211" s="7">
        <v>22</v>
      </c>
      <c r="Z211" s="7" t="s">
        <v>103</v>
      </c>
      <c r="AA211" s="7">
        <v>4.25</v>
      </c>
      <c r="AB211" s="7">
        <v>3</v>
      </c>
      <c r="AC211" s="7">
        <v>0</v>
      </c>
      <c r="AD211" s="9">
        <v>43557</v>
      </c>
      <c r="AE211" s="7">
        <v>4</v>
      </c>
      <c r="AF211" s="7">
        <v>6</v>
      </c>
    </row>
    <row r="212" spans="1:32" x14ac:dyDescent="0.25">
      <c r="A212" s="7" t="s">
        <v>356</v>
      </c>
      <c r="B212" s="7">
        <v>10041</v>
      </c>
      <c r="C212" s="8">
        <v>68829</v>
      </c>
      <c r="D212" s="9">
        <v>30090</v>
      </c>
      <c r="E212" s="10">
        <f t="shared" ca="1" si="9"/>
        <v>41.180821917808217</v>
      </c>
      <c r="F212" s="10" t="str">
        <f t="shared" ca="1" si="10"/>
        <v>40 to 50</v>
      </c>
      <c r="G212" s="7" t="s">
        <v>475</v>
      </c>
      <c r="H212" s="7" t="s">
        <v>26</v>
      </c>
      <c r="I212" s="7" t="s">
        <v>357</v>
      </c>
      <c r="J212" s="7">
        <v>27229</v>
      </c>
      <c r="K212" s="7" t="s">
        <v>27</v>
      </c>
      <c r="L212" s="7" t="s">
        <v>28</v>
      </c>
      <c r="M212" s="7" t="s">
        <v>29</v>
      </c>
      <c r="N212" s="9">
        <v>42125</v>
      </c>
      <c r="O212" s="7" t="s">
        <v>186</v>
      </c>
      <c r="P212" s="9" t="s">
        <v>495</v>
      </c>
      <c r="Q212" s="18"/>
      <c r="R212" s="18">
        <v>8.205479452054794</v>
      </c>
      <c r="S212" s="18" t="str">
        <f t="shared" si="11"/>
        <v>5 to 10 Years</v>
      </c>
      <c r="T212" s="7" t="s">
        <v>30</v>
      </c>
      <c r="U212" s="7" t="s">
        <v>31</v>
      </c>
      <c r="V212" s="7" t="s">
        <v>126</v>
      </c>
      <c r="W212" s="7" t="s">
        <v>124</v>
      </c>
      <c r="X212" s="7" t="s">
        <v>127</v>
      </c>
      <c r="Y212" s="7">
        <v>17</v>
      </c>
      <c r="Z212" s="7" t="s">
        <v>44</v>
      </c>
      <c r="AA212" s="7">
        <v>5</v>
      </c>
      <c r="AB212" s="7">
        <v>5</v>
      </c>
      <c r="AC212" s="7">
        <v>0</v>
      </c>
      <c r="AD212" s="9">
        <v>43479</v>
      </c>
      <c r="AE212" s="7">
        <v>0</v>
      </c>
      <c r="AF212" s="7">
        <v>18</v>
      </c>
    </row>
    <row r="213" spans="1:32" x14ac:dyDescent="0.25">
      <c r="A213" s="7" t="s">
        <v>358</v>
      </c>
      <c r="B213" s="7">
        <v>10148</v>
      </c>
      <c r="C213" s="8">
        <v>63515</v>
      </c>
      <c r="D213" s="9">
        <v>28860</v>
      </c>
      <c r="E213" s="10">
        <f t="shared" ca="1" si="9"/>
        <v>44.550684931506851</v>
      </c>
      <c r="F213" s="10" t="str">
        <f t="shared" ca="1" si="10"/>
        <v>40 to 50</v>
      </c>
      <c r="G213" s="7" t="s">
        <v>476</v>
      </c>
      <c r="H213" s="7" t="s">
        <v>38</v>
      </c>
      <c r="I213" s="7" t="s">
        <v>25</v>
      </c>
      <c r="J213" s="7">
        <v>2351</v>
      </c>
      <c r="K213" s="7" t="s">
        <v>27</v>
      </c>
      <c r="L213" s="7" t="s">
        <v>28</v>
      </c>
      <c r="M213" s="7" t="s">
        <v>29</v>
      </c>
      <c r="N213" s="9">
        <v>40726</v>
      </c>
      <c r="O213" s="7" t="s">
        <v>55</v>
      </c>
      <c r="P213" s="9">
        <v>41974</v>
      </c>
      <c r="Q213" s="18">
        <v>2014</v>
      </c>
      <c r="R213" s="18">
        <v>3.419178082191781</v>
      </c>
      <c r="S213" s="18" t="str">
        <f t="shared" si="11"/>
        <v>1 to 5 Years</v>
      </c>
      <c r="T213" s="7" t="s">
        <v>75</v>
      </c>
      <c r="U213" s="7" t="s">
        <v>40</v>
      </c>
      <c r="V213" s="7" t="s">
        <v>32</v>
      </c>
      <c r="W213" s="7" t="s">
        <v>24</v>
      </c>
      <c r="X213" s="7" t="s">
        <v>50</v>
      </c>
      <c r="Y213" s="7">
        <v>16</v>
      </c>
      <c r="Z213" s="7" t="s">
        <v>44</v>
      </c>
      <c r="AA213" s="7">
        <v>3.89</v>
      </c>
      <c r="AB213" s="7">
        <v>4</v>
      </c>
      <c r="AC213" s="7">
        <v>0</v>
      </c>
      <c r="AD213" s="9">
        <v>41367</v>
      </c>
      <c r="AE213" s="7">
        <v>0</v>
      </c>
      <c r="AF213" s="7">
        <v>7</v>
      </c>
    </row>
    <row r="214" spans="1:32" x14ac:dyDescent="0.25">
      <c r="A214" s="7" t="s">
        <v>359</v>
      </c>
      <c r="B214" s="7">
        <v>10005</v>
      </c>
      <c r="C214" s="8">
        <v>108987</v>
      </c>
      <c r="D214" s="9">
        <v>28906</v>
      </c>
      <c r="E214" s="10">
        <f t="shared" ca="1" si="9"/>
        <v>44.424657534246577</v>
      </c>
      <c r="F214" s="10" t="str">
        <f t="shared" ca="1" si="10"/>
        <v>40 to 50</v>
      </c>
      <c r="G214" s="7" t="s">
        <v>475</v>
      </c>
      <c r="H214" s="7" t="s">
        <v>26</v>
      </c>
      <c r="I214" s="7" t="s">
        <v>25</v>
      </c>
      <c r="J214" s="7">
        <v>1844</v>
      </c>
      <c r="K214" s="7" t="s">
        <v>27</v>
      </c>
      <c r="L214" s="7" t="s">
        <v>28</v>
      </c>
      <c r="M214" s="7" t="s">
        <v>67</v>
      </c>
      <c r="N214" s="9">
        <v>40735</v>
      </c>
      <c r="O214" s="7" t="s">
        <v>69</v>
      </c>
      <c r="P214" s="9">
        <v>42194</v>
      </c>
      <c r="Q214" s="18">
        <v>2015</v>
      </c>
      <c r="R214" s="18">
        <v>3.9972602739726026</v>
      </c>
      <c r="S214" s="18" t="str">
        <f t="shared" si="11"/>
        <v>1 to 5 Years</v>
      </c>
      <c r="T214" s="7" t="s">
        <v>75</v>
      </c>
      <c r="U214" s="7" t="s">
        <v>40</v>
      </c>
      <c r="V214" s="7" t="s">
        <v>60</v>
      </c>
      <c r="W214" s="7" t="s">
        <v>59</v>
      </c>
      <c r="X214" s="7" t="s">
        <v>61</v>
      </c>
      <c r="Y214" s="7">
        <v>10</v>
      </c>
      <c r="Z214" s="7" t="s">
        <v>35</v>
      </c>
      <c r="AA214" s="7">
        <v>5</v>
      </c>
      <c r="AB214" s="7">
        <v>5</v>
      </c>
      <c r="AC214" s="7">
        <v>3</v>
      </c>
      <c r="AD214" s="9">
        <v>42232</v>
      </c>
      <c r="AE214" s="7">
        <v>0</v>
      </c>
      <c r="AF214" s="7">
        <v>13</v>
      </c>
    </row>
    <row r="215" spans="1:32" x14ac:dyDescent="0.25">
      <c r="A215" s="7" t="s">
        <v>360</v>
      </c>
      <c r="B215" s="7">
        <v>10259</v>
      </c>
      <c r="C215" s="8">
        <v>93093</v>
      </c>
      <c r="D215" s="9">
        <v>30811</v>
      </c>
      <c r="E215" s="10">
        <f t="shared" ca="1" si="9"/>
        <v>39.205479452054796</v>
      </c>
      <c r="F215" s="10" t="str">
        <f t="shared" ca="1" si="10"/>
        <v>Less than 40</v>
      </c>
      <c r="G215" s="7" t="s">
        <v>475</v>
      </c>
      <c r="H215" s="7" t="s">
        <v>38</v>
      </c>
      <c r="I215" s="7" t="s">
        <v>25</v>
      </c>
      <c r="J215" s="7">
        <v>2747</v>
      </c>
      <c r="K215" s="7" t="s">
        <v>27</v>
      </c>
      <c r="L215" s="7" t="s">
        <v>28</v>
      </c>
      <c r="M215" s="7" t="s">
        <v>29</v>
      </c>
      <c r="N215" s="9">
        <v>41651</v>
      </c>
      <c r="O215" s="7" t="s">
        <v>65</v>
      </c>
      <c r="P215" s="9">
        <v>42374</v>
      </c>
      <c r="Q215" s="18">
        <v>2016</v>
      </c>
      <c r="R215" s="18">
        <v>1.9808219178082191</v>
      </c>
      <c r="S215" s="18" t="str">
        <f t="shared" si="11"/>
        <v>1 to 5 Years</v>
      </c>
      <c r="T215" s="7" t="s">
        <v>95</v>
      </c>
      <c r="U215" s="7" t="s">
        <v>40</v>
      </c>
      <c r="V215" s="7" t="s">
        <v>41</v>
      </c>
      <c r="W215" s="7" t="s">
        <v>80</v>
      </c>
      <c r="X215" s="7" t="s">
        <v>42</v>
      </c>
      <c r="Y215" s="7">
        <v>4</v>
      </c>
      <c r="Z215" s="7" t="s">
        <v>44</v>
      </c>
      <c r="AA215" s="7">
        <v>4.7</v>
      </c>
      <c r="AB215" s="7">
        <v>4</v>
      </c>
      <c r="AC215" s="7">
        <v>5</v>
      </c>
      <c r="AD215" s="9">
        <v>42385</v>
      </c>
      <c r="AE215" s="7">
        <v>0</v>
      </c>
      <c r="AF215" s="7">
        <v>19</v>
      </c>
    </row>
    <row r="216" spans="1:32" x14ac:dyDescent="0.25">
      <c r="A216" s="7" t="s">
        <v>361</v>
      </c>
      <c r="B216" s="7">
        <v>10286</v>
      </c>
      <c r="C216" s="8">
        <v>53564</v>
      </c>
      <c r="D216" s="9">
        <v>32219</v>
      </c>
      <c r="E216" s="10">
        <f t="shared" ca="1" si="9"/>
        <v>35.347945205479455</v>
      </c>
      <c r="F216" s="10" t="str">
        <f t="shared" ca="1" si="10"/>
        <v>Less than 40</v>
      </c>
      <c r="G216" s="7" t="s">
        <v>475</v>
      </c>
      <c r="H216" s="7" t="s">
        <v>26</v>
      </c>
      <c r="I216" s="7" t="s">
        <v>25</v>
      </c>
      <c r="J216" s="7">
        <v>2458</v>
      </c>
      <c r="K216" s="7" t="s">
        <v>27</v>
      </c>
      <c r="L216" s="7" t="s">
        <v>28</v>
      </c>
      <c r="M216" s="7" t="s">
        <v>67</v>
      </c>
      <c r="N216" s="9">
        <v>40817</v>
      </c>
      <c r="O216" s="7" t="s">
        <v>55</v>
      </c>
      <c r="P216" s="9">
        <v>43097</v>
      </c>
      <c r="Q216" s="18">
        <v>2017</v>
      </c>
      <c r="R216" s="18">
        <v>6.2465753424657535</v>
      </c>
      <c r="S216" s="18" t="str">
        <f t="shared" si="11"/>
        <v>5 to 10 Years</v>
      </c>
      <c r="T216" s="7" t="s">
        <v>39</v>
      </c>
      <c r="U216" s="7" t="s">
        <v>40</v>
      </c>
      <c r="V216" s="7" t="s">
        <v>32</v>
      </c>
      <c r="W216" s="7" t="s">
        <v>24</v>
      </c>
      <c r="X216" s="7" t="s">
        <v>54</v>
      </c>
      <c r="Y216" s="7">
        <v>39</v>
      </c>
      <c r="Z216" s="7" t="s">
        <v>103</v>
      </c>
      <c r="AA216" s="7">
        <v>3.54</v>
      </c>
      <c r="AB216" s="7">
        <v>5</v>
      </c>
      <c r="AC216" s="7">
        <v>0</v>
      </c>
      <c r="AD216" s="9">
        <v>42890</v>
      </c>
      <c r="AE216" s="7">
        <v>4</v>
      </c>
      <c r="AF216" s="7">
        <v>15</v>
      </c>
    </row>
    <row r="217" spans="1:32" x14ac:dyDescent="0.25">
      <c r="A217" s="7" t="s">
        <v>362</v>
      </c>
      <c r="B217" s="7">
        <v>10297</v>
      </c>
      <c r="C217" s="8">
        <v>60270</v>
      </c>
      <c r="D217" s="9">
        <v>32707</v>
      </c>
      <c r="E217" s="10">
        <f t="shared" ca="1" si="9"/>
        <v>34.010958904109586</v>
      </c>
      <c r="F217" s="10" t="str">
        <f t="shared" ca="1" si="10"/>
        <v>Less than 40</v>
      </c>
      <c r="G217" s="7" t="s">
        <v>476</v>
      </c>
      <c r="H217" s="7" t="s">
        <v>38</v>
      </c>
      <c r="I217" s="7" t="s">
        <v>25</v>
      </c>
      <c r="J217" s="7">
        <v>2472</v>
      </c>
      <c r="K217" s="7" t="s">
        <v>27</v>
      </c>
      <c r="L217" s="7" t="s">
        <v>28</v>
      </c>
      <c r="M217" s="7" t="s">
        <v>97</v>
      </c>
      <c r="N217" s="9">
        <v>40670</v>
      </c>
      <c r="O217" s="7" t="s">
        <v>102</v>
      </c>
      <c r="P217" s="9">
        <v>42262</v>
      </c>
      <c r="Q217" s="18">
        <v>2015</v>
      </c>
      <c r="R217" s="18">
        <v>4.3616438356164382</v>
      </c>
      <c r="S217" s="18" t="str">
        <f t="shared" si="11"/>
        <v>1 to 5 Years</v>
      </c>
      <c r="T217" s="7" t="s">
        <v>78</v>
      </c>
      <c r="U217" s="7" t="s">
        <v>40</v>
      </c>
      <c r="V217" s="7" t="s">
        <v>32</v>
      </c>
      <c r="W217" s="7" t="s">
        <v>46</v>
      </c>
      <c r="X217" s="7" t="s">
        <v>57</v>
      </c>
      <c r="Y217" s="7">
        <v>11</v>
      </c>
      <c r="Z217" s="7" t="s">
        <v>103</v>
      </c>
      <c r="AA217" s="7">
        <v>2.4</v>
      </c>
      <c r="AB217" s="7">
        <v>5</v>
      </c>
      <c r="AC217" s="7">
        <v>0</v>
      </c>
      <c r="AD217" s="9">
        <v>42157</v>
      </c>
      <c r="AE217" s="7">
        <v>5</v>
      </c>
      <c r="AF217" s="7">
        <v>2</v>
      </c>
    </row>
    <row r="218" spans="1:32" x14ac:dyDescent="0.25">
      <c r="A218" s="7" t="s">
        <v>363</v>
      </c>
      <c r="B218" s="7">
        <v>10171</v>
      </c>
      <c r="C218" s="8">
        <v>45998</v>
      </c>
      <c r="D218" s="9">
        <v>31613</v>
      </c>
      <c r="E218" s="10">
        <f t="shared" ca="1" si="9"/>
        <v>37.008219178082193</v>
      </c>
      <c r="F218" s="10" t="str">
        <f t="shared" ca="1" si="10"/>
        <v>Less than 40</v>
      </c>
      <c r="G218" s="7" t="s">
        <v>476</v>
      </c>
      <c r="H218" s="7" t="s">
        <v>26</v>
      </c>
      <c r="I218" s="7" t="s">
        <v>25</v>
      </c>
      <c r="J218" s="7">
        <v>2176</v>
      </c>
      <c r="K218" s="7" t="s">
        <v>27</v>
      </c>
      <c r="L218" s="7" t="s">
        <v>28</v>
      </c>
      <c r="M218" s="7" t="s">
        <v>29</v>
      </c>
      <c r="N218" s="9">
        <v>40679</v>
      </c>
      <c r="O218" s="7" t="s">
        <v>34</v>
      </c>
      <c r="P218" s="9">
        <v>42302</v>
      </c>
      <c r="Q218" s="18">
        <v>2015</v>
      </c>
      <c r="R218" s="18">
        <v>4.4465753424657537</v>
      </c>
      <c r="S218" s="18" t="str">
        <f t="shared" si="11"/>
        <v>1 to 5 Years</v>
      </c>
      <c r="T218" s="7" t="s">
        <v>364</v>
      </c>
      <c r="U218" s="7" t="s">
        <v>40</v>
      </c>
      <c r="V218" s="7" t="s">
        <v>32</v>
      </c>
      <c r="W218" s="7" t="s">
        <v>24</v>
      </c>
      <c r="X218" s="7" t="s">
        <v>57</v>
      </c>
      <c r="Y218" s="7">
        <v>11</v>
      </c>
      <c r="Z218" s="7" t="s">
        <v>44</v>
      </c>
      <c r="AA218" s="7">
        <v>3.45</v>
      </c>
      <c r="AB218" s="7">
        <v>4</v>
      </c>
      <c r="AC218" s="7">
        <v>0</v>
      </c>
      <c r="AD218" s="9">
        <v>41772</v>
      </c>
      <c r="AE218" s="7">
        <v>0</v>
      </c>
      <c r="AF218" s="7">
        <v>5</v>
      </c>
    </row>
    <row r="219" spans="1:32" x14ac:dyDescent="0.25">
      <c r="A219" s="7" t="s">
        <v>365</v>
      </c>
      <c r="B219" s="7">
        <v>10032</v>
      </c>
      <c r="C219" s="8">
        <v>57954</v>
      </c>
      <c r="D219" s="9">
        <v>31641</v>
      </c>
      <c r="E219" s="10">
        <f t="shared" ca="1" si="9"/>
        <v>36.93150684931507</v>
      </c>
      <c r="F219" s="10" t="str">
        <f t="shared" ca="1" si="10"/>
        <v>Less than 40</v>
      </c>
      <c r="G219" s="7" t="s">
        <v>476</v>
      </c>
      <c r="H219" s="7" t="s">
        <v>38</v>
      </c>
      <c r="I219" s="7" t="s">
        <v>25</v>
      </c>
      <c r="J219" s="7">
        <v>1886</v>
      </c>
      <c r="K219" s="7" t="s">
        <v>27</v>
      </c>
      <c r="L219" s="7" t="s">
        <v>28</v>
      </c>
      <c r="M219" s="7" t="s">
        <v>29</v>
      </c>
      <c r="N219" s="9">
        <v>40679</v>
      </c>
      <c r="O219" s="7" t="s">
        <v>43</v>
      </c>
      <c r="P219" s="9">
        <v>41366</v>
      </c>
      <c r="Q219" s="18">
        <v>2013</v>
      </c>
      <c r="R219" s="18">
        <v>1.8821917808219177</v>
      </c>
      <c r="S219" s="18" t="str">
        <f t="shared" si="11"/>
        <v>1 to 5 Years</v>
      </c>
      <c r="T219" s="7" t="s">
        <v>178</v>
      </c>
      <c r="U219" s="7" t="s">
        <v>40</v>
      </c>
      <c r="V219" s="7" t="s">
        <v>32</v>
      </c>
      <c r="W219" s="7" t="s">
        <v>46</v>
      </c>
      <c r="X219" s="7" t="s">
        <v>64</v>
      </c>
      <c r="Y219" s="7">
        <v>19</v>
      </c>
      <c r="Z219" s="7" t="s">
        <v>35</v>
      </c>
      <c r="AA219" s="7">
        <v>4.2</v>
      </c>
      <c r="AB219" s="7">
        <v>5</v>
      </c>
      <c r="AC219" s="7">
        <v>0</v>
      </c>
      <c r="AD219" s="9">
        <v>41548</v>
      </c>
      <c r="AE219" s="7">
        <v>0</v>
      </c>
      <c r="AF219" s="7">
        <v>12</v>
      </c>
    </row>
    <row r="220" spans="1:32" x14ac:dyDescent="0.25">
      <c r="A220" s="7" t="s">
        <v>366</v>
      </c>
      <c r="B220" s="7">
        <v>10130</v>
      </c>
      <c r="C220" s="8">
        <v>74669</v>
      </c>
      <c r="D220" s="9">
        <v>28373</v>
      </c>
      <c r="E220" s="10">
        <f t="shared" ca="1" si="9"/>
        <v>45.884931506849313</v>
      </c>
      <c r="F220" s="10" t="str">
        <f t="shared" ca="1" si="10"/>
        <v>40 to 50</v>
      </c>
      <c r="G220" s="7" t="s">
        <v>476</v>
      </c>
      <c r="H220" s="7" t="s">
        <v>38</v>
      </c>
      <c r="I220" s="7" t="s">
        <v>25</v>
      </c>
      <c r="J220" s="7">
        <v>2030</v>
      </c>
      <c r="K220" s="7" t="s">
        <v>27</v>
      </c>
      <c r="L220" s="7" t="s">
        <v>28</v>
      </c>
      <c r="M220" s="7" t="s">
        <v>29</v>
      </c>
      <c r="N220" s="9">
        <v>40476</v>
      </c>
      <c r="O220" s="7" t="s">
        <v>43</v>
      </c>
      <c r="P220" s="9">
        <v>42508</v>
      </c>
      <c r="Q220" s="18">
        <v>2016</v>
      </c>
      <c r="R220" s="18">
        <v>5.5671232876712331</v>
      </c>
      <c r="S220" s="18" t="str">
        <f t="shared" si="11"/>
        <v>5 to 10 Years</v>
      </c>
      <c r="T220" s="7" t="s">
        <v>75</v>
      </c>
      <c r="U220" s="7" t="s">
        <v>40</v>
      </c>
      <c r="V220" s="7" t="s">
        <v>32</v>
      </c>
      <c r="W220" s="7" t="s">
        <v>114</v>
      </c>
      <c r="X220" s="7" t="s">
        <v>116</v>
      </c>
      <c r="Y220" s="7">
        <v>2</v>
      </c>
      <c r="Z220" s="7" t="s">
        <v>44</v>
      </c>
      <c r="AA220" s="7">
        <v>4.16</v>
      </c>
      <c r="AB220" s="7">
        <v>5</v>
      </c>
      <c r="AC220" s="7">
        <v>0</v>
      </c>
      <c r="AD220" s="9">
        <v>42127</v>
      </c>
      <c r="AE220" s="7">
        <v>0</v>
      </c>
      <c r="AF220" s="7">
        <v>6</v>
      </c>
    </row>
    <row r="221" spans="1:32" x14ac:dyDescent="0.25">
      <c r="A221" s="7" t="s">
        <v>367</v>
      </c>
      <c r="B221" s="7">
        <v>10217</v>
      </c>
      <c r="C221" s="8">
        <v>74226</v>
      </c>
      <c r="D221" s="9">
        <v>29131</v>
      </c>
      <c r="E221" s="10">
        <f t="shared" ca="1" si="9"/>
        <v>43.80821917808219</v>
      </c>
      <c r="F221" s="10" t="str">
        <f t="shared" ca="1" si="10"/>
        <v>40 to 50</v>
      </c>
      <c r="G221" s="7" t="s">
        <v>476</v>
      </c>
      <c r="H221" s="7" t="s">
        <v>38</v>
      </c>
      <c r="I221" s="7" t="s">
        <v>25</v>
      </c>
      <c r="J221" s="7">
        <v>2050</v>
      </c>
      <c r="K221" s="7" t="s">
        <v>92</v>
      </c>
      <c r="L221" s="7" t="s">
        <v>28</v>
      </c>
      <c r="M221" s="7" t="s">
        <v>97</v>
      </c>
      <c r="N221" s="9">
        <v>40943</v>
      </c>
      <c r="O221" s="7" t="s">
        <v>34</v>
      </c>
      <c r="P221" s="9" t="s">
        <v>495</v>
      </c>
      <c r="Q221" s="18"/>
      <c r="R221" s="18">
        <v>11.443835616438356</v>
      </c>
      <c r="S221" s="18" t="str">
        <f t="shared" si="11"/>
        <v>10 to 15 Years</v>
      </c>
      <c r="T221" s="7" t="s">
        <v>30</v>
      </c>
      <c r="U221" s="7" t="s">
        <v>31</v>
      </c>
      <c r="V221" s="7" t="s">
        <v>32</v>
      </c>
      <c r="W221" s="7" t="s">
        <v>46</v>
      </c>
      <c r="X221" s="7" t="s">
        <v>68</v>
      </c>
      <c r="Y221" s="7">
        <v>12</v>
      </c>
      <c r="Z221" s="7" t="s">
        <v>44</v>
      </c>
      <c r="AA221" s="7">
        <v>4.3</v>
      </c>
      <c r="AB221" s="7">
        <v>3</v>
      </c>
      <c r="AC221" s="7">
        <v>0</v>
      </c>
      <c r="AD221" s="9">
        <v>43479</v>
      </c>
      <c r="AE221" s="7">
        <v>0</v>
      </c>
      <c r="AF221" s="7">
        <v>14</v>
      </c>
    </row>
    <row r="222" spans="1:32" x14ac:dyDescent="0.25">
      <c r="A222" s="7" t="s">
        <v>368</v>
      </c>
      <c r="B222" s="7">
        <v>10016</v>
      </c>
      <c r="C222" s="8">
        <v>93554</v>
      </c>
      <c r="D222" s="9">
        <v>30941</v>
      </c>
      <c r="E222" s="10">
        <f t="shared" ca="1" si="9"/>
        <v>38.849315068493148</v>
      </c>
      <c r="F222" s="10" t="str">
        <f t="shared" ca="1" si="10"/>
        <v>Less than 40</v>
      </c>
      <c r="G222" s="7" t="s">
        <v>476</v>
      </c>
      <c r="H222" s="7" t="s">
        <v>38</v>
      </c>
      <c r="I222" s="7" t="s">
        <v>25</v>
      </c>
      <c r="J222" s="7">
        <v>1886</v>
      </c>
      <c r="K222" s="7" t="s">
        <v>27</v>
      </c>
      <c r="L222" s="7" t="s">
        <v>28</v>
      </c>
      <c r="M222" s="7" t="s">
        <v>67</v>
      </c>
      <c r="N222" s="9">
        <v>41923</v>
      </c>
      <c r="O222" s="7" t="s">
        <v>65</v>
      </c>
      <c r="P222" s="9" t="s">
        <v>495</v>
      </c>
      <c r="Q222" s="18"/>
      <c r="R222" s="18">
        <v>8.7589041095890412</v>
      </c>
      <c r="S222" s="18" t="str">
        <f t="shared" si="11"/>
        <v>5 to 10 Years</v>
      </c>
      <c r="T222" s="7" t="s">
        <v>30</v>
      </c>
      <c r="U222" s="7" t="s">
        <v>31</v>
      </c>
      <c r="V222" s="7" t="s">
        <v>41</v>
      </c>
      <c r="W222" s="7" t="s">
        <v>80</v>
      </c>
      <c r="X222" s="7" t="s">
        <v>42</v>
      </c>
      <c r="Y222" s="7">
        <v>4</v>
      </c>
      <c r="Z222" s="7" t="s">
        <v>35</v>
      </c>
      <c r="AA222" s="7">
        <v>4.5999999999999996</v>
      </c>
      <c r="AB222" s="7">
        <v>5</v>
      </c>
      <c r="AC222" s="7">
        <v>7</v>
      </c>
      <c r="AD222" s="9">
        <v>43556</v>
      </c>
      <c r="AE222" s="7">
        <v>0</v>
      </c>
      <c r="AF222" s="7">
        <v>16</v>
      </c>
    </row>
    <row r="223" spans="1:32" x14ac:dyDescent="0.25">
      <c r="A223" s="7" t="s">
        <v>369</v>
      </c>
      <c r="B223" s="7">
        <v>10050</v>
      </c>
      <c r="C223" s="8">
        <v>64724</v>
      </c>
      <c r="D223" s="9">
        <v>32297</v>
      </c>
      <c r="E223" s="10">
        <f t="shared" ca="1" si="9"/>
        <v>35.134246575342466</v>
      </c>
      <c r="F223" s="10" t="str">
        <f t="shared" ca="1" si="10"/>
        <v>Less than 40</v>
      </c>
      <c r="G223" s="7" t="s">
        <v>475</v>
      </c>
      <c r="H223" s="7" t="s">
        <v>38</v>
      </c>
      <c r="I223" s="7" t="s">
        <v>25</v>
      </c>
      <c r="J223" s="7">
        <v>2451</v>
      </c>
      <c r="K223" s="7" t="s">
        <v>27</v>
      </c>
      <c r="L223" s="7" t="s">
        <v>28</v>
      </c>
      <c r="M223" s="7" t="s">
        <v>97</v>
      </c>
      <c r="N223" s="9">
        <v>40670</v>
      </c>
      <c r="O223" s="7" t="s">
        <v>55</v>
      </c>
      <c r="P223" s="9">
        <v>41243</v>
      </c>
      <c r="Q223" s="18">
        <v>2012</v>
      </c>
      <c r="R223" s="18">
        <v>1.5698630136986302</v>
      </c>
      <c r="S223" s="18" t="str">
        <f t="shared" si="11"/>
        <v>1 to 5 Years</v>
      </c>
      <c r="T223" s="7" t="s">
        <v>178</v>
      </c>
      <c r="U223" s="7" t="s">
        <v>40</v>
      </c>
      <c r="V223" s="7" t="s">
        <v>32</v>
      </c>
      <c r="W223" s="7" t="s">
        <v>24</v>
      </c>
      <c r="X223" s="7" t="s">
        <v>68</v>
      </c>
      <c r="Y223" s="7">
        <v>12</v>
      </c>
      <c r="Z223" s="7" t="s">
        <v>44</v>
      </c>
      <c r="AA223" s="7">
        <v>5</v>
      </c>
      <c r="AB223" s="7">
        <v>3</v>
      </c>
      <c r="AC223" s="7">
        <v>0</v>
      </c>
      <c r="AD223" s="9">
        <v>40959</v>
      </c>
      <c r="AE223" s="7">
        <v>0</v>
      </c>
      <c r="AF223" s="7">
        <v>13</v>
      </c>
    </row>
    <row r="224" spans="1:32" x14ac:dyDescent="0.25">
      <c r="A224" s="7" t="s">
        <v>370</v>
      </c>
      <c r="B224" s="7">
        <v>10164</v>
      </c>
      <c r="C224" s="8">
        <v>47001</v>
      </c>
      <c r="D224" s="9">
        <v>29913</v>
      </c>
      <c r="E224" s="10">
        <f t="shared" ca="1" si="9"/>
        <v>41.665753424657531</v>
      </c>
      <c r="F224" s="10" t="str">
        <f t="shared" ca="1" si="10"/>
        <v>40 to 50</v>
      </c>
      <c r="G224" s="7" t="s">
        <v>475</v>
      </c>
      <c r="H224" s="7" t="s">
        <v>26</v>
      </c>
      <c r="I224" s="7" t="s">
        <v>25</v>
      </c>
      <c r="J224" s="7">
        <v>2451</v>
      </c>
      <c r="K224" s="7" t="s">
        <v>27</v>
      </c>
      <c r="L224" s="7" t="s">
        <v>28</v>
      </c>
      <c r="M224" s="7" t="s">
        <v>29</v>
      </c>
      <c r="N224" s="9">
        <v>39213</v>
      </c>
      <c r="O224" s="7" t="s">
        <v>55</v>
      </c>
      <c r="P224" s="9" t="s">
        <v>495</v>
      </c>
      <c r="Q224" s="18"/>
      <c r="R224" s="18">
        <v>16.183561643835617</v>
      </c>
      <c r="S224" s="18" t="str">
        <f t="shared" si="11"/>
        <v>More than 15 Years</v>
      </c>
      <c r="T224" s="7" t="s">
        <v>30</v>
      </c>
      <c r="U224" s="7" t="s">
        <v>31</v>
      </c>
      <c r="V224" s="7" t="s">
        <v>32</v>
      </c>
      <c r="W224" s="7" t="s">
        <v>24</v>
      </c>
      <c r="X224" s="7" t="s">
        <v>76</v>
      </c>
      <c r="Y224" s="7">
        <v>14</v>
      </c>
      <c r="Z224" s="7" t="s">
        <v>44</v>
      </c>
      <c r="AA224" s="7">
        <v>3.66</v>
      </c>
      <c r="AB224" s="7">
        <v>3</v>
      </c>
      <c r="AC224" s="7">
        <v>0</v>
      </c>
      <c r="AD224" s="9">
        <v>43521</v>
      </c>
      <c r="AE224" s="7">
        <v>0</v>
      </c>
      <c r="AF224" s="7">
        <v>15</v>
      </c>
    </row>
    <row r="225" spans="1:32" x14ac:dyDescent="0.25">
      <c r="A225" s="7" t="s">
        <v>371</v>
      </c>
      <c r="B225" s="7">
        <v>10124</v>
      </c>
      <c r="C225" s="8">
        <v>61844</v>
      </c>
      <c r="D225" s="9">
        <v>32384</v>
      </c>
      <c r="E225" s="10">
        <f t="shared" ca="1" si="9"/>
        <v>34.895890410958906</v>
      </c>
      <c r="F225" s="10" t="str">
        <f t="shared" ca="1" si="10"/>
        <v>Less than 40</v>
      </c>
      <c r="G225" s="7" t="s">
        <v>476</v>
      </c>
      <c r="H225" s="7" t="s">
        <v>38</v>
      </c>
      <c r="I225" s="7" t="s">
        <v>372</v>
      </c>
      <c r="J225" s="7">
        <v>40220</v>
      </c>
      <c r="K225" s="7" t="s">
        <v>27</v>
      </c>
      <c r="L225" s="7" t="s">
        <v>28</v>
      </c>
      <c r="M225" s="7" t="s">
        <v>67</v>
      </c>
      <c r="N225" s="9">
        <v>41153</v>
      </c>
      <c r="O225" s="7" t="s">
        <v>186</v>
      </c>
      <c r="P225" s="9" t="s">
        <v>495</v>
      </c>
      <c r="Q225" s="18"/>
      <c r="R225" s="18">
        <v>10.868493150684932</v>
      </c>
      <c r="S225" s="18" t="str">
        <f t="shared" si="11"/>
        <v>10 to 15 Years</v>
      </c>
      <c r="T225" s="7" t="s">
        <v>30</v>
      </c>
      <c r="U225" s="7" t="s">
        <v>31</v>
      </c>
      <c r="V225" s="7" t="s">
        <v>126</v>
      </c>
      <c r="W225" s="7" t="s">
        <v>124</v>
      </c>
      <c r="X225" s="7" t="s">
        <v>145</v>
      </c>
      <c r="Y225" s="7">
        <v>21</v>
      </c>
      <c r="Z225" s="7" t="s">
        <v>44</v>
      </c>
      <c r="AA225" s="7">
        <v>4.2</v>
      </c>
      <c r="AB225" s="7">
        <v>5</v>
      </c>
      <c r="AC225" s="7">
        <v>0</v>
      </c>
      <c r="AD225" s="9">
        <v>43467</v>
      </c>
      <c r="AE225" s="7">
        <v>0</v>
      </c>
      <c r="AF225" s="7">
        <v>9</v>
      </c>
    </row>
    <row r="226" spans="1:32" x14ac:dyDescent="0.25">
      <c r="A226" s="7" t="s">
        <v>373</v>
      </c>
      <c r="B226" s="7">
        <v>10187</v>
      </c>
      <c r="C226" s="8">
        <v>46799</v>
      </c>
      <c r="D226" s="9">
        <v>30970</v>
      </c>
      <c r="E226" s="10">
        <f t="shared" ca="1" si="9"/>
        <v>38.769863013698632</v>
      </c>
      <c r="F226" s="10" t="str">
        <f t="shared" ca="1" si="10"/>
        <v>Less than 40</v>
      </c>
      <c r="G226" s="7" t="s">
        <v>476</v>
      </c>
      <c r="H226" s="7" t="s">
        <v>52</v>
      </c>
      <c r="I226" s="7" t="s">
        <v>25</v>
      </c>
      <c r="J226" s="7">
        <v>1742</v>
      </c>
      <c r="K226" s="7" t="s">
        <v>92</v>
      </c>
      <c r="L226" s="7" t="s">
        <v>28</v>
      </c>
      <c r="M226" s="7" t="s">
        <v>97</v>
      </c>
      <c r="N226" s="9">
        <v>40679</v>
      </c>
      <c r="O226" s="7" t="s">
        <v>55</v>
      </c>
      <c r="P226" s="9">
        <v>43196</v>
      </c>
      <c r="Q226" s="18">
        <v>2018</v>
      </c>
      <c r="R226" s="18">
        <v>6.8958904109589039</v>
      </c>
      <c r="S226" s="18" t="str">
        <f t="shared" si="11"/>
        <v>5 to 10 Years</v>
      </c>
      <c r="T226" s="7" t="s">
        <v>75</v>
      </c>
      <c r="U226" s="7" t="s">
        <v>40</v>
      </c>
      <c r="V226" s="7" t="s">
        <v>32</v>
      </c>
      <c r="W226" s="7" t="s">
        <v>24</v>
      </c>
      <c r="X226" s="7" t="s">
        <v>48</v>
      </c>
      <c r="Y226" s="7">
        <v>20</v>
      </c>
      <c r="Z226" s="7" t="s">
        <v>44</v>
      </c>
      <c r="AA226" s="7">
        <v>3.17</v>
      </c>
      <c r="AB226" s="7">
        <v>4</v>
      </c>
      <c r="AC226" s="7">
        <v>0</v>
      </c>
      <c r="AD226" s="9">
        <v>43135</v>
      </c>
      <c r="AE226" s="7">
        <v>0</v>
      </c>
      <c r="AF226" s="7">
        <v>14</v>
      </c>
    </row>
    <row r="227" spans="1:32" x14ac:dyDescent="0.25">
      <c r="A227" s="7" t="s">
        <v>374</v>
      </c>
      <c r="B227" s="7">
        <v>10225</v>
      </c>
      <c r="C227" s="8">
        <v>59472</v>
      </c>
      <c r="D227" s="9">
        <v>22451</v>
      </c>
      <c r="E227" s="10">
        <f t="shared" ca="1" si="9"/>
        <v>62.109589041095887</v>
      </c>
      <c r="F227" s="10" t="str">
        <f t="shared" ca="1" si="10"/>
        <v>60 to 70</v>
      </c>
      <c r="G227" s="7" t="s">
        <v>475</v>
      </c>
      <c r="H227" s="7" t="s">
        <v>26</v>
      </c>
      <c r="I227" s="7" t="s">
        <v>25</v>
      </c>
      <c r="J227" s="7">
        <v>2109</v>
      </c>
      <c r="K227" s="7" t="s">
        <v>27</v>
      </c>
      <c r="L227" s="7" t="s">
        <v>28</v>
      </c>
      <c r="M227" s="7" t="s">
        <v>29</v>
      </c>
      <c r="N227" s="9">
        <v>41791</v>
      </c>
      <c r="O227" s="7" t="s">
        <v>65</v>
      </c>
      <c r="P227" s="9" t="s">
        <v>495</v>
      </c>
      <c r="Q227" s="18"/>
      <c r="R227" s="18">
        <v>9.1205479452054803</v>
      </c>
      <c r="S227" s="18" t="str">
        <f t="shared" si="11"/>
        <v>5 to 10 Years</v>
      </c>
      <c r="T227" s="7" t="s">
        <v>30</v>
      </c>
      <c r="U227" s="7" t="s">
        <v>31</v>
      </c>
      <c r="V227" s="7" t="s">
        <v>32</v>
      </c>
      <c r="W227" s="7" t="s">
        <v>24</v>
      </c>
      <c r="X227" s="7" t="s">
        <v>84</v>
      </c>
      <c r="Y227" s="7">
        <v>18</v>
      </c>
      <c r="Z227" s="7" t="s">
        <v>44</v>
      </c>
      <c r="AA227" s="7">
        <v>4.8</v>
      </c>
      <c r="AB227" s="7">
        <v>3</v>
      </c>
      <c r="AC227" s="7">
        <v>0</v>
      </c>
      <c r="AD227" s="9">
        <v>43647</v>
      </c>
      <c r="AE227" s="7">
        <v>0</v>
      </c>
      <c r="AF227" s="7">
        <v>14</v>
      </c>
    </row>
    <row r="228" spans="1:32" x14ac:dyDescent="0.25">
      <c r="A228" s="7" t="s">
        <v>375</v>
      </c>
      <c r="B228" s="7">
        <v>10262</v>
      </c>
      <c r="C228" s="8">
        <v>46430</v>
      </c>
      <c r="D228" s="9">
        <v>25833</v>
      </c>
      <c r="E228" s="10">
        <f t="shared" ca="1" si="9"/>
        <v>52.843835616438355</v>
      </c>
      <c r="F228" s="10" t="str">
        <f t="shared" ca="1" si="10"/>
        <v>50 to 60</v>
      </c>
      <c r="G228" s="7" t="s">
        <v>476</v>
      </c>
      <c r="H228" s="7" t="s">
        <v>52</v>
      </c>
      <c r="I228" s="7" t="s">
        <v>25</v>
      </c>
      <c r="J228" s="7">
        <v>2474</v>
      </c>
      <c r="K228" s="7" t="s">
        <v>27</v>
      </c>
      <c r="L228" s="7" t="s">
        <v>28</v>
      </c>
      <c r="M228" s="7" t="s">
        <v>29</v>
      </c>
      <c r="N228" s="9">
        <v>41176</v>
      </c>
      <c r="O228" s="7" t="s">
        <v>43</v>
      </c>
      <c r="P228" s="9">
        <v>41443</v>
      </c>
      <c r="Q228" s="18">
        <v>2013</v>
      </c>
      <c r="R228" s="18">
        <v>0.73150684931506849</v>
      </c>
      <c r="S228" s="18" t="str">
        <f t="shared" si="11"/>
        <v>Less than one Year</v>
      </c>
      <c r="T228" s="7" t="s">
        <v>78</v>
      </c>
      <c r="U228" s="7" t="s">
        <v>40</v>
      </c>
      <c r="V228" s="7" t="s">
        <v>32</v>
      </c>
      <c r="W228" s="7" t="s">
        <v>24</v>
      </c>
      <c r="X228" s="7" t="s">
        <v>48</v>
      </c>
      <c r="Y228" s="7">
        <v>20</v>
      </c>
      <c r="Z228" s="7" t="s">
        <v>44</v>
      </c>
      <c r="AA228" s="7">
        <v>4.5</v>
      </c>
      <c r="AB228" s="7">
        <v>5</v>
      </c>
      <c r="AC228" s="7">
        <v>0</v>
      </c>
      <c r="AD228" s="9">
        <v>41309</v>
      </c>
      <c r="AE228" s="7">
        <v>0</v>
      </c>
      <c r="AF228" s="7">
        <v>16</v>
      </c>
    </row>
    <row r="229" spans="1:32" x14ac:dyDescent="0.25">
      <c r="A229" s="7" t="s">
        <v>376</v>
      </c>
      <c r="B229" s="7">
        <v>10131</v>
      </c>
      <c r="C229" s="8">
        <v>83363</v>
      </c>
      <c r="D229" s="9">
        <v>30844</v>
      </c>
      <c r="E229" s="10">
        <f t="shared" ca="1" si="9"/>
        <v>39.115068493150687</v>
      </c>
      <c r="F229" s="10" t="str">
        <f t="shared" ca="1" si="10"/>
        <v>Less than 40</v>
      </c>
      <c r="G229" s="7" t="s">
        <v>475</v>
      </c>
      <c r="H229" s="7" t="s">
        <v>38</v>
      </c>
      <c r="I229" s="7" t="s">
        <v>25</v>
      </c>
      <c r="J229" s="7">
        <v>2045</v>
      </c>
      <c r="K229" s="7" t="s">
        <v>92</v>
      </c>
      <c r="L229" s="7" t="s">
        <v>28</v>
      </c>
      <c r="M229" s="7" t="s">
        <v>67</v>
      </c>
      <c r="N229" s="9">
        <v>40595</v>
      </c>
      <c r="O229" s="7" t="s">
        <v>69</v>
      </c>
      <c r="P229" s="9">
        <v>42231</v>
      </c>
      <c r="Q229" s="18">
        <v>2015</v>
      </c>
      <c r="R229" s="18">
        <v>4.4821917808219176</v>
      </c>
      <c r="S229" s="18" t="str">
        <f t="shared" si="11"/>
        <v>1 to 5 Years</v>
      </c>
      <c r="T229" s="7" t="s">
        <v>39</v>
      </c>
      <c r="U229" s="7" t="s">
        <v>40</v>
      </c>
      <c r="V229" s="7" t="s">
        <v>60</v>
      </c>
      <c r="W229" s="7" t="s">
        <v>59</v>
      </c>
      <c r="X229" s="7" t="s">
        <v>116</v>
      </c>
      <c r="Y229" s="7">
        <v>2</v>
      </c>
      <c r="Z229" s="7" t="s">
        <v>44</v>
      </c>
      <c r="AA229" s="7">
        <v>4.1500000000000004</v>
      </c>
      <c r="AB229" s="7">
        <v>4</v>
      </c>
      <c r="AC229" s="7">
        <v>0</v>
      </c>
      <c r="AD229" s="9">
        <v>41748</v>
      </c>
      <c r="AE229" s="7">
        <v>0</v>
      </c>
      <c r="AF229" s="7">
        <v>4</v>
      </c>
    </row>
    <row r="230" spans="1:32" x14ac:dyDescent="0.25">
      <c r="A230" s="7" t="s">
        <v>377</v>
      </c>
      <c r="B230" s="7">
        <v>10239</v>
      </c>
      <c r="C230" s="8">
        <v>95920</v>
      </c>
      <c r="D230" s="9">
        <v>29560</v>
      </c>
      <c r="E230" s="10">
        <f t="shared" ca="1" si="9"/>
        <v>42.632876712328766</v>
      </c>
      <c r="F230" s="10" t="str">
        <f t="shared" ca="1" si="10"/>
        <v>40 to 50</v>
      </c>
      <c r="G230" s="7" t="s">
        <v>476</v>
      </c>
      <c r="H230" s="7" t="s">
        <v>38</v>
      </c>
      <c r="I230" s="7" t="s">
        <v>25</v>
      </c>
      <c r="J230" s="7">
        <v>2110</v>
      </c>
      <c r="K230" s="7" t="s">
        <v>27</v>
      </c>
      <c r="L230" s="7" t="s">
        <v>28</v>
      </c>
      <c r="M230" s="7" t="s">
        <v>67</v>
      </c>
      <c r="N230" s="9">
        <v>42410</v>
      </c>
      <c r="O230" s="7" t="s">
        <v>43</v>
      </c>
      <c r="P230" s="9" t="s">
        <v>495</v>
      </c>
      <c r="Q230" s="18"/>
      <c r="R230" s="18">
        <v>7.4246575342465757</v>
      </c>
      <c r="S230" s="18" t="str">
        <f t="shared" si="11"/>
        <v>5 to 10 Years</v>
      </c>
      <c r="T230" s="7" t="s">
        <v>30</v>
      </c>
      <c r="U230" s="7" t="s">
        <v>31</v>
      </c>
      <c r="V230" s="7" t="s">
        <v>41</v>
      </c>
      <c r="W230" s="7" t="s">
        <v>181</v>
      </c>
      <c r="X230" s="7" t="s">
        <v>182</v>
      </c>
      <c r="Y230" s="7">
        <v>13</v>
      </c>
      <c r="Z230" s="7" t="s">
        <v>44</v>
      </c>
      <c r="AA230" s="7">
        <v>4.4000000000000004</v>
      </c>
      <c r="AB230" s="7">
        <v>4</v>
      </c>
      <c r="AC230" s="7">
        <v>6</v>
      </c>
      <c r="AD230" s="9">
        <v>43618</v>
      </c>
      <c r="AE230" s="7">
        <v>0</v>
      </c>
      <c r="AF230" s="7">
        <v>10</v>
      </c>
    </row>
    <row r="231" spans="1:32" x14ac:dyDescent="0.25">
      <c r="A231" s="7" t="s">
        <v>378</v>
      </c>
      <c r="B231" s="7">
        <v>10152</v>
      </c>
      <c r="C231" s="8">
        <v>61729</v>
      </c>
      <c r="D231" s="9">
        <v>31047</v>
      </c>
      <c r="E231" s="10">
        <f t="shared" ca="1" si="9"/>
        <v>38.558904109589044</v>
      </c>
      <c r="F231" s="10" t="str">
        <f t="shared" ca="1" si="10"/>
        <v>Less than 40</v>
      </c>
      <c r="G231" s="7" t="s">
        <v>475</v>
      </c>
      <c r="H231" s="7" t="s">
        <v>52</v>
      </c>
      <c r="I231" s="7" t="s">
        <v>25</v>
      </c>
      <c r="J231" s="7">
        <v>2478</v>
      </c>
      <c r="K231" s="7" t="s">
        <v>27</v>
      </c>
      <c r="L231" s="7" t="s">
        <v>28</v>
      </c>
      <c r="M231" s="7" t="s">
        <v>29</v>
      </c>
      <c r="N231" s="9">
        <v>40812</v>
      </c>
      <c r="O231" s="7" t="s">
        <v>43</v>
      </c>
      <c r="P231" s="9">
        <v>43285</v>
      </c>
      <c r="Q231" s="18">
        <v>2018</v>
      </c>
      <c r="R231" s="18">
        <v>6.7753424657534245</v>
      </c>
      <c r="S231" s="18" t="str">
        <f t="shared" si="11"/>
        <v>5 to 10 Years</v>
      </c>
      <c r="T231" s="7" t="s">
        <v>178</v>
      </c>
      <c r="U231" s="7" t="s">
        <v>40</v>
      </c>
      <c r="V231" s="7" t="s">
        <v>32</v>
      </c>
      <c r="W231" s="7" t="s">
        <v>24</v>
      </c>
      <c r="X231" s="7" t="s">
        <v>33</v>
      </c>
      <c r="Y231" s="7">
        <v>22</v>
      </c>
      <c r="Z231" s="7" t="s">
        <v>44</v>
      </c>
      <c r="AA231" s="7">
        <v>3.8</v>
      </c>
      <c r="AB231" s="7">
        <v>5</v>
      </c>
      <c r="AC231" s="7">
        <v>0</v>
      </c>
      <c r="AD231" s="9">
        <v>43192</v>
      </c>
      <c r="AE231" s="7">
        <v>0</v>
      </c>
      <c r="AF231" s="7">
        <v>19</v>
      </c>
    </row>
    <row r="232" spans="1:32" x14ac:dyDescent="0.25">
      <c r="A232" s="7" t="s">
        <v>379</v>
      </c>
      <c r="B232" s="7">
        <v>10140</v>
      </c>
      <c r="C232" s="8">
        <v>61809</v>
      </c>
      <c r="D232" s="9">
        <v>20068</v>
      </c>
      <c r="E232" s="10">
        <f t="shared" ca="1" si="9"/>
        <v>68.638356164383566</v>
      </c>
      <c r="F232" s="10" t="str">
        <f t="shared" ca="1" si="10"/>
        <v>60 to 70</v>
      </c>
      <c r="G232" s="7" t="s">
        <v>475</v>
      </c>
      <c r="H232" s="7" t="s">
        <v>38</v>
      </c>
      <c r="I232" s="7" t="s">
        <v>380</v>
      </c>
      <c r="J232" s="7">
        <v>83706</v>
      </c>
      <c r="K232" s="7" t="s">
        <v>27</v>
      </c>
      <c r="L232" s="7" t="s">
        <v>28</v>
      </c>
      <c r="M232" s="7" t="s">
        <v>29</v>
      </c>
      <c r="N232" s="9">
        <v>41978</v>
      </c>
      <c r="O232" s="7" t="s">
        <v>102</v>
      </c>
      <c r="P232" s="9" t="s">
        <v>495</v>
      </c>
      <c r="Q232" s="18"/>
      <c r="R232" s="18">
        <v>8.6082191780821926</v>
      </c>
      <c r="S232" s="18" t="str">
        <f t="shared" si="11"/>
        <v>5 to 10 Years</v>
      </c>
      <c r="T232" s="7" t="s">
        <v>30</v>
      </c>
      <c r="U232" s="7" t="s">
        <v>31</v>
      </c>
      <c r="V232" s="7" t="s">
        <v>126</v>
      </c>
      <c r="W232" s="7" t="s">
        <v>124</v>
      </c>
      <c r="X232" s="7" t="s">
        <v>127</v>
      </c>
      <c r="Y232" s="7">
        <v>17</v>
      </c>
      <c r="Z232" s="7" t="s">
        <v>44</v>
      </c>
      <c r="AA232" s="7">
        <v>3.98</v>
      </c>
      <c r="AB232" s="7">
        <v>3</v>
      </c>
      <c r="AC232" s="7">
        <v>0</v>
      </c>
      <c r="AD232" s="9">
        <v>43493</v>
      </c>
      <c r="AE232" s="7">
        <v>0</v>
      </c>
      <c r="AF232" s="7">
        <v>4</v>
      </c>
    </row>
    <row r="233" spans="1:32" x14ac:dyDescent="0.25">
      <c r="A233" s="7" t="s">
        <v>381</v>
      </c>
      <c r="B233" s="7">
        <v>10058</v>
      </c>
      <c r="C233" s="8">
        <v>45115</v>
      </c>
      <c r="D233" s="9">
        <v>30154</v>
      </c>
      <c r="E233" s="10">
        <f t="shared" ca="1" si="9"/>
        <v>41.005479452054793</v>
      </c>
      <c r="F233" s="10" t="str">
        <f t="shared" ca="1" si="10"/>
        <v>40 to 50</v>
      </c>
      <c r="G233" s="7" t="s">
        <v>475</v>
      </c>
      <c r="H233" s="7" t="s">
        <v>52</v>
      </c>
      <c r="I233" s="7" t="s">
        <v>25</v>
      </c>
      <c r="J233" s="7">
        <v>2176</v>
      </c>
      <c r="K233" s="7" t="s">
        <v>27</v>
      </c>
      <c r="L233" s="7" t="s">
        <v>74</v>
      </c>
      <c r="M233" s="7" t="s">
        <v>29</v>
      </c>
      <c r="N233" s="9">
        <v>40679</v>
      </c>
      <c r="O233" s="7" t="s">
        <v>34</v>
      </c>
      <c r="P233" s="9">
        <v>42384</v>
      </c>
      <c r="Q233" s="18">
        <v>2016</v>
      </c>
      <c r="R233" s="18">
        <v>4.6712328767123283</v>
      </c>
      <c r="S233" s="18" t="str">
        <f t="shared" si="11"/>
        <v>1 to 5 Years</v>
      </c>
      <c r="T233" s="7" t="s">
        <v>115</v>
      </c>
      <c r="U233" s="7" t="s">
        <v>40</v>
      </c>
      <c r="V233" s="7" t="s">
        <v>32</v>
      </c>
      <c r="W233" s="7" t="s">
        <v>24</v>
      </c>
      <c r="X233" s="7" t="s">
        <v>50</v>
      </c>
      <c r="Y233" s="7">
        <v>16</v>
      </c>
      <c r="Z233" s="7" t="s">
        <v>44</v>
      </c>
      <c r="AA233" s="7">
        <v>5</v>
      </c>
      <c r="AB233" s="7">
        <v>4</v>
      </c>
      <c r="AC233" s="7">
        <v>0</v>
      </c>
      <c r="AD233" s="9">
        <v>42093</v>
      </c>
      <c r="AE233" s="7">
        <v>0</v>
      </c>
      <c r="AF233" s="7">
        <v>11</v>
      </c>
    </row>
    <row r="234" spans="1:32" x14ac:dyDescent="0.25">
      <c r="A234" s="7" t="s">
        <v>382</v>
      </c>
      <c r="B234" s="7">
        <v>10011</v>
      </c>
      <c r="C234" s="8">
        <v>46738</v>
      </c>
      <c r="D234" s="9">
        <v>26999</v>
      </c>
      <c r="E234" s="10">
        <f t="shared" ca="1" si="9"/>
        <v>49.649315068493152</v>
      </c>
      <c r="F234" s="10" t="str">
        <f t="shared" ca="1" si="10"/>
        <v>40 to 50</v>
      </c>
      <c r="G234" s="7" t="s">
        <v>476</v>
      </c>
      <c r="H234" s="7" t="s">
        <v>38</v>
      </c>
      <c r="I234" s="7" t="s">
        <v>25</v>
      </c>
      <c r="J234" s="7">
        <v>2171</v>
      </c>
      <c r="K234" s="7" t="s">
        <v>27</v>
      </c>
      <c r="L234" s="7" t="s">
        <v>28</v>
      </c>
      <c r="M234" s="7" t="s">
        <v>97</v>
      </c>
      <c r="N234" s="9">
        <v>40875</v>
      </c>
      <c r="O234" s="7" t="s">
        <v>55</v>
      </c>
      <c r="P234" s="9" t="s">
        <v>495</v>
      </c>
      <c r="Q234" s="18"/>
      <c r="R234" s="18">
        <v>11.63013698630137</v>
      </c>
      <c r="S234" s="18" t="str">
        <f t="shared" si="11"/>
        <v>10 to 15 Years</v>
      </c>
      <c r="T234" s="7" t="s">
        <v>30</v>
      </c>
      <c r="U234" s="7" t="s">
        <v>31</v>
      </c>
      <c r="V234" s="7" t="s">
        <v>32</v>
      </c>
      <c r="W234" s="7" t="s">
        <v>24</v>
      </c>
      <c r="X234" s="7" t="s">
        <v>54</v>
      </c>
      <c r="Y234" s="7"/>
      <c r="Z234" s="7" t="s">
        <v>35</v>
      </c>
      <c r="AA234" s="7">
        <v>4.3600000000000003</v>
      </c>
      <c r="AB234" s="7">
        <v>5</v>
      </c>
      <c r="AC234" s="7">
        <v>0</v>
      </c>
      <c r="AD234" s="9">
        <v>43771</v>
      </c>
      <c r="AE234" s="7">
        <v>0</v>
      </c>
      <c r="AF234" s="7">
        <v>16</v>
      </c>
    </row>
    <row r="235" spans="1:32" x14ac:dyDescent="0.25">
      <c r="A235" s="7" t="s">
        <v>383</v>
      </c>
      <c r="B235" s="7">
        <v>10230</v>
      </c>
      <c r="C235" s="8">
        <v>64971</v>
      </c>
      <c r="D235" s="9">
        <v>29715</v>
      </c>
      <c r="E235" s="10">
        <f t="shared" ca="1" si="9"/>
        <v>42.208219178082189</v>
      </c>
      <c r="F235" s="10" t="str">
        <f t="shared" ca="1" si="10"/>
        <v>40 to 50</v>
      </c>
      <c r="G235" s="7" t="s">
        <v>476</v>
      </c>
      <c r="H235" s="7" t="s">
        <v>52</v>
      </c>
      <c r="I235" s="7" t="s">
        <v>25</v>
      </c>
      <c r="J235" s="7">
        <v>1902</v>
      </c>
      <c r="K235" s="7" t="s">
        <v>92</v>
      </c>
      <c r="L235" s="7" t="s">
        <v>28</v>
      </c>
      <c r="M235" s="7" t="s">
        <v>67</v>
      </c>
      <c r="N235" s="9">
        <v>40812</v>
      </c>
      <c r="O235" s="7" t="s">
        <v>55</v>
      </c>
      <c r="P235" s="9">
        <v>40838</v>
      </c>
      <c r="Q235" s="18">
        <v>2011</v>
      </c>
      <c r="R235" s="18">
        <v>7.1232876712328766E-2</v>
      </c>
      <c r="S235" s="18" t="str">
        <f t="shared" si="11"/>
        <v>Less than one Year</v>
      </c>
      <c r="T235" s="7" t="s">
        <v>53</v>
      </c>
      <c r="U235" s="7" t="s">
        <v>40</v>
      </c>
      <c r="V235" s="7" t="s">
        <v>32</v>
      </c>
      <c r="W235" s="7" t="s">
        <v>46</v>
      </c>
      <c r="X235" s="7" t="s">
        <v>76</v>
      </c>
      <c r="Y235" s="7">
        <v>14</v>
      </c>
      <c r="Z235" s="7" t="s">
        <v>44</v>
      </c>
      <c r="AA235" s="7">
        <v>4.5</v>
      </c>
      <c r="AB235" s="7">
        <v>4</v>
      </c>
      <c r="AC235" s="7">
        <v>0</v>
      </c>
      <c r="AD235" s="9" t="s">
        <v>384</v>
      </c>
      <c r="AE235" s="7">
        <v>0</v>
      </c>
      <c r="AF235" s="7">
        <v>10</v>
      </c>
    </row>
    <row r="236" spans="1:32" x14ac:dyDescent="0.25">
      <c r="A236" s="7" t="s">
        <v>385</v>
      </c>
      <c r="B236" s="7">
        <v>10224</v>
      </c>
      <c r="C236" s="8">
        <v>55578</v>
      </c>
      <c r="D236" s="9">
        <v>26365</v>
      </c>
      <c r="E236" s="10">
        <f t="shared" ca="1" si="9"/>
        <v>51.386301369863013</v>
      </c>
      <c r="F236" s="10" t="str">
        <f t="shared" ca="1" si="10"/>
        <v>50 to 60</v>
      </c>
      <c r="G236" s="7" t="s">
        <v>475</v>
      </c>
      <c r="H236" s="7" t="s">
        <v>38</v>
      </c>
      <c r="I236" s="7" t="s">
        <v>25</v>
      </c>
      <c r="J236" s="7">
        <v>2138</v>
      </c>
      <c r="K236" s="7" t="s">
        <v>27</v>
      </c>
      <c r="L236" s="7" t="s">
        <v>28</v>
      </c>
      <c r="M236" s="7" t="s">
        <v>29</v>
      </c>
      <c r="N236" s="9">
        <v>40670</v>
      </c>
      <c r="O236" s="7" t="s">
        <v>43</v>
      </c>
      <c r="P236" s="9">
        <v>41123</v>
      </c>
      <c r="Q236" s="18">
        <v>2012</v>
      </c>
      <c r="R236" s="18">
        <v>1.2410958904109588</v>
      </c>
      <c r="S236" s="18" t="str">
        <f t="shared" si="11"/>
        <v>1 to 5 Years</v>
      </c>
      <c r="T236" s="7" t="s">
        <v>75</v>
      </c>
      <c r="U236" s="7" t="s">
        <v>40</v>
      </c>
      <c r="V236" s="7" t="s">
        <v>32</v>
      </c>
      <c r="W236" s="7" t="s">
        <v>46</v>
      </c>
      <c r="X236" s="7" t="s">
        <v>48</v>
      </c>
      <c r="Y236" s="7">
        <v>20</v>
      </c>
      <c r="Z236" s="7" t="s">
        <v>44</v>
      </c>
      <c r="AA236" s="7">
        <v>4.2</v>
      </c>
      <c r="AB236" s="7">
        <v>5</v>
      </c>
      <c r="AC236" s="7">
        <v>0</v>
      </c>
      <c r="AD236" s="9">
        <v>41061</v>
      </c>
      <c r="AE236" s="7">
        <v>0</v>
      </c>
      <c r="AF236" s="7">
        <v>13</v>
      </c>
    </row>
    <row r="237" spans="1:32" x14ac:dyDescent="0.25">
      <c r="A237" s="7" t="s">
        <v>386</v>
      </c>
      <c r="B237" s="7">
        <v>10047</v>
      </c>
      <c r="C237" s="8">
        <v>50428</v>
      </c>
      <c r="D237" s="9">
        <v>27211</v>
      </c>
      <c r="E237" s="10">
        <f t="shared" ca="1" si="9"/>
        <v>49.06849315068493</v>
      </c>
      <c r="F237" s="10" t="str">
        <f t="shared" ca="1" si="10"/>
        <v>40 to 50</v>
      </c>
      <c r="G237" s="7" t="s">
        <v>475</v>
      </c>
      <c r="H237" s="7" t="s">
        <v>38</v>
      </c>
      <c r="I237" s="7" t="s">
        <v>25</v>
      </c>
      <c r="J237" s="7">
        <v>1420</v>
      </c>
      <c r="K237" s="7" t="s">
        <v>27</v>
      </c>
      <c r="L237" s="7" t="s">
        <v>28</v>
      </c>
      <c r="M237" s="7" t="s">
        <v>67</v>
      </c>
      <c r="N237" s="9">
        <v>40817</v>
      </c>
      <c r="O237" s="7" t="s">
        <v>43</v>
      </c>
      <c r="P237" s="9">
        <v>42395</v>
      </c>
      <c r="Q237" s="18">
        <v>2016</v>
      </c>
      <c r="R237" s="18">
        <v>4.3232876712328769</v>
      </c>
      <c r="S237" s="18" t="str">
        <f t="shared" si="11"/>
        <v>1 to 5 Years</v>
      </c>
      <c r="T237" s="7" t="s">
        <v>88</v>
      </c>
      <c r="U237" s="7" t="s">
        <v>40</v>
      </c>
      <c r="V237" s="7" t="s">
        <v>32</v>
      </c>
      <c r="W237" s="7" t="s">
        <v>24</v>
      </c>
      <c r="X237" s="7" t="s">
        <v>57</v>
      </c>
      <c r="Y237" s="7">
        <v>11</v>
      </c>
      <c r="Z237" s="7" t="s">
        <v>44</v>
      </c>
      <c r="AA237" s="7">
        <v>5</v>
      </c>
      <c r="AB237" s="7">
        <v>3</v>
      </c>
      <c r="AC237" s="7">
        <v>0</v>
      </c>
      <c r="AD237" s="9">
        <v>42278</v>
      </c>
      <c r="AE237" s="7">
        <v>0</v>
      </c>
      <c r="AF237" s="7">
        <v>11</v>
      </c>
    </row>
    <row r="238" spans="1:32" x14ac:dyDescent="0.25">
      <c r="A238" s="7" t="s">
        <v>387</v>
      </c>
      <c r="B238" s="7">
        <v>10285</v>
      </c>
      <c r="C238" s="8">
        <v>61422</v>
      </c>
      <c r="D238" s="9">
        <v>31229</v>
      </c>
      <c r="E238" s="10">
        <f t="shared" ca="1" si="9"/>
        <v>38.060273972602737</v>
      </c>
      <c r="F238" s="10" t="str">
        <f t="shared" ca="1" si="10"/>
        <v>Less than 40</v>
      </c>
      <c r="G238" s="7" t="s">
        <v>476</v>
      </c>
      <c r="H238" s="7" t="s">
        <v>38</v>
      </c>
      <c r="I238" s="7" t="s">
        <v>25</v>
      </c>
      <c r="J238" s="7">
        <v>1460</v>
      </c>
      <c r="K238" s="7" t="s">
        <v>27</v>
      </c>
      <c r="L238" s="7" t="s">
        <v>28</v>
      </c>
      <c r="M238" s="7" t="s">
        <v>29</v>
      </c>
      <c r="N238" s="9">
        <v>40817</v>
      </c>
      <c r="O238" s="7" t="s">
        <v>43</v>
      </c>
      <c r="P238" s="9">
        <v>42507</v>
      </c>
      <c r="Q238" s="18">
        <v>2016</v>
      </c>
      <c r="R238" s="18">
        <v>4.6301369863013697</v>
      </c>
      <c r="S238" s="18" t="str">
        <f t="shared" si="11"/>
        <v>1 to 5 Years</v>
      </c>
      <c r="T238" s="7" t="s">
        <v>88</v>
      </c>
      <c r="U238" s="7" t="s">
        <v>89</v>
      </c>
      <c r="V238" s="7" t="s">
        <v>32</v>
      </c>
      <c r="W238" s="7" t="s">
        <v>24</v>
      </c>
      <c r="X238" s="7" t="s">
        <v>64</v>
      </c>
      <c r="Y238" s="7">
        <v>19</v>
      </c>
      <c r="Z238" s="7" t="s">
        <v>103</v>
      </c>
      <c r="AA238" s="7">
        <v>3.6</v>
      </c>
      <c r="AB238" s="7">
        <v>3</v>
      </c>
      <c r="AC238" s="7">
        <v>0</v>
      </c>
      <c r="AD238" s="9">
        <v>42494</v>
      </c>
      <c r="AE238" s="7">
        <v>4</v>
      </c>
      <c r="AF238" s="7">
        <v>16</v>
      </c>
    </row>
    <row r="239" spans="1:32" x14ac:dyDescent="0.25">
      <c r="A239" s="7" t="s">
        <v>388</v>
      </c>
      <c r="B239" s="7">
        <v>10020</v>
      </c>
      <c r="C239" s="8">
        <v>63353</v>
      </c>
      <c r="D239" s="9">
        <v>31075</v>
      </c>
      <c r="E239" s="10">
        <f t="shared" ca="1" si="9"/>
        <v>38.482191780821921</v>
      </c>
      <c r="F239" s="10" t="str">
        <f t="shared" ca="1" si="10"/>
        <v>Less than 40</v>
      </c>
      <c r="G239" s="7" t="s">
        <v>475</v>
      </c>
      <c r="H239" s="7" t="s">
        <v>63</v>
      </c>
      <c r="I239" s="7" t="s">
        <v>25</v>
      </c>
      <c r="J239" s="7">
        <v>1730</v>
      </c>
      <c r="K239" s="7" t="s">
        <v>27</v>
      </c>
      <c r="L239" s="7" t="s">
        <v>28</v>
      </c>
      <c r="M239" s="7" t="s">
        <v>29</v>
      </c>
      <c r="N239" s="9">
        <v>41493</v>
      </c>
      <c r="O239" s="7" t="s">
        <v>65</v>
      </c>
      <c r="P239" s="9" t="s">
        <v>495</v>
      </c>
      <c r="Q239" s="18"/>
      <c r="R239" s="18">
        <v>9.9369863013698634</v>
      </c>
      <c r="S239" s="18" t="str">
        <f t="shared" si="11"/>
        <v>5 to 10 Years</v>
      </c>
      <c r="T239" s="7" t="s">
        <v>30</v>
      </c>
      <c r="U239" s="7" t="s">
        <v>31</v>
      </c>
      <c r="V239" s="7" t="s">
        <v>32</v>
      </c>
      <c r="W239" s="7" t="s">
        <v>24</v>
      </c>
      <c r="X239" s="7" t="s">
        <v>68</v>
      </c>
      <c r="Y239" s="7">
        <v>12</v>
      </c>
      <c r="Z239" s="7" t="s">
        <v>35</v>
      </c>
      <c r="AA239" s="7">
        <v>3.6</v>
      </c>
      <c r="AB239" s="7">
        <v>5</v>
      </c>
      <c r="AC239" s="7">
        <v>0</v>
      </c>
      <c r="AD239" s="9">
        <v>43771</v>
      </c>
      <c r="AE239" s="7">
        <v>0</v>
      </c>
      <c r="AF239" s="7">
        <v>4</v>
      </c>
    </row>
    <row r="240" spans="1:32" x14ac:dyDescent="0.25">
      <c r="A240" s="7" t="s">
        <v>389</v>
      </c>
      <c r="B240" s="7">
        <v>10162</v>
      </c>
      <c r="C240" s="8">
        <v>89883</v>
      </c>
      <c r="D240" s="9">
        <v>29900</v>
      </c>
      <c r="E240" s="10">
        <f t="shared" ca="1" si="9"/>
        <v>41.701369863013696</v>
      </c>
      <c r="F240" s="10" t="str">
        <f t="shared" ca="1" si="10"/>
        <v>40 to 50</v>
      </c>
      <c r="G240" s="7" t="s">
        <v>476</v>
      </c>
      <c r="H240" s="7" t="s">
        <v>38</v>
      </c>
      <c r="I240" s="7" t="s">
        <v>25</v>
      </c>
      <c r="J240" s="7">
        <v>1886</v>
      </c>
      <c r="K240" s="7" t="s">
        <v>27</v>
      </c>
      <c r="L240" s="7" t="s">
        <v>28</v>
      </c>
      <c r="M240" s="7" t="s">
        <v>29</v>
      </c>
      <c r="N240" s="9">
        <v>42051</v>
      </c>
      <c r="O240" s="7" t="s">
        <v>65</v>
      </c>
      <c r="P240" s="9" t="s">
        <v>495</v>
      </c>
      <c r="Q240" s="18"/>
      <c r="R240" s="18">
        <v>8.4082191780821915</v>
      </c>
      <c r="S240" s="18" t="str">
        <f t="shared" si="11"/>
        <v>5 to 10 Years</v>
      </c>
      <c r="T240" s="7" t="s">
        <v>30</v>
      </c>
      <c r="U240" s="7" t="s">
        <v>31</v>
      </c>
      <c r="V240" s="7" t="s">
        <v>41</v>
      </c>
      <c r="W240" s="7" t="s">
        <v>80</v>
      </c>
      <c r="X240" s="7" t="s">
        <v>42</v>
      </c>
      <c r="Y240" s="7">
        <v>4</v>
      </c>
      <c r="Z240" s="7" t="s">
        <v>44</v>
      </c>
      <c r="AA240" s="7">
        <v>3.69</v>
      </c>
      <c r="AB240" s="7">
        <v>5</v>
      </c>
      <c r="AC240" s="7">
        <v>6</v>
      </c>
      <c r="AD240" s="9">
        <v>43510</v>
      </c>
      <c r="AE240" s="7">
        <v>0</v>
      </c>
      <c r="AF240" s="7">
        <v>15</v>
      </c>
    </row>
    <row r="241" spans="1:32" x14ac:dyDescent="0.25">
      <c r="A241" s="7" t="s">
        <v>390</v>
      </c>
      <c r="B241" s="7">
        <v>10149</v>
      </c>
      <c r="C241" s="8">
        <v>120000</v>
      </c>
      <c r="D241" s="9">
        <v>26811</v>
      </c>
      <c r="E241" s="10">
        <f t="shared" ca="1" si="9"/>
        <v>50.164383561643838</v>
      </c>
      <c r="F241" s="10" t="str">
        <f t="shared" ca="1" si="10"/>
        <v>50 to 60</v>
      </c>
      <c r="G241" s="7" t="s">
        <v>476</v>
      </c>
      <c r="H241" s="7" t="s">
        <v>26</v>
      </c>
      <c r="I241" s="7" t="s">
        <v>25</v>
      </c>
      <c r="J241" s="7">
        <v>2703</v>
      </c>
      <c r="K241" s="7" t="s">
        <v>27</v>
      </c>
      <c r="L241" s="7" t="s">
        <v>74</v>
      </c>
      <c r="M241" s="7" t="s">
        <v>29</v>
      </c>
      <c r="N241" s="9">
        <v>42125</v>
      </c>
      <c r="O241" s="7" t="s">
        <v>34</v>
      </c>
      <c r="P241" s="9">
        <v>43384</v>
      </c>
      <c r="Q241" s="18">
        <v>2018</v>
      </c>
      <c r="R241" s="18">
        <v>3.4493150684931506</v>
      </c>
      <c r="S241" s="18" t="str">
        <f t="shared" si="11"/>
        <v>1 to 5 Years</v>
      </c>
      <c r="T241" s="7" t="s">
        <v>75</v>
      </c>
      <c r="U241" s="7" t="s">
        <v>40</v>
      </c>
      <c r="V241" s="7" t="s">
        <v>41</v>
      </c>
      <c r="W241" s="7" t="s">
        <v>391</v>
      </c>
      <c r="X241" s="7" t="s">
        <v>42</v>
      </c>
      <c r="Y241" s="7">
        <v>4</v>
      </c>
      <c r="Z241" s="7" t="s">
        <v>44</v>
      </c>
      <c r="AA241" s="7">
        <v>3.88</v>
      </c>
      <c r="AB241" s="7">
        <v>3</v>
      </c>
      <c r="AC241" s="7">
        <v>7</v>
      </c>
      <c r="AD241" s="9">
        <v>43144</v>
      </c>
      <c r="AE241" s="7">
        <v>0</v>
      </c>
      <c r="AF241" s="7">
        <v>12</v>
      </c>
    </row>
    <row r="242" spans="1:32" x14ac:dyDescent="0.25">
      <c r="A242" s="7" t="s">
        <v>392</v>
      </c>
      <c r="B242" s="7">
        <v>10086</v>
      </c>
      <c r="C242" s="8">
        <v>150290</v>
      </c>
      <c r="D242" s="9">
        <v>26624</v>
      </c>
      <c r="E242" s="10">
        <f t="shared" ca="1" si="9"/>
        <v>50.676712328767124</v>
      </c>
      <c r="F242" s="10" t="str">
        <f t="shared" ca="1" si="10"/>
        <v>50 to 60</v>
      </c>
      <c r="G242" s="7" t="s">
        <v>476</v>
      </c>
      <c r="H242" s="7" t="s">
        <v>26</v>
      </c>
      <c r="I242" s="7" t="s">
        <v>25</v>
      </c>
      <c r="J242" s="7">
        <v>2056</v>
      </c>
      <c r="K242" s="7" t="s">
        <v>27</v>
      </c>
      <c r="L242" s="7" t="s">
        <v>28</v>
      </c>
      <c r="M242" s="7" t="s">
        <v>67</v>
      </c>
      <c r="N242" s="9">
        <v>42917</v>
      </c>
      <c r="O242" s="7" t="s">
        <v>43</v>
      </c>
      <c r="P242" s="9" t="s">
        <v>495</v>
      </c>
      <c r="Q242" s="18"/>
      <c r="R242" s="18">
        <v>6.0356164383561648</v>
      </c>
      <c r="S242" s="18" t="str">
        <f t="shared" si="11"/>
        <v>5 to 10 Years</v>
      </c>
      <c r="T242" s="7" t="s">
        <v>30</v>
      </c>
      <c r="U242" s="7" t="s">
        <v>31</v>
      </c>
      <c r="V242" s="7" t="s">
        <v>41</v>
      </c>
      <c r="W242" s="7" t="s">
        <v>393</v>
      </c>
      <c r="X242" s="7" t="s">
        <v>182</v>
      </c>
      <c r="Y242" s="7">
        <v>13</v>
      </c>
      <c r="Z242" s="7" t="s">
        <v>44</v>
      </c>
      <c r="AA242" s="7">
        <v>4.9400000000000004</v>
      </c>
      <c r="AB242" s="7">
        <v>3</v>
      </c>
      <c r="AC242" s="7">
        <v>5</v>
      </c>
      <c r="AD242" s="9">
        <v>43618</v>
      </c>
      <c r="AE242" s="7">
        <v>0</v>
      </c>
      <c r="AF242" s="7">
        <v>17</v>
      </c>
    </row>
    <row r="243" spans="1:32" x14ac:dyDescent="0.25">
      <c r="A243" s="7" t="s">
        <v>394</v>
      </c>
      <c r="B243" s="7">
        <v>10054</v>
      </c>
      <c r="C243" s="8">
        <v>60627</v>
      </c>
      <c r="D243" s="9">
        <v>27161</v>
      </c>
      <c r="E243" s="10">
        <f t="shared" ca="1" si="9"/>
        <v>49.205479452054796</v>
      </c>
      <c r="F243" s="10" t="str">
        <f t="shared" ca="1" si="10"/>
        <v>40 to 50</v>
      </c>
      <c r="G243" s="7" t="s">
        <v>476</v>
      </c>
      <c r="H243" s="7" t="s">
        <v>122</v>
      </c>
      <c r="I243" s="7" t="s">
        <v>25</v>
      </c>
      <c r="J243" s="7">
        <v>1886</v>
      </c>
      <c r="K243" s="7" t="s">
        <v>27</v>
      </c>
      <c r="L243" s="7" t="s">
        <v>28</v>
      </c>
      <c r="M243" s="7" t="s">
        <v>29</v>
      </c>
      <c r="N243" s="9">
        <v>41791</v>
      </c>
      <c r="O243" s="7" t="s">
        <v>186</v>
      </c>
      <c r="P243" s="9" t="s">
        <v>495</v>
      </c>
      <c r="Q243" s="18"/>
      <c r="R243" s="18">
        <v>9.1205479452054803</v>
      </c>
      <c r="S243" s="18" t="str">
        <f t="shared" si="11"/>
        <v>5 to 10 Years</v>
      </c>
      <c r="T243" s="7" t="s">
        <v>30</v>
      </c>
      <c r="U243" s="7" t="s">
        <v>31</v>
      </c>
      <c r="V243" s="7" t="s">
        <v>32</v>
      </c>
      <c r="W243" s="7" t="s">
        <v>24</v>
      </c>
      <c r="X243" s="7" t="s">
        <v>76</v>
      </c>
      <c r="Y243" s="7">
        <v>14</v>
      </c>
      <c r="Z243" s="7" t="s">
        <v>44</v>
      </c>
      <c r="AA243" s="7">
        <v>5</v>
      </c>
      <c r="AB243" s="7">
        <v>4</v>
      </c>
      <c r="AC243" s="7">
        <v>0</v>
      </c>
      <c r="AD243" s="9">
        <v>43496</v>
      </c>
      <c r="AE243" s="7">
        <v>0</v>
      </c>
      <c r="AF243" s="7">
        <v>8</v>
      </c>
    </row>
    <row r="244" spans="1:32" x14ac:dyDescent="0.25">
      <c r="A244" s="7" t="s">
        <v>395</v>
      </c>
      <c r="B244" s="7">
        <v>10065</v>
      </c>
      <c r="C244" s="8">
        <v>53180</v>
      </c>
      <c r="D244" s="9">
        <v>31854</v>
      </c>
      <c r="E244" s="10">
        <f t="shared" ca="1" si="9"/>
        <v>36.347945205479455</v>
      </c>
      <c r="F244" s="10" t="str">
        <f t="shared" ca="1" si="10"/>
        <v>Less than 40</v>
      </c>
      <c r="G244" s="7" t="s">
        <v>475</v>
      </c>
      <c r="H244" s="7" t="s">
        <v>26</v>
      </c>
      <c r="I244" s="7" t="s">
        <v>25</v>
      </c>
      <c r="J244" s="7">
        <v>2155</v>
      </c>
      <c r="K244" s="7" t="s">
        <v>27</v>
      </c>
      <c r="L244" s="7" t="s">
        <v>28</v>
      </c>
      <c r="M244" s="7" t="s">
        <v>29</v>
      </c>
      <c r="N244" s="9">
        <v>40637</v>
      </c>
      <c r="O244" s="7" t="s">
        <v>55</v>
      </c>
      <c r="P244" s="9">
        <v>43325</v>
      </c>
      <c r="Q244" s="18">
        <v>2018</v>
      </c>
      <c r="R244" s="18">
        <v>7.3643835616438356</v>
      </c>
      <c r="S244" s="18" t="str">
        <f t="shared" si="11"/>
        <v>5 to 10 Years</v>
      </c>
      <c r="T244" s="7" t="s">
        <v>75</v>
      </c>
      <c r="U244" s="7" t="s">
        <v>40</v>
      </c>
      <c r="V244" s="7" t="s">
        <v>32</v>
      </c>
      <c r="W244" s="7" t="s">
        <v>24</v>
      </c>
      <c r="X244" s="7" t="s">
        <v>48</v>
      </c>
      <c r="Y244" s="7">
        <v>20</v>
      </c>
      <c r="Z244" s="7" t="s">
        <v>44</v>
      </c>
      <c r="AA244" s="7">
        <v>5</v>
      </c>
      <c r="AB244" s="7">
        <v>5</v>
      </c>
      <c r="AC244" s="7">
        <v>0</v>
      </c>
      <c r="AD244" s="9">
        <v>43138</v>
      </c>
      <c r="AE244" s="7">
        <v>0</v>
      </c>
      <c r="AF244" s="7">
        <v>4</v>
      </c>
    </row>
    <row r="245" spans="1:32" x14ac:dyDescent="0.25">
      <c r="A245" s="7" t="s">
        <v>396</v>
      </c>
      <c r="B245" s="7">
        <v>10198</v>
      </c>
      <c r="C245" s="8">
        <v>140920</v>
      </c>
      <c r="D245" s="9">
        <v>26788</v>
      </c>
      <c r="E245" s="10">
        <f t="shared" ca="1" si="9"/>
        <v>50.227397260273975</v>
      </c>
      <c r="F245" s="10" t="str">
        <f t="shared" ca="1" si="10"/>
        <v>50 to 60</v>
      </c>
      <c r="G245" s="7" t="s">
        <v>475</v>
      </c>
      <c r="H245" s="7" t="s">
        <v>26</v>
      </c>
      <c r="I245" s="7" t="s">
        <v>25</v>
      </c>
      <c r="J245" s="7">
        <v>2481</v>
      </c>
      <c r="K245" s="7" t="s">
        <v>27</v>
      </c>
      <c r="L245" s="7" t="s">
        <v>28</v>
      </c>
      <c r="M245" s="7" t="s">
        <v>29</v>
      </c>
      <c r="N245" s="9">
        <v>41294</v>
      </c>
      <c r="O245" s="7" t="s">
        <v>43</v>
      </c>
      <c r="P245" s="9" t="s">
        <v>495</v>
      </c>
      <c r="Q245" s="18"/>
      <c r="R245" s="18">
        <v>10.482191780821918</v>
      </c>
      <c r="S245" s="18" t="str">
        <f t="shared" si="11"/>
        <v>10 to 15 Years</v>
      </c>
      <c r="T245" s="7" t="s">
        <v>30</v>
      </c>
      <c r="U245" s="7" t="s">
        <v>31</v>
      </c>
      <c r="V245" s="7" t="s">
        <v>41</v>
      </c>
      <c r="W245" s="7" t="s">
        <v>397</v>
      </c>
      <c r="X245" s="7" t="s">
        <v>132</v>
      </c>
      <c r="Y245" s="7">
        <v>5</v>
      </c>
      <c r="Z245" s="7" t="s">
        <v>44</v>
      </c>
      <c r="AA245" s="7">
        <v>3.6</v>
      </c>
      <c r="AB245" s="7">
        <v>5</v>
      </c>
      <c r="AC245" s="7">
        <v>7</v>
      </c>
      <c r="AD245" s="9">
        <v>43514</v>
      </c>
      <c r="AE245" s="7">
        <v>0</v>
      </c>
      <c r="AF245" s="7">
        <v>13</v>
      </c>
    </row>
    <row r="246" spans="1:32" x14ac:dyDescent="0.25">
      <c r="A246" s="7" t="s">
        <v>398</v>
      </c>
      <c r="B246" s="7">
        <v>10222</v>
      </c>
      <c r="C246" s="8">
        <v>148999</v>
      </c>
      <c r="D246" s="9">
        <v>23468</v>
      </c>
      <c r="E246" s="10">
        <f t="shared" ca="1" si="9"/>
        <v>59.323287671232876</v>
      </c>
      <c r="F246" s="10" t="str">
        <f t="shared" ca="1" si="10"/>
        <v>50 to 60</v>
      </c>
      <c r="G246" s="7" t="s">
        <v>475</v>
      </c>
      <c r="H246" s="7" t="s">
        <v>52</v>
      </c>
      <c r="I246" s="7" t="s">
        <v>25</v>
      </c>
      <c r="J246" s="7">
        <v>1915</v>
      </c>
      <c r="K246" s="7" t="s">
        <v>27</v>
      </c>
      <c r="L246" s="7" t="s">
        <v>28</v>
      </c>
      <c r="M246" s="7" t="s">
        <v>67</v>
      </c>
      <c r="N246" s="9">
        <v>41153</v>
      </c>
      <c r="O246" s="7" t="s">
        <v>69</v>
      </c>
      <c r="P246" s="9">
        <v>42105</v>
      </c>
      <c r="Q246" s="18">
        <v>2015</v>
      </c>
      <c r="R246" s="18">
        <v>2.6082191780821917</v>
      </c>
      <c r="S246" s="18" t="str">
        <f t="shared" si="11"/>
        <v>1 to 5 Years</v>
      </c>
      <c r="T246" s="7" t="s">
        <v>47</v>
      </c>
      <c r="U246" s="7" t="s">
        <v>40</v>
      </c>
      <c r="V246" s="7" t="s">
        <v>41</v>
      </c>
      <c r="W246" s="7" t="s">
        <v>397</v>
      </c>
      <c r="X246" s="7" t="s">
        <v>132</v>
      </c>
      <c r="Y246" s="7">
        <v>5</v>
      </c>
      <c r="Z246" s="7" t="s">
        <v>44</v>
      </c>
      <c r="AA246" s="7">
        <v>4.3</v>
      </c>
      <c r="AB246" s="7">
        <v>4</v>
      </c>
      <c r="AC246" s="7">
        <v>6</v>
      </c>
      <c r="AD246" s="9">
        <v>42095</v>
      </c>
      <c r="AE246" s="7">
        <v>0</v>
      </c>
      <c r="AF246" s="7">
        <v>8</v>
      </c>
    </row>
    <row r="247" spans="1:32" x14ac:dyDescent="0.25">
      <c r="A247" s="7" t="s">
        <v>399</v>
      </c>
      <c r="B247" s="7">
        <v>10126</v>
      </c>
      <c r="C247" s="8">
        <v>86214</v>
      </c>
      <c r="D247" s="9">
        <v>31617</v>
      </c>
      <c r="E247" s="10">
        <f t="shared" ca="1" si="9"/>
        <v>36.9972602739726</v>
      </c>
      <c r="F247" s="10" t="str">
        <f t="shared" ca="1" si="10"/>
        <v>Less than 40</v>
      </c>
      <c r="G247" s="7" t="s">
        <v>476</v>
      </c>
      <c r="H247" s="7" t="s">
        <v>38</v>
      </c>
      <c r="I247" s="7" t="s">
        <v>25</v>
      </c>
      <c r="J247" s="7">
        <v>2132</v>
      </c>
      <c r="K247" s="7" t="s">
        <v>27</v>
      </c>
      <c r="L247" s="7" t="s">
        <v>28</v>
      </c>
      <c r="M247" s="7" t="s">
        <v>29</v>
      </c>
      <c r="N247" s="9">
        <v>41040</v>
      </c>
      <c r="O247" s="7" t="s">
        <v>43</v>
      </c>
      <c r="P247" s="9" t="s">
        <v>495</v>
      </c>
      <c r="Q247" s="18"/>
      <c r="R247" s="18">
        <v>11.178082191780822</v>
      </c>
      <c r="S247" s="18" t="str">
        <f t="shared" si="11"/>
        <v>10 to 15 Years</v>
      </c>
      <c r="T247" s="7" t="s">
        <v>30</v>
      </c>
      <c r="U247" s="7" t="s">
        <v>31</v>
      </c>
      <c r="V247" s="7" t="s">
        <v>60</v>
      </c>
      <c r="W247" s="7" t="s">
        <v>59</v>
      </c>
      <c r="X247" s="7" t="s">
        <v>61</v>
      </c>
      <c r="Y247" s="7">
        <v>10</v>
      </c>
      <c r="Z247" s="7" t="s">
        <v>44</v>
      </c>
      <c r="AA247" s="7">
        <v>4.2</v>
      </c>
      <c r="AB247" s="7">
        <v>3</v>
      </c>
      <c r="AC247" s="7">
        <v>6</v>
      </c>
      <c r="AD247" s="9">
        <v>43509</v>
      </c>
      <c r="AE247" s="7">
        <v>0</v>
      </c>
      <c r="AF247" s="7">
        <v>2</v>
      </c>
    </row>
    <row r="248" spans="1:32" x14ac:dyDescent="0.25">
      <c r="A248" s="7" t="s">
        <v>400</v>
      </c>
      <c r="B248" s="7">
        <v>10295</v>
      </c>
      <c r="C248" s="8">
        <v>47750</v>
      </c>
      <c r="D248" s="9">
        <v>24995</v>
      </c>
      <c r="E248" s="10">
        <f t="shared" ca="1" si="9"/>
        <v>55.139726027397259</v>
      </c>
      <c r="F248" s="10" t="str">
        <f t="shared" ca="1" si="10"/>
        <v>50 to 60</v>
      </c>
      <c r="G248" s="7" t="s">
        <v>476</v>
      </c>
      <c r="H248" s="7" t="s">
        <v>26</v>
      </c>
      <c r="I248" s="7" t="s">
        <v>25</v>
      </c>
      <c r="J248" s="7">
        <v>1801</v>
      </c>
      <c r="K248" s="7" t="s">
        <v>27</v>
      </c>
      <c r="L248" s="7" t="s">
        <v>28</v>
      </c>
      <c r="M248" s="7" t="s">
        <v>67</v>
      </c>
      <c r="N248" s="9">
        <v>42467</v>
      </c>
      <c r="O248" s="7" t="s">
        <v>69</v>
      </c>
      <c r="P248" s="9" t="s">
        <v>495</v>
      </c>
      <c r="Q248" s="18"/>
      <c r="R248" s="18">
        <v>7.2684931506849315</v>
      </c>
      <c r="S248" s="18" t="str">
        <f t="shared" si="11"/>
        <v>5 to 10 Years</v>
      </c>
      <c r="T248" s="7" t="s">
        <v>30</v>
      </c>
      <c r="U248" s="7" t="s">
        <v>31</v>
      </c>
      <c r="V248" s="7" t="s">
        <v>32</v>
      </c>
      <c r="W248" s="7" t="s">
        <v>24</v>
      </c>
      <c r="X248" s="7" t="s">
        <v>84</v>
      </c>
      <c r="Y248" s="7">
        <v>18</v>
      </c>
      <c r="Z248" s="7" t="s">
        <v>103</v>
      </c>
      <c r="AA248" s="7">
        <v>2.6</v>
      </c>
      <c r="AB248" s="7">
        <v>4</v>
      </c>
      <c r="AC248" s="7">
        <v>0</v>
      </c>
      <c r="AD248" s="9">
        <v>43514</v>
      </c>
      <c r="AE248" s="7">
        <v>5</v>
      </c>
      <c r="AF248" s="7">
        <v>4</v>
      </c>
    </row>
    <row r="249" spans="1:32" x14ac:dyDescent="0.25">
      <c r="A249" s="7" t="s">
        <v>401</v>
      </c>
      <c r="B249" s="7">
        <v>10260</v>
      </c>
      <c r="C249" s="8">
        <v>46428</v>
      </c>
      <c r="D249" s="9">
        <v>27384</v>
      </c>
      <c r="E249" s="10">
        <f t="shared" ca="1" si="9"/>
        <v>48.594520547945208</v>
      </c>
      <c r="F249" s="10" t="str">
        <f t="shared" ca="1" si="10"/>
        <v>40 to 50</v>
      </c>
      <c r="G249" s="7" t="s">
        <v>475</v>
      </c>
      <c r="H249" s="7" t="s">
        <v>26</v>
      </c>
      <c r="I249" s="7" t="s">
        <v>25</v>
      </c>
      <c r="J249" s="7">
        <v>2148</v>
      </c>
      <c r="K249" s="7" t="s">
        <v>27</v>
      </c>
      <c r="L249" s="7" t="s">
        <v>28</v>
      </c>
      <c r="M249" s="7" t="s">
        <v>29</v>
      </c>
      <c r="N249" s="9">
        <v>39934</v>
      </c>
      <c r="O249" s="7" t="s">
        <v>55</v>
      </c>
      <c r="P249" s="9">
        <v>43311</v>
      </c>
      <c r="Q249" s="18">
        <v>2018</v>
      </c>
      <c r="R249" s="18">
        <v>9.2520547945205482</v>
      </c>
      <c r="S249" s="18" t="str">
        <f t="shared" si="11"/>
        <v>5 to 10 Years</v>
      </c>
      <c r="T249" s="7" t="s">
        <v>147</v>
      </c>
      <c r="U249" s="7" t="s">
        <v>40</v>
      </c>
      <c r="V249" s="7" t="s">
        <v>32</v>
      </c>
      <c r="W249" s="7" t="s">
        <v>24</v>
      </c>
      <c r="X249" s="7" t="s">
        <v>33</v>
      </c>
      <c r="Y249" s="7">
        <v>22</v>
      </c>
      <c r="Z249" s="7" t="s">
        <v>44</v>
      </c>
      <c r="AA249" s="7">
        <v>4.5999999999999996</v>
      </c>
      <c r="AB249" s="7">
        <v>5</v>
      </c>
      <c r="AC249" s="7">
        <v>0</v>
      </c>
      <c r="AD249" s="9">
        <v>43222</v>
      </c>
      <c r="AE249" s="7">
        <v>0</v>
      </c>
      <c r="AF249" s="7">
        <v>7</v>
      </c>
    </row>
    <row r="250" spans="1:32" x14ac:dyDescent="0.25">
      <c r="A250" s="7" t="s">
        <v>402</v>
      </c>
      <c r="B250" s="7">
        <v>10233</v>
      </c>
      <c r="C250" s="8">
        <v>57975</v>
      </c>
      <c r="D250" s="9">
        <v>31528</v>
      </c>
      <c r="E250" s="10">
        <f t="shared" ca="1" si="9"/>
        <v>37.241095890410961</v>
      </c>
      <c r="F250" s="10" t="str">
        <f t="shared" ca="1" si="10"/>
        <v>Less than 40</v>
      </c>
      <c r="G250" s="7" t="s">
        <v>475</v>
      </c>
      <c r="H250" s="7" t="s">
        <v>38</v>
      </c>
      <c r="I250" s="7" t="s">
        <v>25</v>
      </c>
      <c r="J250" s="7">
        <v>2062</v>
      </c>
      <c r="K250" s="7" t="s">
        <v>27</v>
      </c>
      <c r="L250" s="7" t="s">
        <v>28</v>
      </c>
      <c r="M250" s="7" t="s">
        <v>29</v>
      </c>
      <c r="N250" s="9">
        <v>40420</v>
      </c>
      <c r="O250" s="7" t="s">
        <v>102</v>
      </c>
      <c r="P250" s="9" t="s">
        <v>495</v>
      </c>
      <c r="Q250" s="18"/>
      <c r="R250" s="18">
        <v>12.876712328767123</v>
      </c>
      <c r="S250" s="18" t="str">
        <f t="shared" si="11"/>
        <v>10 to 15 Years</v>
      </c>
      <c r="T250" s="7" t="s">
        <v>30</v>
      </c>
      <c r="U250" s="7" t="s">
        <v>31</v>
      </c>
      <c r="V250" s="7" t="s">
        <v>32</v>
      </c>
      <c r="W250" s="7" t="s">
        <v>46</v>
      </c>
      <c r="X250" s="7" t="s">
        <v>84</v>
      </c>
      <c r="Y250" s="7">
        <v>18</v>
      </c>
      <c r="Z250" s="7" t="s">
        <v>44</v>
      </c>
      <c r="AA250" s="7">
        <v>4.0999999999999996</v>
      </c>
      <c r="AB250" s="7">
        <v>3</v>
      </c>
      <c r="AC250" s="7">
        <v>0</v>
      </c>
      <c r="AD250" s="9">
        <v>43739</v>
      </c>
      <c r="AE250" s="7">
        <v>0</v>
      </c>
      <c r="AF250" s="7">
        <v>13</v>
      </c>
    </row>
    <row r="251" spans="1:32" x14ac:dyDescent="0.25">
      <c r="A251" s="7" t="s">
        <v>403</v>
      </c>
      <c r="B251" s="7">
        <v>10229</v>
      </c>
      <c r="C251" s="8">
        <v>88527</v>
      </c>
      <c r="D251" s="9">
        <v>32128</v>
      </c>
      <c r="E251" s="10">
        <f t="shared" ca="1" si="9"/>
        <v>35.597260273972601</v>
      </c>
      <c r="F251" s="10" t="str">
        <f t="shared" ca="1" si="10"/>
        <v>Less than 40</v>
      </c>
      <c r="G251" s="7" t="s">
        <v>475</v>
      </c>
      <c r="H251" s="7" t="s">
        <v>52</v>
      </c>
      <c r="I251" s="7" t="s">
        <v>25</v>
      </c>
      <c r="J251" s="7">
        <v>2452</v>
      </c>
      <c r="K251" s="7" t="s">
        <v>27</v>
      </c>
      <c r="L251" s="7" t="s">
        <v>28</v>
      </c>
      <c r="M251" s="7" t="s">
        <v>67</v>
      </c>
      <c r="N251" s="9">
        <v>42125</v>
      </c>
      <c r="O251" s="7" t="s">
        <v>34</v>
      </c>
      <c r="P251" s="9">
        <v>42308</v>
      </c>
      <c r="Q251" s="18">
        <v>2015</v>
      </c>
      <c r="R251" s="18">
        <v>0.50136986301369868</v>
      </c>
      <c r="S251" s="18" t="str">
        <f t="shared" si="11"/>
        <v>Less than one Year</v>
      </c>
      <c r="T251" s="7" t="s">
        <v>47</v>
      </c>
      <c r="U251" s="7" t="s">
        <v>40</v>
      </c>
      <c r="V251" s="7" t="s">
        <v>41</v>
      </c>
      <c r="W251" s="7" t="s">
        <v>404</v>
      </c>
      <c r="X251" s="7" t="s">
        <v>42</v>
      </c>
      <c r="Y251" s="7">
        <v>4</v>
      </c>
      <c r="Z251" s="7" t="s">
        <v>44</v>
      </c>
      <c r="AA251" s="7">
        <v>4.2</v>
      </c>
      <c r="AB251" s="7">
        <v>3</v>
      </c>
      <c r="AC251" s="7">
        <v>5</v>
      </c>
      <c r="AD251" s="9">
        <v>42114</v>
      </c>
      <c r="AE251" s="7">
        <v>0</v>
      </c>
      <c r="AF251" s="7">
        <v>2</v>
      </c>
    </row>
    <row r="252" spans="1:32" x14ac:dyDescent="0.25">
      <c r="A252" s="7" t="s">
        <v>405</v>
      </c>
      <c r="B252" s="7">
        <v>10169</v>
      </c>
      <c r="C252" s="8">
        <v>56147</v>
      </c>
      <c r="D252" s="9">
        <v>32423</v>
      </c>
      <c r="E252" s="10">
        <f t="shared" ca="1" si="9"/>
        <v>34.789041095890411</v>
      </c>
      <c r="F252" s="10" t="str">
        <f t="shared" ca="1" si="10"/>
        <v>Less than 40</v>
      </c>
      <c r="G252" s="7" t="s">
        <v>476</v>
      </c>
      <c r="H252" s="7" t="s">
        <v>38</v>
      </c>
      <c r="I252" s="7" t="s">
        <v>25</v>
      </c>
      <c r="J252" s="7">
        <v>2154</v>
      </c>
      <c r="K252" s="7" t="s">
        <v>27</v>
      </c>
      <c r="L252" s="7" t="s">
        <v>28</v>
      </c>
      <c r="M252" s="7" t="s">
        <v>67</v>
      </c>
      <c r="N252" s="9">
        <v>41911</v>
      </c>
      <c r="O252" s="7" t="s">
        <v>34</v>
      </c>
      <c r="P252" s="9" t="s">
        <v>495</v>
      </c>
      <c r="Q252" s="18"/>
      <c r="R252" s="18">
        <v>8.7917808219178077</v>
      </c>
      <c r="S252" s="18" t="str">
        <f t="shared" si="11"/>
        <v>5 to 10 Years</v>
      </c>
      <c r="T252" s="7" t="s">
        <v>30</v>
      </c>
      <c r="U252" s="7" t="s">
        <v>31</v>
      </c>
      <c r="V252" s="7" t="s">
        <v>32</v>
      </c>
      <c r="W252" s="7" t="s">
        <v>24</v>
      </c>
      <c r="X252" s="7" t="s">
        <v>50</v>
      </c>
      <c r="Y252" s="7">
        <v>16</v>
      </c>
      <c r="Z252" s="7" t="s">
        <v>44</v>
      </c>
      <c r="AA252" s="7">
        <v>3.51</v>
      </c>
      <c r="AB252" s="7">
        <v>3</v>
      </c>
      <c r="AC252" s="7">
        <v>0</v>
      </c>
      <c r="AD252" s="9">
        <v>43514</v>
      </c>
      <c r="AE252" s="7">
        <v>0</v>
      </c>
      <c r="AF252" s="7">
        <v>2</v>
      </c>
    </row>
    <row r="253" spans="1:32" x14ac:dyDescent="0.25">
      <c r="A253" s="7" t="s">
        <v>406</v>
      </c>
      <c r="B253" s="7">
        <v>10071</v>
      </c>
      <c r="C253" s="8">
        <v>50923</v>
      </c>
      <c r="D253" s="9">
        <v>27670</v>
      </c>
      <c r="E253" s="10">
        <f t="shared" ca="1" si="9"/>
        <v>47.81095890410959</v>
      </c>
      <c r="F253" s="10" t="str">
        <f t="shared" ca="1" si="10"/>
        <v>40 to 50</v>
      </c>
      <c r="G253" s="7" t="s">
        <v>476</v>
      </c>
      <c r="H253" s="7" t="s">
        <v>26</v>
      </c>
      <c r="I253" s="7" t="s">
        <v>25</v>
      </c>
      <c r="J253" s="7">
        <v>2191</v>
      </c>
      <c r="K253" s="7" t="s">
        <v>27</v>
      </c>
      <c r="L253" s="7" t="s">
        <v>28</v>
      </c>
      <c r="M253" s="7" t="s">
        <v>97</v>
      </c>
      <c r="N253" s="9">
        <v>41547</v>
      </c>
      <c r="O253" s="7" t="s">
        <v>55</v>
      </c>
      <c r="P253" s="9" t="s">
        <v>495</v>
      </c>
      <c r="Q253" s="18"/>
      <c r="R253" s="18">
        <v>9.7890410958904113</v>
      </c>
      <c r="S253" s="18" t="str">
        <f t="shared" si="11"/>
        <v>5 to 10 Years</v>
      </c>
      <c r="T253" s="7" t="s">
        <v>30</v>
      </c>
      <c r="U253" s="7" t="s">
        <v>31</v>
      </c>
      <c r="V253" s="7" t="s">
        <v>32</v>
      </c>
      <c r="W253" s="7" t="s">
        <v>24</v>
      </c>
      <c r="X253" s="7" t="s">
        <v>54</v>
      </c>
      <c r="Y253" s="7"/>
      <c r="Z253" s="7" t="s">
        <v>44</v>
      </c>
      <c r="AA253" s="7">
        <v>5</v>
      </c>
      <c r="AB253" s="7">
        <v>5</v>
      </c>
      <c r="AC253" s="7">
        <v>0</v>
      </c>
      <c r="AD253" s="9">
        <v>43618</v>
      </c>
      <c r="AE253" s="7">
        <v>0</v>
      </c>
      <c r="AF253" s="7">
        <v>14</v>
      </c>
    </row>
    <row r="254" spans="1:32" x14ac:dyDescent="0.25">
      <c r="A254" s="7" t="s">
        <v>407</v>
      </c>
      <c r="B254" s="7">
        <v>10179</v>
      </c>
      <c r="C254" s="8">
        <v>50750</v>
      </c>
      <c r="D254" s="9">
        <v>29690</v>
      </c>
      <c r="E254" s="10">
        <f t="shared" ca="1" si="9"/>
        <v>42.276712328767125</v>
      </c>
      <c r="F254" s="10" t="str">
        <f t="shared" ca="1" si="10"/>
        <v>40 to 50</v>
      </c>
      <c r="G254" s="7" t="s">
        <v>476</v>
      </c>
      <c r="H254" s="7" t="s">
        <v>38</v>
      </c>
      <c r="I254" s="7" t="s">
        <v>25</v>
      </c>
      <c r="J254" s="7">
        <v>1773</v>
      </c>
      <c r="K254" s="7" t="s">
        <v>27</v>
      </c>
      <c r="L254" s="7" t="s">
        <v>28</v>
      </c>
      <c r="M254" s="7" t="s">
        <v>29</v>
      </c>
      <c r="N254" s="9">
        <v>41912</v>
      </c>
      <c r="O254" s="7" t="s">
        <v>34</v>
      </c>
      <c r="P254" s="9" t="s">
        <v>495</v>
      </c>
      <c r="Q254" s="18"/>
      <c r="R254" s="18">
        <v>8.7890410958904113</v>
      </c>
      <c r="S254" s="18" t="str">
        <f t="shared" si="11"/>
        <v>5 to 10 Years</v>
      </c>
      <c r="T254" s="7" t="s">
        <v>30</v>
      </c>
      <c r="U254" s="7" t="s">
        <v>31</v>
      </c>
      <c r="V254" s="7" t="s">
        <v>41</v>
      </c>
      <c r="W254" s="7" t="s">
        <v>210</v>
      </c>
      <c r="X254" s="7" t="s">
        <v>72</v>
      </c>
      <c r="Y254" s="7">
        <v>7</v>
      </c>
      <c r="Z254" s="7" t="s">
        <v>44</v>
      </c>
      <c r="AA254" s="7">
        <v>3.31</v>
      </c>
      <c r="AB254" s="7">
        <v>3</v>
      </c>
      <c r="AC254" s="7">
        <v>6</v>
      </c>
      <c r="AD254" s="9">
        <v>43647</v>
      </c>
      <c r="AE254" s="7">
        <v>0</v>
      </c>
      <c r="AF254" s="7">
        <v>7</v>
      </c>
    </row>
    <row r="255" spans="1:32" x14ac:dyDescent="0.25">
      <c r="A255" s="7" t="s">
        <v>408</v>
      </c>
      <c r="B255" s="7">
        <v>10091</v>
      </c>
      <c r="C255" s="8">
        <v>52087</v>
      </c>
      <c r="D255" s="9">
        <v>31283</v>
      </c>
      <c r="E255" s="10">
        <f t="shared" ca="1" si="9"/>
        <v>37.912328767123284</v>
      </c>
      <c r="F255" s="10" t="str">
        <f t="shared" ca="1" si="10"/>
        <v>Less than 40</v>
      </c>
      <c r="G255" s="7" t="s">
        <v>476</v>
      </c>
      <c r="H255" s="7" t="s">
        <v>38</v>
      </c>
      <c r="I255" s="7" t="s">
        <v>25</v>
      </c>
      <c r="J255" s="7">
        <v>2149</v>
      </c>
      <c r="K255" s="7" t="s">
        <v>27</v>
      </c>
      <c r="L255" s="7" t="s">
        <v>28</v>
      </c>
      <c r="M255" s="7" t="s">
        <v>29</v>
      </c>
      <c r="N255" s="9">
        <v>41505</v>
      </c>
      <c r="O255" s="7" t="s">
        <v>34</v>
      </c>
      <c r="P255" s="9" t="s">
        <v>495</v>
      </c>
      <c r="Q255" s="18"/>
      <c r="R255" s="18">
        <v>9.9041095890410951</v>
      </c>
      <c r="S255" s="18" t="str">
        <f t="shared" si="11"/>
        <v>5 to 10 Years</v>
      </c>
      <c r="T255" s="7" t="s">
        <v>30</v>
      </c>
      <c r="U255" s="7" t="s">
        <v>31</v>
      </c>
      <c r="V255" s="7" t="s">
        <v>32</v>
      </c>
      <c r="W255" s="7" t="s">
        <v>24</v>
      </c>
      <c r="X255" s="7" t="s">
        <v>57</v>
      </c>
      <c r="Y255" s="7">
        <v>11</v>
      </c>
      <c r="Z255" s="7" t="s">
        <v>44</v>
      </c>
      <c r="AA255" s="7">
        <v>4.8099999999999996</v>
      </c>
      <c r="AB255" s="7">
        <v>4</v>
      </c>
      <c r="AC255" s="7">
        <v>0</v>
      </c>
      <c r="AD255" s="9">
        <v>43511</v>
      </c>
      <c r="AE255" s="7">
        <v>0</v>
      </c>
      <c r="AF255" s="7">
        <v>15</v>
      </c>
    </row>
    <row r="256" spans="1:32" x14ac:dyDescent="0.25">
      <c r="A256" s="7" t="s">
        <v>409</v>
      </c>
      <c r="B256" s="7">
        <v>10178</v>
      </c>
      <c r="C256" s="8">
        <v>87826</v>
      </c>
      <c r="D256" s="9">
        <v>25782</v>
      </c>
      <c r="E256" s="10">
        <f t="shared" ca="1" si="9"/>
        <v>52.983561643835614</v>
      </c>
      <c r="F256" s="10" t="str">
        <f t="shared" ca="1" si="10"/>
        <v>50 to 60</v>
      </c>
      <c r="G256" s="7" t="s">
        <v>475</v>
      </c>
      <c r="H256" s="7" t="s">
        <v>38</v>
      </c>
      <c r="I256" s="7" t="s">
        <v>25</v>
      </c>
      <c r="J256" s="7">
        <v>2110</v>
      </c>
      <c r="K256" s="7" t="s">
        <v>27</v>
      </c>
      <c r="L256" s="7" t="s">
        <v>74</v>
      </c>
      <c r="M256" s="7" t="s">
        <v>29</v>
      </c>
      <c r="N256" s="9">
        <v>42125</v>
      </c>
      <c r="O256" s="7" t="s">
        <v>65</v>
      </c>
      <c r="P256" s="9" t="s">
        <v>495</v>
      </c>
      <c r="Q256" s="18"/>
      <c r="R256" s="18">
        <v>8.205479452054794</v>
      </c>
      <c r="S256" s="18" t="str">
        <f t="shared" si="11"/>
        <v>5 to 10 Years</v>
      </c>
      <c r="T256" s="7" t="s">
        <v>30</v>
      </c>
      <c r="U256" s="7" t="s">
        <v>31</v>
      </c>
      <c r="V256" s="7" t="s">
        <v>41</v>
      </c>
      <c r="W256" s="7" t="s">
        <v>80</v>
      </c>
      <c r="X256" s="7" t="s">
        <v>42</v>
      </c>
      <c r="Y256" s="7">
        <v>4</v>
      </c>
      <c r="Z256" s="7" t="s">
        <v>44</v>
      </c>
      <c r="AA256" s="7">
        <v>3.32</v>
      </c>
      <c r="AB256" s="7">
        <v>3</v>
      </c>
      <c r="AC256" s="7">
        <v>7</v>
      </c>
      <c r="AD256" s="9">
        <v>43479</v>
      </c>
      <c r="AE256" s="7">
        <v>0</v>
      </c>
      <c r="AF256" s="7">
        <v>16</v>
      </c>
    </row>
    <row r="257" spans="1:32" x14ac:dyDescent="0.25">
      <c r="A257" s="7" t="s">
        <v>410</v>
      </c>
      <c r="B257" s="7">
        <v>10039</v>
      </c>
      <c r="C257" s="8">
        <v>51920</v>
      </c>
      <c r="D257" s="9">
        <v>32282</v>
      </c>
      <c r="E257" s="10">
        <f t="shared" ca="1" si="9"/>
        <v>35.175342465753424</v>
      </c>
      <c r="F257" s="10" t="str">
        <f t="shared" ca="1" si="10"/>
        <v>Less than 40</v>
      </c>
      <c r="G257" s="7" t="s">
        <v>476</v>
      </c>
      <c r="H257" s="7" t="s">
        <v>26</v>
      </c>
      <c r="I257" s="7" t="s">
        <v>25</v>
      </c>
      <c r="J257" s="7">
        <v>2330</v>
      </c>
      <c r="K257" s="7" t="s">
        <v>27</v>
      </c>
      <c r="L257" s="7" t="s">
        <v>28</v>
      </c>
      <c r="M257" s="7" t="s">
        <v>29</v>
      </c>
      <c r="N257" s="9">
        <v>42009</v>
      </c>
      <c r="O257" s="7" t="s">
        <v>186</v>
      </c>
      <c r="P257" s="9" t="s">
        <v>495</v>
      </c>
      <c r="Q257" s="18"/>
      <c r="R257" s="18">
        <v>8.5232876712328771</v>
      </c>
      <c r="S257" s="18" t="str">
        <f t="shared" si="11"/>
        <v>5 to 10 Years</v>
      </c>
      <c r="T257" s="7" t="s">
        <v>30</v>
      </c>
      <c r="U257" s="7" t="s">
        <v>31</v>
      </c>
      <c r="V257" s="7" t="s">
        <v>111</v>
      </c>
      <c r="W257" s="7" t="s">
        <v>264</v>
      </c>
      <c r="X257" s="7" t="s">
        <v>112</v>
      </c>
      <c r="Y257" s="7">
        <v>1</v>
      </c>
      <c r="Z257" s="7" t="s">
        <v>44</v>
      </c>
      <c r="AA257" s="7">
        <v>5</v>
      </c>
      <c r="AB257" s="7">
        <v>3</v>
      </c>
      <c r="AC257" s="7">
        <v>5</v>
      </c>
      <c r="AD257" s="9">
        <v>43480</v>
      </c>
      <c r="AE257" s="7">
        <v>0</v>
      </c>
      <c r="AF257" s="7">
        <v>2</v>
      </c>
    </row>
    <row r="258" spans="1:32" x14ac:dyDescent="0.25">
      <c r="A258" s="7" t="s">
        <v>411</v>
      </c>
      <c r="B258" s="7">
        <v>10095</v>
      </c>
      <c r="C258" s="8">
        <v>63878</v>
      </c>
      <c r="D258" s="9">
        <v>32106</v>
      </c>
      <c r="E258" s="10">
        <f t="shared" ca="1" si="9"/>
        <v>35.657534246575345</v>
      </c>
      <c r="F258" s="10" t="str">
        <f t="shared" ca="1" si="10"/>
        <v>Less than 40</v>
      </c>
      <c r="G258" s="7" t="s">
        <v>476</v>
      </c>
      <c r="H258" s="7" t="s">
        <v>26</v>
      </c>
      <c r="I258" s="7" t="s">
        <v>25</v>
      </c>
      <c r="J258" s="7">
        <v>1851</v>
      </c>
      <c r="K258" s="7" t="s">
        <v>27</v>
      </c>
      <c r="L258" s="7" t="s">
        <v>28</v>
      </c>
      <c r="M258" s="7" t="s">
        <v>29</v>
      </c>
      <c r="N258" s="9">
        <v>40112</v>
      </c>
      <c r="O258" s="7" t="s">
        <v>102</v>
      </c>
      <c r="P258" s="9">
        <v>42220</v>
      </c>
      <c r="Q258" s="18">
        <v>2015</v>
      </c>
      <c r="R258" s="18">
        <v>5.7753424657534245</v>
      </c>
      <c r="S258" s="18" t="str">
        <f t="shared" si="11"/>
        <v>5 to 10 Years</v>
      </c>
      <c r="T258" s="7" t="s">
        <v>281</v>
      </c>
      <c r="U258" s="7" t="s">
        <v>40</v>
      </c>
      <c r="V258" s="7" t="s">
        <v>32</v>
      </c>
      <c r="W258" s="7" t="s">
        <v>46</v>
      </c>
      <c r="X258" s="7" t="s">
        <v>33</v>
      </c>
      <c r="Y258" s="7">
        <v>22</v>
      </c>
      <c r="Z258" s="7" t="s">
        <v>44</v>
      </c>
      <c r="AA258" s="7">
        <v>4.68</v>
      </c>
      <c r="AB258" s="7">
        <v>4</v>
      </c>
      <c r="AC258" s="7">
        <v>0</v>
      </c>
      <c r="AD258" s="9">
        <v>42039</v>
      </c>
      <c r="AE258" s="7">
        <v>0</v>
      </c>
      <c r="AF258" s="7">
        <v>20</v>
      </c>
    </row>
    <row r="259" spans="1:32" x14ac:dyDescent="0.25">
      <c r="A259" s="7" t="s">
        <v>412</v>
      </c>
      <c r="B259" s="7">
        <v>10027</v>
      </c>
      <c r="C259" s="8">
        <v>60656</v>
      </c>
      <c r="D259" s="9">
        <v>23314</v>
      </c>
      <c r="E259" s="10">
        <f t="shared" ref="E259:E312" ca="1" si="12">(TODAY()-D259)/365</f>
        <v>59.745205479452054</v>
      </c>
      <c r="F259" s="10" t="str">
        <f t="shared" ref="F259:F312" ca="1" si="13">IF(E259&lt;40,"Less than 40",IF(E259&lt;50,"40 to 50",IF(E259&lt;60,"50 to 60",IF(E259&lt;70,"60 to 70","More than 70"))))</f>
        <v>50 to 60</v>
      </c>
      <c r="G259" s="7" t="s">
        <v>475</v>
      </c>
      <c r="H259" s="7" t="s">
        <v>26</v>
      </c>
      <c r="I259" s="7" t="s">
        <v>25</v>
      </c>
      <c r="J259" s="7">
        <v>2045</v>
      </c>
      <c r="K259" s="7" t="s">
        <v>27</v>
      </c>
      <c r="L259" s="7" t="s">
        <v>28</v>
      </c>
      <c r="M259" s="7" t="s">
        <v>29</v>
      </c>
      <c r="N259" s="9">
        <v>41911</v>
      </c>
      <c r="O259" s="7" t="s">
        <v>43</v>
      </c>
      <c r="P259" s="9" t="s">
        <v>495</v>
      </c>
      <c r="Q259" s="18"/>
      <c r="R259" s="18">
        <v>8.7917808219178077</v>
      </c>
      <c r="S259" s="18" t="str">
        <f t="shared" ref="S259:S312" si="14">IF(R259&lt;1,"Less than one Year",IF(R259&lt;5,"1 to 5 Years",IF(R259&lt;10,"5 to 10 Years",IF(R259&lt;15,"10 to 15 Years","More than 15 Years"))))</f>
        <v>5 to 10 Years</v>
      </c>
      <c r="T259" s="7" t="s">
        <v>30</v>
      </c>
      <c r="U259" s="7" t="s">
        <v>31</v>
      </c>
      <c r="V259" s="7" t="s">
        <v>32</v>
      </c>
      <c r="W259" s="7" t="s">
        <v>46</v>
      </c>
      <c r="X259" s="7" t="s">
        <v>50</v>
      </c>
      <c r="Y259" s="7">
        <v>16</v>
      </c>
      <c r="Z259" s="7" t="s">
        <v>35</v>
      </c>
      <c r="AA259" s="7">
        <v>4.3</v>
      </c>
      <c r="AB259" s="7">
        <v>3</v>
      </c>
      <c r="AC259" s="7">
        <v>0</v>
      </c>
      <c r="AD259" s="9">
        <v>43493</v>
      </c>
      <c r="AE259" s="7">
        <v>0</v>
      </c>
      <c r="AF259" s="7">
        <v>4</v>
      </c>
    </row>
    <row r="260" spans="1:32" x14ac:dyDescent="0.25">
      <c r="A260" s="7" t="s">
        <v>413</v>
      </c>
      <c r="B260" s="7">
        <v>10291</v>
      </c>
      <c r="C260" s="8">
        <v>72992</v>
      </c>
      <c r="D260" s="9">
        <v>30910</v>
      </c>
      <c r="E260" s="10">
        <f t="shared" ca="1" si="12"/>
        <v>38.934246575342463</v>
      </c>
      <c r="F260" s="10" t="str">
        <f t="shared" ca="1" si="13"/>
        <v>Less than 40</v>
      </c>
      <c r="G260" s="7" t="s">
        <v>475</v>
      </c>
      <c r="H260" s="7" t="s">
        <v>52</v>
      </c>
      <c r="I260" s="7" t="s">
        <v>25</v>
      </c>
      <c r="J260" s="7">
        <v>1886</v>
      </c>
      <c r="K260" s="7" t="s">
        <v>27</v>
      </c>
      <c r="L260" s="7" t="s">
        <v>28</v>
      </c>
      <c r="M260" s="7" t="s">
        <v>67</v>
      </c>
      <c r="N260" s="9">
        <v>41777</v>
      </c>
      <c r="O260" s="7" t="s">
        <v>69</v>
      </c>
      <c r="P260" s="9" t="s">
        <v>495</v>
      </c>
      <c r="Q260" s="18"/>
      <c r="R260" s="18">
        <v>9.1589041095890416</v>
      </c>
      <c r="S260" s="18" t="str">
        <f t="shared" si="14"/>
        <v>5 to 10 Years</v>
      </c>
      <c r="T260" s="7" t="s">
        <v>30</v>
      </c>
      <c r="U260" s="7" t="s">
        <v>31</v>
      </c>
      <c r="V260" s="7" t="s">
        <v>126</v>
      </c>
      <c r="W260" s="7" t="s">
        <v>166</v>
      </c>
      <c r="X260" s="7" t="s">
        <v>167</v>
      </c>
      <c r="Y260" s="7">
        <v>15</v>
      </c>
      <c r="Z260" s="7" t="s">
        <v>103</v>
      </c>
      <c r="AA260" s="7">
        <v>2.4</v>
      </c>
      <c r="AB260" s="7">
        <v>4</v>
      </c>
      <c r="AC260" s="7">
        <v>0</v>
      </c>
      <c r="AD260" s="9">
        <v>43481</v>
      </c>
      <c r="AE260" s="7">
        <v>2</v>
      </c>
      <c r="AF260" s="7">
        <v>16</v>
      </c>
    </row>
    <row r="261" spans="1:32" x14ac:dyDescent="0.25">
      <c r="A261" s="7" t="s">
        <v>414</v>
      </c>
      <c r="B261" s="7">
        <v>10153</v>
      </c>
      <c r="C261" s="8">
        <v>55000</v>
      </c>
      <c r="D261" s="9">
        <v>31942</v>
      </c>
      <c r="E261" s="10">
        <f t="shared" ca="1" si="12"/>
        <v>36.106849315068494</v>
      </c>
      <c r="F261" s="10" t="str">
        <f t="shared" ca="1" si="13"/>
        <v>Less than 40</v>
      </c>
      <c r="G261" s="7" t="s">
        <v>476</v>
      </c>
      <c r="H261" s="7" t="s">
        <v>38</v>
      </c>
      <c r="I261" s="7" t="s">
        <v>25</v>
      </c>
      <c r="J261" s="7">
        <v>1844</v>
      </c>
      <c r="K261" s="7" t="s">
        <v>27</v>
      </c>
      <c r="L261" s="7" t="s">
        <v>28</v>
      </c>
      <c r="M261" s="7" t="s">
        <v>67</v>
      </c>
      <c r="N261" s="9">
        <v>40812</v>
      </c>
      <c r="O261" s="7" t="s">
        <v>69</v>
      </c>
      <c r="P261" s="9">
        <v>41542</v>
      </c>
      <c r="Q261" s="18">
        <v>2013</v>
      </c>
      <c r="R261" s="18">
        <v>2</v>
      </c>
      <c r="S261" s="18" t="str">
        <f t="shared" si="14"/>
        <v>1 to 5 Years</v>
      </c>
      <c r="T261" s="7" t="s">
        <v>39</v>
      </c>
      <c r="U261" s="7" t="s">
        <v>40</v>
      </c>
      <c r="V261" s="7" t="s">
        <v>111</v>
      </c>
      <c r="W261" s="7" t="s">
        <v>264</v>
      </c>
      <c r="X261" s="7" t="s">
        <v>112</v>
      </c>
      <c r="Y261" s="7">
        <v>1</v>
      </c>
      <c r="Z261" s="7" t="s">
        <v>44</v>
      </c>
      <c r="AA261" s="7">
        <v>3.8</v>
      </c>
      <c r="AB261" s="7">
        <v>4</v>
      </c>
      <c r="AC261" s="7">
        <v>4</v>
      </c>
      <c r="AD261" s="9">
        <v>41501</v>
      </c>
      <c r="AE261" s="7">
        <v>0</v>
      </c>
      <c r="AF261" s="7">
        <v>17</v>
      </c>
    </row>
    <row r="262" spans="1:32" x14ac:dyDescent="0.25">
      <c r="A262" s="7" t="s">
        <v>415</v>
      </c>
      <c r="B262" s="7">
        <v>10157</v>
      </c>
      <c r="C262" s="8">
        <v>58939</v>
      </c>
      <c r="D262" s="9">
        <v>23775</v>
      </c>
      <c r="E262" s="10">
        <f t="shared" ca="1" si="12"/>
        <v>58.482191780821921</v>
      </c>
      <c r="F262" s="10" t="str">
        <f t="shared" ca="1" si="13"/>
        <v>50 to 60</v>
      </c>
      <c r="G262" s="7" t="s">
        <v>476</v>
      </c>
      <c r="H262" s="7" t="s">
        <v>26</v>
      </c>
      <c r="I262" s="7" t="s">
        <v>25</v>
      </c>
      <c r="J262" s="7">
        <v>2130</v>
      </c>
      <c r="K262" s="7" t="s">
        <v>27</v>
      </c>
      <c r="L262" s="7" t="s">
        <v>28</v>
      </c>
      <c r="M262" s="7" t="s">
        <v>29</v>
      </c>
      <c r="N262" s="9">
        <v>41589</v>
      </c>
      <c r="O262" s="7" t="s">
        <v>65</v>
      </c>
      <c r="P262" s="9" t="s">
        <v>495</v>
      </c>
      <c r="Q262" s="18"/>
      <c r="R262" s="18">
        <v>9.6739726027397257</v>
      </c>
      <c r="S262" s="18" t="str">
        <f t="shared" si="14"/>
        <v>5 to 10 Years</v>
      </c>
      <c r="T262" s="7" t="s">
        <v>30</v>
      </c>
      <c r="U262" s="7" t="s">
        <v>31</v>
      </c>
      <c r="V262" s="7" t="s">
        <v>32</v>
      </c>
      <c r="W262" s="7" t="s">
        <v>24</v>
      </c>
      <c r="X262" s="7" t="s">
        <v>64</v>
      </c>
      <c r="Y262" s="7">
        <v>19</v>
      </c>
      <c r="Z262" s="7" t="s">
        <v>44</v>
      </c>
      <c r="AA262" s="7">
        <v>3.73</v>
      </c>
      <c r="AB262" s="7">
        <v>3</v>
      </c>
      <c r="AC262" s="7">
        <v>0</v>
      </c>
      <c r="AD262" s="9">
        <v>43489</v>
      </c>
      <c r="AE262" s="7">
        <v>0</v>
      </c>
      <c r="AF262" s="7">
        <v>16</v>
      </c>
    </row>
    <row r="263" spans="1:32" x14ac:dyDescent="0.25">
      <c r="A263" s="7" t="s">
        <v>416</v>
      </c>
      <c r="B263" s="7">
        <v>10119</v>
      </c>
      <c r="C263" s="8">
        <v>66593</v>
      </c>
      <c r="D263" s="9">
        <v>27001</v>
      </c>
      <c r="E263" s="10">
        <f t="shared" ca="1" si="12"/>
        <v>49.643835616438359</v>
      </c>
      <c r="F263" s="10" t="str">
        <f t="shared" ca="1" si="13"/>
        <v>40 to 50</v>
      </c>
      <c r="G263" s="7" t="s">
        <v>476</v>
      </c>
      <c r="H263" s="7" t="s">
        <v>38</v>
      </c>
      <c r="I263" s="7" t="s">
        <v>25</v>
      </c>
      <c r="J263" s="7">
        <v>2360</v>
      </c>
      <c r="K263" s="7" t="s">
        <v>27</v>
      </c>
      <c r="L263" s="7" t="s">
        <v>28</v>
      </c>
      <c r="M263" s="7" t="s">
        <v>67</v>
      </c>
      <c r="N263" s="9">
        <v>40822</v>
      </c>
      <c r="O263" s="7" t="s">
        <v>34</v>
      </c>
      <c r="P263" s="9" t="s">
        <v>495</v>
      </c>
      <c r="Q263" s="18"/>
      <c r="R263" s="18">
        <v>11.775342465753425</v>
      </c>
      <c r="S263" s="18" t="str">
        <f t="shared" si="14"/>
        <v>10 to 15 Years</v>
      </c>
      <c r="T263" s="7" t="s">
        <v>30</v>
      </c>
      <c r="U263" s="7" t="s">
        <v>31</v>
      </c>
      <c r="V263" s="7" t="s">
        <v>41</v>
      </c>
      <c r="W263" s="7" t="s">
        <v>71</v>
      </c>
      <c r="X263" s="7" t="s">
        <v>151</v>
      </c>
      <c r="Y263" s="7">
        <v>6</v>
      </c>
      <c r="Z263" s="7" t="s">
        <v>44</v>
      </c>
      <c r="AA263" s="7">
        <v>4.3</v>
      </c>
      <c r="AB263" s="7">
        <v>3</v>
      </c>
      <c r="AC263" s="7">
        <v>5</v>
      </c>
      <c r="AD263" s="9">
        <v>43679</v>
      </c>
      <c r="AE263" s="7">
        <v>0</v>
      </c>
      <c r="AF263" s="7">
        <v>19</v>
      </c>
    </row>
    <row r="264" spans="1:32" x14ac:dyDescent="0.25">
      <c r="A264" s="7" t="s">
        <v>417</v>
      </c>
      <c r="B264" s="7">
        <v>10180</v>
      </c>
      <c r="C264" s="8">
        <v>87565</v>
      </c>
      <c r="D264" s="9">
        <v>30561</v>
      </c>
      <c r="E264" s="10">
        <f t="shared" ca="1" si="12"/>
        <v>39.890410958904113</v>
      </c>
      <c r="F264" s="10" t="str">
        <f t="shared" ca="1" si="13"/>
        <v>Less than 40</v>
      </c>
      <c r="G264" s="7" t="s">
        <v>475</v>
      </c>
      <c r="H264" s="7" t="s">
        <v>38</v>
      </c>
      <c r="I264" s="7" t="s">
        <v>25</v>
      </c>
      <c r="J264" s="7">
        <v>1545</v>
      </c>
      <c r="K264" s="7" t="s">
        <v>27</v>
      </c>
      <c r="L264" s="7" t="s">
        <v>28</v>
      </c>
      <c r="M264" s="7" t="s">
        <v>97</v>
      </c>
      <c r="N264" s="9">
        <v>42551</v>
      </c>
      <c r="O264" s="7" t="s">
        <v>34</v>
      </c>
      <c r="P264" s="9" t="s">
        <v>495</v>
      </c>
      <c r="Q264" s="18"/>
      <c r="R264" s="18">
        <v>7.0383561643835613</v>
      </c>
      <c r="S264" s="18" t="str">
        <f t="shared" si="14"/>
        <v>5 to 10 Years</v>
      </c>
      <c r="T264" s="7" t="s">
        <v>30</v>
      </c>
      <c r="U264" s="7" t="s">
        <v>31</v>
      </c>
      <c r="V264" s="7" t="s">
        <v>41</v>
      </c>
      <c r="W264" s="7" t="s">
        <v>164</v>
      </c>
      <c r="X264" s="7" t="s">
        <v>72</v>
      </c>
      <c r="Y264" s="7">
        <v>7</v>
      </c>
      <c r="Z264" s="7" t="s">
        <v>44</v>
      </c>
      <c r="AA264" s="7">
        <v>3.27</v>
      </c>
      <c r="AB264" s="7">
        <v>4</v>
      </c>
      <c r="AC264" s="7">
        <v>5</v>
      </c>
      <c r="AD264" s="9">
        <v>43479</v>
      </c>
      <c r="AE264" s="7">
        <v>0</v>
      </c>
      <c r="AF264" s="7">
        <v>13</v>
      </c>
    </row>
    <row r="265" spans="1:32" x14ac:dyDescent="0.25">
      <c r="A265" s="7" t="s">
        <v>418</v>
      </c>
      <c r="B265" s="7">
        <v>10302</v>
      </c>
      <c r="C265" s="8">
        <v>64021</v>
      </c>
      <c r="D265" s="9">
        <v>25039</v>
      </c>
      <c r="E265" s="10">
        <f t="shared" ca="1" si="12"/>
        <v>55.019178082191779</v>
      </c>
      <c r="F265" s="10" t="str">
        <f t="shared" ca="1" si="13"/>
        <v>50 to 60</v>
      </c>
      <c r="G265" s="7" t="s">
        <v>476</v>
      </c>
      <c r="H265" s="7" t="s">
        <v>38</v>
      </c>
      <c r="I265" s="7" t="s">
        <v>25</v>
      </c>
      <c r="J265" s="7">
        <v>2093</v>
      </c>
      <c r="K265" s="7" t="s">
        <v>27</v>
      </c>
      <c r="L265" s="7" t="s">
        <v>28</v>
      </c>
      <c r="M265" s="7" t="s">
        <v>29</v>
      </c>
      <c r="N265" s="9">
        <v>40959</v>
      </c>
      <c r="O265" s="7" t="s">
        <v>43</v>
      </c>
      <c r="P265" s="9" t="s">
        <v>495</v>
      </c>
      <c r="Q265" s="18"/>
      <c r="R265" s="18">
        <v>11.4</v>
      </c>
      <c r="S265" s="18" t="str">
        <f t="shared" si="14"/>
        <v>10 to 15 Years</v>
      </c>
      <c r="T265" s="7" t="s">
        <v>30</v>
      </c>
      <c r="U265" s="7" t="s">
        <v>31</v>
      </c>
      <c r="V265" s="7" t="s">
        <v>32</v>
      </c>
      <c r="W265" s="7" t="s">
        <v>24</v>
      </c>
      <c r="X265" s="7" t="s">
        <v>68</v>
      </c>
      <c r="Y265" s="7">
        <v>12</v>
      </c>
      <c r="Z265" s="7" t="s">
        <v>176</v>
      </c>
      <c r="AA265" s="7">
        <v>2.4</v>
      </c>
      <c r="AB265" s="7">
        <v>2</v>
      </c>
      <c r="AC265" s="7">
        <v>1</v>
      </c>
      <c r="AD265" s="9">
        <v>43521</v>
      </c>
      <c r="AE265" s="7">
        <v>6</v>
      </c>
      <c r="AF265" s="7">
        <v>20</v>
      </c>
    </row>
    <row r="266" spans="1:32" x14ac:dyDescent="0.25">
      <c r="A266" s="7" t="s">
        <v>419</v>
      </c>
      <c r="B266" s="7">
        <v>10090</v>
      </c>
      <c r="C266" s="8">
        <v>65714</v>
      </c>
      <c r="D266" s="9">
        <v>27667</v>
      </c>
      <c r="E266" s="10">
        <f t="shared" ca="1" si="12"/>
        <v>47.819178082191783</v>
      </c>
      <c r="F266" s="10" t="str">
        <f t="shared" ca="1" si="13"/>
        <v>40 to 50</v>
      </c>
      <c r="G266" s="7" t="s">
        <v>476</v>
      </c>
      <c r="H266" s="7" t="s">
        <v>38</v>
      </c>
      <c r="I266" s="7" t="s">
        <v>25</v>
      </c>
      <c r="J266" s="7">
        <v>2451</v>
      </c>
      <c r="K266" s="7" t="s">
        <v>27</v>
      </c>
      <c r="L266" s="7" t="s">
        <v>28</v>
      </c>
      <c r="M266" s="7" t="s">
        <v>29</v>
      </c>
      <c r="N266" s="9">
        <v>40949</v>
      </c>
      <c r="O266" s="7" t="s">
        <v>34</v>
      </c>
      <c r="P266" s="9" t="s">
        <v>495</v>
      </c>
      <c r="Q266" s="18"/>
      <c r="R266" s="18">
        <v>11.427397260273972</v>
      </c>
      <c r="S266" s="18" t="str">
        <f t="shared" si="14"/>
        <v>10 to 15 Years</v>
      </c>
      <c r="T266" s="7" t="s">
        <v>30</v>
      </c>
      <c r="U266" s="7" t="s">
        <v>31</v>
      </c>
      <c r="V266" s="7" t="s">
        <v>32</v>
      </c>
      <c r="W266" s="7" t="s">
        <v>114</v>
      </c>
      <c r="X266" s="7" t="s">
        <v>116</v>
      </c>
      <c r="Y266" s="7">
        <v>2</v>
      </c>
      <c r="Z266" s="7" t="s">
        <v>44</v>
      </c>
      <c r="AA266" s="7">
        <v>4.83</v>
      </c>
      <c r="AB266" s="7">
        <v>5</v>
      </c>
      <c r="AC266" s="7">
        <v>0</v>
      </c>
      <c r="AD266" s="9">
        <v>43510</v>
      </c>
      <c r="AE266" s="7">
        <v>0</v>
      </c>
      <c r="AF266" s="7">
        <v>15</v>
      </c>
    </row>
    <row r="267" spans="1:32" x14ac:dyDescent="0.25">
      <c r="A267" s="7" t="s">
        <v>420</v>
      </c>
      <c r="B267" s="7">
        <v>10030</v>
      </c>
      <c r="C267" s="8">
        <v>62425</v>
      </c>
      <c r="D267" s="9">
        <v>26749</v>
      </c>
      <c r="E267" s="10">
        <f t="shared" ca="1" si="12"/>
        <v>50.334246575342469</v>
      </c>
      <c r="F267" s="10" t="str">
        <f t="shared" ca="1" si="13"/>
        <v>50 to 60</v>
      </c>
      <c r="G267" s="7" t="s">
        <v>476</v>
      </c>
      <c r="H267" s="7" t="s">
        <v>52</v>
      </c>
      <c r="I267" s="7" t="s">
        <v>25</v>
      </c>
      <c r="J267" s="7">
        <v>2359</v>
      </c>
      <c r="K267" s="7" t="s">
        <v>27</v>
      </c>
      <c r="L267" s="7" t="s">
        <v>28</v>
      </c>
      <c r="M267" s="7" t="s">
        <v>29</v>
      </c>
      <c r="N267" s="9">
        <v>41407</v>
      </c>
      <c r="O267" s="7" t="s">
        <v>34</v>
      </c>
      <c r="P267" s="9">
        <v>42184</v>
      </c>
      <c r="Q267" s="18">
        <v>2015</v>
      </c>
      <c r="R267" s="18">
        <v>2.128767123287671</v>
      </c>
      <c r="S267" s="18" t="str">
        <f t="shared" si="14"/>
        <v>1 to 5 Years</v>
      </c>
      <c r="T267" s="7" t="s">
        <v>78</v>
      </c>
      <c r="U267" s="7" t="s">
        <v>40</v>
      </c>
      <c r="V267" s="7" t="s">
        <v>32</v>
      </c>
      <c r="W267" s="7" t="s">
        <v>24</v>
      </c>
      <c r="X267" s="7" t="s">
        <v>76</v>
      </c>
      <c r="Y267" s="7">
        <v>14</v>
      </c>
      <c r="Z267" s="7" t="s">
        <v>35</v>
      </c>
      <c r="AA267" s="7">
        <v>4.0999999999999996</v>
      </c>
      <c r="AB267" s="7">
        <v>4</v>
      </c>
      <c r="AC267" s="7">
        <v>0</v>
      </c>
      <c r="AD267" s="9">
        <v>42038</v>
      </c>
      <c r="AE267" s="7">
        <v>0</v>
      </c>
      <c r="AF267" s="7">
        <v>16</v>
      </c>
    </row>
    <row r="268" spans="1:32" x14ac:dyDescent="0.25">
      <c r="A268" s="7" t="s">
        <v>421</v>
      </c>
      <c r="B268" s="7">
        <v>10278</v>
      </c>
      <c r="C268" s="8">
        <v>47961</v>
      </c>
      <c r="D268" s="9">
        <v>30188</v>
      </c>
      <c r="E268" s="10">
        <f t="shared" ca="1" si="12"/>
        <v>40.912328767123284</v>
      </c>
      <c r="F268" s="10" t="str">
        <f t="shared" ca="1" si="13"/>
        <v>40 to 50</v>
      </c>
      <c r="G268" s="7" t="s">
        <v>476</v>
      </c>
      <c r="H268" s="7" t="s">
        <v>52</v>
      </c>
      <c r="I268" s="7" t="s">
        <v>25</v>
      </c>
      <c r="J268" s="7">
        <v>2050</v>
      </c>
      <c r="K268" s="7" t="s">
        <v>27</v>
      </c>
      <c r="L268" s="7" t="s">
        <v>28</v>
      </c>
      <c r="M268" s="7" t="s">
        <v>83</v>
      </c>
      <c r="N268" s="9">
        <v>40817</v>
      </c>
      <c r="O268" s="7" t="s">
        <v>55</v>
      </c>
      <c r="P268" s="9" t="s">
        <v>495</v>
      </c>
      <c r="Q268" s="18"/>
      <c r="R268" s="18">
        <v>11.789041095890411</v>
      </c>
      <c r="S268" s="18" t="str">
        <f t="shared" si="14"/>
        <v>10 to 15 Years</v>
      </c>
      <c r="T268" s="7" t="s">
        <v>30</v>
      </c>
      <c r="U268" s="7" t="s">
        <v>31</v>
      </c>
      <c r="V268" s="7" t="s">
        <v>32</v>
      </c>
      <c r="W268" s="7" t="s">
        <v>24</v>
      </c>
      <c r="X268" s="7" t="s">
        <v>48</v>
      </c>
      <c r="Y268" s="7">
        <v>20</v>
      </c>
      <c r="Z268" s="7" t="s">
        <v>44</v>
      </c>
      <c r="AA268" s="7">
        <v>4.0999999999999996</v>
      </c>
      <c r="AB268" s="7">
        <v>4</v>
      </c>
      <c r="AC268" s="7">
        <v>0</v>
      </c>
      <c r="AD268" s="9">
        <v>43648</v>
      </c>
      <c r="AE268" s="7">
        <v>0</v>
      </c>
      <c r="AF268" s="7">
        <v>9</v>
      </c>
    </row>
    <row r="269" spans="1:32" x14ac:dyDescent="0.25">
      <c r="A269" s="7" t="s">
        <v>422</v>
      </c>
      <c r="B269" s="7">
        <v>10307</v>
      </c>
      <c r="C269" s="8">
        <v>58273</v>
      </c>
      <c r="D269" s="9">
        <v>27277</v>
      </c>
      <c r="E269" s="10">
        <f t="shared" ca="1" si="12"/>
        <v>48.887671232876713</v>
      </c>
      <c r="F269" s="10" t="str">
        <f t="shared" ca="1" si="13"/>
        <v>40 to 50</v>
      </c>
      <c r="G269" s="7" t="s">
        <v>475</v>
      </c>
      <c r="H269" s="7" t="s">
        <v>38</v>
      </c>
      <c r="I269" s="7" t="s">
        <v>423</v>
      </c>
      <c r="J269" s="7">
        <v>89139</v>
      </c>
      <c r="K269" s="7" t="s">
        <v>27</v>
      </c>
      <c r="L269" s="7" t="s">
        <v>28</v>
      </c>
      <c r="M269" s="7" t="s">
        <v>29</v>
      </c>
      <c r="N269" s="9">
        <v>41978</v>
      </c>
      <c r="O269" s="7" t="s">
        <v>186</v>
      </c>
      <c r="P269" s="9" t="s">
        <v>495</v>
      </c>
      <c r="Q269" s="18"/>
      <c r="R269" s="18">
        <v>8.6082191780821926</v>
      </c>
      <c r="S269" s="18" t="str">
        <f t="shared" si="14"/>
        <v>5 to 10 Years</v>
      </c>
      <c r="T269" s="7" t="s">
        <v>30</v>
      </c>
      <c r="U269" s="7" t="s">
        <v>31</v>
      </c>
      <c r="V269" s="7" t="s">
        <v>126</v>
      </c>
      <c r="W269" s="7" t="s">
        <v>124</v>
      </c>
      <c r="X269" s="7" t="s">
        <v>145</v>
      </c>
      <c r="Y269" s="7">
        <v>21</v>
      </c>
      <c r="Z269" s="7" t="s">
        <v>176</v>
      </c>
      <c r="AA269" s="7">
        <v>1.81</v>
      </c>
      <c r="AB269" s="7">
        <v>2</v>
      </c>
      <c r="AC269" s="7">
        <v>0</v>
      </c>
      <c r="AD269" s="9">
        <v>43482</v>
      </c>
      <c r="AE269" s="7">
        <v>3</v>
      </c>
      <c r="AF269" s="7">
        <v>5</v>
      </c>
    </row>
    <row r="270" spans="1:32" x14ac:dyDescent="0.25">
      <c r="A270" s="7" t="s">
        <v>424</v>
      </c>
      <c r="B270" s="7">
        <v>10147</v>
      </c>
      <c r="C270" s="8">
        <v>63003</v>
      </c>
      <c r="D270" s="9">
        <v>31421</v>
      </c>
      <c r="E270" s="10">
        <f t="shared" ca="1" si="12"/>
        <v>37.534246575342465</v>
      </c>
      <c r="F270" s="10" t="str">
        <f t="shared" ca="1" si="13"/>
        <v>Less than 40</v>
      </c>
      <c r="G270" s="7" t="s">
        <v>475</v>
      </c>
      <c r="H270" s="7" t="s">
        <v>26</v>
      </c>
      <c r="I270" s="7" t="s">
        <v>25</v>
      </c>
      <c r="J270" s="7">
        <v>2703</v>
      </c>
      <c r="K270" s="7" t="s">
        <v>27</v>
      </c>
      <c r="L270" s="7" t="s">
        <v>28</v>
      </c>
      <c r="M270" s="7" t="s">
        <v>29</v>
      </c>
      <c r="N270" s="9">
        <v>41911</v>
      </c>
      <c r="O270" s="7" t="s">
        <v>43</v>
      </c>
      <c r="P270" s="9" t="s">
        <v>495</v>
      </c>
      <c r="Q270" s="18"/>
      <c r="R270" s="18">
        <v>8.7917808219178077</v>
      </c>
      <c r="S270" s="18" t="str">
        <f t="shared" si="14"/>
        <v>5 to 10 Years</v>
      </c>
      <c r="T270" s="7" t="s">
        <v>30</v>
      </c>
      <c r="U270" s="7" t="s">
        <v>31</v>
      </c>
      <c r="V270" s="7" t="s">
        <v>111</v>
      </c>
      <c r="W270" s="7" t="s">
        <v>119</v>
      </c>
      <c r="X270" s="7" t="s">
        <v>112</v>
      </c>
      <c r="Y270" s="7">
        <v>1</v>
      </c>
      <c r="Z270" s="7" t="s">
        <v>44</v>
      </c>
      <c r="AA270" s="7">
        <v>3.9</v>
      </c>
      <c r="AB270" s="7">
        <v>5</v>
      </c>
      <c r="AC270" s="7">
        <v>5</v>
      </c>
      <c r="AD270" s="9">
        <v>43483</v>
      </c>
      <c r="AE270" s="7">
        <v>0</v>
      </c>
      <c r="AF270" s="7">
        <v>9</v>
      </c>
    </row>
    <row r="271" spans="1:32" x14ac:dyDescent="0.25">
      <c r="A271" s="7" t="s">
        <v>425</v>
      </c>
      <c r="B271" s="7">
        <v>10266</v>
      </c>
      <c r="C271" s="8">
        <v>61355</v>
      </c>
      <c r="D271" s="9">
        <v>31120</v>
      </c>
      <c r="E271" s="10">
        <f t="shared" ca="1" si="12"/>
        <v>38.358904109589041</v>
      </c>
      <c r="F271" s="10" t="str">
        <f t="shared" ca="1" si="13"/>
        <v>Less than 40</v>
      </c>
      <c r="G271" s="7" t="s">
        <v>475</v>
      </c>
      <c r="H271" s="7" t="s">
        <v>38</v>
      </c>
      <c r="I271" s="7" t="s">
        <v>25</v>
      </c>
      <c r="J271" s="7">
        <v>2301</v>
      </c>
      <c r="K271" s="7" t="s">
        <v>27</v>
      </c>
      <c r="L271" s="7" t="s">
        <v>28</v>
      </c>
      <c r="M271" s="7" t="s">
        <v>97</v>
      </c>
      <c r="N271" s="9">
        <v>41687</v>
      </c>
      <c r="O271" s="7" t="s">
        <v>34</v>
      </c>
      <c r="P271" s="9" t="s">
        <v>495</v>
      </c>
      <c r="Q271" s="18"/>
      <c r="R271" s="18">
        <v>9.4054794520547951</v>
      </c>
      <c r="S271" s="18" t="str">
        <f t="shared" si="14"/>
        <v>5 to 10 Years</v>
      </c>
      <c r="T271" s="7" t="s">
        <v>30</v>
      </c>
      <c r="U271" s="7" t="s">
        <v>31</v>
      </c>
      <c r="V271" s="7" t="s">
        <v>32</v>
      </c>
      <c r="W271" s="7" t="s">
        <v>24</v>
      </c>
      <c r="X271" s="7" t="s">
        <v>84</v>
      </c>
      <c r="Y271" s="7">
        <v>18</v>
      </c>
      <c r="Z271" s="7" t="s">
        <v>44</v>
      </c>
      <c r="AA271" s="7">
        <v>4.7</v>
      </c>
      <c r="AB271" s="7">
        <v>3</v>
      </c>
      <c r="AC271" s="7">
        <v>0</v>
      </c>
      <c r="AD271" s="9">
        <v>43770</v>
      </c>
      <c r="AE271" s="7">
        <v>0</v>
      </c>
      <c r="AF271" s="7">
        <v>4</v>
      </c>
    </row>
    <row r="272" spans="1:32" x14ac:dyDescent="0.25">
      <c r="A272" s="7" t="s">
        <v>426</v>
      </c>
      <c r="B272" s="7">
        <v>10241</v>
      </c>
      <c r="C272" s="8">
        <v>60120</v>
      </c>
      <c r="D272" s="9">
        <v>32847</v>
      </c>
      <c r="E272" s="10">
        <f t="shared" ca="1" si="12"/>
        <v>33.627397260273973</v>
      </c>
      <c r="F272" s="10" t="str">
        <f t="shared" ca="1" si="13"/>
        <v>Less than 40</v>
      </c>
      <c r="G272" s="7" t="s">
        <v>476</v>
      </c>
      <c r="H272" s="7" t="s">
        <v>38</v>
      </c>
      <c r="I272" s="7" t="s">
        <v>427</v>
      </c>
      <c r="J272" s="7">
        <v>59102</v>
      </c>
      <c r="K272" s="7" t="s">
        <v>27</v>
      </c>
      <c r="L272" s="7" t="s">
        <v>28</v>
      </c>
      <c r="M272" s="7" t="s">
        <v>67</v>
      </c>
      <c r="N272" s="9">
        <v>40448</v>
      </c>
      <c r="O272" s="7" t="s">
        <v>43</v>
      </c>
      <c r="P272" s="9" t="s">
        <v>495</v>
      </c>
      <c r="Q272" s="18"/>
      <c r="R272" s="18">
        <v>12.8</v>
      </c>
      <c r="S272" s="18" t="str">
        <f t="shared" si="14"/>
        <v>10 to 15 Years</v>
      </c>
      <c r="T272" s="7" t="s">
        <v>30</v>
      </c>
      <c r="U272" s="7" t="s">
        <v>31</v>
      </c>
      <c r="V272" s="7" t="s">
        <v>126</v>
      </c>
      <c r="W272" s="7" t="s">
        <v>124</v>
      </c>
      <c r="X272" s="7" t="s">
        <v>127</v>
      </c>
      <c r="Y272" s="7">
        <v>17</v>
      </c>
      <c r="Z272" s="7" t="s">
        <v>44</v>
      </c>
      <c r="AA272" s="7">
        <v>4.0999999999999996</v>
      </c>
      <c r="AB272" s="7">
        <v>4</v>
      </c>
      <c r="AC272" s="7">
        <v>0</v>
      </c>
      <c r="AD272" s="9">
        <v>43496</v>
      </c>
      <c r="AE272" s="7">
        <v>0</v>
      </c>
      <c r="AF272" s="7">
        <v>18</v>
      </c>
    </row>
    <row r="273" spans="1:32" x14ac:dyDescent="0.25">
      <c r="A273" s="7" t="s">
        <v>428</v>
      </c>
      <c r="B273" s="7">
        <v>10158</v>
      </c>
      <c r="C273" s="8">
        <v>63682</v>
      </c>
      <c r="D273" s="9">
        <v>28577</v>
      </c>
      <c r="E273" s="10">
        <f t="shared" ca="1" si="12"/>
        <v>45.326027397260276</v>
      </c>
      <c r="F273" s="10" t="str">
        <f t="shared" ca="1" si="13"/>
        <v>40 to 50</v>
      </c>
      <c r="G273" s="7" t="s">
        <v>476</v>
      </c>
      <c r="H273" s="7" t="s">
        <v>38</v>
      </c>
      <c r="I273" s="7" t="s">
        <v>25</v>
      </c>
      <c r="J273" s="7">
        <v>1776</v>
      </c>
      <c r="K273" s="7" t="s">
        <v>27</v>
      </c>
      <c r="L273" s="7" t="s">
        <v>28</v>
      </c>
      <c r="M273" s="7" t="s">
        <v>67</v>
      </c>
      <c r="N273" s="9">
        <v>40026</v>
      </c>
      <c r="O273" s="7" t="s">
        <v>43</v>
      </c>
      <c r="P273" s="9" t="s">
        <v>495</v>
      </c>
      <c r="Q273" s="18"/>
      <c r="R273" s="18">
        <v>13.956164383561644</v>
      </c>
      <c r="S273" s="18" t="str">
        <f t="shared" si="14"/>
        <v>10 to 15 Years</v>
      </c>
      <c r="T273" s="7" t="s">
        <v>30</v>
      </c>
      <c r="U273" s="7" t="s">
        <v>31</v>
      </c>
      <c r="V273" s="7" t="s">
        <v>32</v>
      </c>
      <c r="W273" s="7" t="s">
        <v>114</v>
      </c>
      <c r="X273" s="7" t="s">
        <v>116</v>
      </c>
      <c r="Y273" s="7">
        <v>2</v>
      </c>
      <c r="Z273" s="7" t="s">
        <v>44</v>
      </c>
      <c r="AA273" s="7">
        <v>3.73</v>
      </c>
      <c r="AB273" s="7">
        <v>4</v>
      </c>
      <c r="AC273" s="7">
        <v>0</v>
      </c>
      <c r="AD273" s="9">
        <v>43489</v>
      </c>
      <c r="AE273" s="7">
        <v>0</v>
      </c>
      <c r="AF273" s="7">
        <v>12</v>
      </c>
    </row>
    <row r="274" spans="1:32" x14ac:dyDescent="0.25">
      <c r="A274" s="7" t="s">
        <v>429</v>
      </c>
      <c r="B274" s="7">
        <v>10117</v>
      </c>
      <c r="C274" s="8">
        <v>63025</v>
      </c>
      <c r="D274" s="9">
        <v>30142</v>
      </c>
      <c r="E274" s="10">
        <f t="shared" ca="1" si="12"/>
        <v>41.038356164383565</v>
      </c>
      <c r="F274" s="10" t="str">
        <f t="shared" ca="1" si="13"/>
        <v>40 to 50</v>
      </c>
      <c r="G274" s="7" t="s">
        <v>475</v>
      </c>
      <c r="H274" s="7" t="s">
        <v>38</v>
      </c>
      <c r="I274" s="7" t="s">
        <v>25</v>
      </c>
      <c r="J274" s="7">
        <v>2747</v>
      </c>
      <c r="K274" s="7" t="s">
        <v>27</v>
      </c>
      <c r="L274" s="7" t="s">
        <v>74</v>
      </c>
      <c r="M274" s="7" t="s">
        <v>29</v>
      </c>
      <c r="N274" s="9">
        <v>42125</v>
      </c>
      <c r="O274" s="7" t="s">
        <v>55</v>
      </c>
      <c r="P274" s="9" t="s">
        <v>495</v>
      </c>
      <c r="Q274" s="18"/>
      <c r="R274" s="18">
        <v>8.205479452054794</v>
      </c>
      <c r="S274" s="18" t="str">
        <f t="shared" si="14"/>
        <v>5 to 10 Years</v>
      </c>
      <c r="T274" s="7" t="s">
        <v>30</v>
      </c>
      <c r="U274" s="7" t="s">
        <v>31</v>
      </c>
      <c r="V274" s="7" t="s">
        <v>32</v>
      </c>
      <c r="W274" s="7" t="s">
        <v>24</v>
      </c>
      <c r="X274" s="7" t="s">
        <v>33</v>
      </c>
      <c r="Y274" s="7">
        <v>22</v>
      </c>
      <c r="Z274" s="7" t="s">
        <v>44</v>
      </c>
      <c r="AA274" s="7">
        <v>4.3600000000000003</v>
      </c>
      <c r="AB274" s="7">
        <v>5</v>
      </c>
      <c r="AC274" s="7">
        <v>0</v>
      </c>
      <c r="AD274" s="9">
        <v>43489</v>
      </c>
      <c r="AE274" s="7">
        <v>0</v>
      </c>
      <c r="AF274" s="7">
        <v>10</v>
      </c>
    </row>
    <row r="275" spans="1:32" x14ac:dyDescent="0.25">
      <c r="A275" s="7" t="s">
        <v>430</v>
      </c>
      <c r="B275" s="7">
        <v>10209</v>
      </c>
      <c r="C275" s="8">
        <v>59238</v>
      </c>
      <c r="D275" s="9">
        <v>25065</v>
      </c>
      <c r="E275" s="10">
        <f t="shared" ca="1" si="12"/>
        <v>54.947945205479449</v>
      </c>
      <c r="F275" s="10" t="str">
        <f t="shared" ca="1" si="13"/>
        <v>50 to 60</v>
      </c>
      <c r="G275" s="7" t="s">
        <v>476</v>
      </c>
      <c r="H275" s="7" t="s">
        <v>26</v>
      </c>
      <c r="I275" s="7" t="s">
        <v>25</v>
      </c>
      <c r="J275" s="7">
        <v>2718</v>
      </c>
      <c r="K275" s="7" t="s">
        <v>92</v>
      </c>
      <c r="L275" s="7" t="s">
        <v>28</v>
      </c>
      <c r="M275" s="7" t="s">
        <v>97</v>
      </c>
      <c r="N275" s="9">
        <v>41043</v>
      </c>
      <c r="O275" s="7" t="s">
        <v>43</v>
      </c>
      <c r="P275" s="9" t="s">
        <v>495</v>
      </c>
      <c r="Q275" s="18"/>
      <c r="R275" s="18">
        <v>11.169863013698631</v>
      </c>
      <c r="S275" s="18" t="str">
        <f t="shared" si="14"/>
        <v>10 to 15 Years</v>
      </c>
      <c r="T275" s="7" t="s">
        <v>30</v>
      </c>
      <c r="U275" s="7" t="s">
        <v>31</v>
      </c>
      <c r="V275" s="7" t="s">
        <v>32</v>
      </c>
      <c r="W275" s="7" t="s">
        <v>24</v>
      </c>
      <c r="X275" s="7" t="s">
        <v>50</v>
      </c>
      <c r="Y275" s="7">
        <v>16</v>
      </c>
      <c r="Z275" s="7" t="s">
        <v>44</v>
      </c>
      <c r="AA275" s="7">
        <v>3.4</v>
      </c>
      <c r="AB275" s="7">
        <v>5</v>
      </c>
      <c r="AC275" s="7">
        <v>0</v>
      </c>
      <c r="AD275" s="9">
        <v>43496</v>
      </c>
      <c r="AE275" s="7">
        <v>0</v>
      </c>
      <c r="AF275" s="7">
        <v>13</v>
      </c>
    </row>
    <row r="276" spans="1:32" x14ac:dyDescent="0.25">
      <c r="A276" s="7" t="s">
        <v>431</v>
      </c>
      <c r="B276" s="7">
        <v>10024</v>
      </c>
      <c r="C276" s="8">
        <v>92989</v>
      </c>
      <c r="D276" s="9">
        <v>30472</v>
      </c>
      <c r="E276" s="10">
        <f t="shared" ca="1" si="12"/>
        <v>40.134246575342466</v>
      </c>
      <c r="F276" s="10" t="str">
        <f t="shared" ca="1" si="13"/>
        <v>40 to 50</v>
      </c>
      <c r="G276" s="7" t="s">
        <v>475</v>
      </c>
      <c r="H276" s="7" t="s">
        <v>26</v>
      </c>
      <c r="I276" s="7" t="s">
        <v>25</v>
      </c>
      <c r="J276" s="7">
        <v>2140</v>
      </c>
      <c r="K276" s="7" t="s">
        <v>27</v>
      </c>
      <c r="L276" s="7" t="s">
        <v>28</v>
      </c>
      <c r="M276" s="7" t="s">
        <v>29</v>
      </c>
      <c r="N276" s="9">
        <v>41827</v>
      </c>
      <c r="O276" s="7" t="s">
        <v>34</v>
      </c>
      <c r="P276" s="9" t="s">
        <v>495</v>
      </c>
      <c r="Q276" s="18"/>
      <c r="R276" s="18">
        <v>9.0219178082191789</v>
      </c>
      <c r="S276" s="18" t="str">
        <f t="shared" si="14"/>
        <v>5 to 10 Years</v>
      </c>
      <c r="T276" s="7" t="s">
        <v>30</v>
      </c>
      <c r="U276" s="7" t="s">
        <v>31</v>
      </c>
      <c r="V276" s="7" t="s">
        <v>60</v>
      </c>
      <c r="W276" s="7" t="s">
        <v>59</v>
      </c>
      <c r="X276" s="7" t="s">
        <v>61</v>
      </c>
      <c r="Y276" s="7">
        <v>10</v>
      </c>
      <c r="Z276" s="7" t="s">
        <v>35</v>
      </c>
      <c r="AA276" s="7">
        <v>4.5</v>
      </c>
      <c r="AB276" s="7">
        <v>5</v>
      </c>
      <c r="AC276" s="7">
        <v>5</v>
      </c>
      <c r="AD276" s="9">
        <v>43514</v>
      </c>
      <c r="AE276" s="7">
        <v>0</v>
      </c>
      <c r="AF276" s="7">
        <v>1</v>
      </c>
    </row>
    <row r="277" spans="1:32" x14ac:dyDescent="0.25">
      <c r="A277" s="7" t="s">
        <v>432</v>
      </c>
      <c r="B277" s="7">
        <v>10173</v>
      </c>
      <c r="C277" s="8">
        <v>90100</v>
      </c>
      <c r="D277" s="9">
        <v>32074</v>
      </c>
      <c r="E277" s="10">
        <f t="shared" ca="1" si="12"/>
        <v>35.745205479452054</v>
      </c>
      <c r="F277" s="10" t="str">
        <f t="shared" ca="1" si="13"/>
        <v>Less than 40</v>
      </c>
      <c r="G277" s="7" t="s">
        <v>475</v>
      </c>
      <c r="H277" s="7" t="s">
        <v>38</v>
      </c>
      <c r="I277" s="7" t="s">
        <v>25</v>
      </c>
      <c r="J277" s="7">
        <v>2134</v>
      </c>
      <c r="K277" s="7" t="s">
        <v>27</v>
      </c>
      <c r="L277" s="7" t="s">
        <v>28</v>
      </c>
      <c r="M277" s="7" t="s">
        <v>29</v>
      </c>
      <c r="N277" s="9">
        <v>42845</v>
      </c>
      <c r="O277" s="7" t="s">
        <v>43</v>
      </c>
      <c r="P277" s="9" t="s">
        <v>495</v>
      </c>
      <c r="Q277" s="18"/>
      <c r="R277" s="18">
        <v>6.2328767123287667</v>
      </c>
      <c r="S277" s="18" t="str">
        <f t="shared" si="14"/>
        <v>5 to 10 Years</v>
      </c>
      <c r="T277" s="7" t="s">
        <v>30</v>
      </c>
      <c r="U277" s="7" t="s">
        <v>31</v>
      </c>
      <c r="V277" s="7" t="s">
        <v>41</v>
      </c>
      <c r="W277" s="7" t="s">
        <v>181</v>
      </c>
      <c r="X277" s="7" t="s">
        <v>182</v>
      </c>
      <c r="Y277" s="7">
        <v>13</v>
      </c>
      <c r="Z277" s="7" t="s">
        <v>44</v>
      </c>
      <c r="AA277" s="7">
        <v>3.4</v>
      </c>
      <c r="AB277" s="7">
        <v>3</v>
      </c>
      <c r="AC277" s="7">
        <v>6</v>
      </c>
      <c r="AD277" s="9">
        <v>43497</v>
      </c>
      <c r="AE277" s="7">
        <v>0</v>
      </c>
      <c r="AF277" s="7">
        <v>14</v>
      </c>
    </row>
    <row r="278" spans="1:32" x14ac:dyDescent="0.25">
      <c r="A278" s="7" t="s">
        <v>433</v>
      </c>
      <c r="B278" s="7">
        <v>10221</v>
      </c>
      <c r="C278" s="8">
        <v>60754</v>
      </c>
      <c r="D278" s="9">
        <v>27457</v>
      </c>
      <c r="E278" s="10">
        <f t="shared" ca="1" si="12"/>
        <v>48.394520547945206</v>
      </c>
      <c r="F278" s="10" t="str">
        <f t="shared" ca="1" si="13"/>
        <v>40 to 50</v>
      </c>
      <c r="G278" s="7" t="s">
        <v>476</v>
      </c>
      <c r="H278" s="7" t="s">
        <v>38</v>
      </c>
      <c r="I278" s="7" t="s">
        <v>25</v>
      </c>
      <c r="J278" s="7">
        <v>1801</v>
      </c>
      <c r="K278" s="7" t="s">
        <v>149</v>
      </c>
      <c r="L278" s="7" t="s">
        <v>28</v>
      </c>
      <c r="M278" s="7" t="s">
        <v>67</v>
      </c>
      <c r="N278" s="9">
        <v>39930</v>
      </c>
      <c r="O278" s="7" t="s">
        <v>69</v>
      </c>
      <c r="P278" s="9">
        <v>41278</v>
      </c>
      <c r="Q278" s="18">
        <v>2013</v>
      </c>
      <c r="R278" s="18">
        <v>3.6931506849315068</v>
      </c>
      <c r="S278" s="18" t="str">
        <f t="shared" si="14"/>
        <v>1 to 5 Years</v>
      </c>
      <c r="T278" s="7" t="s">
        <v>75</v>
      </c>
      <c r="U278" s="7" t="s">
        <v>40</v>
      </c>
      <c r="V278" s="7" t="s">
        <v>32</v>
      </c>
      <c r="W278" s="7" t="s">
        <v>24</v>
      </c>
      <c r="X278" s="7" t="s">
        <v>54</v>
      </c>
      <c r="Y278" s="7">
        <v>39</v>
      </c>
      <c r="Z278" s="7" t="s">
        <v>44</v>
      </c>
      <c r="AA278" s="7">
        <v>4.5</v>
      </c>
      <c r="AB278" s="7">
        <v>5</v>
      </c>
      <c r="AC278" s="7">
        <v>0</v>
      </c>
      <c r="AD278" s="9">
        <v>40954</v>
      </c>
      <c r="AE278" s="7">
        <v>0</v>
      </c>
      <c r="AF278" s="7">
        <v>11</v>
      </c>
    </row>
    <row r="279" spans="1:32" x14ac:dyDescent="0.25">
      <c r="A279" s="7" t="s">
        <v>434</v>
      </c>
      <c r="B279" s="7">
        <v>10146</v>
      </c>
      <c r="C279" s="8">
        <v>72202</v>
      </c>
      <c r="D279" s="9">
        <v>19503</v>
      </c>
      <c r="E279" s="10">
        <f t="shared" ca="1" si="12"/>
        <v>70.186301369863017</v>
      </c>
      <c r="F279" s="10" t="str">
        <f t="shared" ca="1" si="13"/>
        <v>More than 70</v>
      </c>
      <c r="G279" s="7" t="s">
        <v>476</v>
      </c>
      <c r="H279" s="7" t="s">
        <v>38</v>
      </c>
      <c r="I279" s="7" t="s">
        <v>25</v>
      </c>
      <c r="J279" s="7">
        <v>2129</v>
      </c>
      <c r="K279" s="7" t="s">
        <v>27</v>
      </c>
      <c r="L279" s="7" t="s">
        <v>28</v>
      </c>
      <c r="M279" s="7" t="s">
        <v>29</v>
      </c>
      <c r="N279" s="9">
        <v>40679</v>
      </c>
      <c r="O279" s="7" t="s">
        <v>55</v>
      </c>
      <c r="P279" s="9">
        <v>42954</v>
      </c>
      <c r="Q279" s="18">
        <v>2017</v>
      </c>
      <c r="R279" s="18">
        <v>6.2328767123287667</v>
      </c>
      <c r="S279" s="18" t="str">
        <f t="shared" si="14"/>
        <v>5 to 10 Years</v>
      </c>
      <c r="T279" s="7" t="s">
        <v>75</v>
      </c>
      <c r="U279" s="7" t="s">
        <v>40</v>
      </c>
      <c r="V279" s="7" t="s">
        <v>32</v>
      </c>
      <c r="W279" s="7" t="s">
        <v>46</v>
      </c>
      <c r="X279" s="7" t="s">
        <v>50</v>
      </c>
      <c r="Y279" s="7">
        <v>16</v>
      </c>
      <c r="Z279" s="7" t="s">
        <v>44</v>
      </c>
      <c r="AA279" s="7">
        <v>3.93</v>
      </c>
      <c r="AB279" s="7">
        <v>3</v>
      </c>
      <c r="AC279" s="7">
        <v>0</v>
      </c>
      <c r="AD279" s="9">
        <v>42843</v>
      </c>
      <c r="AE279" s="7">
        <v>0</v>
      </c>
      <c r="AF279" s="7">
        <v>3</v>
      </c>
    </row>
    <row r="280" spans="1:32" x14ac:dyDescent="0.25">
      <c r="A280" s="7" t="s">
        <v>435</v>
      </c>
      <c r="B280" s="7">
        <v>10161</v>
      </c>
      <c r="C280" s="8">
        <v>58370</v>
      </c>
      <c r="D280" s="9">
        <v>23928</v>
      </c>
      <c r="E280" s="10">
        <f t="shared" ca="1" si="12"/>
        <v>58.063013698630137</v>
      </c>
      <c r="F280" s="10" t="str">
        <f t="shared" ca="1" si="13"/>
        <v>50 to 60</v>
      </c>
      <c r="G280" s="7" t="s">
        <v>476</v>
      </c>
      <c r="H280" s="7" t="s">
        <v>26</v>
      </c>
      <c r="I280" s="7" t="s">
        <v>436</v>
      </c>
      <c r="J280" s="7">
        <v>97756</v>
      </c>
      <c r="K280" s="7" t="s">
        <v>27</v>
      </c>
      <c r="L280" s="7" t="s">
        <v>28</v>
      </c>
      <c r="M280" s="7" t="s">
        <v>67</v>
      </c>
      <c r="N280" s="9">
        <v>41911</v>
      </c>
      <c r="O280" s="7" t="s">
        <v>43</v>
      </c>
      <c r="P280" s="9" t="s">
        <v>495</v>
      </c>
      <c r="Q280" s="18"/>
      <c r="R280" s="18">
        <v>8.7917808219178077</v>
      </c>
      <c r="S280" s="18" t="str">
        <f t="shared" si="14"/>
        <v>5 to 10 Years</v>
      </c>
      <c r="T280" s="7" t="s">
        <v>30</v>
      </c>
      <c r="U280" s="7" t="s">
        <v>31</v>
      </c>
      <c r="V280" s="7" t="s">
        <v>126</v>
      </c>
      <c r="W280" s="7" t="s">
        <v>124</v>
      </c>
      <c r="X280" s="7" t="s">
        <v>145</v>
      </c>
      <c r="Y280" s="7">
        <v>21</v>
      </c>
      <c r="Z280" s="7" t="s">
        <v>44</v>
      </c>
      <c r="AA280" s="7">
        <v>3.69</v>
      </c>
      <c r="AB280" s="7">
        <v>3</v>
      </c>
      <c r="AC280" s="7">
        <v>0</v>
      </c>
      <c r="AD280" s="9">
        <v>43493</v>
      </c>
      <c r="AE280" s="7">
        <v>0</v>
      </c>
      <c r="AF280" s="7">
        <v>18</v>
      </c>
    </row>
    <row r="281" spans="1:32" x14ac:dyDescent="0.25">
      <c r="A281" s="7" t="s">
        <v>437</v>
      </c>
      <c r="B281" s="7">
        <v>10141</v>
      </c>
      <c r="C281" s="8">
        <v>48413</v>
      </c>
      <c r="D281" s="9">
        <v>23990</v>
      </c>
      <c r="E281" s="10">
        <f t="shared" ca="1" si="12"/>
        <v>57.893150684931506</v>
      </c>
      <c r="F281" s="10" t="str">
        <f t="shared" ca="1" si="13"/>
        <v>50 to 60</v>
      </c>
      <c r="G281" s="7" t="s">
        <v>476</v>
      </c>
      <c r="H281" s="7" t="s">
        <v>26</v>
      </c>
      <c r="I281" s="7" t="s">
        <v>25</v>
      </c>
      <c r="J281" s="7">
        <v>2066</v>
      </c>
      <c r="K281" s="7" t="s">
        <v>27</v>
      </c>
      <c r="L281" s="7" t="s">
        <v>28</v>
      </c>
      <c r="M281" s="7" t="s">
        <v>29</v>
      </c>
      <c r="N281" s="9">
        <v>40670</v>
      </c>
      <c r="O281" s="7" t="s">
        <v>43</v>
      </c>
      <c r="P281" s="9">
        <v>42499</v>
      </c>
      <c r="Q281" s="18">
        <v>2016</v>
      </c>
      <c r="R281" s="18">
        <v>5.0109589041095894</v>
      </c>
      <c r="S281" s="18" t="str">
        <f t="shared" si="14"/>
        <v>5 to 10 Years</v>
      </c>
      <c r="T281" s="7" t="s">
        <v>53</v>
      </c>
      <c r="U281" s="7" t="s">
        <v>40</v>
      </c>
      <c r="V281" s="7" t="s">
        <v>32</v>
      </c>
      <c r="W281" s="7" t="s">
        <v>24</v>
      </c>
      <c r="X281" s="7" t="s">
        <v>57</v>
      </c>
      <c r="Y281" s="7">
        <v>11</v>
      </c>
      <c r="Z281" s="7" t="s">
        <v>44</v>
      </c>
      <c r="AA281" s="7">
        <v>3.98</v>
      </c>
      <c r="AB281" s="7">
        <v>4</v>
      </c>
      <c r="AC281" s="7">
        <v>0</v>
      </c>
      <c r="AD281" s="9">
        <v>42403</v>
      </c>
      <c r="AE281" s="7">
        <v>0</v>
      </c>
      <c r="AF281" s="7">
        <v>1</v>
      </c>
    </row>
    <row r="282" spans="1:32" x14ac:dyDescent="0.25">
      <c r="A282" s="7" t="s">
        <v>438</v>
      </c>
      <c r="B282" s="7">
        <v>10268</v>
      </c>
      <c r="C282" s="8">
        <v>67176</v>
      </c>
      <c r="D282" s="9">
        <v>27653</v>
      </c>
      <c r="E282" s="10">
        <f t="shared" ca="1" si="12"/>
        <v>47.857534246575341</v>
      </c>
      <c r="F282" s="10" t="str">
        <f t="shared" ca="1" si="13"/>
        <v>40 to 50</v>
      </c>
      <c r="G282" s="7" t="s">
        <v>475</v>
      </c>
      <c r="H282" s="7" t="s">
        <v>63</v>
      </c>
      <c r="I282" s="7" t="s">
        <v>25</v>
      </c>
      <c r="J282" s="7">
        <v>2472</v>
      </c>
      <c r="K282" s="7" t="s">
        <v>27</v>
      </c>
      <c r="L282" s="7" t="s">
        <v>28</v>
      </c>
      <c r="M282" s="7" t="s">
        <v>29</v>
      </c>
      <c r="N282" s="9">
        <v>39258</v>
      </c>
      <c r="O282" s="7" t="s">
        <v>221</v>
      </c>
      <c r="P282" s="9">
        <v>40420</v>
      </c>
      <c r="Q282" s="18">
        <v>2010</v>
      </c>
      <c r="R282" s="18">
        <v>3.1835616438356165</v>
      </c>
      <c r="S282" s="18" t="str">
        <f t="shared" si="14"/>
        <v>1 to 5 Years</v>
      </c>
      <c r="T282" s="7" t="s">
        <v>197</v>
      </c>
      <c r="U282" s="7" t="s">
        <v>40</v>
      </c>
      <c r="V282" s="7" t="s">
        <v>32</v>
      </c>
      <c r="W282" s="7" t="s">
        <v>46</v>
      </c>
      <c r="X282" s="7" t="s">
        <v>54</v>
      </c>
      <c r="Y282" s="7">
        <v>39</v>
      </c>
      <c r="Z282" s="7" t="s">
        <v>44</v>
      </c>
      <c r="AA282" s="7">
        <v>4.0999999999999996</v>
      </c>
      <c r="AB282" s="7">
        <v>4</v>
      </c>
      <c r="AC282" s="7">
        <v>0</v>
      </c>
      <c r="AD282" s="9">
        <v>40373</v>
      </c>
      <c r="AE282" s="7">
        <v>0</v>
      </c>
      <c r="AF282" s="7">
        <v>15</v>
      </c>
    </row>
    <row r="283" spans="1:32" x14ac:dyDescent="0.25">
      <c r="A283" s="7" t="s">
        <v>439</v>
      </c>
      <c r="B283" s="7">
        <v>10123</v>
      </c>
      <c r="C283" s="8">
        <v>56339</v>
      </c>
      <c r="D283" s="9">
        <v>24598</v>
      </c>
      <c r="E283" s="10">
        <f t="shared" ca="1" si="12"/>
        <v>56.227397260273975</v>
      </c>
      <c r="F283" s="10" t="str">
        <f t="shared" ca="1" si="13"/>
        <v>50 to 60</v>
      </c>
      <c r="G283" s="7" t="s">
        <v>476</v>
      </c>
      <c r="H283" s="7" t="s">
        <v>52</v>
      </c>
      <c r="I283" s="7" t="s">
        <v>25</v>
      </c>
      <c r="J283" s="7">
        <v>2093</v>
      </c>
      <c r="K283" s="7" t="s">
        <v>27</v>
      </c>
      <c r="L283" s="7" t="s">
        <v>28</v>
      </c>
      <c r="M283" s="7" t="s">
        <v>67</v>
      </c>
      <c r="N283" s="9">
        <v>41323</v>
      </c>
      <c r="O283" s="7" t="s">
        <v>43</v>
      </c>
      <c r="P283" s="9" t="s">
        <v>495</v>
      </c>
      <c r="Q283" s="18"/>
      <c r="R283" s="18">
        <v>10.402739726027397</v>
      </c>
      <c r="S283" s="18" t="str">
        <f t="shared" si="14"/>
        <v>10 to 15 Years</v>
      </c>
      <c r="T283" s="7" t="s">
        <v>30</v>
      </c>
      <c r="U283" s="7" t="s">
        <v>31</v>
      </c>
      <c r="V283" s="7" t="s">
        <v>32</v>
      </c>
      <c r="W283" s="7" t="s">
        <v>24</v>
      </c>
      <c r="X283" s="7" t="s">
        <v>68</v>
      </c>
      <c r="Y283" s="7">
        <v>12</v>
      </c>
      <c r="Z283" s="7" t="s">
        <v>44</v>
      </c>
      <c r="AA283" s="7">
        <v>4.21</v>
      </c>
      <c r="AB283" s="7">
        <v>5</v>
      </c>
      <c r="AC283" s="7">
        <v>0</v>
      </c>
      <c r="AD283" s="9">
        <v>43479</v>
      </c>
      <c r="AE283" s="7">
        <v>0</v>
      </c>
      <c r="AF283" s="7">
        <v>4</v>
      </c>
    </row>
    <row r="284" spans="1:32" x14ac:dyDescent="0.25">
      <c r="A284" s="7" t="s">
        <v>440</v>
      </c>
      <c r="B284" s="7">
        <v>10013</v>
      </c>
      <c r="C284" s="8">
        <v>64397</v>
      </c>
      <c r="D284" s="9">
        <v>24852</v>
      </c>
      <c r="E284" s="10">
        <f t="shared" ca="1" si="12"/>
        <v>55.531506849315072</v>
      </c>
      <c r="F284" s="10" t="str">
        <f t="shared" ca="1" si="13"/>
        <v>50 to 60</v>
      </c>
      <c r="G284" s="7" t="s">
        <v>475</v>
      </c>
      <c r="H284" s="7" t="s">
        <v>122</v>
      </c>
      <c r="I284" s="7" t="s">
        <v>441</v>
      </c>
      <c r="J284" s="7">
        <v>58782</v>
      </c>
      <c r="K284" s="7" t="s">
        <v>27</v>
      </c>
      <c r="L284" s="7" t="s">
        <v>28</v>
      </c>
      <c r="M284" s="7" t="s">
        <v>29</v>
      </c>
      <c r="N284" s="9">
        <v>38961</v>
      </c>
      <c r="O284" s="7" t="s">
        <v>43</v>
      </c>
      <c r="P284" s="9" t="s">
        <v>495</v>
      </c>
      <c r="Q284" s="18"/>
      <c r="R284" s="18">
        <v>16.873972602739727</v>
      </c>
      <c r="S284" s="18" t="str">
        <f t="shared" si="14"/>
        <v>More than 15 Years</v>
      </c>
      <c r="T284" s="7" t="s">
        <v>30</v>
      </c>
      <c r="U284" s="7" t="s">
        <v>31</v>
      </c>
      <c r="V284" s="7" t="s">
        <v>126</v>
      </c>
      <c r="W284" s="7" t="s">
        <v>124</v>
      </c>
      <c r="X284" s="7" t="s">
        <v>145</v>
      </c>
      <c r="Y284" s="7">
        <v>21</v>
      </c>
      <c r="Z284" s="7" t="s">
        <v>35</v>
      </c>
      <c r="AA284" s="7">
        <v>4.0999999999999996</v>
      </c>
      <c r="AB284" s="7">
        <v>3</v>
      </c>
      <c r="AC284" s="7">
        <v>0</v>
      </c>
      <c r="AD284" s="9">
        <v>43556</v>
      </c>
      <c r="AE284" s="7">
        <v>0</v>
      </c>
      <c r="AF284" s="7">
        <v>6</v>
      </c>
    </row>
    <row r="285" spans="1:32" x14ac:dyDescent="0.25">
      <c r="A285" s="7" t="s">
        <v>442</v>
      </c>
      <c r="B285" s="7">
        <v>10287</v>
      </c>
      <c r="C285" s="8">
        <v>63025</v>
      </c>
      <c r="D285" s="9">
        <v>30452</v>
      </c>
      <c r="E285" s="10">
        <f t="shared" ca="1" si="12"/>
        <v>40.18904109589041</v>
      </c>
      <c r="F285" s="10" t="str">
        <f t="shared" ca="1" si="13"/>
        <v>40 to 50</v>
      </c>
      <c r="G285" s="7" t="s">
        <v>476</v>
      </c>
      <c r="H285" s="7" t="s">
        <v>26</v>
      </c>
      <c r="I285" s="7" t="s">
        <v>25</v>
      </c>
      <c r="J285" s="7">
        <v>2021</v>
      </c>
      <c r="K285" s="7" t="s">
        <v>27</v>
      </c>
      <c r="L285" s="7" t="s">
        <v>28</v>
      </c>
      <c r="M285" s="7" t="s">
        <v>29</v>
      </c>
      <c r="N285" s="9">
        <v>41687</v>
      </c>
      <c r="O285" s="7" t="s">
        <v>34</v>
      </c>
      <c r="P285" s="9" t="s">
        <v>495</v>
      </c>
      <c r="Q285" s="18"/>
      <c r="R285" s="18">
        <v>9.4054794520547951</v>
      </c>
      <c r="S285" s="18" t="str">
        <f t="shared" si="14"/>
        <v>5 to 10 Years</v>
      </c>
      <c r="T285" s="7" t="s">
        <v>30</v>
      </c>
      <c r="U285" s="7" t="s">
        <v>31</v>
      </c>
      <c r="V285" s="7" t="s">
        <v>32</v>
      </c>
      <c r="W285" s="7" t="s">
        <v>24</v>
      </c>
      <c r="X285" s="7" t="s">
        <v>76</v>
      </c>
      <c r="Y285" s="7">
        <v>14</v>
      </c>
      <c r="Z285" s="7" t="s">
        <v>103</v>
      </c>
      <c r="AA285" s="7">
        <v>2.44</v>
      </c>
      <c r="AB285" s="7">
        <v>5</v>
      </c>
      <c r="AC285" s="7">
        <v>0</v>
      </c>
      <c r="AD285" s="9">
        <v>43771</v>
      </c>
      <c r="AE285" s="7">
        <v>4</v>
      </c>
      <c r="AF285" s="7">
        <v>18</v>
      </c>
    </row>
    <row r="286" spans="1:32" x14ac:dyDescent="0.25">
      <c r="A286" s="7" t="s">
        <v>443</v>
      </c>
      <c r="B286" s="7">
        <v>10044</v>
      </c>
      <c r="C286" s="8">
        <v>75281</v>
      </c>
      <c r="D286" s="9">
        <v>32268</v>
      </c>
      <c r="E286" s="10">
        <f t="shared" ca="1" si="12"/>
        <v>35.213698630136989</v>
      </c>
      <c r="F286" s="10" t="str">
        <f t="shared" ca="1" si="13"/>
        <v>Less than 40</v>
      </c>
      <c r="G286" s="7" t="s">
        <v>475</v>
      </c>
      <c r="H286" s="7" t="s">
        <v>38</v>
      </c>
      <c r="I286" s="7" t="s">
        <v>25</v>
      </c>
      <c r="J286" s="7">
        <v>1420</v>
      </c>
      <c r="K286" s="7" t="s">
        <v>27</v>
      </c>
      <c r="L286" s="7" t="s">
        <v>28</v>
      </c>
      <c r="M286" s="7" t="s">
        <v>29</v>
      </c>
      <c r="N286" s="9">
        <v>42125</v>
      </c>
      <c r="O286" s="7" t="s">
        <v>102</v>
      </c>
      <c r="P286" s="9">
        <v>42706</v>
      </c>
      <c r="Q286" s="18">
        <v>2016</v>
      </c>
      <c r="R286" s="18">
        <v>1.5917808219178082</v>
      </c>
      <c r="S286" s="18" t="str">
        <f t="shared" si="14"/>
        <v>1 to 5 Years</v>
      </c>
      <c r="T286" s="7" t="s">
        <v>364</v>
      </c>
      <c r="U286" s="7" t="s">
        <v>40</v>
      </c>
      <c r="V286" s="7" t="s">
        <v>41</v>
      </c>
      <c r="W286" s="7" t="s">
        <v>210</v>
      </c>
      <c r="X286" s="7" t="s">
        <v>72</v>
      </c>
      <c r="Y286" s="7">
        <v>7</v>
      </c>
      <c r="Z286" s="7" t="s">
        <v>44</v>
      </c>
      <c r="AA286" s="7">
        <v>5</v>
      </c>
      <c r="AB286" s="7">
        <v>3</v>
      </c>
      <c r="AC286" s="7">
        <v>5</v>
      </c>
      <c r="AD286" s="9">
        <v>42109</v>
      </c>
      <c r="AE286" s="7">
        <v>0</v>
      </c>
      <c r="AF286" s="7">
        <v>11</v>
      </c>
    </row>
    <row r="287" spans="1:32" x14ac:dyDescent="0.25">
      <c r="A287" s="7" t="s">
        <v>444</v>
      </c>
      <c r="B287" s="7">
        <v>10102</v>
      </c>
      <c r="C287" s="8">
        <v>100416</v>
      </c>
      <c r="D287" s="9">
        <v>30481</v>
      </c>
      <c r="E287" s="10">
        <f t="shared" ca="1" si="12"/>
        <v>40.109589041095887</v>
      </c>
      <c r="F287" s="10" t="str">
        <f t="shared" ca="1" si="13"/>
        <v>40 to 50</v>
      </c>
      <c r="G287" s="7" t="s">
        <v>475</v>
      </c>
      <c r="H287" s="7" t="s">
        <v>26</v>
      </c>
      <c r="I287" s="7" t="s">
        <v>25</v>
      </c>
      <c r="J287" s="7">
        <v>2451</v>
      </c>
      <c r="K287" s="7" t="s">
        <v>149</v>
      </c>
      <c r="L287" s="7" t="s">
        <v>28</v>
      </c>
      <c r="M287" s="7" t="s">
        <v>67</v>
      </c>
      <c r="N287" s="9">
        <v>41323</v>
      </c>
      <c r="O287" s="7" t="s">
        <v>69</v>
      </c>
      <c r="P287" s="9">
        <v>43205</v>
      </c>
      <c r="Q287" s="18">
        <v>2018</v>
      </c>
      <c r="R287" s="18">
        <v>5.1561643835616442</v>
      </c>
      <c r="S287" s="18" t="str">
        <f t="shared" si="14"/>
        <v>5 to 10 Years</v>
      </c>
      <c r="T287" s="7" t="s">
        <v>364</v>
      </c>
      <c r="U287" s="7" t="s">
        <v>40</v>
      </c>
      <c r="V287" s="7" t="s">
        <v>60</v>
      </c>
      <c r="W287" s="7" t="s">
        <v>59</v>
      </c>
      <c r="X287" s="7" t="s">
        <v>61</v>
      </c>
      <c r="Y287" s="7">
        <v>10</v>
      </c>
      <c r="Z287" s="7" t="s">
        <v>44</v>
      </c>
      <c r="AA287" s="7">
        <v>4.5999999999999996</v>
      </c>
      <c r="AB287" s="7">
        <v>3</v>
      </c>
      <c r="AC287" s="7">
        <v>4</v>
      </c>
      <c r="AD287" s="9">
        <v>43071</v>
      </c>
      <c r="AE287" s="7">
        <v>0</v>
      </c>
      <c r="AF287" s="7">
        <v>9</v>
      </c>
    </row>
    <row r="288" spans="1:32" x14ac:dyDescent="0.25">
      <c r="A288" s="7" t="s">
        <v>445</v>
      </c>
      <c r="B288" s="7">
        <v>10270</v>
      </c>
      <c r="C288" s="8">
        <v>74813</v>
      </c>
      <c r="D288" s="9">
        <v>31121</v>
      </c>
      <c r="E288" s="10">
        <f t="shared" ca="1" si="12"/>
        <v>38.356164383561641</v>
      </c>
      <c r="F288" s="10" t="str">
        <f t="shared" ca="1" si="13"/>
        <v>Less than 40</v>
      </c>
      <c r="G288" s="7" t="s">
        <v>476</v>
      </c>
      <c r="H288" s="7" t="s">
        <v>26</v>
      </c>
      <c r="I288" s="7" t="s">
        <v>25</v>
      </c>
      <c r="J288" s="7">
        <v>1778</v>
      </c>
      <c r="K288" s="7" t="s">
        <v>27</v>
      </c>
      <c r="L288" s="7" t="s">
        <v>28</v>
      </c>
      <c r="M288" s="7" t="s">
        <v>29</v>
      </c>
      <c r="N288" s="9">
        <v>40817</v>
      </c>
      <c r="O288" s="7" t="s">
        <v>34</v>
      </c>
      <c r="P288" s="9">
        <v>41677</v>
      </c>
      <c r="Q288" s="18">
        <v>2014</v>
      </c>
      <c r="R288" s="18">
        <v>2.3561643835616439</v>
      </c>
      <c r="S288" s="18" t="str">
        <f t="shared" si="14"/>
        <v>1 to 5 Years</v>
      </c>
      <c r="T288" s="7" t="s">
        <v>78</v>
      </c>
      <c r="U288" s="7" t="s">
        <v>40</v>
      </c>
      <c r="V288" s="7" t="s">
        <v>32</v>
      </c>
      <c r="W288" s="7" t="s">
        <v>46</v>
      </c>
      <c r="X288" s="7" t="s">
        <v>57</v>
      </c>
      <c r="Y288" s="7">
        <v>11</v>
      </c>
      <c r="Z288" s="7" t="s">
        <v>44</v>
      </c>
      <c r="AA288" s="7">
        <v>4.4000000000000004</v>
      </c>
      <c r="AB288" s="7">
        <v>3</v>
      </c>
      <c r="AC288" s="7">
        <v>0</v>
      </c>
      <c r="AD288" s="9">
        <v>41760</v>
      </c>
      <c r="AE288" s="7">
        <v>0</v>
      </c>
      <c r="AF288" s="7">
        <v>5</v>
      </c>
    </row>
    <row r="289" spans="1:32" x14ac:dyDescent="0.25">
      <c r="A289" s="7" t="s">
        <v>446</v>
      </c>
      <c r="B289" s="7">
        <v>10045</v>
      </c>
      <c r="C289" s="8">
        <v>76029</v>
      </c>
      <c r="D289" s="9">
        <v>25293</v>
      </c>
      <c r="E289" s="10">
        <f t="shared" ca="1" si="12"/>
        <v>54.323287671232876</v>
      </c>
      <c r="F289" s="10" t="str">
        <f t="shared" ca="1" si="13"/>
        <v>50 to 60</v>
      </c>
      <c r="G289" s="7" t="s">
        <v>475</v>
      </c>
      <c r="H289" s="7" t="s">
        <v>38</v>
      </c>
      <c r="I289" s="7" t="s">
        <v>25</v>
      </c>
      <c r="J289" s="7">
        <v>2343</v>
      </c>
      <c r="K289" s="7" t="s">
        <v>92</v>
      </c>
      <c r="L289" s="7" t="s">
        <v>28</v>
      </c>
      <c r="M289" s="7" t="s">
        <v>29</v>
      </c>
      <c r="N289" s="9">
        <v>42093</v>
      </c>
      <c r="O289" s="7" t="s">
        <v>65</v>
      </c>
      <c r="P289" s="9" t="s">
        <v>495</v>
      </c>
      <c r="Q289" s="18"/>
      <c r="R289" s="18">
        <v>8.293150684931506</v>
      </c>
      <c r="S289" s="18" t="str">
        <f t="shared" si="14"/>
        <v>5 to 10 Years</v>
      </c>
      <c r="T289" s="7" t="s">
        <v>30</v>
      </c>
      <c r="U289" s="7" t="s">
        <v>31</v>
      </c>
      <c r="V289" s="7" t="s">
        <v>41</v>
      </c>
      <c r="W289" s="7" t="s">
        <v>210</v>
      </c>
      <c r="X289" s="7" t="s">
        <v>72</v>
      </c>
      <c r="Y289" s="7">
        <v>7</v>
      </c>
      <c r="Z289" s="7" t="s">
        <v>44</v>
      </c>
      <c r="AA289" s="7">
        <v>5</v>
      </c>
      <c r="AB289" s="7">
        <v>4</v>
      </c>
      <c r="AC289" s="7">
        <v>7</v>
      </c>
      <c r="AD289" s="9">
        <v>43479</v>
      </c>
      <c r="AE289" s="7">
        <v>0</v>
      </c>
      <c r="AF289" s="7">
        <v>8</v>
      </c>
    </row>
    <row r="290" spans="1:32" x14ac:dyDescent="0.25">
      <c r="A290" s="7" t="s">
        <v>447</v>
      </c>
      <c r="B290" s="7">
        <v>10205</v>
      </c>
      <c r="C290" s="8">
        <v>57859</v>
      </c>
      <c r="D290" s="9">
        <v>33381</v>
      </c>
      <c r="E290" s="10">
        <f t="shared" ca="1" si="12"/>
        <v>32.164383561643838</v>
      </c>
      <c r="F290" s="10" t="str">
        <f t="shared" ca="1" si="13"/>
        <v>Less than 40</v>
      </c>
      <c r="G290" s="7" t="s">
        <v>476</v>
      </c>
      <c r="H290" s="7" t="s">
        <v>38</v>
      </c>
      <c r="I290" s="7" t="s">
        <v>448</v>
      </c>
      <c r="J290" s="7">
        <v>85006</v>
      </c>
      <c r="K290" s="7" t="s">
        <v>27</v>
      </c>
      <c r="L290" s="7" t="s">
        <v>28</v>
      </c>
      <c r="M290" s="7" t="s">
        <v>83</v>
      </c>
      <c r="N290" s="9">
        <v>40670</v>
      </c>
      <c r="O290" s="7" t="s">
        <v>43</v>
      </c>
      <c r="P290" s="9" t="s">
        <v>495</v>
      </c>
      <c r="Q290" s="18"/>
      <c r="R290" s="18">
        <v>12.191780821917808</v>
      </c>
      <c r="S290" s="18" t="str">
        <f t="shared" si="14"/>
        <v>10 to 15 Years</v>
      </c>
      <c r="T290" s="7" t="s">
        <v>30</v>
      </c>
      <c r="U290" s="7" t="s">
        <v>31</v>
      </c>
      <c r="V290" s="7" t="s">
        <v>126</v>
      </c>
      <c r="W290" s="7" t="s">
        <v>124</v>
      </c>
      <c r="X290" s="7" t="s">
        <v>127</v>
      </c>
      <c r="Y290" s="7">
        <v>17</v>
      </c>
      <c r="Z290" s="7" t="s">
        <v>44</v>
      </c>
      <c r="AA290" s="7">
        <v>2.81</v>
      </c>
      <c r="AB290" s="7">
        <v>3</v>
      </c>
      <c r="AC290" s="7">
        <v>0</v>
      </c>
      <c r="AD290" s="9">
        <v>43482</v>
      </c>
      <c r="AE290" s="7">
        <v>0</v>
      </c>
      <c r="AF290" s="7">
        <v>16</v>
      </c>
    </row>
    <row r="291" spans="1:32" x14ac:dyDescent="0.25">
      <c r="A291" s="7" t="s">
        <v>449</v>
      </c>
      <c r="B291" s="7">
        <v>10014</v>
      </c>
      <c r="C291" s="8">
        <v>58523</v>
      </c>
      <c r="D291" s="9">
        <v>31808</v>
      </c>
      <c r="E291" s="10">
        <f t="shared" ca="1" si="12"/>
        <v>36.473972602739728</v>
      </c>
      <c r="F291" s="10" t="str">
        <f t="shared" ca="1" si="13"/>
        <v>Less than 40</v>
      </c>
      <c r="G291" s="7" t="s">
        <v>475</v>
      </c>
      <c r="H291" s="7" t="s">
        <v>52</v>
      </c>
      <c r="I291" s="7" t="s">
        <v>25</v>
      </c>
      <c r="J291" s="7">
        <v>2171</v>
      </c>
      <c r="K291" s="7" t="s">
        <v>27</v>
      </c>
      <c r="L291" s="7" t="s">
        <v>28</v>
      </c>
      <c r="M291" s="7" t="s">
        <v>29</v>
      </c>
      <c r="N291" s="9">
        <v>41134</v>
      </c>
      <c r="O291" s="7" t="s">
        <v>34</v>
      </c>
      <c r="P291" s="9">
        <v>42492</v>
      </c>
      <c r="Q291" s="18">
        <v>2016</v>
      </c>
      <c r="R291" s="18">
        <v>3.7205479452054795</v>
      </c>
      <c r="S291" s="18" t="str">
        <f t="shared" si="14"/>
        <v>1 to 5 Years</v>
      </c>
      <c r="T291" s="7" t="s">
        <v>281</v>
      </c>
      <c r="U291" s="7" t="s">
        <v>40</v>
      </c>
      <c r="V291" s="7" t="s">
        <v>32</v>
      </c>
      <c r="W291" s="7" t="s">
        <v>24</v>
      </c>
      <c r="X291" s="7" t="s">
        <v>48</v>
      </c>
      <c r="Y291" s="7">
        <v>20</v>
      </c>
      <c r="Z291" s="7" t="s">
        <v>35</v>
      </c>
      <c r="AA291" s="7">
        <v>4.5</v>
      </c>
      <c r="AB291" s="7">
        <v>5</v>
      </c>
      <c r="AC291" s="7">
        <v>0</v>
      </c>
      <c r="AD291" s="9">
        <v>42371</v>
      </c>
      <c r="AE291" s="7">
        <v>0</v>
      </c>
      <c r="AF291" s="7">
        <v>15</v>
      </c>
    </row>
    <row r="292" spans="1:32" x14ac:dyDescent="0.25">
      <c r="A292" s="7" t="s">
        <v>450</v>
      </c>
      <c r="B292" s="7">
        <v>10144</v>
      </c>
      <c r="C292" s="8">
        <v>88976</v>
      </c>
      <c r="D292" s="9">
        <v>25121</v>
      </c>
      <c r="E292" s="10">
        <f t="shared" ca="1" si="12"/>
        <v>54.794520547945204</v>
      </c>
      <c r="F292" s="10" t="str">
        <f t="shared" ca="1" si="13"/>
        <v>50 to 60</v>
      </c>
      <c r="G292" s="7" t="s">
        <v>475</v>
      </c>
      <c r="H292" s="7" t="s">
        <v>52</v>
      </c>
      <c r="I292" s="7" t="s">
        <v>25</v>
      </c>
      <c r="J292" s="7">
        <v>2169</v>
      </c>
      <c r="K292" s="7" t="s">
        <v>27</v>
      </c>
      <c r="L292" s="7" t="s">
        <v>28</v>
      </c>
      <c r="M292" s="7" t="s">
        <v>29</v>
      </c>
      <c r="N292" s="9">
        <v>40551</v>
      </c>
      <c r="O292" s="7" t="s">
        <v>65</v>
      </c>
      <c r="P292" s="9" t="s">
        <v>495</v>
      </c>
      <c r="Q292" s="18"/>
      <c r="R292" s="18">
        <v>12.517808219178082</v>
      </c>
      <c r="S292" s="18" t="str">
        <f t="shared" si="14"/>
        <v>10 to 15 Years</v>
      </c>
      <c r="T292" s="7" t="s">
        <v>30</v>
      </c>
      <c r="U292" s="7" t="s">
        <v>31</v>
      </c>
      <c r="V292" s="7" t="s">
        <v>32</v>
      </c>
      <c r="W292" s="7" t="s">
        <v>114</v>
      </c>
      <c r="X292" s="7" t="s">
        <v>116</v>
      </c>
      <c r="Y292" s="7">
        <v>2</v>
      </c>
      <c r="Z292" s="7" t="s">
        <v>44</v>
      </c>
      <c r="AA292" s="7">
        <v>3.93</v>
      </c>
      <c r="AB292" s="7">
        <v>3</v>
      </c>
      <c r="AC292" s="7">
        <v>0</v>
      </c>
      <c r="AD292" s="9">
        <v>43523</v>
      </c>
      <c r="AE292" s="7">
        <v>0</v>
      </c>
      <c r="AF292" s="7">
        <v>19</v>
      </c>
    </row>
    <row r="293" spans="1:32" x14ac:dyDescent="0.25">
      <c r="A293" s="7" t="s">
        <v>451</v>
      </c>
      <c r="B293" s="7">
        <v>10253</v>
      </c>
      <c r="C293" s="8">
        <v>55875</v>
      </c>
      <c r="D293" s="9">
        <v>32819</v>
      </c>
      <c r="E293" s="10">
        <f t="shared" ca="1" si="12"/>
        <v>33.704109589041096</v>
      </c>
      <c r="F293" s="10" t="str">
        <f t="shared" ca="1" si="13"/>
        <v>Less than 40</v>
      </c>
      <c r="G293" s="7" t="s">
        <v>475</v>
      </c>
      <c r="H293" s="7" t="s">
        <v>26</v>
      </c>
      <c r="I293" s="7" t="s">
        <v>452</v>
      </c>
      <c r="J293" s="7">
        <v>4063</v>
      </c>
      <c r="K293" s="7" t="s">
        <v>27</v>
      </c>
      <c r="L293" s="7" t="s">
        <v>28</v>
      </c>
      <c r="M293" s="7" t="s">
        <v>97</v>
      </c>
      <c r="N293" s="9">
        <v>41032</v>
      </c>
      <c r="O293" s="7" t="s">
        <v>186</v>
      </c>
      <c r="P293" s="9" t="s">
        <v>495</v>
      </c>
      <c r="Q293" s="18"/>
      <c r="R293" s="18">
        <v>11.2</v>
      </c>
      <c r="S293" s="18" t="str">
        <f t="shared" si="14"/>
        <v>10 to 15 Years</v>
      </c>
      <c r="T293" s="7" t="s">
        <v>30</v>
      </c>
      <c r="U293" s="7" t="s">
        <v>31</v>
      </c>
      <c r="V293" s="7" t="s">
        <v>126</v>
      </c>
      <c r="W293" s="7" t="s">
        <v>124</v>
      </c>
      <c r="X293" s="7" t="s">
        <v>127</v>
      </c>
      <c r="Y293" s="7">
        <v>17</v>
      </c>
      <c r="Z293" s="7" t="s">
        <v>44</v>
      </c>
      <c r="AA293" s="7">
        <v>4.5</v>
      </c>
      <c r="AB293" s="7">
        <v>4</v>
      </c>
      <c r="AC293" s="7">
        <v>0</v>
      </c>
      <c r="AD293" s="9">
        <v>43483</v>
      </c>
      <c r="AE293" s="7">
        <v>0</v>
      </c>
      <c r="AF293" s="7">
        <v>11</v>
      </c>
    </row>
    <row r="294" spans="1:32" x14ac:dyDescent="0.25">
      <c r="A294" s="7" t="s">
        <v>453</v>
      </c>
      <c r="B294" s="7">
        <v>10118</v>
      </c>
      <c r="C294" s="8">
        <v>113999</v>
      </c>
      <c r="D294" s="9">
        <v>31601</v>
      </c>
      <c r="E294" s="10">
        <f t="shared" ca="1" si="12"/>
        <v>37.041095890410958</v>
      </c>
      <c r="F294" s="10" t="str">
        <f t="shared" ca="1" si="13"/>
        <v>Less than 40</v>
      </c>
      <c r="G294" s="7" t="s">
        <v>475</v>
      </c>
      <c r="H294" s="7" t="s">
        <v>38</v>
      </c>
      <c r="I294" s="7" t="s">
        <v>25</v>
      </c>
      <c r="J294" s="7">
        <v>1960</v>
      </c>
      <c r="K294" s="7" t="s">
        <v>27</v>
      </c>
      <c r="L294" s="7" t="s">
        <v>28</v>
      </c>
      <c r="M294" s="7" t="s">
        <v>67</v>
      </c>
      <c r="N294" s="9">
        <v>42051</v>
      </c>
      <c r="O294" s="7" t="s">
        <v>65</v>
      </c>
      <c r="P294" s="9">
        <v>42788</v>
      </c>
      <c r="Q294" s="18">
        <v>2017</v>
      </c>
      <c r="R294" s="18">
        <v>2.0191780821917806</v>
      </c>
      <c r="S294" s="18" t="str">
        <f t="shared" si="14"/>
        <v>1 to 5 Years</v>
      </c>
      <c r="T294" s="7" t="s">
        <v>203</v>
      </c>
      <c r="U294" s="7" t="s">
        <v>89</v>
      </c>
      <c r="V294" s="7" t="s">
        <v>41</v>
      </c>
      <c r="W294" s="7" t="s">
        <v>94</v>
      </c>
      <c r="X294" s="7" t="s">
        <v>42</v>
      </c>
      <c r="Y294" s="7">
        <v>4</v>
      </c>
      <c r="Z294" s="7" t="s">
        <v>44</v>
      </c>
      <c r="AA294" s="7">
        <v>4.33</v>
      </c>
      <c r="AB294" s="7">
        <v>3</v>
      </c>
      <c r="AC294" s="7">
        <v>7</v>
      </c>
      <c r="AD294" s="9">
        <v>42781</v>
      </c>
      <c r="AE294" s="7">
        <v>0</v>
      </c>
      <c r="AF294" s="7">
        <v>9</v>
      </c>
    </row>
    <row r="295" spans="1:32" x14ac:dyDescent="0.25">
      <c r="A295" s="7" t="s">
        <v>454</v>
      </c>
      <c r="B295" s="7">
        <v>10022</v>
      </c>
      <c r="C295" s="8">
        <v>49773</v>
      </c>
      <c r="D295" s="9">
        <v>31477</v>
      </c>
      <c r="E295" s="10">
        <f t="shared" ca="1" si="12"/>
        <v>37.38082191780822</v>
      </c>
      <c r="F295" s="10" t="str">
        <f t="shared" ca="1" si="13"/>
        <v>Less than 40</v>
      </c>
      <c r="G295" s="7" t="s">
        <v>476</v>
      </c>
      <c r="H295" s="7" t="s">
        <v>38</v>
      </c>
      <c r="I295" s="7" t="s">
        <v>25</v>
      </c>
      <c r="J295" s="7">
        <v>2747</v>
      </c>
      <c r="K295" s="7" t="s">
        <v>27</v>
      </c>
      <c r="L295" s="7" t="s">
        <v>28</v>
      </c>
      <c r="M295" s="7" t="s">
        <v>29</v>
      </c>
      <c r="N295" s="9">
        <v>40812</v>
      </c>
      <c r="O295" s="7" t="s">
        <v>55</v>
      </c>
      <c r="P295" s="9">
        <v>42584</v>
      </c>
      <c r="Q295" s="18">
        <v>2016</v>
      </c>
      <c r="R295" s="18">
        <v>4.8547945205479452</v>
      </c>
      <c r="S295" s="18" t="str">
        <f t="shared" si="14"/>
        <v>1 to 5 Years</v>
      </c>
      <c r="T295" s="7" t="s">
        <v>455</v>
      </c>
      <c r="U295" s="7" t="s">
        <v>89</v>
      </c>
      <c r="V295" s="7" t="s">
        <v>32</v>
      </c>
      <c r="W295" s="7" t="s">
        <v>24</v>
      </c>
      <c r="X295" s="7" t="s">
        <v>84</v>
      </c>
      <c r="Y295" s="7">
        <v>18</v>
      </c>
      <c r="Z295" s="7" t="s">
        <v>35</v>
      </c>
      <c r="AA295" s="7">
        <v>4.3</v>
      </c>
      <c r="AB295" s="7">
        <v>5</v>
      </c>
      <c r="AC295" s="7">
        <v>0</v>
      </c>
      <c r="AD295" s="9">
        <v>42006</v>
      </c>
      <c r="AE295" s="7">
        <v>0</v>
      </c>
      <c r="AF295" s="7">
        <v>18</v>
      </c>
    </row>
    <row r="296" spans="1:32" x14ac:dyDescent="0.25">
      <c r="A296" s="7" t="s">
        <v>456</v>
      </c>
      <c r="B296" s="7">
        <v>10183</v>
      </c>
      <c r="C296" s="8">
        <v>62068</v>
      </c>
      <c r="D296" s="9">
        <v>31202</v>
      </c>
      <c r="E296" s="10">
        <f t="shared" ca="1" si="12"/>
        <v>38.134246575342466</v>
      </c>
      <c r="F296" s="10" t="str">
        <f t="shared" ca="1" si="13"/>
        <v>Less than 40</v>
      </c>
      <c r="G296" s="7" t="s">
        <v>476</v>
      </c>
      <c r="H296" s="7" t="s">
        <v>26</v>
      </c>
      <c r="I296" s="7" t="s">
        <v>25</v>
      </c>
      <c r="J296" s="7">
        <v>2124</v>
      </c>
      <c r="K296" s="7" t="s">
        <v>27</v>
      </c>
      <c r="L296" s="7" t="s">
        <v>28</v>
      </c>
      <c r="M296" s="7" t="s">
        <v>29</v>
      </c>
      <c r="N296" s="9">
        <v>42131</v>
      </c>
      <c r="O296" s="7" t="s">
        <v>34</v>
      </c>
      <c r="P296" s="9" t="s">
        <v>495</v>
      </c>
      <c r="Q296" s="18"/>
      <c r="R296" s="18">
        <v>8.1890410958904116</v>
      </c>
      <c r="S296" s="18" t="str">
        <f t="shared" si="14"/>
        <v>5 to 10 Years</v>
      </c>
      <c r="T296" s="7" t="s">
        <v>30</v>
      </c>
      <c r="U296" s="7" t="s">
        <v>31</v>
      </c>
      <c r="V296" s="7" t="s">
        <v>32</v>
      </c>
      <c r="W296" s="7" t="s">
        <v>24</v>
      </c>
      <c r="X296" s="7" t="s">
        <v>33</v>
      </c>
      <c r="Y296" s="7">
        <v>22</v>
      </c>
      <c r="Z296" s="7" t="s">
        <v>44</v>
      </c>
      <c r="AA296" s="7">
        <v>3.21</v>
      </c>
      <c r="AB296" s="7">
        <v>3</v>
      </c>
      <c r="AC296" s="7">
        <v>0</v>
      </c>
      <c r="AD296" s="9">
        <v>43494</v>
      </c>
      <c r="AE296" s="7">
        <v>0</v>
      </c>
      <c r="AF296" s="7">
        <v>7</v>
      </c>
    </row>
    <row r="297" spans="1:32" x14ac:dyDescent="0.25">
      <c r="A297" s="7" t="s">
        <v>457</v>
      </c>
      <c r="B297" s="7">
        <v>10190</v>
      </c>
      <c r="C297" s="8">
        <v>66541</v>
      </c>
      <c r="D297" s="9">
        <v>28035</v>
      </c>
      <c r="E297" s="10">
        <f t="shared" ca="1" si="12"/>
        <v>46.81095890410959</v>
      </c>
      <c r="F297" s="10" t="str">
        <f t="shared" ca="1" si="13"/>
        <v>40 to 50</v>
      </c>
      <c r="G297" s="7" t="s">
        <v>475</v>
      </c>
      <c r="H297" s="7" t="s">
        <v>26</v>
      </c>
      <c r="I297" s="7" t="s">
        <v>25</v>
      </c>
      <c r="J297" s="7">
        <v>2459</v>
      </c>
      <c r="K297" s="7" t="s">
        <v>27</v>
      </c>
      <c r="L297" s="7" t="s">
        <v>28</v>
      </c>
      <c r="M297" s="7" t="s">
        <v>67</v>
      </c>
      <c r="N297" s="9">
        <v>41869</v>
      </c>
      <c r="O297" s="7" t="s">
        <v>65</v>
      </c>
      <c r="P297" s="9" t="s">
        <v>495</v>
      </c>
      <c r="Q297" s="18"/>
      <c r="R297" s="18">
        <v>8.9068493150684933</v>
      </c>
      <c r="S297" s="18" t="str">
        <f t="shared" si="14"/>
        <v>5 to 10 Years</v>
      </c>
      <c r="T297" s="7" t="s">
        <v>30</v>
      </c>
      <c r="U297" s="7" t="s">
        <v>31</v>
      </c>
      <c r="V297" s="7" t="s">
        <v>32</v>
      </c>
      <c r="W297" s="7" t="s">
        <v>46</v>
      </c>
      <c r="X297" s="7" t="s">
        <v>64</v>
      </c>
      <c r="Y297" s="7">
        <v>19</v>
      </c>
      <c r="Z297" s="7" t="s">
        <v>44</v>
      </c>
      <c r="AA297" s="7">
        <v>3.11</v>
      </c>
      <c r="AB297" s="7">
        <v>5</v>
      </c>
      <c r="AC297" s="7">
        <v>0</v>
      </c>
      <c r="AD297" s="9">
        <v>43801</v>
      </c>
      <c r="AE297" s="7">
        <v>0</v>
      </c>
      <c r="AF297" s="7">
        <v>4</v>
      </c>
    </row>
    <row r="298" spans="1:32" x14ac:dyDescent="0.25">
      <c r="A298" s="7" t="s">
        <v>458</v>
      </c>
      <c r="B298" s="7">
        <v>10274</v>
      </c>
      <c r="C298" s="8">
        <v>80512</v>
      </c>
      <c r="D298" s="9">
        <v>20407</v>
      </c>
      <c r="E298" s="10">
        <f t="shared" ca="1" si="12"/>
        <v>67.709589041095896</v>
      </c>
      <c r="F298" s="10" t="str">
        <f t="shared" ca="1" si="13"/>
        <v>60 to 70</v>
      </c>
      <c r="G298" s="7" t="s">
        <v>476</v>
      </c>
      <c r="H298" s="7" t="s">
        <v>38</v>
      </c>
      <c r="I298" s="7" t="s">
        <v>25</v>
      </c>
      <c r="J298" s="7">
        <v>2478</v>
      </c>
      <c r="K298" s="7" t="s">
        <v>27</v>
      </c>
      <c r="L298" s="7" t="s">
        <v>28</v>
      </c>
      <c r="M298" s="7" t="s">
        <v>67</v>
      </c>
      <c r="N298" s="9">
        <v>40812</v>
      </c>
      <c r="O298" s="7" t="s">
        <v>69</v>
      </c>
      <c r="P298" s="9">
        <v>40940</v>
      </c>
      <c r="Q298" s="18">
        <v>2012</v>
      </c>
      <c r="R298" s="18">
        <v>0.35068493150684932</v>
      </c>
      <c r="S298" s="18" t="str">
        <f t="shared" si="14"/>
        <v>Less than one Year</v>
      </c>
      <c r="T298" s="7" t="s">
        <v>75</v>
      </c>
      <c r="U298" s="7" t="s">
        <v>40</v>
      </c>
      <c r="V298" s="7" t="s">
        <v>32</v>
      </c>
      <c r="W298" s="7" t="s">
        <v>114</v>
      </c>
      <c r="X298" s="7" t="s">
        <v>116</v>
      </c>
      <c r="Y298" s="7">
        <v>2</v>
      </c>
      <c r="Z298" s="7" t="s">
        <v>44</v>
      </c>
      <c r="AA298" s="7">
        <v>4.5</v>
      </c>
      <c r="AB298" s="7">
        <v>3</v>
      </c>
      <c r="AC298" s="7">
        <v>0</v>
      </c>
      <c r="AD298" s="9">
        <v>40940</v>
      </c>
      <c r="AE298" s="7">
        <v>0</v>
      </c>
      <c r="AF298" s="7">
        <v>5</v>
      </c>
    </row>
    <row r="299" spans="1:32" x14ac:dyDescent="0.25">
      <c r="A299" s="7" t="s">
        <v>459</v>
      </c>
      <c r="B299" s="7">
        <v>10293</v>
      </c>
      <c r="C299" s="8">
        <v>50274</v>
      </c>
      <c r="D299" s="9">
        <v>29259</v>
      </c>
      <c r="E299" s="10">
        <f t="shared" ca="1" si="12"/>
        <v>43.457534246575342</v>
      </c>
      <c r="F299" s="10" t="str">
        <f t="shared" ca="1" si="13"/>
        <v>40 to 50</v>
      </c>
      <c r="G299" s="7" t="s">
        <v>476</v>
      </c>
      <c r="H299" s="7" t="s">
        <v>26</v>
      </c>
      <c r="I299" s="7" t="s">
        <v>25</v>
      </c>
      <c r="J299" s="7">
        <v>1887</v>
      </c>
      <c r="K299" s="7" t="s">
        <v>27</v>
      </c>
      <c r="L299" s="7" t="s">
        <v>28</v>
      </c>
      <c r="M299" s="7" t="s">
        <v>29</v>
      </c>
      <c r="N299" s="9">
        <v>41134</v>
      </c>
      <c r="O299" s="7" t="s">
        <v>102</v>
      </c>
      <c r="P299" s="9">
        <v>42013</v>
      </c>
      <c r="Q299" s="18">
        <v>2015</v>
      </c>
      <c r="R299" s="18">
        <v>2.408219178082192</v>
      </c>
      <c r="S299" s="18" t="str">
        <f t="shared" si="14"/>
        <v>1 to 5 Years</v>
      </c>
      <c r="T299" s="7" t="s">
        <v>39</v>
      </c>
      <c r="U299" s="7" t="s">
        <v>40</v>
      </c>
      <c r="V299" s="7" t="s">
        <v>32</v>
      </c>
      <c r="W299" s="7" t="s">
        <v>24</v>
      </c>
      <c r="X299" s="7" t="s">
        <v>50</v>
      </c>
      <c r="Y299" s="7">
        <v>16</v>
      </c>
      <c r="Z299" s="7" t="s">
        <v>103</v>
      </c>
      <c r="AA299" s="7">
        <v>2.5</v>
      </c>
      <c r="AB299" s="7">
        <v>3</v>
      </c>
      <c r="AC299" s="7">
        <v>0</v>
      </c>
      <c r="AD299" s="9">
        <v>41768</v>
      </c>
      <c r="AE299" s="7">
        <v>6</v>
      </c>
      <c r="AF299" s="7">
        <v>13</v>
      </c>
    </row>
    <row r="300" spans="1:32" x14ac:dyDescent="0.25">
      <c r="A300" s="7" t="s">
        <v>460</v>
      </c>
      <c r="B300" s="7">
        <v>10172</v>
      </c>
      <c r="C300" s="8">
        <v>84903</v>
      </c>
      <c r="D300" s="9">
        <v>29805</v>
      </c>
      <c r="E300" s="10">
        <f t="shared" ca="1" si="12"/>
        <v>41.961643835616435</v>
      </c>
      <c r="F300" s="10" t="str">
        <f t="shared" ca="1" si="13"/>
        <v>40 to 50</v>
      </c>
      <c r="G300" s="7" t="s">
        <v>475</v>
      </c>
      <c r="H300" s="7" t="s">
        <v>26</v>
      </c>
      <c r="I300" s="7" t="s">
        <v>25</v>
      </c>
      <c r="J300" s="7">
        <v>1887</v>
      </c>
      <c r="K300" s="7" t="s">
        <v>27</v>
      </c>
      <c r="L300" s="7" t="s">
        <v>28</v>
      </c>
      <c r="M300" s="7" t="s">
        <v>97</v>
      </c>
      <c r="N300" s="9">
        <v>42781</v>
      </c>
      <c r="O300" s="7" t="s">
        <v>43</v>
      </c>
      <c r="P300" s="9" t="s">
        <v>495</v>
      </c>
      <c r="Q300" s="18"/>
      <c r="R300" s="18">
        <v>6.4082191780821915</v>
      </c>
      <c r="S300" s="18" t="str">
        <f t="shared" si="14"/>
        <v>5 to 10 Years</v>
      </c>
      <c r="T300" s="7" t="s">
        <v>30</v>
      </c>
      <c r="U300" s="7" t="s">
        <v>31</v>
      </c>
      <c r="V300" s="7" t="s">
        <v>41</v>
      </c>
      <c r="W300" s="7" t="s">
        <v>301</v>
      </c>
      <c r="X300" s="7" t="s">
        <v>182</v>
      </c>
      <c r="Y300" s="7">
        <v>13</v>
      </c>
      <c r="Z300" s="7" t="s">
        <v>44</v>
      </c>
      <c r="AA300" s="7">
        <v>3.42</v>
      </c>
      <c r="AB300" s="7">
        <v>4</v>
      </c>
      <c r="AC300" s="7">
        <v>7</v>
      </c>
      <c r="AD300" s="9">
        <v>43556</v>
      </c>
      <c r="AE300" s="7">
        <v>0</v>
      </c>
      <c r="AF300" s="7">
        <v>17</v>
      </c>
    </row>
    <row r="301" spans="1:32" x14ac:dyDescent="0.25">
      <c r="A301" s="7" t="s">
        <v>461</v>
      </c>
      <c r="B301" s="7">
        <v>10127</v>
      </c>
      <c r="C301" s="8">
        <v>107226</v>
      </c>
      <c r="D301" s="9">
        <v>28526</v>
      </c>
      <c r="E301" s="10">
        <f t="shared" ca="1" si="12"/>
        <v>45.465753424657535</v>
      </c>
      <c r="F301" s="10" t="str">
        <f t="shared" ca="1" si="13"/>
        <v>40 to 50</v>
      </c>
      <c r="G301" s="7" t="s">
        <v>476</v>
      </c>
      <c r="H301" s="7" t="s">
        <v>63</v>
      </c>
      <c r="I301" s="7" t="s">
        <v>25</v>
      </c>
      <c r="J301" s="7">
        <v>2453</v>
      </c>
      <c r="K301" s="7" t="s">
        <v>27</v>
      </c>
      <c r="L301" s="7" t="s">
        <v>28</v>
      </c>
      <c r="M301" s="7" t="s">
        <v>97</v>
      </c>
      <c r="N301" s="9">
        <v>42093</v>
      </c>
      <c r="O301" s="7" t="s">
        <v>65</v>
      </c>
      <c r="P301" s="9" t="s">
        <v>495</v>
      </c>
      <c r="Q301" s="18"/>
      <c r="R301" s="18">
        <v>8.293150684931506</v>
      </c>
      <c r="S301" s="18" t="str">
        <f t="shared" si="14"/>
        <v>5 to 10 Years</v>
      </c>
      <c r="T301" s="7" t="s">
        <v>30</v>
      </c>
      <c r="U301" s="7" t="s">
        <v>31</v>
      </c>
      <c r="V301" s="7" t="s">
        <v>41</v>
      </c>
      <c r="W301" s="7" t="s">
        <v>164</v>
      </c>
      <c r="X301" s="7" t="s">
        <v>72</v>
      </c>
      <c r="Y301" s="7">
        <v>7</v>
      </c>
      <c r="Z301" s="7" t="s">
        <v>44</v>
      </c>
      <c r="AA301" s="7">
        <v>4.2</v>
      </c>
      <c r="AB301" s="7">
        <v>4</v>
      </c>
      <c r="AC301" s="7">
        <v>8</v>
      </c>
      <c r="AD301" s="9">
        <v>43587</v>
      </c>
      <c r="AE301" s="7">
        <v>0</v>
      </c>
      <c r="AF301" s="7">
        <v>7</v>
      </c>
    </row>
    <row r="302" spans="1:32" x14ac:dyDescent="0.25">
      <c r="A302" s="7" t="s">
        <v>462</v>
      </c>
      <c r="B302" s="7">
        <v>10072</v>
      </c>
      <c r="C302" s="8">
        <v>58371</v>
      </c>
      <c r="D302" s="9">
        <v>31921</v>
      </c>
      <c r="E302" s="10">
        <f t="shared" ca="1" si="12"/>
        <v>36.164383561643838</v>
      </c>
      <c r="F302" s="10" t="str">
        <f t="shared" ca="1" si="13"/>
        <v>Less than 40</v>
      </c>
      <c r="G302" s="7" t="s">
        <v>475</v>
      </c>
      <c r="H302" s="7" t="s">
        <v>26</v>
      </c>
      <c r="I302" s="7" t="s">
        <v>25</v>
      </c>
      <c r="J302" s="7">
        <v>2030</v>
      </c>
      <c r="K302" s="7" t="s">
        <v>27</v>
      </c>
      <c r="L302" s="7" t="s">
        <v>74</v>
      </c>
      <c r="M302" s="7" t="s">
        <v>29</v>
      </c>
      <c r="N302" s="9">
        <v>40817</v>
      </c>
      <c r="O302" s="7" t="s">
        <v>34</v>
      </c>
      <c r="P302" s="9">
        <v>41774</v>
      </c>
      <c r="Q302" s="18">
        <v>2014</v>
      </c>
      <c r="R302" s="18">
        <v>2.6219178082191781</v>
      </c>
      <c r="S302" s="18" t="str">
        <f t="shared" si="14"/>
        <v>1 to 5 Years</v>
      </c>
      <c r="T302" s="7" t="s">
        <v>47</v>
      </c>
      <c r="U302" s="7" t="s">
        <v>40</v>
      </c>
      <c r="V302" s="7" t="s">
        <v>32</v>
      </c>
      <c r="W302" s="7" t="s">
        <v>24</v>
      </c>
      <c r="X302" s="7" t="s">
        <v>54</v>
      </c>
      <c r="Y302" s="7">
        <v>39</v>
      </c>
      <c r="Z302" s="7" t="s">
        <v>44</v>
      </c>
      <c r="AA302" s="7">
        <v>5</v>
      </c>
      <c r="AB302" s="7">
        <v>5</v>
      </c>
      <c r="AC302" s="7">
        <v>0</v>
      </c>
      <c r="AD302" s="9">
        <v>41774</v>
      </c>
      <c r="AE302" s="7">
        <v>0</v>
      </c>
      <c r="AF302" s="7">
        <v>11</v>
      </c>
    </row>
    <row r="303" spans="1:32" x14ac:dyDescent="0.25">
      <c r="A303" s="7" t="s">
        <v>463</v>
      </c>
      <c r="B303" s="7">
        <v>10048</v>
      </c>
      <c r="C303" s="8">
        <v>55140</v>
      </c>
      <c r="D303" s="9">
        <v>23994</v>
      </c>
      <c r="E303" s="10">
        <f t="shared" ca="1" si="12"/>
        <v>57.88219178082192</v>
      </c>
      <c r="F303" s="10" t="str">
        <f t="shared" ca="1" si="13"/>
        <v>50 to 60</v>
      </c>
      <c r="G303" s="7" t="s">
        <v>475</v>
      </c>
      <c r="H303" s="7" t="s">
        <v>38</v>
      </c>
      <c r="I303" s="7" t="s">
        <v>25</v>
      </c>
      <c r="J303" s="7">
        <v>2324</v>
      </c>
      <c r="K303" s="7" t="s">
        <v>92</v>
      </c>
      <c r="L303" s="7" t="s">
        <v>28</v>
      </c>
      <c r="M303" s="7" t="s">
        <v>29</v>
      </c>
      <c r="N303" s="9">
        <v>40679</v>
      </c>
      <c r="O303" s="7" t="s">
        <v>186</v>
      </c>
      <c r="P303" s="9">
        <v>42194</v>
      </c>
      <c r="Q303" s="18">
        <v>2015</v>
      </c>
      <c r="R303" s="18">
        <v>4.1506849315068495</v>
      </c>
      <c r="S303" s="18" t="str">
        <f t="shared" si="14"/>
        <v>1 to 5 Years</v>
      </c>
      <c r="T303" s="7" t="s">
        <v>78</v>
      </c>
      <c r="U303" s="7" t="s">
        <v>40</v>
      </c>
      <c r="V303" s="7" t="s">
        <v>32</v>
      </c>
      <c r="W303" s="7" t="s">
        <v>24</v>
      </c>
      <c r="X303" s="7" t="s">
        <v>57</v>
      </c>
      <c r="Y303" s="7">
        <v>11</v>
      </c>
      <c r="Z303" s="7" t="s">
        <v>44</v>
      </c>
      <c r="AA303" s="7">
        <v>5</v>
      </c>
      <c r="AB303" s="7">
        <v>3</v>
      </c>
      <c r="AC303" s="7">
        <v>0</v>
      </c>
      <c r="AD303" s="9">
        <v>42050</v>
      </c>
      <c r="AE303" s="7">
        <v>0</v>
      </c>
      <c r="AF303" s="7">
        <v>7</v>
      </c>
    </row>
    <row r="304" spans="1:32" x14ac:dyDescent="0.25">
      <c r="A304" s="7" t="s">
        <v>464</v>
      </c>
      <c r="B304" s="7">
        <v>10204</v>
      </c>
      <c r="C304" s="8">
        <v>58062</v>
      </c>
      <c r="D304" s="9">
        <v>30527</v>
      </c>
      <c r="E304" s="10">
        <f t="shared" ca="1" si="12"/>
        <v>39.983561643835614</v>
      </c>
      <c r="F304" s="10" t="str">
        <f t="shared" ca="1" si="13"/>
        <v>Less than 40</v>
      </c>
      <c r="G304" s="7" t="s">
        <v>476</v>
      </c>
      <c r="H304" s="7" t="s">
        <v>52</v>
      </c>
      <c r="I304" s="7" t="s">
        <v>25</v>
      </c>
      <c r="J304" s="7">
        <v>1876</v>
      </c>
      <c r="K304" s="7" t="s">
        <v>27</v>
      </c>
      <c r="L304" s="7" t="s">
        <v>28</v>
      </c>
      <c r="M304" s="7" t="s">
        <v>29</v>
      </c>
      <c r="N304" s="9">
        <v>40817</v>
      </c>
      <c r="O304" s="7" t="s">
        <v>55</v>
      </c>
      <c r="P304" s="9">
        <v>41043</v>
      </c>
      <c r="Q304" s="18">
        <v>2012</v>
      </c>
      <c r="R304" s="18">
        <v>0.61917808219178083</v>
      </c>
      <c r="S304" s="18" t="str">
        <f t="shared" si="14"/>
        <v>Less than one Year</v>
      </c>
      <c r="T304" s="7" t="s">
        <v>75</v>
      </c>
      <c r="U304" s="7" t="s">
        <v>40</v>
      </c>
      <c r="V304" s="7" t="s">
        <v>32</v>
      </c>
      <c r="W304" s="7" t="s">
        <v>24</v>
      </c>
      <c r="X304" s="7" t="s">
        <v>64</v>
      </c>
      <c r="Y304" s="7">
        <v>19</v>
      </c>
      <c r="Z304" s="7" t="s">
        <v>44</v>
      </c>
      <c r="AA304" s="7">
        <v>3.6</v>
      </c>
      <c r="AB304" s="7">
        <v>5</v>
      </c>
      <c r="AC304" s="7">
        <v>0</v>
      </c>
      <c r="AD304" s="9">
        <v>40696</v>
      </c>
      <c r="AE304" s="7">
        <v>0</v>
      </c>
      <c r="AF304" s="7">
        <v>9</v>
      </c>
    </row>
    <row r="305" spans="1:32" x14ac:dyDescent="0.25">
      <c r="A305" s="7" t="s">
        <v>465</v>
      </c>
      <c r="B305" s="7">
        <v>10264</v>
      </c>
      <c r="C305" s="8">
        <v>59728</v>
      </c>
      <c r="D305" s="9">
        <v>25244</v>
      </c>
      <c r="E305" s="10">
        <f t="shared" ca="1" si="12"/>
        <v>54.457534246575342</v>
      </c>
      <c r="F305" s="10" t="str">
        <f t="shared" ca="1" si="13"/>
        <v>50 to 60</v>
      </c>
      <c r="G305" s="7" t="s">
        <v>476</v>
      </c>
      <c r="H305" s="7" t="s">
        <v>26</v>
      </c>
      <c r="I305" s="7" t="s">
        <v>25</v>
      </c>
      <c r="J305" s="7">
        <v>2109</v>
      </c>
      <c r="K305" s="7" t="s">
        <v>27</v>
      </c>
      <c r="L305" s="7" t="s">
        <v>74</v>
      </c>
      <c r="M305" s="7" t="s">
        <v>67</v>
      </c>
      <c r="N305" s="9">
        <v>41153</v>
      </c>
      <c r="O305" s="7" t="s">
        <v>69</v>
      </c>
      <c r="P305" s="9">
        <v>42182</v>
      </c>
      <c r="Q305" s="18">
        <v>2015</v>
      </c>
      <c r="R305" s="18">
        <v>2.8191780821917809</v>
      </c>
      <c r="S305" s="18" t="str">
        <f t="shared" si="14"/>
        <v>1 to 5 Years</v>
      </c>
      <c r="T305" s="7" t="s">
        <v>147</v>
      </c>
      <c r="U305" s="7" t="s">
        <v>40</v>
      </c>
      <c r="V305" s="7" t="s">
        <v>32</v>
      </c>
      <c r="W305" s="7" t="s">
        <v>24</v>
      </c>
      <c r="X305" s="7" t="s">
        <v>64</v>
      </c>
      <c r="Y305" s="7">
        <v>19</v>
      </c>
      <c r="Z305" s="7" t="s">
        <v>44</v>
      </c>
      <c r="AA305" s="7">
        <v>4.3</v>
      </c>
      <c r="AB305" s="7">
        <v>4</v>
      </c>
      <c r="AC305" s="7">
        <v>0</v>
      </c>
      <c r="AD305" s="9">
        <v>41676</v>
      </c>
      <c r="AE305" s="7">
        <v>0</v>
      </c>
      <c r="AF305" s="7">
        <v>16</v>
      </c>
    </row>
    <row r="306" spans="1:32" x14ac:dyDescent="0.25">
      <c r="A306" s="7" t="s">
        <v>466</v>
      </c>
      <c r="B306" s="7">
        <v>10033</v>
      </c>
      <c r="C306" s="8">
        <v>70507</v>
      </c>
      <c r="D306" s="9">
        <v>21377</v>
      </c>
      <c r="E306" s="10">
        <f t="shared" ca="1" si="12"/>
        <v>65.052054794520544</v>
      </c>
      <c r="F306" s="10" t="str">
        <f t="shared" ca="1" si="13"/>
        <v>60 to 70</v>
      </c>
      <c r="G306" s="7" t="s">
        <v>475</v>
      </c>
      <c r="H306" s="7" t="s">
        <v>26</v>
      </c>
      <c r="I306" s="7" t="s">
        <v>25</v>
      </c>
      <c r="J306" s="7">
        <v>2045</v>
      </c>
      <c r="K306" s="7" t="s">
        <v>27</v>
      </c>
      <c r="L306" s="7" t="s">
        <v>28</v>
      </c>
      <c r="M306" s="7" t="s">
        <v>29</v>
      </c>
      <c r="N306" s="9">
        <v>41456</v>
      </c>
      <c r="O306" s="7" t="s">
        <v>34</v>
      </c>
      <c r="P306" s="9">
        <v>42421</v>
      </c>
      <c r="Q306" s="18">
        <v>2016</v>
      </c>
      <c r="R306" s="18">
        <v>2.6438356164383561</v>
      </c>
      <c r="S306" s="18" t="str">
        <f t="shared" si="14"/>
        <v>1 to 5 Years</v>
      </c>
      <c r="T306" s="7" t="s">
        <v>115</v>
      </c>
      <c r="U306" s="7" t="s">
        <v>40</v>
      </c>
      <c r="V306" s="7" t="s">
        <v>32</v>
      </c>
      <c r="W306" s="7" t="s">
        <v>46</v>
      </c>
      <c r="X306" s="7" t="s">
        <v>68</v>
      </c>
      <c r="Y306" s="7">
        <v>12</v>
      </c>
      <c r="Z306" s="7" t="s">
        <v>35</v>
      </c>
      <c r="AA306" s="7">
        <v>5</v>
      </c>
      <c r="AB306" s="7">
        <v>3</v>
      </c>
      <c r="AC306" s="7">
        <v>0</v>
      </c>
      <c r="AD306" s="9">
        <v>42388</v>
      </c>
      <c r="AE306" s="7">
        <v>0</v>
      </c>
      <c r="AF306" s="7">
        <v>7</v>
      </c>
    </row>
    <row r="307" spans="1:32" x14ac:dyDescent="0.25">
      <c r="A307" s="7" t="s">
        <v>467</v>
      </c>
      <c r="B307" s="7">
        <v>10174</v>
      </c>
      <c r="C307" s="8">
        <v>60446</v>
      </c>
      <c r="D307" s="9">
        <v>31157</v>
      </c>
      <c r="E307" s="10">
        <f t="shared" ca="1" si="12"/>
        <v>38.257534246575339</v>
      </c>
      <c r="F307" s="10" t="str">
        <f t="shared" ca="1" si="13"/>
        <v>Less than 40</v>
      </c>
      <c r="G307" s="7" t="s">
        <v>476</v>
      </c>
      <c r="H307" s="7" t="s">
        <v>26</v>
      </c>
      <c r="I307" s="7" t="s">
        <v>25</v>
      </c>
      <c r="J307" s="7">
        <v>2302</v>
      </c>
      <c r="K307" s="7" t="s">
        <v>27</v>
      </c>
      <c r="L307" s="7" t="s">
        <v>28</v>
      </c>
      <c r="M307" s="7" t="s">
        <v>29</v>
      </c>
      <c r="N307" s="9">
        <v>41911</v>
      </c>
      <c r="O307" s="7" t="s">
        <v>34</v>
      </c>
      <c r="P307" s="9" t="s">
        <v>495</v>
      </c>
      <c r="Q307" s="18"/>
      <c r="R307" s="18">
        <v>8.7917808219178077</v>
      </c>
      <c r="S307" s="18" t="str">
        <f t="shared" si="14"/>
        <v>5 to 10 Years</v>
      </c>
      <c r="T307" s="7" t="s">
        <v>30</v>
      </c>
      <c r="U307" s="7" t="s">
        <v>31</v>
      </c>
      <c r="V307" s="7" t="s">
        <v>32</v>
      </c>
      <c r="W307" s="7" t="s">
        <v>46</v>
      </c>
      <c r="X307" s="7" t="s">
        <v>76</v>
      </c>
      <c r="Y307" s="7">
        <v>14</v>
      </c>
      <c r="Z307" s="7" t="s">
        <v>44</v>
      </c>
      <c r="AA307" s="7">
        <v>3.4</v>
      </c>
      <c r="AB307" s="7">
        <v>4</v>
      </c>
      <c r="AC307" s="7">
        <v>0</v>
      </c>
      <c r="AD307" s="9">
        <v>43517</v>
      </c>
      <c r="AE307" s="7">
        <v>0</v>
      </c>
      <c r="AF307" s="7">
        <v>14</v>
      </c>
    </row>
    <row r="308" spans="1:32" x14ac:dyDescent="0.25">
      <c r="A308" s="7" t="s">
        <v>468</v>
      </c>
      <c r="B308" s="7">
        <v>10135</v>
      </c>
      <c r="C308" s="8">
        <v>65893</v>
      </c>
      <c r="D308" s="9">
        <v>31356</v>
      </c>
      <c r="E308" s="10">
        <f t="shared" ca="1" si="12"/>
        <v>37.712328767123289</v>
      </c>
      <c r="F308" s="10" t="str">
        <f t="shared" ca="1" si="13"/>
        <v>Less than 40</v>
      </c>
      <c r="G308" s="7" t="s">
        <v>475</v>
      </c>
      <c r="H308" s="7" t="s">
        <v>26</v>
      </c>
      <c r="I308" s="7" t="s">
        <v>25</v>
      </c>
      <c r="J308" s="7">
        <v>1810</v>
      </c>
      <c r="K308" s="7" t="s">
        <v>27</v>
      </c>
      <c r="L308" s="7" t="s">
        <v>28</v>
      </c>
      <c r="M308" s="7" t="s">
        <v>29</v>
      </c>
      <c r="N308" s="9">
        <v>41827</v>
      </c>
      <c r="O308" s="7" t="s">
        <v>34</v>
      </c>
      <c r="P308" s="9" t="s">
        <v>495</v>
      </c>
      <c r="Q308" s="18"/>
      <c r="R308" s="18">
        <v>9.0219178082191789</v>
      </c>
      <c r="S308" s="18" t="str">
        <f t="shared" si="14"/>
        <v>5 to 10 Years</v>
      </c>
      <c r="T308" s="7" t="s">
        <v>30</v>
      </c>
      <c r="U308" s="7" t="s">
        <v>31</v>
      </c>
      <c r="V308" s="7" t="s">
        <v>32</v>
      </c>
      <c r="W308" s="7" t="s">
        <v>46</v>
      </c>
      <c r="X308" s="7" t="s">
        <v>48</v>
      </c>
      <c r="Y308" s="7">
        <v>20</v>
      </c>
      <c r="Z308" s="7" t="s">
        <v>44</v>
      </c>
      <c r="AA308" s="7">
        <v>4.07</v>
      </c>
      <c r="AB308" s="7">
        <v>4</v>
      </c>
      <c r="AC308" s="7">
        <v>0</v>
      </c>
      <c r="AD308" s="9">
        <v>43524</v>
      </c>
      <c r="AE308" s="7">
        <v>0</v>
      </c>
      <c r="AF308" s="7">
        <v>13</v>
      </c>
    </row>
    <row r="309" spans="1:32" x14ac:dyDescent="0.25">
      <c r="A309" s="7" t="s">
        <v>469</v>
      </c>
      <c r="B309" s="7">
        <v>10301</v>
      </c>
      <c r="C309" s="8">
        <v>48513</v>
      </c>
      <c r="D309" s="9">
        <v>30046</v>
      </c>
      <c r="E309" s="10">
        <f t="shared" ca="1" si="12"/>
        <v>41.301369863013697</v>
      </c>
      <c r="F309" s="10" t="str">
        <f t="shared" ca="1" si="13"/>
        <v>40 to 50</v>
      </c>
      <c r="G309" s="7" t="s">
        <v>476</v>
      </c>
      <c r="H309" s="7" t="s">
        <v>26</v>
      </c>
      <c r="I309" s="7" t="s">
        <v>25</v>
      </c>
      <c r="J309" s="7">
        <v>2458</v>
      </c>
      <c r="K309" s="7" t="s">
        <v>27</v>
      </c>
      <c r="L309" s="7" t="s">
        <v>28</v>
      </c>
      <c r="M309" s="7" t="s">
        <v>97</v>
      </c>
      <c r="N309" s="9">
        <v>39487</v>
      </c>
      <c r="O309" s="7" t="s">
        <v>55</v>
      </c>
      <c r="P309" s="9">
        <v>42276</v>
      </c>
      <c r="Q309" s="18">
        <v>2015</v>
      </c>
      <c r="R309" s="18">
        <v>7.6410958904109592</v>
      </c>
      <c r="S309" s="18" t="str">
        <f t="shared" si="14"/>
        <v>5 to 10 Years</v>
      </c>
      <c r="T309" s="7" t="s">
        <v>75</v>
      </c>
      <c r="U309" s="7" t="s">
        <v>40</v>
      </c>
      <c r="V309" s="7" t="s">
        <v>32</v>
      </c>
      <c r="W309" s="7" t="s">
        <v>24</v>
      </c>
      <c r="X309" s="7" t="s">
        <v>68</v>
      </c>
      <c r="Y309" s="7">
        <v>12</v>
      </c>
      <c r="Z309" s="7" t="s">
        <v>176</v>
      </c>
      <c r="AA309" s="7">
        <v>3.2</v>
      </c>
      <c r="AB309" s="7">
        <v>2</v>
      </c>
      <c r="AC309" s="7">
        <v>0</v>
      </c>
      <c r="AD309" s="9">
        <v>42044</v>
      </c>
      <c r="AE309" s="7">
        <v>5</v>
      </c>
      <c r="AF309" s="7">
        <v>4</v>
      </c>
    </row>
    <row r="310" spans="1:32" x14ac:dyDescent="0.25">
      <c r="A310" s="7" t="s">
        <v>470</v>
      </c>
      <c r="B310" s="7">
        <v>10010</v>
      </c>
      <c r="C310" s="8">
        <v>220450</v>
      </c>
      <c r="D310" s="9">
        <v>29097</v>
      </c>
      <c r="E310" s="10">
        <f t="shared" ca="1" si="12"/>
        <v>43.901369863013699</v>
      </c>
      <c r="F310" s="10" t="str">
        <f t="shared" ca="1" si="13"/>
        <v>40 to 50</v>
      </c>
      <c r="G310" s="7" t="s">
        <v>476</v>
      </c>
      <c r="H310" s="7" t="s">
        <v>26</v>
      </c>
      <c r="I310" s="7" t="s">
        <v>25</v>
      </c>
      <c r="J310" s="7">
        <v>2067</v>
      </c>
      <c r="K310" s="7" t="s">
        <v>27</v>
      </c>
      <c r="L310" s="7" t="s">
        <v>28</v>
      </c>
      <c r="M310" s="7" t="s">
        <v>29</v>
      </c>
      <c r="N310" s="9">
        <v>40455</v>
      </c>
      <c r="O310" s="7" t="s">
        <v>65</v>
      </c>
      <c r="P310" s="9" t="s">
        <v>495</v>
      </c>
      <c r="Q310" s="18"/>
      <c r="R310" s="18">
        <v>12.780821917808218</v>
      </c>
      <c r="S310" s="18" t="str">
        <f t="shared" si="14"/>
        <v>10 to 15 Years</v>
      </c>
      <c r="T310" s="7" t="s">
        <v>30</v>
      </c>
      <c r="U310" s="7" t="s">
        <v>31</v>
      </c>
      <c r="V310" s="7" t="s">
        <v>41</v>
      </c>
      <c r="W310" s="7" t="s">
        <v>471</v>
      </c>
      <c r="X310" s="7" t="s">
        <v>116</v>
      </c>
      <c r="Y310" s="7">
        <v>2</v>
      </c>
      <c r="Z310" s="7" t="s">
        <v>35</v>
      </c>
      <c r="AA310" s="7">
        <v>4.5999999999999996</v>
      </c>
      <c r="AB310" s="7">
        <v>5</v>
      </c>
      <c r="AC310" s="7">
        <v>6</v>
      </c>
      <c r="AD310" s="9">
        <v>43517</v>
      </c>
      <c r="AE310" s="7">
        <v>0</v>
      </c>
      <c r="AF310" s="7">
        <v>16</v>
      </c>
    </row>
    <row r="311" spans="1:32" x14ac:dyDescent="0.25">
      <c r="A311" s="7" t="s">
        <v>472</v>
      </c>
      <c r="B311" s="7">
        <v>10043</v>
      </c>
      <c r="C311" s="8">
        <v>89292</v>
      </c>
      <c r="D311" s="9">
        <v>28910</v>
      </c>
      <c r="E311" s="10">
        <f t="shared" ca="1" si="12"/>
        <v>44.413698630136984</v>
      </c>
      <c r="F311" s="10" t="str">
        <f t="shared" ca="1" si="13"/>
        <v>40 to 50</v>
      </c>
      <c r="G311" s="7" t="s">
        <v>476</v>
      </c>
      <c r="H311" s="7" t="s">
        <v>26</v>
      </c>
      <c r="I311" s="7" t="s">
        <v>25</v>
      </c>
      <c r="J311" s="7">
        <v>2148</v>
      </c>
      <c r="K311" s="7" t="s">
        <v>27</v>
      </c>
      <c r="L311" s="7" t="s">
        <v>28</v>
      </c>
      <c r="M311" s="7" t="s">
        <v>29</v>
      </c>
      <c r="N311" s="9">
        <v>42093</v>
      </c>
      <c r="O311" s="7" t="s">
        <v>65</v>
      </c>
      <c r="P311" s="9" t="s">
        <v>495</v>
      </c>
      <c r="Q311" s="18"/>
      <c r="R311" s="18">
        <v>8.293150684931506</v>
      </c>
      <c r="S311" s="18" t="str">
        <f t="shared" si="14"/>
        <v>5 to 10 Years</v>
      </c>
      <c r="T311" s="7" t="s">
        <v>30</v>
      </c>
      <c r="U311" s="7" t="s">
        <v>31</v>
      </c>
      <c r="V311" s="7" t="s">
        <v>41</v>
      </c>
      <c r="W311" s="7" t="s">
        <v>80</v>
      </c>
      <c r="X311" s="7" t="s">
        <v>42</v>
      </c>
      <c r="Y311" s="7">
        <v>4</v>
      </c>
      <c r="Z311" s="7" t="s">
        <v>44</v>
      </c>
      <c r="AA311" s="7">
        <v>5</v>
      </c>
      <c r="AB311" s="7">
        <v>3</v>
      </c>
      <c r="AC311" s="7">
        <v>5</v>
      </c>
      <c r="AD311" s="9">
        <v>43467</v>
      </c>
      <c r="AE311" s="7">
        <v>0</v>
      </c>
      <c r="AF311" s="7">
        <v>11</v>
      </c>
    </row>
    <row r="312" spans="1:32" x14ac:dyDescent="0.25">
      <c r="A312" s="7" t="s">
        <v>473</v>
      </c>
      <c r="B312" s="7">
        <v>10271</v>
      </c>
      <c r="C312" s="8">
        <v>45046</v>
      </c>
      <c r="D312" s="9">
        <v>28719</v>
      </c>
      <c r="E312" s="10">
        <f t="shared" ca="1" si="12"/>
        <v>44.936986301369863</v>
      </c>
      <c r="F312" s="10" t="str">
        <f t="shared" ca="1" si="13"/>
        <v>40 to 50</v>
      </c>
      <c r="G312" s="7" t="s">
        <v>476</v>
      </c>
      <c r="H312" s="7" t="s">
        <v>63</v>
      </c>
      <c r="I312" s="7" t="s">
        <v>25</v>
      </c>
      <c r="J312" s="7">
        <v>1730</v>
      </c>
      <c r="K312" s="7" t="s">
        <v>27</v>
      </c>
      <c r="L312" s="7" t="s">
        <v>28</v>
      </c>
      <c r="M312" s="7" t="s">
        <v>97</v>
      </c>
      <c r="N312" s="9">
        <v>41911</v>
      </c>
      <c r="O312" s="7" t="s">
        <v>34</v>
      </c>
      <c r="P312" s="9" t="s">
        <v>495</v>
      </c>
      <c r="Q312" s="18"/>
      <c r="R312" s="18">
        <v>8.7917808219178077</v>
      </c>
      <c r="S312" s="18" t="str">
        <f t="shared" si="14"/>
        <v>5 to 10 Years</v>
      </c>
      <c r="T312" s="7" t="s">
        <v>30</v>
      </c>
      <c r="U312" s="7" t="s">
        <v>31</v>
      </c>
      <c r="V312" s="7" t="s">
        <v>32</v>
      </c>
      <c r="W312" s="7" t="s">
        <v>24</v>
      </c>
      <c r="X312" s="7" t="s">
        <v>76</v>
      </c>
      <c r="Y312" s="7">
        <v>14</v>
      </c>
      <c r="Z312" s="7" t="s">
        <v>44</v>
      </c>
      <c r="AA312" s="7">
        <v>4.5</v>
      </c>
      <c r="AB312" s="7">
        <v>5</v>
      </c>
      <c r="AC312" s="7">
        <v>0</v>
      </c>
      <c r="AD312" s="9">
        <v>43495</v>
      </c>
      <c r="AE312" s="7">
        <v>0</v>
      </c>
      <c r="AF312" s="7">
        <v>2</v>
      </c>
    </row>
  </sheetData>
  <autoFilter ref="A1:R31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Normal="100" workbookViewId="0"/>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heetViews>
  <sheetFormatPr defaultRowHeight="15" x14ac:dyDescent="0.2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heetViews>
  <sheetFormatPr defaultRowHeight="15"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sqref="A1:B6"/>
    </sheetView>
  </sheetViews>
  <sheetFormatPr defaultRowHeight="15" x14ac:dyDescent="0.25"/>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2" sqref="H2"/>
    </sheetView>
  </sheetViews>
  <sheetFormatPr defaultRowHeight="15" x14ac:dyDescent="0.25"/>
  <sheetData>
    <row r="1" spans="1:8" x14ac:dyDescent="0.25">
      <c r="A1">
        <v>80</v>
      </c>
      <c r="B1">
        <f>A1/311</f>
        <v>0.25723472668810288</v>
      </c>
      <c r="D1">
        <v>76</v>
      </c>
      <c r="F1">
        <v>13</v>
      </c>
      <c r="H1">
        <f>152/311</f>
        <v>0.4887459807073955</v>
      </c>
    </row>
    <row r="2" spans="1:8" x14ac:dyDescent="0.25">
      <c r="A2">
        <v>187</v>
      </c>
      <c r="B2">
        <f>A2/311</f>
        <v>0.6012861736334405</v>
      </c>
      <c r="D2">
        <v>87</v>
      </c>
      <c r="F2">
        <v>13</v>
      </c>
      <c r="H2">
        <f>296/379</f>
        <v>0.78100263852242746</v>
      </c>
    </row>
    <row r="3" spans="1:8" x14ac:dyDescent="0.25">
      <c r="D3">
        <v>49</v>
      </c>
      <c r="F3">
        <v>23</v>
      </c>
    </row>
    <row r="4" spans="1:8" x14ac:dyDescent="0.25">
      <c r="D4">
        <f>SUM(D1:D3)/311</f>
        <v>0.68167202572347263</v>
      </c>
      <c r="F4">
        <v>22</v>
      </c>
    </row>
    <row r="5" spans="1:8" x14ac:dyDescent="0.25">
      <c r="F5">
        <v>0</v>
      </c>
    </row>
    <row r="6" spans="1:8" x14ac:dyDescent="0.25">
      <c r="F6">
        <f>SUM(F1:F5)/311</f>
        <v>0.22829581993569131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Analysis</vt:lpstr>
      <vt:lpstr>Data</vt:lpstr>
      <vt:lpstr>Home</vt:lpstr>
      <vt:lpstr>Overview</vt:lpstr>
      <vt:lpstr>Demographics</vt:lpstr>
      <vt:lpstr>Ethnicity</vt:lpstr>
      <vt:lpstr>Department</vt:lpstr>
      <vt:lpstr>Hiring</vt:lpstr>
      <vt:lpstr>Termination</vt:lpstr>
      <vt:lpstr>Performance</vt:lpstr>
      <vt:lpstr>57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 kumar</dc:creator>
  <cp:lastModifiedBy>Lenovo</cp:lastModifiedBy>
  <dcterms:created xsi:type="dcterms:W3CDTF">2023-07-10T15:57:51Z</dcterms:created>
  <dcterms:modified xsi:type="dcterms:W3CDTF">2023-07-14T09:19:06Z</dcterms:modified>
</cp:coreProperties>
</file>