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7620" firstSheet="1" activeTab="3"/>
  </bookViews>
  <sheets>
    <sheet name="Home" sheetId="5" r:id="rId1"/>
    <sheet name="Account Analysis" sheetId="3" r:id="rId2"/>
    <sheet name="Product 1 sales analysis" sheetId="6" r:id="rId3"/>
    <sheet name="CAGR Analysis" sheetId="7" r:id="rId4"/>
    <sheet name="Analysis Data" sheetId="2" r:id="rId5"/>
    <sheet name="Original data" sheetId="1" r:id="rId6"/>
  </sheets>
  <definedNames>
    <definedName name="Slicer_Account_Type">#N/A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3" i="2" l="1"/>
  <c r="Q12" i="2"/>
  <c r="Q14" i="2"/>
  <c r="Q11" i="2"/>
  <c r="K13" i="2"/>
  <c r="K12" i="2"/>
  <c r="K11" i="2"/>
  <c r="K10" i="2"/>
  <c r="K9" i="2"/>
  <c r="C12" i="2"/>
  <c r="C13" i="2"/>
  <c r="C14" i="2"/>
  <c r="C15" i="2"/>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E6" i="2" l="1"/>
  <c r="E7" i="2"/>
  <c r="E8" i="2"/>
  <c r="E5" i="2"/>
  <c r="D6" i="2"/>
  <c r="D7" i="2"/>
  <c r="D8" i="2"/>
  <c r="D5" i="2"/>
  <c r="C6" i="2"/>
  <c r="C7" i="2"/>
  <c r="C8" i="2"/>
  <c r="C5" i="2"/>
  <c r="R31" i="1" l="1"/>
  <c r="R47" i="1"/>
  <c r="R24" i="1"/>
  <c r="R41" i="1"/>
  <c r="R35" i="1"/>
  <c r="R28" i="1"/>
  <c r="R8" i="1"/>
  <c r="R7" i="1"/>
  <c r="R33" i="1"/>
  <c r="R18" i="1"/>
  <c r="R32" i="1"/>
  <c r="R64" i="1"/>
  <c r="R49" i="1"/>
  <c r="R9" i="1"/>
  <c r="R22" i="1"/>
  <c r="R21" i="1"/>
  <c r="R52" i="1"/>
  <c r="R6" i="1"/>
  <c r="R63" i="1"/>
  <c r="R59" i="1"/>
  <c r="R36" i="1"/>
  <c r="R13" i="1"/>
  <c r="R30" i="1"/>
  <c r="R54" i="1"/>
  <c r="R20" i="1"/>
  <c r="R60" i="1"/>
  <c r="R19" i="1"/>
  <c r="R51" i="1"/>
  <c r="R27" i="1"/>
  <c r="R26" i="1"/>
  <c r="R61" i="1"/>
  <c r="R11" i="1"/>
  <c r="R23" i="1"/>
  <c r="R42" i="1"/>
  <c r="R25" i="1"/>
  <c r="R50" i="1"/>
  <c r="R17" i="1"/>
  <c r="R55" i="1"/>
  <c r="R57" i="1"/>
  <c r="R16" i="1"/>
  <c r="R44" i="1"/>
  <c r="R10" i="1"/>
  <c r="R39" i="1"/>
  <c r="R56" i="1"/>
  <c r="R14" i="1"/>
  <c r="R58" i="1"/>
  <c r="R38" i="1"/>
  <c r="R12" i="1"/>
  <c r="R48" i="1"/>
  <c r="R34" i="1"/>
  <c r="R43" i="1"/>
  <c r="R5" i="1"/>
  <c r="R37" i="1"/>
  <c r="R53" i="1"/>
  <c r="R62" i="1"/>
  <c r="R15" i="1"/>
  <c r="R40" i="1"/>
  <c r="R45" i="1"/>
  <c r="R46" i="1"/>
  <c r="R29" i="1"/>
</calcChain>
</file>

<file path=xl/sharedStrings.xml><?xml version="1.0" encoding="utf-8"?>
<sst xmlns="http://schemas.openxmlformats.org/spreadsheetml/2006/main" count="789" uniqueCount="288">
  <si>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</si>
  <si>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</si>
  <si>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</si>
  <si>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</si>
  <si>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</si>
  <si>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</si>
  <si>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</si>
  <si>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</si>
  <si>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</si>
  <si>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</si>
  <si>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</si>
  <si>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</si>
  <si>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</si>
  <si>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</si>
  <si>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</si>
  <si>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</si>
  <si>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</si>
  <si>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</si>
  <si>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</si>
  <si>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</si>
  <si>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</si>
  <si>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</si>
  <si>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</si>
  <si>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</si>
  <si>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</si>
  <si>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</si>
  <si>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</si>
  <si>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</si>
  <si>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</si>
  <si>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</si>
  <si>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</si>
  <si>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</si>
  <si>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</si>
  <si>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</si>
  <si>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</si>
  <si>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</si>
  <si>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</si>
  <si>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</si>
  <si>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</si>
  <si>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</si>
  <si>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</si>
  <si>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</si>
  <si>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</si>
  <si>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</si>
  <si>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</si>
  <si>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</si>
  <si>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</si>
  <si>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</si>
  <si>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</si>
  <si>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</si>
  <si>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</si>
  <si>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</si>
  <si>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</si>
  <si>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</si>
  <si>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</si>
  <si>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</si>
  <si>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</si>
  <si>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</si>
  <si>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</si>
  <si>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</si>
  <si>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</si>
  <si>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</si>
  <si>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</si>
  <si>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</si>
  <si>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</si>
  <si>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</si>
  <si>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</si>
  <si>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</si>
  <si>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</si>
  <si>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</si>
  <si>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</si>
  <si>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</si>
  <si>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</si>
  <si>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</si>
  <si>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</si>
  <si>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</si>
  <si>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</si>
  <si>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</si>
  <si>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</si>
  <si>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</si>
  <si>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</si>
  <si>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</si>
  <si>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</si>
  <si>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</si>
  <si>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</si>
  <si>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</si>
  <si>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</si>
  <si>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</si>
  <si>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</si>
  <si>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</si>
  <si>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</si>
  <si>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</si>
  <si>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</si>
  <si>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</si>
  <si>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</si>
  <si>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</si>
  <si>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</si>
  <si>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</si>
  <si>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</si>
  <si>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</si>
  <si>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</si>
  <si>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</si>
  <si>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</si>
  <si>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</si>
  <si>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</si>
  <si>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</si>
  <si>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</si>
  <si>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</si>
  <si>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</si>
  <si>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</si>
  <si>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</si>
  <si>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</si>
  <si>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</si>
  <si>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</si>
  <si>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</si>
  <si>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</si>
  <si>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</si>
  <si>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</si>
  <si>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</si>
  <si>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</si>
  <si>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</si>
  <si>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</si>
  <si>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</si>
  <si>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</si>
  <si>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</si>
  <si>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</si>
  <si>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</si>
  <si>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</si>
  <si>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</si>
  <si>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</si>
  <si>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</si>
  <si>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</si>
  <si>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</si>
  <si>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</si>
  <si>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</si>
  <si>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</si>
  <si>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</si>
  <si>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</si>
  <si>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</si>
  <si>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</si>
  <si>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</si>
  <si>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</si>
  <si>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</si>
  <si>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</si>
  <si>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</si>
  <si>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</si>
  <si>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</si>
  <si>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</si>
  <si>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</si>
  <si>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</si>
  <si>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</si>
  <si>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</si>
  <si>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</si>
  <si>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</si>
  <si>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</si>
  <si>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</si>
  <si>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</si>
  <si>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</si>
  <si>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</si>
  <si>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</si>
  <si>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</si>
  <si>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</si>
  <si>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</si>
  <si>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</si>
  <si>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</si>
  <si>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</si>
  <si>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</si>
  <si>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</si>
  <si>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</si>
  <si>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</si>
  <si>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</si>
  <si>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</si>
  <si>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</si>
  <si>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</si>
  <si>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</si>
  <si>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</si>
  <si>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</si>
  <si>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</si>
  <si>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</si>
  <si>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</si>
  <si>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</si>
  <si>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</si>
  <si>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</si>
  <si>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</si>
  <si>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</si>
  <si>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</si>
  <si>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</si>
  <si>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</si>
  <si>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</si>
  <si>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</si>
  <si>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</si>
  <si>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</si>
  <si>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</si>
  <si>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</si>
  <si>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</si>
  <si>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</si>
  <si>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</si>
  <si>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</si>
  <si>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</si>
  <si>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</si>
  <si>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</si>
  <si>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</si>
  <si>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</si>
  <si>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</si>
  <si>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</si>
  <si>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</si>
  <si>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</si>
  <si>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</si>
  <si>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</si>
  <si>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</si>
  <si>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</si>
  <si>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</si>
  <si>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</si>
  <si>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</si>
  <si>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</si>
  <si>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</si>
  <si>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</si>
  <si>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</si>
  <si>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</si>
  <si>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</si>
  <si>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</si>
  <si>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</si>
  <si>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</si>
  <si>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</si>
  <si>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</si>
  <si>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</si>
  <si>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</si>
  <si>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</si>
  <si>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</si>
  <si>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</si>
  <si>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</si>
  <si>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</si>
  <si>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</si>
  <si>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</si>
  <si>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</si>
  <si>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</si>
  <si>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</si>
  <si>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</si>
  <si>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</si>
  <si>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</si>
  <si>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</si>
  <si>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</si>
  <si>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</si>
  <si>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</si>
  <si>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</si>
  <si>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</si>
  <si>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</si>
  <si>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</si>
  <si>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</si>
  <si>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</si>
  <si>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</si>
  <si>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</si>
  <si>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</si>
  <si>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</si>
  <si>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</si>
  <si>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</si>
  <si>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</si>
  <si>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</si>
  <si>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</si>
  <si>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</si>
  <si>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</si>
  <si>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</si>
  <si>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</si>
  <si>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</si>
  <si>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</si>
  <si>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Year</t>
  </si>
  <si>
    <t>Sales</t>
  </si>
  <si>
    <t>Sum of 5 YR CAGR</t>
  </si>
  <si>
    <t>account type</t>
  </si>
  <si>
    <t>JPMC Excel Skills Virtual Experience</t>
  </si>
  <si>
    <t>Sum of 2017</t>
  </si>
  <si>
    <t>Sum of 2018</t>
  </si>
  <si>
    <t>Sum of 2019</t>
  </si>
  <si>
    <t>Sum of 2020</t>
  </si>
  <si>
    <t>Sum of 2021</t>
  </si>
  <si>
    <t>Promotion Program</t>
  </si>
  <si>
    <t>Numbers</t>
  </si>
  <si>
    <t>Total sales</t>
  </si>
  <si>
    <t>Sum of Total sales</t>
  </si>
  <si>
    <t>2017</t>
  </si>
  <si>
    <t>2018</t>
  </si>
  <si>
    <t>2019</t>
  </si>
  <si>
    <t>2020</t>
  </si>
  <si>
    <t>2021</t>
  </si>
  <si>
    <t>Decision maker</t>
  </si>
  <si>
    <t>Phone number</t>
  </si>
  <si>
    <t>Overall sales</t>
  </si>
  <si>
    <t>Account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</si>
</sst>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0,\ &quot;K&quot;"/>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11"/>
      <color theme="0"/>
      <name val="Calibri"/>
      <family val="2"/>
      <scheme val="minor"/>
    </font>
    <font>
      <b/>
      <sz val="28"/>
      <color theme="1"/>
      <name val="Calibri"/>
      <family val="2"/>
      <scheme val="minor"/>
    </font>
    <font>
      <b/>
      <sz val="12"/>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5"/>
        <bgColor indexed="64"/>
      </patternFill>
    </fill>
  </fills>
  <borders count="9">
    <border>
      <left/>
      <right/>
      <top/>
      <bottom/>
      <diagonal/>
    </border>
    <border>
      <left style="thick">
        <color theme="5"/>
      </left>
      <right style="thick">
        <color theme="5"/>
      </right>
      <top style="thick">
        <color theme="5"/>
      </top>
      <bottom style="thick">
        <color theme="5"/>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medium">
        <color theme="1"/>
      </left>
      <right style="medium">
        <color theme="1"/>
      </right>
      <top style="medium">
        <color theme="1"/>
      </top>
      <bottom style="medium">
        <color theme="1"/>
      </bottom>
      <diagonal/>
    </border>
  </borders>
  <cellStyleXfs count="2">
    <xf numFmtId="0" fontId="0" fillId="0" borderId="0"/>
    <xf numFmtId="43" fontId="7" fillId="0" borderId="0" applyFont="0" applyFill="0" applyBorder="0" applyAlignment="0" applyProtection="0"/>
  </cellStyleXfs>
  <cellXfs count="41">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1" fillId="0" borderId="0" xfId="0" applyNumberFormat="1" applyFont="1"/>
    <xf numFmtId="0" fontId="0" fillId="0" borderId="0" xfId="0" applyBorder="1"/>
    <xf numFmtId="0" fontId="0" fillId="0" borderId="0" xfId="0" applyNumberFormat="1"/>
    <xf numFmtId="0" fontId="0" fillId="0" borderId="0" xfId="0" applyFont="1"/>
    <xf numFmtId="0" fontId="0" fillId="0" borderId="3" xfId="0" applyFont="1" applyBorder="1"/>
    <xf numFmtId="0" fontId="0" fillId="0" borderId="4" xfId="0" applyFont="1" applyBorder="1"/>
    <xf numFmtId="9" fontId="0" fillId="0" borderId="4" xfId="0" applyNumberFormat="1" applyFont="1" applyBorder="1"/>
    <xf numFmtId="0" fontId="0" fillId="0" borderId="5" xfId="0" applyFont="1" applyBorder="1"/>
    <xf numFmtId="0" fontId="4" fillId="6" borderId="6" xfId="0" applyFont="1" applyFill="1" applyBorder="1"/>
    <xf numFmtId="0" fontId="4" fillId="6" borderId="2" xfId="0" applyFont="1" applyFill="1" applyBorder="1"/>
    <xf numFmtId="0" fontId="4" fillId="6" borderId="7" xfId="0" applyFont="1" applyFill="1" applyBorder="1"/>
    <xf numFmtId="0" fontId="0" fillId="5" borderId="6" xfId="0" applyFont="1" applyFill="1" applyBorder="1"/>
    <xf numFmtId="0" fontId="0" fillId="5" borderId="2" xfId="0" applyFont="1" applyFill="1" applyBorder="1"/>
    <xf numFmtId="9" fontId="0" fillId="5" borderId="2" xfId="0" applyNumberFormat="1" applyFont="1" applyFill="1" applyBorder="1"/>
    <xf numFmtId="0" fontId="0" fillId="5" borderId="7" xfId="0" applyFont="1" applyFill="1" applyBorder="1"/>
    <xf numFmtId="0" fontId="0" fillId="0" borderId="6" xfId="0" applyFont="1" applyBorder="1"/>
    <xf numFmtId="0" fontId="0" fillId="0" borderId="2" xfId="0" applyFont="1" applyBorder="1"/>
    <xf numFmtId="9" fontId="0" fillId="0" borderId="2" xfId="0" applyNumberFormat="1" applyFont="1" applyBorder="1"/>
    <xf numFmtId="0" fontId="0" fillId="0" borderId="7" xfId="0" applyFont="1" applyBorder="1"/>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6" fillId="7" borderId="8" xfId="0" applyFont="1" applyFill="1" applyBorder="1" applyAlignment="1">
      <alignment horizontal="center"/>
    </xf>
    <xf numFmtId="0" fontId="0" fillId="0" borderId="8" xfId="0" applyFont="1" applyBorder="1" applyAlignment="1">
      <alignment horizontal="center"/>
    </xf>
    <xf numFmtId="164" fontId="0" fillId="0" borderId="8" xfId="1" applyNumberFormat="1" applyFont="1" applyBorder="1" applyAlignment="1">
      <alignment horizontal="center"/>
    </xf>
    <xf numFmtId="0" fontId="5" fillId="0" borderId="1" xfId="0" applyFont="1" applyBorder="1" applyAlignment="1">
      <alignment horizontal="center" vertical="center"/>
    </xf>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'Analysis Data'!$C$4</c:f>
              <c:strCache>
                <c:ptCount val="1"/>
                <c:pt idx="0">
                  <c:v>Product 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Data'!$B$5:$B$8</c:f>
              <c:strCache>
                <c:ptCount val="4"/>
                <c:pt idx="0">
                  <c:v>Small Business</c:v>
                </c:pt>
                <c:pt idx="1">
                  <c:v>Medium Business</c:v>
                </c:pt>
                <c:pt idx="2">
                  <c:v>Online Retailer</c:v>
                </c:pt>
                <c:pt idx="3">
                  <c:v>Wholesale Distributor</c:v>
                </c:pt>
              </c:strCache>
            </c:strRef>
          </c:cat>
          <c:val>
            <c:numRef>
              <c:f>'Analysis Data'!$C$5:$C$8</c:f>
              <c:numCache>
                <c:formatCode>0</c:formatCode>
                <c:ptCount val="4"/>
                <c:pt idx="0">
                  <c:v>15</c:v>
                </c:pt>
                <c:pt idx="1">
                  <c:v>15</c:v>
                </c:pt>
                <c:pt idx="2">
                  <c:v>15</c:v>
                </c:pt>
                <c:pt idx="3">
                  <c:v>15</c:v>
                </c:pt>
              </c:numCache>
            </c:numRef>
          </c:val>
          <c:extLst>
            <c:ext xmlns:c16="http://schemas.microsoft.com/office/drawing/2014/chart" uri="{C3380CC4-5D6E-409C-BE32-E72D297353CC}">
              <c16:uniqueId val="{00000000-FCC8-4E1C-B309-01BE848775F6}"/>
            </c:ext>
          </c:extLst>
        </c:ser>
        <c:ser>
          <c:idx val="1"/>
          <c:order val="1"/>
          <c:tx>
            <c:strRef>
              <c:f>'Analysis Data'!$D$4</c:f>
              <c:strCache>
                <c:ptCount val="1"/>
                <c:pt idx="0">
                  <c:v>Product 2</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Data'!$B$5:$B$8</c:f>
              <c:strCache>
                <c:ptCount val="4"/>
                <c:pt idx="0">
                  <c:v>Small Business</c:v>
                </c:pt>
                <c:pt idx="1">
                  <c:v>Medium Business</c:v>
                </c:pt>
                <c:pt idx="2">
                  <c:v>Online Retailer</c:v>
                </c:pt>
                <c:pt idx="3">
                  <c:v>Wholesale Distributor</c:v>
                </c:pt>
              </c:strCache>
            </c:strRef>
          </c:cat>
          <c:val>
            <c:numRef>
              <c:f>'Analysis Data'!$D$5:$D$8</c:f>
              <c:numCache>
                <c:formatCode>0</c:formatCode>
                <c:ptCount val="4"/>
                <c:pt idx="0">
                  <c:v>9</c:v>
                </c:pt>
                <c:pt idx="1">
                  <c:v>13</c:v>
                </c:pt>
                <c:pt idx="2">
                  <c:v>13</c:v>
                </c:pt>
                <c:pt idx="3">
                  <c:v>11</c:v>
                </c:pt>
              </c:numCache>
            </c:numRef>
          </c:val>
          <c:extLst>
            <c:ext xmlns:c16="http://schemas.microsoft.com/office/drawing/2014/chart" uri="{C3380CC4-5D6E-409C-BE32-E72D297353CC}">
              <c16:uniqueId val="{00000001-FCC8-4E1C-B309-01BE848775F6}"/>
            </c:ext>
          </c:extLst>
        </c:ser>
        <c:ser>
          <c:idx val="2"/>
          <c:order val="2"/>
          <c:tx>
            <c:strRef>
              <c:f>'Analysis Data'!$E$4</c:f>
              <c:strCache>
                <c:ptCount val="1"/>
                <c:pt idx="0">
                  <c:v>Product 3</c:v>
                </c:pt>
              </c:strCache>
            </c:strRef>
          </c:tx>
          <c:spPr>
            <a:solidFill>
              <a:schemeClr val="accent2">
                <a:lumMod val="75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09A6-4A48-B951-F8E0FFE36C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Data'!$B$5:$B$8</c:f>
              <c:strCache>
                <c:ptCount val="4"/>
                <c:pt idx="0">
                  <c:v>Small Business</c:v>
                </c:pt>
                <c:pt idx="1">
                  <c:v>Medium Business</c:v>
                </c:pt>
                <c:pt idx="2">
                  <c:v>Online Retailer</c:v>
                </c:pt>
                <c:pt idx="3">
                  <c:v>Wholesale Distributor</c:v>
                </c:pt>
              </c:strCache>
            </c:strRef>
          </c:cat>
          <c:val>
            <c:numRef>
              <c:f>'Analysis Data'!$E$5:$E$8</c:f>
              <c:numCache>
                <c:formatCode>0</c:formatCode>
                <c:ptCount val="4"/>
                <c:pt idx="0">
                  <c:v>8</c:v>
                </c:pt>
                <c:pt idx="1">
                  <c:v>0</c:v>
                </c:pt>
                <c:pt idx="2">
                  <c:v>12</c:v>
                </c:pt>
                <c:pt idx="3">
                  <c:v>10</c:v>
                </c:pt>
              </c:numCache>
            </c:numRef>
          </c:val>
          <c:extLst>
            <c:ext xmlns:c16="http://schemas.microsoft.com/office/drawing/2014/chart" uri="{C3380CC4-5D6E-409C-BE32-E72D297353CC}">
              <c16:uniqueId val="{00000002-FCC8-4E1C-B309-01BE848775F6}"/>
            </c:ext>
          </c:extLst>
        </c:ser>
        <c:dLbls>
          <c:dLblPos val="ctr"/>
          <c:showLegendKey val="0"/>
          <c:showVal val="1"/>
          <c:showCatName val="0"/>
          <c:showSerName val="0"/>
          <c:showPercent val="0"/>
          <c:showBubbleSize val="0"/>
        </c:dLbls>
        <c:gapWidth val="150"/>
        <c:overlap val="100"/>
        <c:axId val="452160408"/>
        <c:axId val="452163360"/>
      </c:barChart>
      <c:catAx>
        <c:axId val="45216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2163360"/>
        <c:crosses val="autoZero"/>
        <c:auto val="1"/>
        <c:lblAlgn val="ctr"/>
        <c:lblOffset val="100"/>
        <c:noMultiLvlLbl val="0"/>
      </c:catAx>
      <c:valAx>
        <c:axId val="452163360"/>
        <c:scaling>
          <c:orientation val="minMax"/>
        </c:scaling>
        <c:delete val="1"/>
        <c:axPos val="l"/>
        <c:numFmt formatCode="0" sourceLinked="1"/>
        <c:majorTickMark val="none"/>
        <c:minorTickMark val="none"/>
        <c:tickLblPos val="nextTo"/>
        <c:crossAx val="4521604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solidFill>
            <a:ln>
              <a:noFill/>
            </a:ln>
            <a:effectLst/>
          </c:spPr>
          <c:invertIfNegative val="0"/>
          <c:cat>
            <c:strRef>
              <c:f>'Analysis Data'!$B$12:$B$15</c:f>
              <c:strCache>
                <c:ptCount val="4"/>
                <c:pt idx="0">
                  <c:v>Social Media</c:v>
                </c:pt>
                <c:pt idx="1">
                  <c:v>Coupons</c:v>
                </c:pt>
                <c:pt idx="2">
                  <c:v>Catalog Inclusion</c:v>
                </c:pt>
                <c:pt idx="3">
                  <c:v>Posters</c:v>
                </c:pt>
              </c:strCache>
            </c:strRef>
          </c:cat>
          <c:val>
            <c:numRef>
              <c:f>'Analysis Data'!$C$12:$C$15</c:f>
              <c:numCache>
                <c:formatCode>General</c:formatCode>
                <c:ptCount val="4"/>
                <c:pt idx="0">
                  <c:v>24</c:v>
                </c:pt>
                <c:pt idx="1">
                  <c:v>20</c:v>
                </c:pt>
                <c:pt idx="2">
                  <c:v>43</c:v>
                </c:pt>
                <c:pt idx="3">
                  <c:v>43</c:v>
                </c:pt>
              </c:numCache>
            </c:numRef>
          </c:val>
          <c:extLst>
            <c:ext xmlns:c16="http://schemas.microsoft.com/office/drawing/2014/chart" uri="{C3380CC4-5D6E-409C-BE32-E72D297353CC}">
              <c16:uniqueId val="{00000000-542E-468D-A5FD-A251C22EB0E8}"/>
            </c:ext>
          </c:extLst>
        </c:ser>
        <c:dLbls>
          <c:showLegendKey val="0"/>
          <c:showVal val="0"/>
          <c:showCatName val="0"/>
          <c:showSerName val="0"/>
          <c:showPercent val="0"/>
          <c:showBubbleSize val="0"/>
        </c:dLbls>
        <c:gapWidth val="182"/>
        <c:axId val="513507280"/>
        <c:axId val="513505312"/>
      </c:barChart>
      <c:catAx>
        <c:axId val="51350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3505312"/>
        <c:crosses val="autoZero"/>
        <c:auto val="1"/>
        <c:lblAlgn val="ctr"/>
        <c:lblOffset val="100"/>
        <c:noMultiLvlLbl val="0"/>
      </c:catAx>
      <c:valAx>
        <c:axId val="513505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350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by Year</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 Data'!$K$8</c:f>
              <c:strCache>
                <c:ptCount val="1"/>
                <c:pt idx="0">
                  <c:v>Sales</c:v>
                </c:pt>
              </c:strCache>
            </c:strRef>
          </c:tx>
          <c:spPr>
            <a:ln w="19050" cap="rnd">
              <a:solidFill>
                <a:schemeClr val="accent2"/>
              </a:solidFill>
              <a:round/>
            </a:ln>
            <a:effectLst/>
          </c:spPr>
          <c:marker>
            <c:symbol val="circle"/>
            <c:size val="5"/>
            <c:spPr>
              <a:solidFill>
                <a:schemeClr val="accent2">
                  <a:lumMod val="75000"/>
                </a:schemeClr>
              </a:solidFill>
              <a:ln w="9525">
                <a:solidFill>
                  <a:schemeClr val="accent2"/>
                </a:solidFill>
              </a:ln>
              <a:effectLst/>
            </c:spPr>
          </c:marker>
          <c:xVal>
            <c:numRef>
              <c:f>'Analysis Data'!$J$9:$J$13</c:f>
              <c:numCache>
                <c:formatCode>General</c:formatCode>
                <c:ptCount val="5"/>
                <c:pt idx="0">
                  <c:v>2017</c:v>
                </c:pt>
                <c:pt idx="1">
                  <c:v>2018</c:v>
                </c:pt>
                <c:pt idx="2">
                  <c:v>2019</c:v>
                </c:pt>
                <c:pt idx="3">
                  <c:v>2020</c:v>
                </c:pt>
                <c:pt idx="4">
                  <c:v>2021</c:v>
                </c:pt>
              </c:numCache>
            </c:numRef>
          </c:xVal>
          <c:yVal>
            <c:numRef>
              <c:f>'Analysis Data'!$K$9:$K$13</c:f>
              <c:numCache>
                <c:formatCode>0,\ "K"</c:formatCode>
                <c:ptCount val="5"/>
                <c:pt idx="0">
                  <c:v>189976</c:v>
                </c:pt>
                <c:pt idx="1">
                  <c:v>242995</c:v>
                </c:pt>
                <c:pt idx="2">
                  <c:v>288449</c:v>
                </c:pt>
                <c:pt idx="3">
                  <c:v>350234</c:v>
                </c:pt>
                <c:pt idx="4">
                  <c:v>409194</c:v>
                </c:pt>
              </c:numCache>
            </c:numRef>
          </c:yVal>
          <c:smooth val="0"/>
          <c:extLst>
            <c:ext xmlns:c16="http://schemas.microsoft.com/office/drawing/2014/chart" uri="{C3380CC4-5D6E-409C-BE32-E72D297353CC}">
              <c16:uniqueId val="{00000000-15C8-40A9-87C1-9B664130C7D1}"/>
            </c:ext>
          </c:extLst>
        </c:ser>
        <c:dLbls>
          <c:showLegendKey val="0"/>
          <c:showVal val="0"/>
          <c:showCatName val="0"/>
          <c:showSerName val="0"/>
          <c:showPercent val="0"/>
          <c:showBubbleSize val="0"/>
        </c:dLbls>
        <c:axId val="939906024"/>
        <c:axId val="939905040"/>
      </c:scatterChart>
      <c:valAx>
        <c:axId val="939906024"/>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9905040"/>
        <c:crosses val="autoZero"/>
        <c:crossBetween val="midCat"/>
        <c:majorUnit val="1"/>
      </c:valAx>
      <c:valAx>
        <c:axId val="939905040"/>
        <c:scaling>
          <c:orientation val="minMax"/>
        </c:scaling>
        <c:delete val="0"/>
        <c:axPos val="l"/>
        <c:numFmt formatCode="0,\ &quot;K&quot;"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9906024"/>
        <c:crosses val="autoZero"/>
        <c:crossBetween val="midCat"/>
      </c:valAx>
      <c:spPr>
        <a:noFill/>
        <a:ln>
          <a:noFill/>
        </a:ln>
        <a:effectLst/>
      </c:spPr>
    </c:plotArea>
    <c:plotVisOnly val="1"/>
    <c:dispBlanksAs val="gap"/>
    <c:showDLblsOverMax val="0"/>
  </c:chart>
  <c:spPr>
    <a:no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 Data!PivotTable15</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Accounts</a:t>
            </a:r>
            <a:endParaRPr lang="en-US"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 Data'!$V$4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Data'!$U$5:$U$9</c:f>
              <c:strCache>
                <c:ptCount val="5"/>
                <c:pt idx="0">
                  <c:v>SB 13</c:v>
                </c:pt>
                <c:pt idx="1">
                  <c:v>MB 5</c:v>
                </c:pt>
                <c:pt idx="2">
                  <c:v>OR 2</c:v>
                </c:pt>
                <c:pt idx="3">
                  <c:v>WD 11</c:v>
                </c:pt>
                <c:pt idx="4">
                  <c:v>MB 12</c:v>
                </c:pt>
              </c:strCache>
            </c:strRef>
          </c:cat>
          <c:val>
            <c:numRef>
              <c:f>'Analysis Data'!$V$5:$V$9</c:f>
              <c:numCache>
                <c:formatCode>0%</c:formatCode>
                <c:ptCount val="5"/>
                <c:pt idx="0">
                  <c:v>3.3498147004699526</c:v>
                </c:pt>
                <c:pt idx="1">
                  <c:v>2.2455667067018901</c:v>
                </c:pt>
                <c:pt idx="2">
                  <c:v>1.8142296888697582</c:v>
                </c:pt>
                <c:pt idx="3">
                  <c:v>1.6546701130112136</c:v>
                </c:pt>
                <c:pt idx="4">
                  <c:v>1.5203389637502625</c:v>
                </c:pt>
              </c:numCache>
            </c:numRef>
          </c:val>
          <c:extLst>
            <c:ext xmlns:c16="http://schemas.microsoft.com/office/drawing/2014/chart" uri="{C3380CC4-5D6E-409C-BE32-E72D297353CC}">
              <c16:uniqueId val="{00000000-448A-4F3C-BFD7-19E7DD9E1ED1}"/>
            </c:ext>
          </c:extLst>
        </c:ser>
        <c:dLbls>
          <c:dLblPos val="outEnd"/>
          <c:showLegendKey val="0"/>
          <c:showVal val="1"/>
          <c:showCatName val="0"/>
          <c:showSerName val="0"/>
          <c:showPercent val="0"/>
          <c:showBubbleSize val="0"/>
        </c:dLbls>
        <c:gapWidth val="219"/>
        <c:overlap val="-27"/>
        <c:axId val="641961512"/>
        <c:axId val="641964792"/>
      </c:barChart>
      <c:catAx>
        <c:axId val="64196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1964792"/>
        <c:crosses val="autoZero"/>
        <c:auto val="1"/>
        <c:lblAlgn val="ctr"/>
        <c:lblOffset val="100"/>
        <c:noMultiLvlLbl val="0"/>
      </c:catAx>
      <c:valAx>
        <c:axId val="641964792"/>
        <c:scaling>
          <c:orientation val="minMax"/>
        </c:scaling>
        <c:delete val="1"/>
        <c:axPos val="l"/>
        <c:numFmt formatCode="0%" sourceLinked="1"/>
        <c:majorTickMark val="none"/>
        <c:minorTickMark val="none"/>
        <c:tickLblPos val="nextTo"/>
        <c:crossAx val="641961512"/>
        <c:crosses val="autoZero"/>
        <c:crossBetween val="between"/>
      </c:valAx>
      <c:spPr>
        <a:noFill/>
        <a:ln>
          <a:noFill/>
        </a:ln>
        <a:effectLst/>
      </c:spPr>
    </c:plotArea>
    <c:plotVisOnly val="1"/>
    <c:dispBlanksAs val="gap"/>
    <c:showDLblsOverMax val="0"/>
  </c:chart>
  <c:spPr>
    <a:no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 Data!PivotTable16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Bottom 5 Accounts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 Data'!$V$12</c:f>
              <c:strCache>
                <c:ptCount val="1"/>
                <c:pt idx="0">
                  <c:v>Total</c:v>
                </c:pt>
              </c:strCache>
            </c:strRef>
          </c:tx>
          <c:spPr>
            <a:solidFill>
              <a:schemeClr val="accent2">
                <a:lumMod val="60000"/>
                <a:lumOff val="40000"/>
              </a:schemeClr>
            </a:solidFill>
            <a:ln>
              <a:solidFill>
                <a:schemeClr val="accent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 Data'!$U$13:$U$17</c:f>
              <c:strCache>
                <c:ptCount val="5"/>
                <c:pt idx="0">
                  <c:v>OR 11</c:v>
                </c:pt>
                <c:pt idx="1">
                  <c:v>MB 8</c:v>
                </c:pt>
                <c:pt idx="2">
                  <c:v>SB 15</c:v>
                </c:pt>
                <c:pt idx="3">
                  <c:v>SB 7</c:v>
                </c:pt>
                <c:pt idx="4">
                  <c:v>WD 1</c:v>
                </c:pt>
              </c:strCache>
            </c:strRef>
          </c:cat>
          <c:val>
            <c:numRef>
              <c:f>'Analysis Data'!$V$13:$V$17</c:f>
              <c:numCache>
                <c:formatCode>0%</c:formatCode>
                <c:ptCount val="5"/>
                <c:pt idx="0">
                  <c:v>-0.41679289513417705</c:v>
                </c:pt>
                <c:pt idx="1">
                  <c:v>-0.53938981874158332</c:v>
                </c:pt>
                <c:pt idx="2">
                  <c:v>-0.55073921414194782</c:v>
                </c:pt>
                <c:pt idx="3">
                  <c:v>-0.61139202601329412</c:v>
                </c:pt>
                <c:pt idx="4">
                  <c:v>-0.72898466539472961</c:v>
                </c:pt>
              </c:numCache>
            </c:numRef>
          </c:val>
          <c:extLst>
            <c:ext xmlns:c16="http://schemas.microsoft.com/office/drawing/2014/chart" uri="{C3380CC4-5D6E-409C-BE32-E72D297353CC}">
              <c16:uniqueId val="{00000000-B265-4334-A81B-885A35106435}"/>
            </c:ext>
          </c:extLst>
        </c:ser>
        <c:dLbls>
          <c:dLblPos val="outEnd"/>
          <c:showLegendKey val="0"/>
          <c:showVal val="1"/>
          <c:showCatName val="0"/>
          <c:showSerName val="0"/>
          <c:showPercent val="0"/>
          <c:showBubbleSize val="0"/>
        </c:dLbls>
        <c:gapWidth val="219"/>
        <c:overlap val="-27"/>
        <c:axId val="391317232"/>
        <c:axId val="391311656"/>
      </c:barChart>
      <c:catAx>
        <c:axId val="39131723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311656"/>
        <c:crosses val="autoZero"/>
        <c:auto val="1"/>
        <c:lblAlgn val="ctr"/>
        <c:lblOffset val="100"/>
        <c:noMultiLvlLbl val="0"/>
      </c:catAx>
      <c:valAx>
        <c:axId val="391311656"/>
        <c:scaling>
          <c:orientation val="minMax"/>
        </c:scaling>
        <c:delete val="1"/>
        <c:axPos val="l"/>
        <c:numFmt formatCode="0%" sourceLinked="1"/>
        <c:majorTickMark val="none"/>
        <c:minorTickMark val="none"/>
        <c:tickLblPos val="nextTo"/>
        <c:crossAx val="391317232"/>
        <c:crosses val="autoZero"/>
        <c:crossBetween val="between"/>
      </c:valAx>
      <c:spPr>
        <a:noFill/>
        <a:ln>
          <a:noFill/>
        </a:ln>
        <a:effectLst/>
      </c:spPr>
    </c:plotArea>
    <c:plotVisOnly val="1"/>
    <c:dispBlanksAs val="gap"/>
    <c:showDLblsOverMax val="0"/>
  </c:chart>
  <c:spPr>
    <a:no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Account Analysis'!A1"/><Relationship Id="rId5" Type="http://schemas.openxmlformats.org/officeDocument/2006/relationships/hyperlink" Target="#'CAGR Analysis'!A1"/><Relationship Id="rId4" Type="http://schemas.openxmlformats.org/officeDocument/2006/relationships/hyperlink" Target="#'Product 1 sales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2.wdp"/><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emf"/><Relationship Id="rId1" Type="http://schemas.openxmlformats.org/officeDocument/2006/relationships/chart" Target="../charts/chart3.xml"/><Relationship Id="rId5" Type="http://schemas.microsoft.com/office/2007/relationships/hdphoto" Target="../media/hdphoto2.wdp"/><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5.xml"/><Relationship Id="rId1" Type="http://schemas.openxmlformats.org/officeDocument/2006/relationships/chart" Target="../charts/chart4.xml"/><Relationship Id="rId5" Type="http://schemas.microsoft.com/office/2007/relationships/hdphoto" Target="../media/hdphoto2.wdp"/><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18</xdr:col>
      <xdr:colOff>0</xdr:colOff>
      <xdr:row>21</xdr:row>
      <xdr:rowOff>0</xdr:rowOff>
    </xdr:to>
    <xdr:sp macro="" textlink="">
      <xdr:nvSpPr>
        <xdr:cNvPr id="24" name="Rounded Rectangle 23"/>
        <xdr:cNvSpPr/>
      </xdr:nvSpPr>
      <xdr:spPr>
        <a:xfrm>
          <a:off x="1828800" y="190500"/>
          <a:ext cx="9144000" cy="3914775"/>
        </a:xfrm>
        <a:prstGeom prst="round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142875</xdr:colOff>
      <xdr:row>9</xdr:row>
      <xdr:rowOff>0</xdr:rowOff>
    </xdr:from>
    <xdr:to>
      <xdr:col>6</xdr:col>
      <xdr:colOff>142875</xdr:colOff>
      <xdr:row>19</xdr:row>
      <xdr:rowOff>0</xdr:rowOff>
    </xdr:to>
    <xdr:grpSp>
      <xdr:nvGrpSpPr>
        <xdr:cNvPr id="19" name="Group 18">
          <a:hlinkClick xmlns:r="http://schemas.openxmlformats.org/officeDocument/2006/relationships" r:id="rId1"/>
        </xdr:cNvPr>
        <xdr:cNvGrpSpPr/>
      </xdr:nvGrpSpPr>
      <xdr:grpSpPr>
        <a:xfrm>
          <a:off x="2581275" y="1819275"/>
          <a:ext cx="1219200" cy="1905000"/>
          <a:chOff x="2581275" y="1819275"/>
          <a:chExt cx="1219200" cy="1905000"/>
        </a:xfrm>
      </xdr:grpSpPr>
      <xdr:pic>
        <xdr:nvPicPr>
          <xdr:cNvPr id="3" name="Picture 2"/>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2686050" y="1819275"/>
            <a:ext cx="971550" cy="962875"/>
          </a:xfrm>
          <a:prstGeom prst="rect">
            <a:avLst/>
          </a:prstGeom>
        </xdr:spPr>
      </xdr:pic>
      <xdr:sp macro="" textlink="">
        <xdr:nvSpPr>
          <xdr:cNvPr id="18" name="TextBox 17"/>
          <xdr:cNvSpPr txBox="1"/>
        </xdr:nvSpPr>
        <xdr:spPr>
          <a:xfrm>
            <a:off x="2581275" y="2962275"/>
            <a:ext cx="1219200"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accent2"/>
                </a:solidFill>
              </a:rPr>
              <a:t>Account </a:t>
            </a:r>
          </a:p>
          <a:p>
            <a:pPr algn="ctr"/>
            <a:r>
              <a:rPr lang="en-IN" sz="1800" b="1">
                <a:solidFill>
                  <a:schemeClr val="accent2"/>
                </a:solidFill>
              </a:rPr>
              <a:t>Analysis</a:t>
            </a:r>
          </a:p>
        </xdr:txBody>
      </xdr:sp>
    </xdr:grpSp>
    <xdr:clientData/>
  </xdr:twoCellAnchor>
  <xdr:twoCellAnchor>
    <xdr:from>
      <xdr:col>9</xdr:col>
      <xdr:colOff>552451</xdr:colOff>
      <xdr:row>9</xdr:row>
      <xdr:rowOff>161925</xdr:rowOff>
    </xdr:from>
    <xdr:to>
      <xdr:col>12</xdr:col>
      <xdr:colOff>0</xdr:colOff>
      <xdr:row>19</xdr:row>
      <xdr:rowOff>0</xdr:rowOff>
    </xdr:to>
    <xdr:grpSp>
      <xdr:nvGrpSpPr>
        <xdr:cNvPr id="22" name="Group 21">
          <a:hlinkClick xmlns:r="http://schemas.openxmlformats.org/officeDocument/2006/relationships" r:id="rId4"/>
        </xdr:cNvPr>
        <xdr:cNvGrpSpPr/>
      </xdr:nvGrpSpPr>
      <xdr:grpSpPr>
        <a:xfrm>
          <a:off x="6038851" y="1981200"/>
          <a:ext cx="1276349" cy="1743075"/>
          <a:chOff x="6038851" y="1981200"/>
          <a:chExt cx="1276349" cy="1743075"/>
        </a:xfrm>
      </xdr:grpSpPr>
      <xdr:grpSp>
        <xdr:nvGrpSpPr>
          <xdr:cNvPr id="15" name="Group 14"/>
          <xdr:cNvGrpSpPr/>
        </xdr:nvGrpSpPr>
        <xdr:grpSpPr>
          <a:xfrm>
            <a:off x="6038851" y="1981200"/>
            <a:ext cx="1276349" cy="790575"/>
            <a:chOff x="4876800" y="2581275"/>
            <a:chExt cx="1020335" cy="946341"/>
          </a:xfrm>
        </xdr:grpSpPr>
        <xdr:sp macro="" textlink="">
          <xdr:nvSpPr>
            <xdr:cNvPr id="4" name="Google Shape;13645;p72"/>
            <xdr:cNvSpPr/>
          </xdr:nvSpPr>
          <xdr:spPr>
            <a:xfrm>
              <a:off x="5204579" y="2832374"/>
              <a:ext cx="692556" cy="695242"/>
            </a:xfrm>
            <a:custGeom>
              <a:avLst/>
              <a:gdLst/>
              <a:ahLst/>
              <a:cxnLst/>
              <a:rect l="l" t="t" r="r" b="b"/>
              <a:pathLst>
                <a:path w="8255" h="8287" extrusionOk="0">
                  <a:moveTo>
                    <a:pt x="4128" y="1229"/>
                  </a:moveTo>
                  <a:cubicBezTo>
                    <a:pt x="4348" y="1229"/>
                    <a:pt x="4506" y="1418"/>
                    <a:pt x="4506" y="1670"/>
                  </a:cubicBezTo>
                  <a:lnTo>
                    <a:pt x="4506" y="1922"/>
                  </a:lnTo>
                  <a:cubicBezTo>
                    <a:pt x="4978" y="2080"/>
                    <a:pt x="5356" y="2552"/>
                    <a:pt x="5356" y="3119"/>
                  </a:cubicBezTo>
                  <a:cubicBezTo>
                    <a:pt x="5356" y="3340"/>
                    <a:pt x="5136" y="3498"/>
                    <a:pt x="4947" y="3498"/>
                  </a:cubicBezTo>
                  <a:cubicBezTo>
                    <a:pt x="4726" y="3498"/>
                    <a:pt x="4506" y="3308"/>
                    <a:pt x="4506" y="3119"/>
                  </a:cubicBezTo>
                  <a:cubicBezTo>
                    <a:pt x="4506" y="2867"/>
                    <a:pt x="4317" y="2710"/>
                    <a:pt x="4128" y="2710"/>
                  </a:cubicBezTo>
                  <a:cubicBezTo>
                    <a:pt x="3939" y="2710"/>
                    <a:pt x="3687" y="2930"/>
                    <a:pt x="3687" y="3119"/>
                  </a:cubicBezTo>
                  <a:cubicBezTo>
                    <a:pt x="3718" y="3340"/>
                    <a:pt x="4033" y="3592"/>
                    <a:pt x="4411" y="3813"/>
                  </a:cubicBezTo>
                  <a:cubicBezTo>
                    <a:pt x="4821" y="4128"/>
                    <a:pt x="5388" y="4537"/>
                    <a:pt x="5388" y="5199"/>
                  </a:cubicBezTo>
                  <a:cubicBezTo>
                    <a:pt x="5388" y="5766"/>
                    <a:pt x="5041" y="6175"/>
                    <a:pt x="4569" y="6396"/>
                  </a:cubicBezTo>
                  <a:lnTo>
                    <a:pt x="4569" y="6648"/>
                  </a:lnTo>
                  <a:cubicBezTo>
                    <a:pt x="4569" y="6900"/>
                    <a:pt x="4348" y="7089"/>
                    <a:pt x="4159" y="7089"/>
                  </a:cubicBezTo>
                  <a:cubicBezTo>
                    <a:pt x="3970" y="7089"/>
                    <a:pt x="3718" y="6900"/>
                    <a:pt x="3718" y="6648"/>
                  </a:cubicBezTo>
                  <a:lnTo>
                    <a:pt x="3718" y="6396"/>
                  </a:lnTo>
                  <a:cubicBezTo>
                    <a:pt x="3245" y="6238"/>
                    <a:pt x="2899" y="5766"/>
                    <a:pt x="2899" y="5199"/>
                  </a:cubicBezTo>
                  <a:cubicBezTo>
                    <a:pt x="2899" y="4978"/>
                    <a:pt x="3088" y="4821"/>
                    <a:pt x="3308" y="4821"/>
                  </a:cubicBezTo>
                  <a:cubicBezTo>
                    <a:pt x="3498" y="4821"/>
                    <a:pt x="3687" y="5010"/>
                    <a:pt x="3687" y="5199"/>
                  </a:cubicBezTo>
                  <a:cubicBezTo>
                    <a:pt x="3687" y="5451"/>
                    <a:pt x="3876" y="5608"/>
                    <a:pt x="4128" y="5608"/>
                  </a:cubicBezTo>
                  <a:cubicBezTo>
                    <a:pt x="4348" y="5608"/>
                    <a:pt x="4506" y="5388"/>
                    <a:pt x="4506" y="5199"/>
                  </a:cubicBezTo>
                  <a:cubicBezTo>
                    <a:pt x="4506" y="4978"/>
                    <a:pt x="4191" y="4726"/>
                    <a:pt x="3844" y="4506"/>
                  </a:cubicBezTo>
                  <a:cubicBezTo>
                    <a:pt x="3403" y="4191"/>
                    <a:pt x="2867" y="3781"/>
                    <a:pt x="2867" y="3119"/>
                  </a:cubicBezTo>
                  <a:cubicBezTo>
                    <a:pt x="2867" y="2552"/>
                    <a:pt x="3214" y="2143"/>
                    <a:pt x="3687" y="1922"/>
                  </a:cubicBezTo>
                  <a:lnTo>
                    <a:pt x="3687" y="1670"/>
                  </a:lnTo>
                  <a:cubicBezTo>
                    <a:pt x="3687" y="1418"/>
                    <a:pt x="3876" y="1229"/>
                    <a:pt x="4128" y="1229"/>
                  </a:cubicBezTo>
                  <a:close/>
                  <a:moveTo>
                    <a:pt x="4128" y="0"/>
                  </a:moveTo>
                  <a:cubicBezTo>
                    <a:pt x="1828" y="0"/>
                    <a:pt x="0" y="1859"/>
                    <a:pt x="0" y="4128"/>
                  </a:cubicBezTo>
                  <a:cubicBezTo>
                    <a:pt x="0" y="6427"/>
                    <a:pt x="1828" y="8286"/>
                    <a:pt x="4128" y="8286"/>
                  </a:cubicBezTo>
                  <a:cubicBezTo>
                    <a:pt x="6396" y="8286"/>
                    <a:pt x="8255" y="6427"/>
                    <a:pt x="8255" y="4128"/>
                  </a:cubicBezTo>
                  <a:cubicBezTo>
                    <a:pt x="8255" y="1859"/>
                    <a:pt x="6396" y="0"/>
                    <a:pt x="4128" y="0"/>
                  </a:cubicBezTo>
                  <a:close/>
                </a:path>
              </a:pathLst>
            </a:custGeom>
            <a:solidFill>
              <a:schemeClr val="tx1"/>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Clr>
                  <a:schemeClr val="dk1"/>
                </a:buClr>
                <a:buSzPts val="4800"/>
                <a:buFont typeface="Montserrat Light"/>
                <a:buNone/>
              </a:pPr>
              <a:endParaRPr sz="4800">
                <a:solidFill>
                  <a:schemeClr val="dk1"/>
                </a:solidFill>
                <a:latin typeface="Montserrat Light"/>
                <a:ea typeface="Montserrat Light"/>
                <a:cs typeface="Montserrat Light"/>
                <a:sym typeface="Montserrat Light"/>
              </a:endParaRPr>
            </a:p>
          </xdr:txBody>
        </xdr:sp>
        <xdr:sp macro="" textlink="">
          <xdr:nvSpPr>
            <xdr:cNvPr id="5" name="Google Shape;13646;p72"/>
            <xdr:cNvSpPr/>
          </xdr:nvSpPr>
          <xdr:spPr>
            <a:xfrm>
              <a:off x="4879485" y="2581275"/>
              <a:ext cx="536595" cy="251183"/>
            </a:xfrm>
            <a:custGeom>
              <a:avLst/>
              <a:gdLst/>
              <a:ahLst/>
              <a:cxnLst/>
              <a:rect l="l" t="t" r="r" b="b"/>
              <a:pathLst>
                <a:path w="6396" h="2994" extrusionOk="0">
                  <a:moveTo>
                    <a:pt x="3214" y="1"/>
                  </a:moveTo>
                  <a:cubicBezTo>
                    <a:pt x="1450" y="1"/>
                    <a:pt x="0" y="662"/>
                    <a:pt x="0" y="1513"/>
                  </a:cubicBezTo>
                  <a:cubicBezTo>
                    <a:pt x="0" y="2332"/>
                    <a:pt x="1450" y="2993"/>
                    <a:pt x="3214" y="2993"/>
                  </a:cubicBezTo>
                  <a:cubicBezTo>
                    <a:pt x="4947" y="2993"/>
                    <a:pt x="6396" y="2332"/>
                    <a:pt x="6396" y="1513"/>
                  </a:cubicBezTo>
                  <a:cubicBezTo>
                    <a:pt x="6396" y="662"/>
                    <a:pt x="4947" y="1"/>
                    <a:pt x="3214" y="1"/>
                  </a:cubicBezTo>
                  <a:close/>
                </a:path>
              </a:pathLst>
            </a:custGeom>
            <a:solidFill>
              <a:schemeClr val="tx1"/>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Clr>
                  <a:schemeClr val="dk1"/>
                </a:buClr>
                <a:buSzPts val="4800"/>
                <a:buFont typeface="Montserrat Light"/>
                <a:buNone/>
              </a:pPr>
              <a:endParaRPr sz="4800">
                <a:solidFill>
                  <a:schemeClr val="dk1"/>
                </a:solidFill>
                <a:latin typeface="Montserrat Light"/>
                <a:ea typeface="Montserrat Light"/>
                <a:cs typeface="Montserrat Light"/>
                <a:sym typeface="Montserrat Light"/>
              </a:endParaRPr>
            </a:p>
          </xdr:txBody>
        </xdr:sp>
        <xdr:sp macro="" textlink="">
          <xdr:nvSpPr>
            <xdr:cNvPr id="6" name="Google Shape;13647;p72"/>
            <xdr:cNvSpPr/>
          </xdr:nvSpPr>
          <xdr:spPr>
            <a:xfrm>
              <a:off x="4879485" y="2842945"/>
              <a:ext cx="370062" cy="200930"/>
            </a:xfrm>
            <a:custGeom>
              <a:avLst/>
              <a:gdLst/>
              <a:ahLst/>
              <a:cxnLst/>
              <a:rect l="l" t="t" r="r" b="b"/>
              <a:pathLst>
                <a:path w="4411" h="2395" extrusionOk="0">
                  <a:moveTo>
                    <a:pt x="0" y="0"/>
                  </a:moveTo>
                  <a:lnTo>
                    <a:pt x="0" y="1135"/>
                  </a:lnTo>
                  <a:cubicBezTo>
                    <a:pt x="0" y="1450"/>
                    <a:pt x="347" y="1765"/>
                    <a:pt x="882" y="2017"/>
                  </a:cubicBezTo>
                  <a:cubicBezTo>
                    <a:pt x="1355" y="2237"/>
                    <a:pt x="2332" y="2395"/>
                    <a:pt x="3151" y="2395"/>
                  </a:cubicBezTo>
                  <a:lnTo>
                    <a:pt x="3308" y="2395"/>
                  </a:lnTo>
                  <a:cubicBezTo>
                    <a:pt x="3560" y="1733"/>
                    <a:pt x="3907" y="1135"/>
                    <a:pt x="4411" y="631"/>
                  </a:cubicBezTo>
                  <a:lnTo>
                    <a:pt x="4411" y="631"/>
                  </a:lnTo>
                  <a:cubicBezTo>
                    <a:pt x="4033" y="694"/>
                    <a:pt x="3623" y="757"/>
                    <a:pt x="3182" y="757"/>
                  </a:cubicBezTo>
                  <a:cubicBezTo>
                    <a:pt x="2363" y="757"/>
                    <a:pt x="1261" y="599"/>
                    <a:pt x="567" y="316"/>
                  </a:cubicBezTo>
                  <a:cubicBezTo>
                    <a:pt x="347" y="221"/>
                    <a:pt x="158" y="127"/>
                    <a:pt x="0" y="0"/>
                  </a:cubicBezTo>
                  <a:close/>
                </a:path>
              </a:pathLst>
            </a:custGeom>
            <a:solidFill>
              <a:schemeClr val="tx1"/>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Clr>
                  <a:schemeClr val="dk1"/>
                </a:buClr>
                <a:buSzPts val="4800"/>
                <a:buFont typeface="Montserrat Light"/>
                <a:buNone/>
              </a:pPr>
              <a:endParaRPr sz="4800">
                <a:solidFill>
                  <a:schemeClr val="dk1"/>
                </a:solidFill>
                <a:latin typeface="Montserrat Light"/>
                <a:ea typeface="Montserrat Light"/>
                <a:cs typeface="Montserrat Light"/>
                <a:sym typeface="Montserrat Light"/>
              </a:endParaRPr>
            </a:p>
          </xdr:txBody>
        </xdr:sp>
        <xdr:sp macro="" textlink="">
          <xdr:nvSpPr>
            <xdr:cNvPr id="7" name="Google Shape;13649;p72"/>
            <xdr:cNvSpPr/>
          </xdr:nvSpPr>
          <xdr:spPr>
            <a:xfrm>
              <a:off x="4876800" y="3049076"/>
              <a:ext cx="261753" cy="203614"/>
            </a:xfrm>
            <a:custGeom>
              <a:avLst/>
              <a:gdLst/>
              <a:ahLst/>
              <a:cxnLst/>
              <a:rect l="l" t="t" r="r" b="b"/>
              <a:pathLst>
                <a:path w="3120" h="2427" extrusionOk="0">
                  <a:moveTo>
                    <a:pt x="1" y="1"/>
                  </a:moveTo>
                  <a:lnTo>
                    <a:pt x="1" y="1167"/>
                  </a:lnTo>
                  <a:lnTo>
                    <a:pt x="32" y="1167"/>
                  </a:lnTo>
                  <a:cubicBezTo>
                    <a:pt x="32" y="1482"/>
                    <a:pt x="379" y="1797"/>
                    <a:pt x="914" y="2017"/>
                  </a:cubicBezTo>
                  <a:cubicBezTo>
                    <a:pt x="1387" y="2238"/>
                    <a:pt x="2332" y="2395"/>
                    <a:pt x="3120" y="2427"/>
                  </a:cubicBezTo>
                  <a:cubicBezTo>
                    <a:pt x="3057" y="2143"/>
                    <a:pt x="3025" y="1860"/>
                    <a:pt x="3025" y="1608"/>
                  </a:cubicBezTo>
                  <a:cubicBezTo>
                    <a:pt x="3025" y="1324"/>
                    <a:pt x="3088" y="1041"/>
                    <a:pt x="3120" y="757"/>
                  </a:cubicBezTo>
                  <a:cubicBezTo>
                    <a:pt x="2332" y="757"/>
                    <a:pt x="1230" y="599"/>
                    <a:pt x="536" y="316"/>
                  </a:cubicBezTo>
                  <a:cubicBezTo>
                    <a:pt x="347" y="253"/>
                    <a:pt x="158" y="127"/>
                    <a:pt x="1" y="1"/>
                  </a:cubicBezTo>
                  <a:close/>
                </a:path>
              </a:pathLst>
            </a:custGeom>
            <a:solidFill>
              <a:schemeClr val="tx1"/>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Clr>
                  <a:schemeClr val="dk1"/>
                </a:buClr>
                <a:buSzPts val="4800"/>
                <a:buFont typeface="Montserrat Light"/>
                <a:buNone/>
              </a:pPr>
              <a:endParaRPr sz="4800">
                <a:solidFill>
                  <a:schemeClr val="dk1"/>
                </a:solidFill>
                <a:latin typeface="Montserrat Light"/>
                <a:ea typeface="Montserrat Light"/>
                <a:cs typeface="Montserrat Light"/>
                <a:sym typeface="Montserrat Light"/>
              </a:endParaRPr>
            </a:p>
          </xdr:txBody>
        </xdr:sp>
      </xdr:grpSp>
      <xdr:sp macro="" textlink="">
        <xdr:nvSpPr>
          <xdr:cNvPr id="20" name="TextBox 19"/>
          <xdr:cNvSpPr txBox="1"/>
        </xdr:nvSpPr>
        <xdr:spPr>
          <a:xfrm>
            <a:off x="6096000" y="2962275"/>
            <a:ext cx="1219200"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2"/>
                </a:solidFill>
              </a:rPr>
              <a:t>Product</a:t>
            </a:r>
            <a:r>
              <a:rPr lang="en-IN" sz="1400" b="1" baseline="0">
                <a:solidFill>
                  <a:schemeClr val="accent2"/>
                </a:solidFill>
              </a:rPr>
              <a:t> 1 sales</a:t>
            </a:r>
            <a:endParaRPr lang="en-IN" sz="1400" b="1">
              <a:solidFill>
                <a:schemeClr val="accent2"/>
              </a:solidFill>
            </a:endParaRPr>
          </a:p>
          <a:p>
            <a:pPr algn="ctr"/>
            <a:r>
              <a:rPr lang="en-IN" sz="1400" b="1">
                <a:solidFill>
                  <a:schemeClr val="accent2"/>
                </a:solidFill>
              </a:rPr>
              <a:t>Analysis</a:t>
            </a:r>
          </a:p>
        </xdr:txBody>
      </xdr:sp>
    </xdr:grpSp>
    <xdr:clientData/>
  </xdr:twoCellAnchor>
  <xdr:twoCellAnchor>
    <xdr:from>
      <xdr:col>15</xdr:col>
      <xdr:colOff>0</xdr:colOff>
      <xdr:row>9</xdr:row>
      <xdr:rowOff>133350</xdr:rowOff>
    </xdr:from>
    <xdr:to>
      <xdr:col>17</xdr:col>
      <xdr:colOff>0</xdr:colOff>
      <xdr:row>18</xdr:row>
      <xdr:rowOff>180975</xdr:rowOff>
    </xdr:to>
    <xdr:grpSp>
      <xdr:nvGrpSpPr>
        <xdr:cNvPr id="23" name="Group 22">
          <a:hlinkClick xmlns:r="http://schemas.openxmlformats.org/officeDocument/2006/relationships" r:id="rId5"/>
        </xdr:cNvPr>
        <xdr:cNvGrpSpPr/>
      </xdr:nvGrpSpPr>
      <xdr:grpSpPr>
        <a:xfrm>
          <a:off x="9144000" y="1952625"/>
          <a:ext cx="1219200" cy="1762125"/>
          <a:chOff x="9144000" y="1952625"/>
          <a:chExt cx="1219200" cy="1762125"/>
        </a:xfrm>
      </xdr:grpSpPr>
      <xdr:grpSp>
        <xdr:nvGrpSpPr>
          <xdr:cNvPr id="9" name="Google Shape;7435;p42"/>
          <xdr:cNvGrpSpPr/>
        </xdr:nvGrpSpPr>
        <xdr:grpSpPr>
          <a:xfrm>
            <a:off x="9201145" y="1952625"/>
            <a:ext cx="904880" cy="819150"/>
            <a:chOff x="2706845" y="4671624"/>
            <a:chExt cx="603818" cy="536730"/>
          </a:xfrm>
          <a:solidFill>
            <a:schemeClr val="tx1"/>
          </a:solidFill>
        </xdr:grpSpPr>
        <xdr:sp macro="" textlink="">
          <xdr:nvSpPr>
            <xdr:cNvPr id="10" name="Google Shape;7436;p42"/>
            <xdr:cNvSpPr/>
          </xdr:nvSpPr>
          <xdr:spPr>
            <a:xfrm>
              <a:off x="2761738" y="5016228"/>
              <a:ext cx="88439" cy="192125"/>
            </a:xfrm>
            <a:custGeom>
              <a:avLst/>
              <a:gdLst/>
              <a:ahLst/>
              <a:cxnLst/>
              <a:rect l="l" t="t" r="r" b="b"/>
              <a:pathLst>
                <a:path w="34" h="74" extrusionOk="0">
                  <a:moveTo>
                    <a:pt x="34" y="68"/>
                  </a:moveTo>
                  <a:cubicBezTo>
                    <a:pt x="34" y="71"/>
                    <a:pt x="32" y="74"/>
                    <a:pt x="29" y="74"/>
                  </a:cubicBezTo>
                  <a:cubicBezTo>
                    <a:pt x="5" y="74"/>
                    <a:pt x="5" y="74"/>
                    <a:pt x="5" y="74"/>
                  </a:cubicBezTo>
                  <a:cubicBezTo>
                    <a:pt x="2" y="74"/>
                    <a:pt x="0" y="71"/>
                    <a:pt x="0" y="68"/>
                  </a:cubicBezTo>
                  <a:cubicBezTo>
                    <a:pt x="0" y="6"/>
                    <a:pt x="0" y="6"/>
                    <a:pt x="0" y="6"/>
                  </a:cubicBezTo>
                  <a:cubicBezTo>
                    <a:pt x="0" y="2"/>
                    <a:pt x="2" y="0"/>
                    <a:pt x="5" y="0"/>
                  </a:cubicBezTo>
                  <a:cubicBezTo>
                    <a:pt x="29" y="0"/>
                    <a:pt x="29" y="0"/>
                    <a:pt x="29" y="0"/>
                  </a:cubicBezTo>
                  <a:cubicBezTo>
                    <a:pt x="32" y="0"/>
                    <a:pt x="34" y="2"/>
                    <a:pt x="34" y="6"/>
                  </a:cubicBezTo>
                  <a:lnTo>
                    <a:pt x="34" y="68"/>
                  </a:lnTo>
                  <a:close/>
                </a:path>
              </a:pathLst>
            </a:custGeom>
            <a:grpFill/>
            <a:ln>
              <a:noFill/>
            </a:ln>
          </xdr:spPr>
          <xdr:txBody>
            <a:bodyPr spcFirstLastPara="1" wrap="square" lIns="91425" tIns="45700" rIns="91425" bIns="45700"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chemeClr val="dk1"/>
                </a:buClr>
                <a:buSzPts val="1800"/>
                <a:buFont typeface="Montserrat Light"/>
                <a:buNone/>
              </a:pPr>
              <a:endParaRPr sz="1800" b="0" i="0" u="none" strike="noStrike" cap="none">
                <a:solidFill>
                  <a:srgbClr val="000000"/>
                </a:solidFill>
                <a:latin typeface="Arial"/>
                <a:ea typeface="Arial"/>
                <a:cs typeface="Arial"/>
                <a:sym typeface="Arial"/>
              </a:endParaRPr>
            </a:p>
          </xdr:txBody>
        </xdr:sp>
        <xdr:sp macro="" textlink="">
          <xdr:nvSpPr>
            <xdr:cNvPr id="11" name="Google Shape;7437;p42"/>
            <xdr:cNvSpPr/>
          </xdr:nvSpPr>
          <xdr:spPr>
            <a:xfrm>
              <a:off x="2902019" y="4985733"/>
              <a:ext cx="85388" cy="222621"/>
            </a:xfrm>
            <a:custGeom>
              <a:avLst/>
              <a:gdLst/>
              <a:ahLst/>
              <a:cxnLst/>
              <a:rect l="l" t="t" r="r" b="b"/>
              <a:pathLst>
                <a:path w="34" h="86" extrusionOk="0">
                  <a:moveTo>
                    <a:pt x="34" y="80"/>
                  </a:moveTo>
                  <a:cubicBezTo>
                    <a:pt x="34" y="83"/>
                    <a:pt x="32" y="86"/>
                    <a:pt x="29" y="86"/>
                  </a:cubicBezTo>
                  <a:cubicBezTo>
                    <a:pt x="5" y="86"/>
                    <a:pt x="5" y="86"/>
                    <a:pt x="5" y="86"/>
                  </a:cubicBezTo>
                  <a:cubicBezTo>
                    <a:pt x="2" y="86"/>
                    <a:pt x="0" y="83"/>
                    <a:pt x="0" y="80"/>
                  </a:cubicBezTo>
                  <a:cubicBezTo>
                    <a:pt x="0" y="5"/>
                    <a:pt x="0" y="5"/>
                    <a:pt x="0" y="5"/>
                  </a:cubicBezTo>
                  <a:cubicBezTo>
                    <a:pt x="0" y="2"/>
                    <a:pt x="2" y="0"/>
                    <a:pt x="5" y="0"/>
                  </a:cubicBezTo>
                  <a:cubicBezTo>
                    <a:pt x="29" y="0"/>
                    <a:pt x="29" y="0"/>
                    <a:pt x="29" y="0"/>
                  </a:cubicBezTo>
                  <a:cubicBezTo>
                    <a:pt x="32" y="0"/>
                    <a:pt x="34" y="2"/>
                    <a:pt x="34" y="5"/>
                  </a:cubicBezTo>
                  <a:lnTo>
                    <a:pt x="34" y="80"/>
                  </a:lnTo>
                  <a:close/>
                </a:path>
              </a:pathLst>
            </a:custGeom>
            <a:grpFill/>
            <a:ln>
              <a:noFill/>
            </a:ln>
          </xdr:spPr>
          <xdr:txBody>
            <a:bodyPr spcFirstLastPara="1" wrap="square" lIns="91425" tIns="45700" rIns="91425" bIns="45700"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chemeClr val="dk1"/>
                </a:buClr>
                <a:buSzPts val="1800"/>
                <a:buFont typeface="Montserrat Light"/>
                <a:buNone/>
              </a:pPr>
              <a:endParaRPr sz="1800" b="0" i="0" u="none" strike="noStrike" cap="none">
                <a:solidFill>
                  <a:srgbClr val="000000"/>
                </a:solidFill>
                <a:latin typeface="Arial"/>
                <a:ea typeface="Arial"/>
                <a:cs typeface="Arial"/>
                <a:sym typeface="Arial"/>
              </a:endParaRPr>
            </a:p>
          </xdr:txBody>
        </xdr:sp>
        <xdr:sp macro="" textlink="">
          <xdr:nvSpPr>
            <xdr:cNvPr id="12" name="Google Shape;7438;p42"/>
            <xdr:cNvSpPr/>
          </xdr:nvSpPr>
          <xdr:spPr>
            <a:xfrm>
              <a:off x="3039249" y="4943038"/>
              <a:ext cx="88439" cy="265315"/>
            </a:xfrm>
            <a:custGeom>
              <a:avLst/>
              <a:gdLst/>
              <a:ahLst/>
              <a:cxnLst/>
              <a:rect l="l" t="t" r="r" b="b"/>
              <a:pathLst>
                <a:path w="34" h="103" extrusionOk="0">
                  <a:moveTo>
                    <a:pt x="34" y="97"/>
                  </a:moveTo>
                  <a:cubicBezTo>
                    <a:pt x="34" y="100"/>
                    <a:pt x="31" y="103"/>
                    <a:pt x="29" y="103"/>
                  </a:cubicBezTo>
                  <a:cubicBezTo>
                    <a:pt x="5" y="103"/>
                    <a:pt x="5" y="103"/>
                    <a:pt x="5" y="103"/>
                  </a:cubicBezTo>
                  <a:cubicBezTo>
                    <a:pt x="2" y="103"/>
                    <a:pt x="0" y="100"/>
                    <a:pt x="0" y="97"/>
                  </a:cubicBezTo>
                  <a:cubicBezTo>
                    <a:pt x="0" y="6"/>
                    <a:pt x="0" y="6"/>
                    <a:pt x="0" y="6"/>
                  </a:cubicBezTo>
                  <a:cubicBezTo>
                    <a:pt x="0" y="3"/>
                    <a:pt x="2" y="0"/>
                    <a:pt x="5" y="0"/>
                  </a:cubicBezTo>
                  <a:cubicBezTo>
                    <a:pt x="29" y="0"/>
                    <a:pt x="29" y="0"/>
                    <a:pt x="29" y="0"/>
                  </a:cubicBezTo>
                  <a:cubicBezTo>
                    <a:pt x="31" y="0"/>
                    <a:pt x="34" y="3"/>
                    <a:pt x="34" y="6"/>
                  </a:cubicBezTo>
                  <a:lnTo>
                    <a:pt x="34" y="97"/>
                  </a:lnTo>
                  <a:close/>
                </a:path>
              </a:pathLst>
            </a:custGeom>
            <a:grpFill/>
            <a:ln>
              <a:noFill/>
            </a:ln>
          </xdr:spPr>
          <xdr:txBody>
            <a:bodyPr spcFirstLastPara="1" wrap="square" lIns="91425" tIns="45700" rIns="91425" bIns="45700"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chemeClr val="dk1"/>
                </a:buClr>
                <a:buSzPts val="1800"/>
                <a:buFont typeface="Montserrat Light"/>
                <a:buNone/>
              </a:pPr>
              <a:endParaRPr sz="1800" b="0" i="0" u="none" strike="noStrike" cap="none">
                <a:solidFill>
                  <a:srgbClr val="000000"/>
                </a:solidFill>
                <a:latin typeface="Arial"/>
                <a:ea typeface="Arial"/>
                <a:cs typeface="Arial"/>
                <a:sym typeface="Arial"/>
              </a:endParaRPr>
            </a:p>
          </xdr:txBody>
        </xdr:sp>
        <xdr:sp macro="" textlink="">
          <xdr:nvSpPr>
            <xdr:cNvPr id="13" name="Google Shape;7439;p42"/>
            <xdr:cNvSpPr/>
          </xdr:nvSpPr>
          <xdr:spPr>
            <a:xfrm>
              <a:off x="3179530" y="4900344"/>
              <a:ext cx="85388" cy="308009"/>
            </a:xfrm>
            <a:custGeom>
              <a:avLst/>
              <a:gdLst/>
              <a:ahLst/>
              <a:cxnLst/>
              <a:rect l="l" t="t" r="r" b="b"/>
              <a:pathLst>
                <a:path w="33" h="119" extrusionOk="0">
                  <a:moveTo>
                    <a:pt x="33" y="113"/>
                  </a:moveTo>
                  <a:cubicBezTo>
                    <a:pt x="33" y="116"/>
                    <a:pt x="31" y="119"/>
                    <a:pt x="28" y="119"/>
                  </a:cubicBezTo>
                  <a:cubicBezTo>
                    <a:pt x="5" y="119"/>
                    <a:pt x="5" y="119"/>
                    <a:pt x="5" y="119"/>
                  </a:cubicBezTo>
                  <a:cubicBezTo>
                    <a:pt x="2" y="119"/>
                    <a:pt x="0" y="116"/>
                    <a:pt x="0" y="113"/>
                  </a:cubicBezTo>
                  <a:cubicBezTo>
                    <a:pt x="0" y="5"/>
                    <a:pt x="0" y="5"/>
                    <a:pt x="0" y="5"/>
                  </a:cubicBezTo>
                  <a:cubicBezTo>
                    <a:pt x="0" y="2"/>
                    <a:pt x="2" y="0"/>
                    <a:pt x="5" y="0"/>
                  </a:cubicBezTo>
                  <a:cubicBezTo>
                    <a:pt x="28" y="0"/>
                    <a:pt x="28" y="0"/>
                    <a:pt x="28" y="0"/>
                  </a:cubicBezTo>
                  <a:cubicBezTo>
                    <a:pt x="31" y="0"/>
                    <a:pt x="33" y="2"/>
                    <a:pt x="33" y="5"/>
                  </a:cubicBezTo>
                  <a:lnTo>
                    <a:pt x="33" y="113"/>
                  </a:lnTo>
                  <a:close/>
                </a:path>
              </a:pathLst>
            </a:custGeom>
            <a:grpFill/>
            <a:ln>
              <a:noFill/>
            </a:ln>
          </xdr:spPr>
          <xdr:txBody>
            <a:bodyPr spcFirstLastPara="1" wrap="square" lIns="91425" tIns="45700" rIns="91425" bIns="45700"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chemeClr val="dk1"/>
                </a:buClr>
                <a:buSzPts val="1800"/>
                <a:buFont typeface="Montserrat Light"/>
                <a:buNone/>
              </a:pPr>
              <a:endParaRPr sz="1800" b="0" i="0" u="none" strike="noStrike" cap="none">
                <a:solidFill>
                  <a:srgbClr val="000000"/>
                </a:solidFill>
                <a:latin typeface="Arial"/>
                <a:ea typeface="Arial"/>
                <a:cs typeface="Arial"/>
                <a:sym typeface="Arial"/>
              </a:endParaRPr>
            </a:p>
          </xdr:txBody>
        </xdr:sp>
        <xdr:sp macro="" textlink="">
          <xdr:nvSpPr>
            <xdr:cNvPr id="14" name="Google Shape;7440;p42"/>
            <xdr:cNvSpPr/>
          </xdr:nvSpPr>
          <xdr:spPr>
            <a:xfrm>
              <a:off x="2706845" y="4671624"/>
              <a:ext cx="603818" cy="292760"/>
            </a:xfrm>
            <a:custGeom>
              <a:avLst/>
              <a:gdLst/>
              <a:ahLst/>
              <a:cxnLst/>
              <a:rect l="l" t="t" r="r" b="b"/>
              <a:pathLst>
                <a:path w="234" h="114" extrusionOk="0">
                  <a:moveTo>
                    <a:pt x="13" y="88"/>
                  </a:moveTo>
                  <a:cubicBezTo>
                    <a:pt x="13" y="88"/>
                    <a:pt x="104" y="94"/>
                    <a:pt x="196" y="39"/>
                  </a:cubicBezTo>
                  <a:cubicBezTo>
                    <a:pt x="178" y="24"/>
                    <a:pt x="178" y="24"/>
                    <a:pt x="178" y="24"/>
                  </a:cubicBezTo>
                  <a:cubicBezTo>
                    <a:pt x="234" y="0"/>
                    <a:pt x="234" y="0"/>
                    <a:pt x="234" y="0"/>
                  </a:cubicBezTo>
                  <a:cubicBezTo>
                    <a:pt x="234" y="65"/>
                    <a:pt x="234" y="65"/>
                    <a:pt x="234" y="65"/>
                  </a:cubicBezTo>
                  <a:cubicBezTo>
                    <a:pt x="214" y="51"/>
                    <a:pt x="214" y="51"/>
                    <a:pt x="214" y="51"/>
                  </a:cubicBezTo>
                  <a:cubicBezTo>
                    <a:pt x="214" y="51"/>
                    <a:pt x="157" y="101"/>
                    <a:pt x="17" y="112"/>
                  </a:cubicBezTo>
                  <a:cubicBezTo>
                    <a:pt x="17" y="112"/>
                    <a:pt x="2" y="114"/>
                    <a:pt x="2" y="104"/>
                  </a:cubicBezTo>
                  <a:cubicBezTo>
                    <a:pt x="2" y="97"/>
                    <a:pt x="0" y="87"/>
                    <a:pt x="13" y="88"/>
                  </a:cubicBezTo>
                  <a:close/>
                </a:path>
              </a:pathLst>
            </a:custGeom>
            <a:grpFill/>
            <a:ln>
              <a:noFill/>
            </a:ln>
          </xdr:spPr>
          <xdr:txBody>
            <a:bodyPr spcFirstLastPara="1" wrap="square" lIns="91425" tIns="45700" rIns="91425" bIns="45700"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chemeClr val="dk1"/>
                </a:buClr>
                <a:buSzPts val="1800"/>
                <a:buFont typeface="Montserrat Light"/>
                <a:buNone/>
              </a:pPr>
              <a:endParaRPr sz="1800" b="0" i="0" u="none" strike="noStrike" cap="none">
                <a:solidFill>
                  <a:srgbClr val="000000"/>
                </a:solidFill>
                <a:latin typeface="Arial"/>
                <a:ea typeface="Arial"/>
                <a:cs typeface="Arial"/>
                <a:sym typeface="Arial"/>
              </a:endParaRPr>
            </a:p>
          </xdr:txBody>
        </xdr:sp>
      </xdr:grpSp>
      <xdr:sp macro="" textlink="">
        <xdr:nvSpPr>
          <xdr:cNvPr id="21" name="TextBox 20"/>
          <xdr:cNvSpPr txBox="1"/>
        </xdr:nvSpPr>
        <xdr:spPr>
          <a:xfrm>
            <a:off x="9144000" y="2952750"/>
            <a:ext cx="1219200" cy="76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2"/>
                </a:solidFill>
              </a:rPr>
              <a:t>CAGR</a:t>
            </a:r>
          </a:p>
          <a:p>
            <a:pPr algn="ctr"/>
            <a:r>
              <a:rPr lang="en-IN" sz="1400" b="1">
                <a:solidFill>
                  <a:schemeClr val="accent2"/>
                </a:solidFill>
              </a:rPr>
              <a:t>Analysis</a:t>
            </a:r>
          </a:p>
        </xdr:txBody>
      </xdr:sp>
    </xdr:grp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5" name="AutoShape 1" descr="JPMorgan Chase Logo, symbol, meaning, history, PNG, brand"/>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9</xdr:row>
      <xdr:rowOff>66675</xdr:rowOff>
    </xdr:from>
    <xdr:to>
      <xdr:col>10</xdr:col>
      <xdr:colOff>0</xdr:colOff>
      <xdr:row>22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9</xdr:row>
      <xdr:rowOff>114300</xdr:rowOff>
    </xdr:from>
    <xdr:to>
      <xdr:col>19</xdr:col>
      <xdr:colOff>171450</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xdr:row>
      <xdr:rowOff>0</xdr:rowOff>
    </xdr:from>
    <xdr:to>
      <xdr:col>14</xdr:col>
      <xdr:colOff>0</xdr:colOff>
      <xdr:row>5</xdr:row>
      <xdr:rowOff>0</xdr:rowOff>
    </xdr:to>
    <xdr:sp macro="" textlink="">
      <xdr:nvSpPr>
        <xdr:cNvPr id="6" name="TextBox 5"/>
        <xdr:cNvSpPr txBox="1"/>
      </xdr:nvSpPr>
      <xdr:spPr>
        <a:xfrm>
          <a:off x="4267200" y="381000"/>
          <a:ext cx="4267200" cy="57150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accent2"/>
              </a:solidFill>
            </a:rPr>
            <a:t>Account Analysis</a:t>
          </a:r>
        </a:p>
      </xdr:txBody>
    </xdr:sp>
    <xdr:clientData/>
  </xdr:twoCellAnchor>
  <xdr:twoCellAnchor>
    <xdr:from>
      <xdr:col>3</xdr:col>
      <xdr:colOff>66675</xdr:colOff>
      <xdr:row>6</xdr:row>
      <xdr:rowOff>0</xdr:rowOff>
    </xdr:from>
    <xdr:to>
      <xdr:col>9</xdr:col>
      <xdr:colOff>161925</xdr:colOff>
      <xdr:row>9</xdr:row>
      <xdr:rowOff>0</xdr:rowOff>
    </xdr:to>
    <xdr:sp macro="" textlink="">
      <xdr:nvSpPr>
        <xdr:cNvPr id="4" name="TextBox 3"/>
        <xdr:cNvSpPr txBox="1"/>
      </xdr:nvSpPr>
      <xdr:spPr>
        <a:xfrm>
          <a:off x="1895475" y="1143000"/>
          <a:ext cx="37528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Type</a:t>
          </a:r>
          <a:r>
            <a:rPr lang="en-IN" sz="1400" b="1" baseline="0"/>
            <a:t> wise distribution of acoounts</a:t>
          </a:r>
        </a:p>
        <a:p>
          <a:pPr algn="ctr"/>
          <a:r>
            <a:rPr lang="en-IN" sz="1400" b="1" baseline="0"/>
            <a:t> and different products purchased by them</a:t>
          </a:r>
          <a:endParaRPr lang="en-IN" sz="1400" b="1"/>
        </a:p>
      </xdr:txBody>
    </xdr:sp>
    <xdr:clientData/>
  </xdr:twoCellAnchor>
  <xdr:twoCellAnchor>
    <xdr:from>
      <xdr:col>12</xdr:col>
      <xdr:colOff>304800</xdr:colOff>
      <xdr:row>6</xdr:row>
      <xdr:rowOff>28575</xdr:rowOff>
    </xdr:from>
    <xdr:to>
      <xdr:col>18</xdr:col>
      <xdr:colOff>400050</xdr:colOff>
      <xdr:row>9</xdr:row>
      <xdr:rowOff>28575</xdr:rowOff>
    </xdr:to>
    <xdr:sp macro="" textlink="">
      <xdr:nvSpPr>
        <xdr:cNvPr id="7" name="TextBox 6"/>
        <xdr:cNvSpPr txBox="1"/>
      </xdr:nvSpPr>
      <xdr:spPr>
        <a:xfrm>
          <a:off x="7620000" y="1171575"/>
          <a:ext cx="37528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Number of different marketing &amp; Poromotion programs conducted by accounts</a:t>
          </a:r>
        </a:p>
      </xdr:txBody>
    </xdr:sp>
    <xdr:clientData/>
  </xdr:twoCellAnchor>
  <xdr:twoCellAnchor>
    <xdr:from>
      <xdr:col>1</xdr:col>
      <xdr:colOff>0</xdr:colOff>
      <xdr:row>1</xdr:row>
      <xdr:rowOff>0</xdr:rowOff>
    </xdr:from>
    <xdr:to>
      <xdr:col>20</xdr:col>
      <xdr:colOff>171450</xdr:colOff>
      <xdr:row>23</xdr:row>
      <xdr:rowOff>0</xdr:rowOff>
    </xdr:to>
    <xdr:sp macro="" textlink="">
      <xdr:nvSpPr>
        <xdr:cNvPr id="8" name="Rounded Rectangle 7"/>
        <xdr:cNvSpPr/>
      </xdr:nvSpPr>
      <xdr:spPr>
        <a:xfrm>
          <a:off x="609600" y="190500"/>
          <a:ext cx="11753850" cy="4191000"/>
        </a:xfrm>
        <a:prstGeom prst="round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238369</xdr:colOff>
      <xdr:row>2</xdr:row>
      <xdr:rowOff>0</xdr:rowOff>
    </xdr:from>
    <xdr:to>
      <xdr:col>15</xdr:col>
      <xdr:colOff>185616</xdr:colOff>
      <xdr:row>5</xdr:row>
      <xdr:rowOff>0</xdr:rowOff>
    </xdr:to>
    <xdr:pic>
      <xdr:nvPicPr>
        <xdr:cNvPr id="9" name="Picture 8">
          <a:hlinkClick xmlns:r="http://schemas.openxmlformats.org/officeDocument/2006/relationships" r:id="rId3"/>
        </xdr:cNvPr>
        <xdr:cNvPicPr>
          <a:picLocks noChangeAspect="1"/>
        </xdr:cNvPicPr>
      </xdr:nvPicPr>
      <xdr:blipFill>
        <a:blip xmlns:r="http://schemas.openxmlformats.org/officeDocument/2006/relationships" r:embed="rId4" cstate="print">
          <a:clrChange>
            <a:clrFrom>
              <a:srgbClr val="000000"/>
            </a:clrFrom>
            <a:clrTo>
              <a:srgbClr val="000000">
                <a:alpha val="0"/>
              </a:srgbClr>
            </a:clrTo>
          </a:clrChange>
          <a:duotone>
            <a:schemeClr val="accent2">
              <a:shade val="45000"/>
              <a:satMod val="135000"/>
            </a:schemeClr>
            <a:prstClr val="white"/>
          </a:duotone>
          <a:extLst>
            <a:ext uri="{BEBA8EAE-BF5A-486C-A8C5-ECC9F3942E4B}">
              <a14:imgProps xmlns:a14="http://schemas.microsoft.com/office/drawing/2010/main">
                <a14:imgLayer r:embed="rId5">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8772769" y="381000"/>
          <a:ext cx="556847" cy="57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0</xdr:colOff>
      <xdr:row>5</xdr:row>
      <xdr:rowOff>0</xdr:rowOff>
    </xdr:to>
    <xdr:sp macro="" textlink="">
      <xdr:nvSpPr>
        <xdr:cNvPr id="2" name="TextBox 1"/>
        <xdr:cNvSpPr txBox="1"/>
      </xdr:nvSpPr>
      <xdr:spPr>
        <a:xfrm>
          <a:off x="4267200" y="381000"/>
          <a:ext cx="4638675" cy="57150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2"/>
              </a:solidFill>
            </a:rPr>
            <a:t>Product</a:t>
          </a:r>
          <a:r>
            <a:rPr lang="en-IN" sz="2800" b="1" baseline="0">
              <a:solidFill>
                <a:schemeClr val="accent2"/>
              </a:solidFill>
            </a:rPr>
            <a:t> 1 sales</a:t>
          </a:r>
          <a:r>
            <a:rPr lang="en-IN" sz="2800" b="1">
              <a:solidFill>
                <a:schemeClr val="accent2"/>
              </a:solidFill>
            </a:rPr>
            <a:t> Analysis</a:t>
          </a:r>
        </a:p>
      </xdr:txBody>
    </xdr:sp>
    <xdr:clientData/>
  </xdr:twoCellAnchor>
  <xdr:twoCellAnchor>
    <xdr:from>
      <xdr:col>1</xdr:col>
      <xdr:colOff>0</xdr:colOff>
      <xdr:row>1</xdr:row>
      <xdr:rowOff>0</xdr:rowOff>
    </xdr:from>
    <xdr:to>
      <xdr:col>19</xdr:col>
      <xdr:colOff>0</xdr:colOff>
      <xdr:row>23</xdr:row>
      <xdr:rowOff>0</xdr:rowOff>
    </xdr:to>
    <xdr:sp macro="" textlink="">
      <xdr:nvSpPr>
        <xdr:cNvPr id="3" name="Rounded Rectangle 2"/>
        <xdr:cNvSpPr/>
      </xdr:nvSpPr>
      <xdr:spPr>
        <a:xfrm>
          <a:off x="609600" y="190500"/>
          <a:ext cx="11344275" cy="4191000"/>
        </a:xfrm>
        <a:prstGeom prst="round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xdr:row>
      <xdr:rowOff>0</xdr:rowOff>
    </xdr:from>
    <xdr:to>
      <xdr:col>9</xdr:col>
      <xdr:colOff>0</xdr:colOff>
      <xdr:row>18</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19</xdr:row>
      <xdr:rowOff>0</xdr:rowOff>
    </xdr:from>
    <xdr:to>
      <xdr:col>16</xdr:col>
      <xdr:colOff>238125</xdr:colOff>
      <xdr:row>22</xdr:row>
      <xdr:rowOff>0</xdr:rowOff>
    </xdr:to>
    <mc:AlternateContent xmlns:mc="http://schemas.openxmlformats.org/markup-compatibility/2006" xmlns:a14="http://schemas.microsoft.com/office/drawing/2010/main">
      <mc:Choice Requires="a14">
        <xdr:graphicFrame macro="">
          <xdr:nvGraphicFramePr>
            <xdr:cNvPr id="7" name="Account Type 1"/>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3048000" y="3619500"/>
              <a:ext cx="731520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11</xdr:col>
          <xdr:colOff>0</xdr:colOff>
          <xdr:row>9</xdr:row>
          <xdr:rowOff>0</xdr:rowOff>
        </xdr:from>
        <xdr:to>
          <xdr:col>18</xdr:col>
          <xdr:colOff>0</xdr:colOff>
          <xdr:row>18</xdr:row>
          <xdr:rowOff>49782</xdr:rowOff>
        </xdr:to>
        <xdr:pic>
          <xdr:nvPicPr>
            <xdr:cNvPr id="12" name="Picture 11"/>
            <xdr:cNvPicPr>
              <a:picLocks noChangeAspect="1" noChangeArrowheads="1"/>
              <a:extLst>
                <a:ext uri="{84589F7E-364E-4C9E-8A38-B11213B215E9}">
                  <a14:cameraTool cellRange="'Analysis Data'!$P$11:$Q$14" spid="_x0000_s6161"/>
                </a:ext>
              </a:extLst>
            </xdr:cNvPicPr>
          </xdr:nvPicPr>
          <xdr:blipFill>
            <a:blip xmlns:r="http://schemas.openxmlformats.org/officeDocument/2006/relationships" r:embed="rId2"/>
            <a:srcRect/>
            <a:stretch>
              <a:fillRect/>
            </a:stretch>
          </xdr:blipFill>
          <xdr:spPr bwMode="auto">
            <a:xfrm>
              <a:off x="6705600" y="1714500"/>
              <a:ext cx="4638675" cy="176428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504825</xdr:colOff>
      <xdr:row>6</xdr:row>
      <xdr:rowOff>9525</xdr:rowOff>
    </xdr:from>
    <xdr:to>
      <xdr:col>17</xdr:col>
      <xdr:colOff>276225</xdr:colOff>
      <xdr:row>8</xdr:row>
      <xdr:rowOff>9525</xdr:rowOff>
    </xdr:to>
    <xdr:sp macro="" textlink="">
      <xdr:nvSpPr>
        <xdr:cNvPr id="13" name="TextBox 12"/>
        <xdr:cNvSpPr txBox="1"/>
      </xdr:nvSpPr>
      <xdr:spPr>
        <a:xfrm>
          <a:off x="7210425" y="1152525"/>
          <a:ext cx="3800475" cy="381000"/>
        </a:xfrm>
        <a:prstGeom prst="rect">
          <a:avLst/>
        </a:prstGeom>
        <a:no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Account</a:t>
          </a:r>
          <a:r>
            <a:rPr lang="en-IN" sz="2000" b="1" baseline="0"/>
            <a:t> with highest Sales</a:t>
          </a:r>
          <a:endParaRPr lang="en-IN" sz="2000" b="1"/>
        </a:p>
      </xdr:txBody>
    </xdr:sp>
    <xdr:clientData/>
  </xdr:twoCellAnchor>
  <xdr:twoCellAnchor editAs="oneCell">
    <xdr:from>
      <xdr:col>14</xdr:col>
      <xdr:colOff>190500</xdr:colOff>
      <xdr:row>2</xdr:row>
      <xdr:rowOff>0</xdr:rowOff>
    </xdr:from>
    <xdr:to>
      <xdr:col>15</xdr:col>
      <xdr:colOff>137747</xdr:colOff>
      <xdr:row>5</xdr:row>
      <xdr:rowOff>0</xdr:rowOff>
    </xdr:to>
    <xdr:pic>
      <xdr:nvPicPr>
        <xdr:cNvPr id="14" name="Picture 13">
          <a:hlinkClick xmlns:r="http://schemas.openxmlformats.org/officeDocument/2006/relationships" r:id="rId3"/>
        </xdr:cNvPr>
        <xdr:cNvPicPr>
          <a:picLocks noChangeAspect="1"/>
        </xdr:cNvPicPr>
      </xdr:nvPicPr>
      <xdr:blipFill>
        <a:blip xmlns:r="http://schemas.openxmlformats.org/officeDocument/2006/relationships" r:embed="rId4" cstate="print">
          <a:clrChange>
            <a:clrFrom>
              <a:srgbClr val="000000"/>
            </a:clrFrom>
            <a:clrTo>
              <a:srgbClr val="000000">
                <a:alpha val="0"/>
              </a:srgbClr>
            </a:clrTo>
          </a:clrChange>
          <a:duotone>
            <a:schemeClr val="accent2">
              <a:shade val="45000"/>
              <a:satMod val="135000"/>
            </a:schemeClr>
            <a:prstClr val="white"/>
          </a:duotone>
          <a:extLst>
            <a:ext uri="{BEBA8EAE-BF5A-486C-A8C5-ECC9F3942E4B}">
              <a14:imgProps xmlns:a14="http://schemas.microsoft.com/office/drawing/2010/main">
                <a14:imgLayer r:embed="rId5">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9096375" y="381000"/>
          <a:ext cx="556847" cy="571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xdr:colOff>
      <xdr:row>2</xdr:row>
      <xdr:rowOff>9525</xdr:rowOff>
    </xdr:from>
    <xdr:to>
      <xdr:col>13</xdr:col>
      <xdr:colOff>0</xdr:colOff>
      <xdr:row>5</xdr:row>
      <xdr:rowOff>9525</xdr:rowOff>
    </xdr:to>
    <xdr:sp macro="" textlink="">
      <xdr:nvSpPr>
        <xdr:cNvPr id="2" name="TextBox 1"/>
        <xdr:cNvSpPr txBox="1"/>
      </xdr:nvSpPr>
      <xdr:spPr>
        <a:xfrm>
          <a:off x="4267201" y="390525"/>
          <a:ext cx="3657599" cy="57150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2"/>
              </a:solidFill>
            </a:rPr>
            <a:t>CAGR Analysis</a:t>
          </a:r>
        </a:p>
      </xdr:txBody>
    </xdr:sp>
    <xdr:clientData/>
  </xdr:twoCellAnchor>
  <xdr:twoCellAnchor>
    <xdr:from>
      <xdr:col>0</xdr:col>
      <xdr:colOff>304800</xdr:colOff>
      <xdr:row>1</xdr:row>
      <xdr:rowOff>0</xdr:rowOff>
    </xdr:from>
    <xdr:to>
      <xdr:col>20</xdr:col>
      <xdr:colOff>0</xdr:colOff>
      <xdr:row>23</xdr:row>
      <xdr:rowOff>0</xdr:rowOff>
    </xdr:to>
    <xdr:sp macro="" textlink="">
      <xdr:nvSpPr>
        <xdr:cNvPr id="3" name="Rounded Rectangle 2"/>
        <xdr:cNvSpPr/>
      </xdr:nvSpPr>
      <xdr:spPr>
        <a:xfrm>
          <a:off x="304800" y="190500"/>
          <a:ext cx="11887200" cy="4191000"/>
        </a:xfrm>
        <a:prstGeom prst="round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0</xdr:colOff>
      <xdr:row>19</xdr:row>
      <xdr:rowOff>85725</xdr:rowOff>
    </xdr:from>
    <xdr:to>
      <xdr:col>17</xdr:col>
      <xdr:colOff>0</xdr:colOff>
      <xdr:row>22</xdr:row>
      <xdr:rowOff>85725</xdr:rowOff>
    </xdr:to>
    <mc:AlternateContent xmlns:mc="http://schemas.openxmlformats.org/markup-compatibility/2006" xmlns:a14="http://schemas.microsoft.com/office/drawing/2010/main">
      <mc:Choice Requires="a14">
        <xdr:graphicFrame macro="">
          <xdr:nvGraphicFramePr>
            <xdr:cNvPr id="4" name="Account Type 2"/>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3048000" y="3705225"/>
              <a:ext cx="731520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6</xdr:row>
      <xdr:rowOff>114300</xdr:rowOff>
    </xdr:from>
    <xdr:to>
      <xdr:col>9</xdr:col>
      <xdr:colOff>0</xdr:colOff>
      <xdr:row>19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6</xdr:row>
      <xdr:rowOff>0</xdr:rowOff>
    </xdr:from>
    <xdr:to>
      <xdr:col>19</xdr:col>
      <xdr:colOff>0</xdr:colOff>
      <xdr:row>19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314325</xdr:colOff>
      <xdr:row>2</xdr:row>
      <xdr:rowOff>0</xdr:rowOff>
    </xdr:from>
    <xdr:to>
      <xdr:col>14</xdr:col>
      <xdr:colOff>261572</xdr:colOff>
      <xdr:row>5</xdr:row>
      <xdr:rowOff>0</xdr:rowOff>
    </xdr:to>
    <xdr:pic>
      <xdr:nvPicPr>
        <xdr:cNvPr id="7" name="Picture 6">
          <a:hlinkClick xmlns:r="http://schemas.openxmlformats.org/officeDocument/2006/relationships" r:id="rId3"/>
        </xdr:cNvPr>
        <xdr:cNvPicPr>
          <a:picLocks noChangeAspect="1"/>
        </xdr:cNvPicPr>
      </xdr:nvPicPr>
      <xdr:blipFill>
        <a:blip xmlns:r="http://schemas.openxmlformats.org/officeDocument/2006/relationships" r:embed="rId4" cstate="print">
          <a:clrChange>
            <a:clrFrom>
              <a:srgbClr val="000000"/>
            </a:clrFrom>
            <a:clrTo>
              <a:srgbClr val="000000">
                <a:alpha val="0"/>
              </a:srgbClr>
            </a:clrTo>
          </a:clrChange>
          <a:duotone>
            <a:schemeClr val="accent2">
              <a:shade val="45000"/>
              <a:satMod val="135000"/>
            </a:schemeClr>
            <a:prstClr val="white"/>
          </a:duotone>
          <a:extLst>
            <a:ext uri="{BEBA8EAE-BF5A-486C-A8C5-ECC9F3942E4B}">
              <a14:imgProps xmlns:a14="http://schemas.microsoft.com/office/drawing/2010/main">
                <a14:imgLayer r:embed="rId5">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8239125" y="381000"/>
          <a:ext cx="556847" cy="571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0</xdr:colOff>
      <xdr:row>2</xdr:row>
      <xdr:rowOff>0</xdr:rowOff>
    </xdr:to>
    <xdr:sp macro="" textlink="">
      <xdr:nvSpPr>
        <xdr:cNvPr id="3" name="TextBox 2"/>
        <xdr:cNvSpPr txBox="1"/>
      </xdr:nvSpPr>
      <xdr:spPr>
        <a:xfrm>
          <a:off x="876300" y="190500"/>
          <a:ext cx="2619375" cy="19050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2"/>
              </a:solidFill>
            </a:rPr>
            <a:t>Account Analysis</a:t>
          </a:r>
        </a:p>
      </xdr:txBody>
    </xdr:sp>
    <xdr:clientData/>
  </xdr:twoCellAnchor>
  <xdr:twoCellAnchor>
    <xdr:from>
      <xdr:col>9</xdr:col>
      <xdr:colOff>0</xdr:colOff>
      <xdr:row>1</xdr:row>
      <xdr:rowOff>0</xdr:rowOff>
    </xdr:from>
    <xdr:to>
      <xdr:col>12</xdr:col>
      <xdr:colOff>19050</xdr:colOff>
      <xdr:row>3</xdr:row>
      <xdr:rowOff>0</xdr:rowOff>
    </xdr:to>
    <xdr:sp macro="" textlink="">
      <xdr:nvSpPr>
        <xdr:cNvPr id="4" name="TextBox 3"/>
        <xdr:cNvSpPr txBox="1"/>
      </xdr:nvSpPr>
      <xdr:spPr>
        <a:xfrm>
          <a:off x="6553200" y="190500"/>
          <a:ext cx="2619375" cy="38100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2"/>
              </a:solidFill>
            </a:rPr>
            <a:t>Product</a:t>
          </a:r>
          <a:r>
            <a:rPr lang="en-IN" sz="1400" b="1" baseline="0">
              <a:solidFill>
                <a:schemeClr val="accent2"/>
              </a:solidFill>
            </a:rPr>
            <a:t> 1 sales </a:t>
          </a:r>
          <a:r>
            <a:rPr lang="en-IN" sz="1400" b="1">
              <a:solidFill>
                <a:schemeClr val="accent2"/>
              </a:solidFill>
            </a:rPr>
            <a:t>Analysis</a:t>
          </a:r>
        </a:p>
      </xdr:txBody>
    </xdr:sp>
    <xdr:clientData/>
  </xdr:twoCellAnchor>
  <xdr:twoCellAnchor>
    <xdr:from>
      <xdr:col>19</xdr:col>
      <xdr:colOff>2000250</xdr:colOff>
      <xdr:row>0</xdr:row>
      <xdr:rowOff>0</xdr:rowOff>
    </xdr:from>
    <xdr:to>
      <xdr:col>22</xdr:col>
      <xdr:colOff>0</xdr:colOff>
      <xdr:row>2</xdr:row>
      <xdr:rowOff>0</xdr:rowOff>
    </xdr:to>
    <xdr:sp macro="" textlink="">
      <xdr:nvSpPr>
        <xdr:cNvPr id="14" name="TextBox 13"/>
        <xdr:cNvSpPr txBox="1"/>
      </xdr:nvSpPr>
      <xdr:spPr>
        <a:xfrm>
          <a:off x="16944975" y="0"/>
          <a:ext cx="2238375" cy="381000"/>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accent2"/>
              </a:solidFill>
            </a:rPr>
            <a:t>CAGR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16.543364351855" createdVersion="6" refreshedVersion="6" minRefreshableVersion="3" recordCount="60">
  <cacheSource type="worksheet">
    <worksheetSource ref="A4:S64" sheet="Original data"/>
  </cacheSource>
  <cacheFields count="19">
    <cacheField name="Account Name" numFmtId="0">
      <sharedItems count="60">
        <s v="WD 8"/>
        <s v="MB 4"/>
        <s v="SB 9"/>
        <s v="SB 7"/>
        <s v="SB 15"/>
        <s v="OR 13"/>
        <s v="OR 3"/>
        <s v="WD 4"/>
        <s v="MB 8"/>
        <s v="WD 1"/>
        <s v="WD 12"/>
        <s v="OR 11"/>
        <s v="OR 8"/>
        <s v="SB 11"/>
        <s v="MB 13"/>
        <s v="MB 11"/>
        <s v="MB 2"/>
        <s v="MB 1"/>
        <s v="OR 4"/>
        <s v="SB 2"/>
        <s v="OR 6"/>
        <s v="OR 1"/>
        <s v="MB 15"/>
        <s v="SB 6"/>
        <s v="SB 1"/>
        <s v="MB 9"/>
        <s v="SB 8"/>
        <s v="SB 12"/>
        <s v="SB 10"/>
        <s v="WD 6"/>
        <s v="SB 5"/>
        <s v="MB 7"/>
        <s v="WD 9"/>
        <s v="WD 3"/>
        <s v="OR 14"/>
        <s v="WD 13"/>
        <s v="SB 3"/>
        <s v="OR 5"/>
        <s v="WD 7"/>
        <s v="OR 12"/>
        <s v="WD 14"/>
        <s v="WD 15"/>
        <s v="SB 4"/>
        <s v="WD 5"/>
        <s v="SB 14"/>
        <s v="OR 7"/>
        <s v="MB 14"/>
        <s v="MB 3"/>
        <s v="WD 10"/>
        <s v="MB 10"/>
        <s v="OR 9"/>
        <s v="OR 15"/>
        <s v="OR 10"/>
        <s v="WD 2"/>
        <s v="MB 6"/>
        <s v="MB 12"/>
        <s v="OR 2"/>
        <s v="WD 11"/>
        <s v="MB 5"/>
        <s v="SB 13"/>
      </sharedItems>
    </cacheField>
    <cacheField name="Account Address" numFmtId="0">
      <sharedItems count="60">
        <s v="8680 Alderwood St, New York NY 10032"/>
        <s v="3 Warren Drive, New York NY 10040"/>
        <s v="267 Third Road, New York NY 10034"/>
        <s v="48 Winchester Avenue, New York NY 10024"/>
        <s v="44 Madison Dr, New York NY 10032"/>
        <s v="424 Hall Ave, New York NY 10128"/>
        <s v="7223 Cedarwood Ave, Brooklyn NY 11221"/>
        <s v="601 Bank Ave, Brooklyn NY 11218"/>
        <s v="484 Thorne St, New York NY 10128"/>
        <s v="7184 Center Court, Brooklyn NY 11208"/>
        <s v="8083 8th St, Brooklyn NY 11209"/>
        <s v="92 Princess St, New York NY 10033"/>
        <s v="9453 N. Wagon Lane, Brooklyn NY 11237"/>
        <s v="44 W. Pheasant Street, Brooklyn NY 11233"/>
        <s v="62 Lower River Road, Staten Island, NY 10306"/>
        <s v="12 Lees Creek St, Brooklyn NY 11211"/>
        <s v="805 South Pilgrim Court, Brooklyn NY 11225"/>
        <s v="9848 Linden St, New York NY 10011"/>
        <s v="62 Lafayette Ave, Bronx NY 10462"/>
        <s v="3685 Morningview Lane, New York NY 10013"/>
        <s v="429 Stonybrook Dr, Brooklyn NY 11203"/>
        <s v="77 Stillwater St, Brooklyn NY 11213"/>
        <s v="5 Tallwood St, Brooklyn NY 11233"/>
        <s v="7778 Cherry Road, Bronx NY 10467"/>
        <s v="2131 Patterson Road, Brooklyn NY 11201"/>
        <s v="861 Gonzales Lane, Bronx NY 10472"/>
        <s v="8735 Squaw Creek Drive, Brooklyn NY 11214"/>
        <s v="7488 N. Marconi Ave, Brooklyn NY 11237"/>
        <s v="102 Coffee Court, Bronx NY 10461"/>
        <s v="18 N. Woodland Ave, New York NY 10025"/>
        <s v="2807 Geraldine Lane, New York NY 10004"/>
        <s v="323 North Edgewood St, Bronx NY 10457"/>
        <s v="8388 Gonzales St, Brooklyn NY 11228"/>
        <s v="9875 Franklin Rd, Brooklyn NY 11223"/>
        <s v="81 Crescent St, Brooklyn NY 11210"/>
        <s v="2 Rock Maple Ave, New York NY 10029"/>
        <s v="2285 Ladybug Drive, New York NY 10013"/>
        <s v="7839 Elm St, Staten Island NY 10306"/>
        <s v="65 Lower River Ave, Bronx NY 10465"/>
        <s v="9151 River St, Brooklyn NY 11230"/>
        <s v="9577 Nicolls Ave, Staten Island NY 10312"/>
        <s v="174 Del Monte St, Brooklyn NY 11224"/>
        <s v="2930 Southern Street, New York NY 10005"/>
        <s v="21 Yukon St, Bronx NY 10451"/>
        <s v="8156 Lake View Street, New York, NY 10025"/>
        <s v="640 Beechwood Dr, Bronx NY 10461"/>
        <s v="48 S. Brandywine St, New York NY 10002"/>
        <s v="9132 Redwood Rd, Bronx NY 10466"/>
        <s v="9760 Taylor Dr, Brooklyn NY 11211"/>
        <s v="267 Randall Mill Dr, New York NY 10033"/>
        <s v="81 San Carlos Road, Bronx NY 10463"/>
        <s v="7217 Birch Hill Dr, New York NY 10009"/>
        <s v="596 Coffee St, Bronx NY 10472"/>
        <s v="815 2nd St, New York NY 10028"/>
        <s v="6 E. Nichols Ave, New York NY 10027"/>
        <s v="240 W. Manhattan St, Bronx NY 10462"/>
        <s v="7061 Bishop St, Yonkers NY 10701"/>
        <s v="419 E. Henry Ave, New York NY 10031"/>
        <s v="402 Bridgeton Lane, Bronx NY 10468"/>
        <s v="9575 Shipley Court, Brooklyn NY 11201"/>
      </sharedItems>
    </cacheField>
    <cacheField name="Decision Maker" numFmtId="0">
      <sharedItems count="60">
        <s v="Henry Lange"/>
        <s v="Julie Ross"/>
        <s v="Velma Riley"/>
        <s v="Lorena Posacco"/>
        <s v="Kelly Boyd"/>
        <s v="Annie Fuentes"/>
        <s v="Janie Roberson"/>
        <s v="Teresa Vasbinder"/>
        <s v="Nina Coulter"/>
        <s v="Richard Breaux"/>
        <s v="Russell Wallace"/>
        <s v="Carlos Moya"/>
        <s v="Kurt Issacs"/>
        <s v="Gary Brown"/>
        <s v="Debra Martin"/>
        <s v="Rita Varga"/>
        <s v="Javier George"/>
        <s v="Dan Hill"/>
        <s v="Brooke Hayes"/>
        <s v="Lawson Moore"/>
        <s v="Stephen Harris"/>
        <s v="John Mackey"/>
        <s v="Kari Lenz"/>
        <s v="Roy McGlynn"/>
        <s v="Dorothy Rizzo"/>
        <s v="Mia Ang"/>
        <s v="Juanita Wisozk"/>
        <s v="Jeffrey Akins"/>
        <s v="Holly Gaines"/>
        <s v="Ray Hernandez"/>
        <s v="Shanna Hettinger"/>
        <s v="Charlotte Leroux"/>
        <s v="Danielle Tomas"/>
        <s v="Donna Lam"/>
        <s v="Maria Sawyer"/>
        <s v="Shameka West"/>
        <s v="Vin Hudson"/>
        <s v="Lee Niemeyer"/>
        <s v="Thomas Stewart"/>
        <s v="Shaun Salvatore"/>
        <s v="Kevin Fleming"/>
        <s v="Anna Grey"/>
        <s v="Susana Huels"/>
        <s v="Andre Mobley"/>
        <s v="Debra Kroll"/>
        <s v="Juan Scott"/>
        <s v="Deshaun Fletcher"/>
        <s v="Christopher Evans"/>
        <s v="Joe Schimke"/>
        <s v="Kathy Rogers"/>
        <s v="Dominique Johnson"/>
        <s v="Darnell Straughter"/>
        <s v="Larry Alaimo"/>
        <s v="Craig Collins"/>
        <s v="Anthony Brooks"/>
        <s v="Mel Berkowitz"/>
        <s v="Raymond Heywin"/>
        <s v="Carlos Jackson"/>
        <s v="Bill Callahan"/>
        <s v="Tim Young"/>
      </sharedItems>
    </cacheField>
    <cacheField name="Phone Number" numFmtId="0">
      <sharedItems count="60">
        <s v="(293) 473-1512"/>
        <s v="(778) 387-0744"/>
        <s v="(697) 543-0310"/>
        <s v="(678) 294-8103"/>
        <s v="(220) 929-0797"/>
        <s v="(462) 693-6254"/>
        <s v="(924) 516-6566"/>
        <s v="(261) 690-0303"/>
        <s v="(938) 752-9381"/>
        <s v="(685) 981-8556"/>
        <s v="(237) 890-0247"/>
        <s v="(485) 453-8693"/>
        <s v="(454) 903-5770"/>
        <s v="(459) 968-9453"/>
        <s v="(743) 960-6716"/>
        <s v="(754) 696-3109"/>
        <s v="(964) 214-3742"/>
        <s v="(248) 450-0797"/>
        <s v="(247) 999-3394"/>
        <s v="(711) 426-7350"/>
        <s v="(258) 948-7479"/>
        <s v="(831) 581-1892"/>
        <s v="(886) 554-5339"/>
        <s v="(594) 807-4187"/>
        <s v="(880) 283-6803"/>
        <s v="(253) 861-1301"/>
        <s v="(305) 531-1310"/>
        <s v="(313) 417-8968"/>
        <s v="(277) 456-4626"/>
        <s v="(609) 345-8163"/>
        <s v="(412) 570-0596"/>
        <s v="(784) 634-6873"/>
        <s v="(459) 261-2301"/>
        <s v="(931) 618-9558"/>
        <s v="(881) 243-5276"/>
        <s v="(488) 656-0761"/>
        <s v="(952) 952-5573"/>
        <s v="(920) 451-3973"/>
        <s v="(381) 643-1230"/>
        <s v="(691) 657-1498"/>
        <s v="(650) 848-8284"/>
        <s v="(980) 437-1451"/>
        <s v="(491) 505-6064"/>
        <s v="(597) 701-9429"/>
        <s v="(628) 832-4986"/>
        <s v="(357) 532-0838"/>
        <s v="(845) 304-6511"/>
        <s v="(831) 406-6300"/>
        <s v="(936) 816-9148"/>
        <s v="(939) 738-6471"/>
        <s v="(336) 448-7026"/>
        <s v="(680) 628-4625"/>
        <s v="(242) 869-1226"/>
        <s v="(828) 840-2736"/>
        <s v="(349) 801-7566"/>
        <s v="(967) 547-1542"/>
        <s v="(571) 843-1746"/>
        <s v="(201) 363-0653"/>
        <s v="(617) 419-7996"/>
        <s v="(876) 653-1727"/>
      </sharedItems>
    </cacheField>
    <cacheField name="Account Type" numFmtId="0">
      <sharedItems count="4">
        <s v="Wholesale Distributor"/>
        <s v="Medium Business"/>
        <s v="Small Business"/>
        <s v="Online Retaile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Total sales" numFmtId="0">
      <sharedItems containsSemiMixedTypes="0" containsString="0" containsNumber="1" containsInteger="1" minValue="8676" maxValue="394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x v="0"/>
    <x v="0"/>
    <x v="0"/>
    <s v="Yes"/>
    <s v="Yes"/>
    <s v="No"/>
    <s v="No"/>
    <s v="No"/>
    <s v="Yes"/>
    <s v="No"/>
    <n v="9791"/>
    <n v="9610"/>
    <n v="7534"/>
    <n v="5080"/>
    <n v="4936"/>
    <n v="-0.15736979056747447"/>
    <n v="36951"/>
  </r>
  <r>
    <x v="1"/>
    <x v="1"/>
    <x v="1"/>
    <x v="1"/>
    <x v="1"/>
    <s v="Yes"/>
    <s v="Yes"/>
    <s v="No"/>
    <s v="No"/>
    <s v="No"/>
    <s v="No"/>
    <s v="No"/>
    <n v="9773"/>
    <n v="9179"/>
    <n v="8390"/>
    <n v="8256"/>
    <n v="3815"/>
    <n v="-0.20956409258224717"/>
    <n v="39413"/>
  </r>
  <r>
    <x v="2"/>
    <x v="2"/>
    <x v="2"/>
    <x v="2"/>
    <x v="2"/>
    <s v="Yes"/>
    <s v="No"/>
    <s v="No"/>
    <s v="No"/>
    <s v="No"/>
    <s v="Yes"/>
    <s v="No"/>
    <n v="9766"/>
    <n v="8049"/>
    <n v="5556"/>
    <n v="5202"/>
    <n v="2373"/>
    <n v="-0.29790601141591733"/>
    <n v="30946"/>
  </r>
  <r>
    <x v="3"/>
    <x v="3"/>
    <x v="3"/>
    <x v="3"/>
    <x v="2"/>
    <s v="Yes"/>
    <s v="No"/>
    <s v="No"/>
    <s v="No"/>
    <s v="No"/>
    <s v="Yes"/>
    <s v="No"/>
    <n v="9252"/>
    <n v="8499"/>
    <n v="991"/>
    <n v="448"/>
    <n v="211"/>
    <n v="-0.61139202601329412"/>
    <n v="19401"/>
  </r>
  <r>
    <x v="4"/>
    <x v="4"/>
    <x v="4"/>
    <x v="4"/>
    <x v="2"/>
    <s v="Yes"/>
    <s v="Yes"/>
    <s v="No"/>
    <s v="No"/>
    <s v="No"/>
    <s v="No"/>
    <s v="No"/>
    <n v="9058"/>
    <n v="4839"/>
    <n v="4776"/>
    <n v="4024"/>
    <n v="369"/>
    <n v="-0.55073921414194782"/>
    <n v="23066"/>
  </r>
  <r>
    <x v="5"/>
    <x v="5"/>
    <x v="5"/>
    <x v="5"/>
    <x v="3"/>
    <s v="Yes"/>
    <s v="Yes"/>
    <s v="No"/>
    <s v="No"/>
    <s v="No"/>
    <s v="No"/>
    <s v="No"/>
    <n v="8891"/>
    <n v="5952"/>
    <n v="5914"/>
    <n v="5405"/>
    <n v="4031"/>
    <n v="-0.17943016656995925"/>
    <n v="30193"/>
  </r>
  <r>
    <x v="6"/>
    <x v="6"/>
    <x v="6"/>
    <x v="6"/>
    <x v="3"/>
    <s v="Yes"/>
    <s v="Yes"/>
    <s v="Yes"/>
    <s v="No"/>
    <s v="No"/>
    <s v="Yes"/>
    <s v="Yes"/>
    <n v="8873"/>
    <n v="8484"/>
    <n v="7883"/>
    <n v="7499"/>
    <n v="6592"/>
    <n v="-7.1596691853915484E-2"/>
    <n v="39331"/>
  </r>
  <r>
    <x v="7"/>
    <x v="7"/>
    <x v="7"/>
    <x v="7"/>
    <x v="0"/>
    <s v="Yes"/>
    <s v="No"/>
    <s v="No"/>
    <s v="No"/>
    <s v="No"/>
    <s v="Yes"/>
    <s v="No"/>
    <n v="8466"/>
    <n v="4079"/>
    <n v="2797"/>
    <n v="2245"/>
    <n v="1696"/>
    <n v="-0.33098339677163802"/>
    <n v="19283"/>
  </r>
  <r>
    <x v="8"/>
    <x v="8"/>
    <x v="8"/>
    <x v="8"/>
    <x v="1"/>
    <s v="Yes"/>
    <s v="No"/>
    <s v="No"/>
    <s v="No"/>
    <s v="Yes"/>
    <s v="No"/>
    <s v="No"/>
    <n v="8331"/>
    <n v="7667"/>
    <n v="5952"/>
    <n v="1998"/>
    <n v="375"/>
    <n v="-0.53938981874158332"/>
    <n v="24323"/>
  </r>
  <r>
    <x v="9"/>
    <x v="9"/>
    <x v="9"/>
    <x v="9"/>
    <x v="0"/>
    <s v="Yes"/>
    <s v="No"/>
    <s v="No"/>
    <s v="No"/>
    <s v="No"/>
    <s v="Yes"/>
    <s v="No"/>
    <n v="8156"/>
    <n v="1245"/>
    <n v="791"/>
    <n v="338"/>
    <n v="44"/>
    <n v="-0.72898466539472961"/>
    <n v="10574"/>
  </r>
  <r>
    <x v="10"/>
    <x v="10"/>
    <x v="10"/>
    <x v="10"/>
    <x v="0"/>
    <s v="Yes"/>
    <s v="No"/>
    <s v="No"/>
    <s v="No"/>
    <s v="No"/>
    <s v="No"/>
    <s v="No"/>
    <n v="8034"/>
    <n v="6541"/>
    <n v="3311"/>
    <n v="3254"/>
    <n v="2687"/>
    <n v="-0.23952671916055424"/>
    <n v="23827"/>
  </r>
  <r>
    <x v="11"/>
    <x v="11"/>
    <x v="11"/>
    <x v="11"/>
    <x v="3"/>
    <s v="Yes"/>
    <s v="No"/>
    <s v="No"/>
    <s v="No"/>
    <s v="No"/>
    <s v="Yes"/>
    <s v="Yes"/>
    <n v="7840"/>
    <n v="5804"/>
    <n v="4259"/>
    <n v="4243"/>
    <n v="907"/>
    <n v="-0.41679289513417705"/>
    <n v="23053"/>
  </r>
  <r>
    <x v="12"/>
    <x v="12"/>
    <x v="12"/>
    <x v="12"/>
    <x v="3"/>
    <s v="Yes"/>
    <s v="No"/>
    <s v="No"/>
    <s v="No"/>
    <s v="No"/>
    <s v="Yes"/>
    <s v="Yes"/>
    <n v="7703"/>
    <n v="6957"/>
    <n v="3898"/>
    <n v="1857"/>
    <n v="1512"/>
    <n v="-0.33438519484677687"/>
    <n v="21927"/>
  </r>
  <r>
    <x v="13"/>
    <x v="13"/>
    <x v="13"/>
    <x v="13"/>
    <x v="2"/>
    <s v="Yes"/>
    <s v="No"/>
    <s v="No"/>
    <s v="No"/>
    <s v="No"/>
    <s v="No"/>
    <s v="No"/>
    <n v="7555"/>
    <n v="6551"/>
    <n v="5188"/>
    <n v="3436"/>
    <n v="2359"/>
    <n v="-0.25247905109930902"/>
    <n v="25089"/>
  </r>
  <r>
    <x v="14"/>
    <x v="14"/>
    <x v="14"/>
    <x v="14"/>
    <x v="1"/>
    <s v="Yes"/>
    <s v="Yes"/>
    <s v="No"/>
    <s v="No"/>
    <s v="No"/>
    <s v="No"/>
    <s v="No"/>
    <n v="6309"/>
    <n v="6227"/>
    <n v="5123"/>
    <n v="4968"/>
    <n v="3857"/>
    <n v="-0.11575568185753915"/>
    <n v="26484"/>
  </r>
  <r>
    <x v="15"/>
    <x v="15"/>
    <x v="15"/>
    <x v="15"/>
    <x v="1"/>
    <s v="Yes"/>
    <s v="No"/>
    <s v="No"/>
    <s v="No"/>
    <s v="Yes"/>
    <s v="No"/>
    <s v="No"/>
    <n v="6156"/>
    <n v="6110"/>
    <n v="5791"/>
    <n v="1759"/>
    <n v="969"/>
    <n v="-0.37012221518144006"/>
    <n v="20785"/>
  </r>
  <r>
    <x v="16"/>
    <x v="16"/>
    <x v="16"/>
    <x v="16"/>
    <x v="1"/>
    <s v="Yes"/>
    <s v="Yes"/>
    <s v="No"/>
    <s v="No"/>
    <s v="No"/>
    <s v="No"/>
    <s v="No"/>
    <n v="3916"/>
    <n v="4218"/>
    <n v="5072"/>
    <n v="5201"/>
    <n v="7588"/>
    <n v="0.17983468576187267"/>
    <n v="25995"/>
  </r>
  <r>
    <x v="17"/>
    <x v="17"/>
    <x v="17"/>
    <x v="17"/>
    <x v="1"/>
    <s v="Yes"/>
    <s v="Yes"/>
    <s v="No"/>
    <s v="No"/>
    <s v="No"/>
    <s v="No"/>
    <s v="No"/>
    <n v="3501"/>
    <n v="7079"/>
    <n v="7438"/>
    <n v="7443"/>
    <n v="9225"/>
    <n v="0.27407081068210992"/>
    <n v="34686"/>
  </r>
  <r>
    <x v="18"/>
    <x v="18"/>
    <x v="18"/>
    <x v="18"/>
    <x v="3"/>
    <s v="Yes"/>
    <s v="Yes"/>
    <s v="Yes"/>
    <s v="No"/>
    <s v="No"/>
    <s v="Yes"/>
    <s v="Yes"/>
    <n v="3297"/>
    <n v="4866"/>
    <n v="4928"/>
    <n v="8451"/>
    <n v="9585"/>
    <n v="0.30577482876902251"/>
    <n v="31127"/>
  </r>
  <r>
    <x v="19"/>
    <x v="19"/>
    <x v="19"/>
    <x v="19"/>
    <x v="2"/>
    <s v="Yes"/>
    <s v="Yes"/>
    <s v="Yes"/>
    <s v="No"/>
    <s v="Yes"/>
    <s v="Yes"/>
    <s v="Yes"/>
    <n v="2786"/>
    <n v="3804"/>
    <n v="4121"/>
    <n v="6210"/>
    <n v="6909"/>
    <n v="0.25489826874508914"/>
    <n v="23830"/>
  </r>
  <r>
    <x v="20"/>
    <x v="20"/>
    <x v="20"/>
    <x v="20"/>
    <x v="3"/>
    <s v="Yes"/>
    <s v="Yes"/>
    <s v="Yes"/>
    <s v="No"/>
    <s v="No"/>
    <s v="Yes"/>
    <s v="Yes"/>
    <n v="2541"/>
    <n v="3794"/>
    <n v="3984"/>
    <n v="8803"/>
    <n v="9338"/>
    <n v="0.38456165928272146"/>
    <n v="28460"/>
  </r>
  <r>
    <x v="21"/>
    <x v="21"/>
    <x v="21"/>
    <x v="21"/>
    <x v="3"/>
    <s v="Yes"/>
    <s v="Yes"/>
    <s v="Yes"/>
    <s v="No"/>
    <s v="No"/>
    <s v="Yes"/>
    <s v="No"/>
    <n v="2519"/>
    <n v="3938"/>
    <n v="5190"/>
    <n v="8203"/>
    <n v="8780"/>
    <n v="0.36636455401735013"/>
    <n v="28630"/>
  </r>
  <r>
    <x v="22"/>
    <x v="22"/>
    <x v="22"/>
    <x v="22"/>
    <x v="1"/>
    <s v="Yes"/>
    <s v="Yes"/>
    <s v="No"/>
    <s v="No"/>
    <s v="No"/>
    <s v="No"/>
    <s v="No"/>
    <n v="2390"/>
    <n v="2415"/>
    <n v="3461"/>
    <n v="3850"/>
    <n v="4657"/>
    <n v="0.18148193130433588"/>
    <n v="16773"/>
  </r>
  <r>
    <x v="23"/>
    <x v="23"/>
    <x v="23"/>
    <x v="23"/>
    <x v="2"/>
    <s v="Yes"/>
    <s v="Yes"/>
    <s v="Yes"/>
    <s v="No"/>
    <s v="Yes"/>
    <s v="Yes"/>
    <s v="No"/>
    <n v="2341"/>
    <n v="6105"/>
    <n v="7777"/>
    <n v="7891"/>
    <n v="8758"/>
    <n v="0.390755806385503"/>
    <n v="32872"/>
  </r>
  <r>
    <x v="24"/>
    <x v="24"/>
    <x v="24"/>
    <x v="24"/>
    <x v="2"/>
    <s v="Yes"/>
    <s v="Yes"/>
    <s v="Yes"/>
    <s v="Yes"/>
    <s v="Yes"/>
    <s v="Yes"/>
    <s v="Yes"/>
    <n v="1982"/>
    <n v="5388"/>
    <n v="7063"/>
    <n v="7208"/>
    <n v="9093"/>
    <n v="0.46352749292411066"/>
    <n v="30734"/>
  </r>
  <r>
    <x v="25"/>
    <x v="25"/>
    <x v="25"/>
    <x v="25"/>
    <x v="1"/>
    <s v="Yes"/>
    <s v="Yes"/>
    <s v="No"/>
    <s v="Yes"/>
    <s v="Yes"/>
    <s v="Yes"/>
    <s v="No"/>
    <n v="1779"/>
    <n v="2124"/>
    <n v="2844"/>
    <n v="6877"/>
    <n v="9570"/>
    <n v="0.52294422157633269"/>
    <n v="23194"/>
  </r>
  <r>
    <x v="26"/>
    <x v="26"/>
    <x v="26"/>
    <x v="26"/>
    <x v="2"/>
    <s v="Yes"/>
    <s v="No"/>
    <s v="Yes"/>
    <s v="Yes"/>
    <s v="No"/>
    <s v="Yes"/>
    <s v="No"/>
    <n v="1581"/>
    <n v="4799"/>
    <n v="6582"/>
    <n v="9024"/>
    <n v="9759"/>
    <n v="0.57622554654037406"/>
    <n v="31745"/>
  </r>
  <r>
    <x v="27"/>
    <x v="27"/>
    <x v="27"/>
    <x v="27"/>
    <x v="2"/>
    <s v="Yes"/>
    <s v="No"/>
    <s v="No"/>
    <s v="No"/>
    <s v="No"/>
    <s v="No"/>
    <s v="No"/>
    <n v="1532"/>
    <n v="2678"/>
    <n v="4068"/>
    <n v="4278"/>
    <n v="5382"/>
    <n v="0.3690560602470212"/>
    <n v="17938"/>
  </r>
  <r>
    <x v="28"/>
    <x v="28"/>
    <x v="28"/>
    <x v="28"/>
    <x v="2"/>
    <s v="Yes"/>
    <s v="Yes"/>
    <s v="No"/>
    <s v="Yes"/>
    <s v="No"/>
    <s v="Yes"/>
    <s v="No"/>
    <n v="1530"/>
    <n v="1620"/>
    <n v="2027"/>
    <n v="4881"/>
    <n v="6002"/>
    <n v="0.40734683274409145"/>
    <n v="16060"/>
  </r>
  <r>
    <x v="29"/>
    <x v="29"/>
    <x v="29"/>
    <x v="29"/>
    <x v="0"/>
    <s v="Yes"/>
    <s v="Yes"/>
    <s v="Yes"/>
    <s v="No"/>
    <s v="No"/>
    <s v="Yes"/>
    <s v="No"/>
    <n v="1497"/>
    <n v="1768"/>
    <n v="2804"/>
    <n v="5718"/>
    <n v="9822"/>
    <n v="0.60045892388204325"/>
    <n v="21609"/>
  </r>
  <r>
    <x v="30"/>
    <x v="30"/>
    <x v="30"/>
    <x v="30"/>
    <x v="2"/>
    <s v="Yes"/>
    <s v="Yes"/>
    <s v="No"/>
    <s v="Yes"/>
    <s v="Yes"/>
    <s v="Yes"/>
    <s v="Yes"/>
    <n v="1421"/>
    <n v="1893"/>
    <n v="2722"/>
    <n v="4410"/>
    <n v="5873"/>
    <n v="0.42582583880267388"/>
    <n v="16319"/>
  </r>
  <r>
    <x v="31"/>
    <x v="31"/>
    <x v="31"/>
    <x v="31"/>
    <x v="1"/>
    <s v="Yes"/>
    <s v="Yes"/>
    <s v="No"/>
    <s v="Yes"/>
    <s v="No"/>
    <s v="Yes"/>
    <s v="No"/>
    <n v="1368"/>
    <n v="3447"/>
    <n v="4535"/>
    <n v="5476"/>
    <n v="9983"/>
    <n v="0.64359095818904954"/>
    <n v="24809"/>
  </r>
  <r>
    <x v="32"/>
    <x v="32"/>
    <x v="32"/>
    <x v="32"/>
    <x v="0"/>
    <s v="Yes"/>
    <s v="Yes"/>
    <s v="Yes"/>
    <s v="No"/>
    <s v="No"/>
    <s v="Yes"/>
    <s v="No"/>
    <n v="1357"/>
    <n v="4189"/>
    <n v="5407"/>
    <n v="6233"/>
    <n v="9681"/>
    <n v="0.63431246502429839"/>
    <n v="26867"/>
  </r>
  <r>
    <x v="33"/>
    <x v="33"/>
    <x v="33"/>
    <x v="33"/>
    <x v="0"/>
    <s v="Yes"/>
    <s v="Yes"/>
    <s v="Yes"/>
    <s v="No"/>
    <s v="No"/>
    <s v="Yes"/>
    <s v="No"/>
    <n v="1323"/>
    <n v="4963"/>
    <n v="6292"/>
    <n v="6728"/>
    <n v="8202"/>
    <n v="0.57793816418173161"/>
    <n v="27508"/>
  </r>
  <r>
    <x v="34"/>
    <x v="34"/>
    <x v="34"/>
    <x v="34"/>
    <x v="3"/>
    <s v="Yes"/>
    <s v="Yes"/>
    <s v="Yes"/>
    <s v="Yes"/>
    <s v="No"/>
    <s v="No"/>
    <s v="No"/>
    <n v="1290"/>
    <n v="4033"/>
    <n v="6956"/>
    <n v="7929"/>
    <n v="8834"/>
    <n v="0.61767741115573149"/>
    <n v="29042"/>
  </r>
  <r>
    <x v="35"/>
    <x v="35"/>
    <x v="35"/>
    <x v="35"/>
    <x v="0"/>
    <s v="Yes"/>
    <s v="Yes"/>
    <s v="Yes"/>
    <s v="No"/>
    <s v="No"/>
    <s v="No"/>
    <s v="No"/>
    <n v="1263"/>
    <n v="2517"/>
    <n v="8042"/>
    <n v="8222"/>
    <n v="9686"/>
    <n v="0.66412244620782168"/>
    <n v="29730"/>
  </r>
  <r>
    <x v="36"/>
    <x v="36"/>
    <x v="36"/>
    <x v="36"/>
    <x v="2"/>
    <s v="Yes"/>
    <s v="Yes"/>
    <s v="Yes"/>
    <s v="Yes"/>
    <s v="Yes"/>
    <s v="Yes"/>
    <s v="Yes"/>
    <n v="1209"/>
    <n v="1534"/>
    <n v="1634"/>
    <n v="4302"/>
    <n v="9768"/>
    <n v="0.68595057009486848"/>
    <n v="18447"/>
  </r>
  <r>
    <x v="37"/>
    <x v="37"/>
    <x v="37"/>
    <x v="37"/>
    <x v="3"/>
    <s v="Yes"/>
    <s v="Yes"/>
    <s v="Yes"/>
    <s v="Yes"/>
    <s v="Yes"/>
    <s v="Yes"/>
    <s v="Yes"/>
    <n v="1092"/>
    <n v="3140"/>
    <n v="4123"/>
    <n v="4366"/>
    <n v="9482"/>
    <n v="0.71660086943635504"/>
    <n v="22203"/>
  </r>
  <r>
    <x v="38"/>
    <x v="38"/>
    <x v="38"/>
    <x v="38"/>
    <x v="0"/>
    <s v="Yes"/>
    <s v="Yes"/>
    <s v="Yes"/>
    <s v="No"/>
    <s v="No"/>
    <s v="Yes"/>
    <s v="No"/>
    <n v="1082"/>
    <n v="3353"/>
    <n v="6351"/>
    <n v="8550"/>
    <n v="9272"/>
    <n v="0.71094693671276654"/>
    <n v="28608"/>
  </r>
  <r>
    <x v="39"/>
    <x v="39"/>
    <x v="39"/>
    <x v="39"/>
    <x v="3"/>
    <s v="Yes"/>
    <s v="Yes"/>
    <s v="Yes"/>
    <s v="Yes"/>
    <s v="Yes"/>
    <s v="Yes"/>
    <s v="Yes"/>
    <n v="1038"/>
    <n v="3615"/>
    <n v="3712"/>
    <n v="5819"/>
    <n v="9589"/>
    <n v="0.74338775485751718"/>
    <n v="23773"/>
  </r>
  <r>
    <x v="40"/>
    <x v="40"/>
    <x v="40"/>
    <x v="40"/>
    <x v="0"/>
    <s v="Yes"/>
    <s v="Yes"/>
    <s v="Yes"/>
    <s v="No"/>
    <s v="No"/>
    <s v="No"/>
    <s v="No"/>
    <n v="1032"/>
    <n v="3919"/>
    <n v="4466"/>
    <n v="5568"/>
    <n v="6476"/>
    <n v="0.58272982283102692"/>
    <n v="21461"/>
  </r>
  <r>
    <x v="41"/>
    <x v="41"/>
    <x v="41"/>
    <x v="41"/>
    <x v="0"/>
    <s v="Yes"/>
    <s v="Yes"/>
    <s v="Yes"/>
    <s v="No"/>
    <s v="No"/>
    <s v="No"/>
    <s v="No"/>
    <n v="1014"/>
    <n v="2254"/>
    <n v="4534"/>
    <n v="6796"/>
    <n v="7730"/>
    <n v="0.66163405613342663"/>
    <n v="22328"/>
  </r>
  <r>
    <x v="42"/>
    <x v="42"/>
    <x v="42"/>
    <x v="42"/>
    <x v="2"/>
    <s v="Yes"/>
    <s v="Yes"/>
    <s v="Yes"/>
    <s v="Yes"/>
    <s v="Yes"/>
    <s v="Yes"/>
    <s v="Yes"/>
    <n v="906"/>
    <n v="1251"/>
    <n v="2897"/>
    <n v="4499"/>
    <n v="9428"/>
    <n v="0.79606828454142997"/>
    <n v="18981"/>
  </r>
  <r>
    <x v="43"/>
    <x v="43"/>
    <x v="43"/>
    <x v="43"/>
    <x v="0"/>
    <s v="Yes"/>
    <s v="Yes"/>
    <s v="Yes"/>
    <s v="No"/>
    <s v="No"/>
    <s v="Yes"/>
    <s v="No"/>
    <n v="870"/>
    <n v="2428"/>
    <n v="7386"/>
    <n v="8835"/>
    <n v="9766"/>
    <n v="0.83041416010220881"/>
    <n v="29285"/>
  </r>
  <r>
    <x v="44"/>
    <x v="44"/>
    <x v="44"/>
    <x v="44"/>
    <x v="2"/>
    <s v="Yes"/>
    <s v="Yes"/>
    <s v="Yes"/>
    <s v="Yes"/>
    <s v="Yes"/>
    <s v="Yes"/>
    <s v="Yes"/>
    <n v="861"/>
    <n v="1314"/>
    <n v="1810"/>
    <n v="6510"/>
    <n v="9271"/>
    <n v="0.81146879617010592"/>
    <n v="19766"/>
  </r>
  <r>
    <x v="45"/>
    <x v="45"/>
    <x v="45"/>
    <x v="45"/>
    <x v="3"/>
    <s v="Yes"/>
    <s v="Yes"/>
    <s v="Yes"/>
    <s v="Yes"/>
    <s v="Yes"/>
    <s v="Yes"/>
    <s v="Yes"/>
    <n v="742"/>
    <n v="3751"/>
    <n v="4423"/>
    <n v="8733"/>
    <n v="9909"/>
    <n v="0.91164163510334228"/>
    <n v="27558"/>
  </r>
  <r>
    <x v="46"/>
    <x v="46"/>
    <x v="46"/>
    <x v="46"/>
    <x v="1"/>
    <s v="Yes"/>
    <s v="Yes"/>
    <s v="No"/>
    <s v="Yes"/>
    <s v="No"/>
    <s v="Yes"/>
    <s v="No"/>
    <n v="712"/>
    <n v="4182"/>
    <n v="6087"/>
    <n v="7494"/>
    <n v="8599"/>
    <n v="0.86419779018759768"/>
    <n v="27074"/>
  </r>
  <r>
    <x v="47"/>
    <x v="47"/>
    <x v="47"/>
    <x v="47"/>
    <x v="1"/>
    <s v="Yes"/>
    <s v="Yes"/>
    <s v="No"/>
    <s v="Yes"/>
    <s v="No"/>
    <s v="Yes"/>
    <s v="No"/>
    <n v="700"/>
    <n v="5721"/>
    <n v="6247"/>
    <n v="8495"/>
    <n v="9236"/>
    <n v="0.90588403033885334"/>
    <n v="30399"/>
  </r>
  <r>
    <x v="48"/>
    <x v="48"/>
    <x v="48"/>
    <x v="48"/>
    <x v="0"/>
    <s v="Yes"/>
    <s v="No"/>
    <s v="No"/>
    <s v="No"/>
    <s v="No"/>
    <s v="Yes"/>
    <s v="No"/>
    <n v="576"/>
    <n v="2628"/>
    <n v="3612"/>
    <n v="5066"/>
    <n v="5156"/>
    <n v="0.72970725225475852"/>
    <n v="17038"/>
  </r>
  <r>
    <x v="49"/>
    <x v="49"/>
    <x v="49"/>
    <x v="49"/>
    <x v="1"/>
    <s v="Yes"/>
    <s v="Yes"/>
    <s v="No"/>
    <s v="Yes"/>
    <s v="Yes"/>
    <s v="Yes"/>
    <s v="No"/>
    <n v="570"/>
    <n v="1322"/>
    <n v="7279"/>
    <n v="8443"/>
    <n v="9571"/>
    <n v="1.0242801438529217"/>
    <n v="27185"/>
  </r>
  <r>
    <x v="50"/>
    <x v="50"/>
    <x v="50"/>
    <x v="50"/>
    <x v="3"/>
    <s v="Yes"/>
    <s v="Yes"/>
    <s v="Yes"/>
    <s v="Yes"/>
    <s v="Yes"/>
    <s v="Yes"/>
    <s v="Yes"/>
    <n v="488"/>
    <n v="5535"/>
    <n v="5775"/>
    <n v="7661"/>
    <n v="9206"/>
    <n v="1.084072328017021"/>
    <n v="28665"/>
  </r>
  <r>
    <x v="51"/>
    <x v="51"/>
    <x v="51"/>
    <x v="51"/>
    <x v="3"/>
    <s v="Yes"/>
    <s v="Yes"/>
    <s v="Yes"/>
    <s v="Yes"/>
    <s v="Yes"/>
    <s v="No"/>
    <s v="No"/>
    <n v="431"/>
    <n v="6231"/>
    <n v="7478"/>
    <n v="8039"/>
    <n v="8271"/>
    <n v="1.0930046233022455"/>
    <n v="30450"/>
  </r>
  <r>
    <x v="52"/>
    <x v="52"/>
    <x v="52"/>
    <x v="52"/>
    <x v="3"/>
    <s v="Yes"/>
    <s v="Yes"/>
    <s v="Yes"/>
    <s v="Yes"/>
    <s v="Yes"/>
    <s v="Yes"/>
    <s v="Yes"/>
    <n v="376"/>
    <n v="889"/>
    <n v="4373"/>
    <n v="6803"/>
    <n v="7578"/>
    <n v="1.1188084145320056"/>
    <n v="20019"/>
  </r>
  <r>
    <x v="53"/>
    <x v="53"/>
    <x v="53"/>
    <x v="53"/>
    <x v="0"/>
    <s v="Yes"/>
    <s v="Yes"/>
    <s v="Yes"/>
    <s v="No"/>
    <s v="No"/>
    <s v="Yes"/>
    <s v="No"/>
    <n v="299"/>
    <n v="657"/>
    <n v="6238"/>
    <n v="8922"/>
    <n v="9081"/>
    <n v="1.3475541667800686"/>
    <n v="25197"/>
  </r>
  <r>
    <x v="54"/>
    <x v="54"/>
    <x v="54"/>
    <x v="54"/>
    <x v="1"/>
    <s v="Yes"/>
    <s v="Yes"/>
    <s v="No"/>
    <s v="Yes"/>
    <s v="No"/>
    <s v="Yes"/>
    <s v="No"/>
    <n v="238"/>
    <n v="1235"/>
    <n v="1822"/>
    <n v="7074"/>
    <n v="8207"/>
    <n v="1.4232703532020747"/>
    <n v="18576"/>
  </r>
  <r>
    <x v="55"/>
    <x v="55"/>
    <x v="55"/>
    <x v="55"/>
    <x v="1"/>
    <s v="Yes"/>
    <s v="Yes"/>
    <s v="No"/>
    <s v="Yes"/>
    <s v="Yes"/>
    <s v="Yes"/>
    <s v="No"/>
    <n v="209"/>
    <n v="621"/>
    <n v="3098"/>
    <n v="7118"/>
    <n v="8433"/>
    <n v="1.5203389637502625"/>
    <n v="19479"/>
  </r>
  <r>
    <x v="56"/>
    <x v="56"/>
    <x v="56"/>
    <x v="56"/>
    <x v="3"/>
    <s v="Yes"/>
    <s v="Yes"/>
    <s v="Yes"/>
    <s v="Yes"/>
    <s v="Yes"/>
    <s v="Yes"/>
    <s v="No"/>
    <n v="138"/>
    <n v="286"/>
    <n v="6750"/>
    <n v="8254"/>
    <n v="8656"/>
    <n v="1.8142296888697582"/>
    <n v="24084"/>
  </r>
  <r>
    <x v="57"/>
    <x v="57"/>
    <x v="57"/>
    <x v="57"/>
    <x v="0"/>
    <s v="Yes"/>
    <s v="Yes"/>
    <s v="Yes"/>
    <s v="No"/>
    <s v="No"/>
    <s v="Yes"/>
    <s v="No"/>
    <n v="128"/>
    <n v="416"/>
    <n v="747"/>
    <n v="1028"/>
    <n v="6357"/>
    <n v="1.6546701130112136"/>
    <n v="8676"/>
  </r>
  <r>
    <x v="58"/>
    <x v="58"/>
    <x v="58"/>
    <x v="58"/>
    <x v="1"/>
    <s v="Yes"/>
    <s v="Yes"/>
    <s v="No"/>
    <s v="Yes"/>
    <s v="No"/>
    <s v="Yes"/>
    <s v="No"/>
    <n v="73"/>
    <n v="3485"/>
    <n v="4592"/>
    <n v="5143"/>
    <n v="8100"/>
    <n v="2.2455667067018901"/>
    <n v="21393"/>
  </r>
  <r>
    <x v="59"/>
    <x v="59"/>
    <x v="59"/>
    <x v="59"/>
    <x v="2"/>
    <s v="Yes"/>
    <s v="No"/>
    <s v="Yes"/>
    <s v="Yes"/>
    <s v="Yes"/>
    <s v="Yes"/>
    <s v="Yes"/>
    <n v="24"/>
    <n v="1797"/>
    <n v="3548"/>
    <n v="3668"/>
    <n v="8592"/>
    <n v="3.3498147004699526"/>
    <n v="176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J4:N5" firstHeaderRow="0" firstDataRow="1" firstDataCol="0"/>
  <pivotFields count="19">
    <pivotField showAll="0">
      <items count="61">
        <item x="17"/>
        <item x="49"/>
        <item x="15"/>
        <item x="55"/>
        <item x="14"/>
        <item x="46"/>
        <item x="22"/>
        <item x="16"/>
        <item x="47"/>
        <item x="1"/>
        <item x="58"/>
        <item x="54"/>
        <item x="31"/>
        <item x="8"/>
        <item x="25"/>
        <item x="21"/>
        <item x="52"/>
        <item x="11"/>
        <item x="39"/>
        <item x="5"/>
        <item x="34"/>
        <item x="51"/>
        <item x="56"/>
        <item x="6"/>
        <item x="18"/>
        <item x="37"/>
        <item x="20"/>
        <item x="45"/>
        <item x="12"/>
        <item x="50"/>
        <item x="24"/>
        <item x="28"/>
        <item x="13"/>
        <item x="27"/>
        <item x="59"/>
        <item x="44"/>
        <item x="4"/>
        <item x="19"/>
        <item x="36"/>
        <item x="42"/>
        <item x="30"/>
        <item x="23"/>
        <item x="3"/>
        <item x="26"/>
        <item x="2"/>
        <item x="9"/>
        <item x="48"/>
        <item x="57"/>
        <item x="10"/>
        <item x="35"/>
        <item x="40"/>
        <item x="41"/>
        <item x="53"/>
        <item x="33"/>
        <item x="7"/>
        <item x="43"/>
        <item x="29"/>
        <item x="38"/>
        <item x="0"/>
        <item x="32"/>
        <item t="default"/>
      </items>
    </pivotField>
    <pivotField showAll="0">
      <items count="61">
        <item x="28"/>
        <item x="15"/>
        <item x="41"/>
        <item x="29"/>
        <item x="35"/>
        <item x="43"/>
        <item x="24"/>
        <item x="36"/>
        <item x="55"/>
        <item x="49"/>
        <item x="2"/>
        <item x="30"/>
        <item x="42"/>
        <item x="1"/>
        <item x="31"/>
        <item x="19"/>
        <item x="58"/>
        <item x="57"/>
        <item x="5"/>
        <item x="20"/>
        <item x="4"/>
        <item x="13"/>
        <item x="46"/>
        <item x="3"/>
        <item x="8"/>
        <item x="22"/>
        <item x="52"/>
        <item x="54"/>
        <item x="7"/>
        <item x="18"/>
        <item x="14"/>
        <item x="45"/>
        <item x="38"/>
        <item x="56"/>
        <item x="9"/>
        <item x="51"/>
        <item x="6"/>
        <item x="27"/>
        <item x="21"/>
        <item x="23"/>
        <item x="37"/>
        <item x="16"/>
        <item x="10"/>
        <item x="34"/>
        <item x="50"/>
        <item x="53"/>
        <item x="44"/>
        <item x="32"/>
        <item x="25"/>
        <item x="0"/>
        <item x="26"/>
        <item x="47"/>
        <item x="39"/>
        <item x="11"/>
        <item x="12"/>
        <item x="59"/>
        <item x="40"/>
        <item x="48"/>
        <item x="17"/>
        <item x="33"/>
        <item t="default"/>
      </items>
    </pivotField>
    <pivotField showAll="0">
      <items count="61">
        <item x="43"/>
        <item x="41"/>
        <item x="5"/>
        <item x="54"/>
        <item x="58"/>
        <item x="18"/>
        <item x="57"/>
        <item x="11"/>
        <item x="31"/>
        <item x="47"/>
        <item x="53"/>
        <item x="17"/>
        <item x="32"/>
        <item x="51"/>
        <item x="44"/>
        <item x="14"/>
        <item x="46"/>
        <item x="50"/>
        <item x="33"/>
        <item x="24"/>
        <item x="13"/>
        <item x="0"/>
        <item x="28"/>
        <item x="6"/>
        <item x="16"/>
        <item x="27"/>
        <item x="48"/>
        <item x="21"/>
        <item x="45"/>
        <item x="26"/>
        <item x="1"/>
        <item x="22"/>
        <item x="49"/>
        <item x="4"/>
        <item x="40"/>
        <item x="12"/>
        <item x="52"/>
        <item x="19"/>
        <item x="37"/>
        <item x="3"/>
        <item x="34"/>
        <item x="55"/>
        <item x="25"/>
        <item x="8"/>
        <item x="29"/>
        <item x="56"/>
        <item x="9"/>
        <item x="15"/>
        <item x="23"/>
        <item x="10"/>
        <item x="35"/>
        <item x="30"/>
        <item x="39"/>
        <item x="20"/>
        <item x="42"/>
        <item x="7"/>
        <item x="38"/>
        <item x="59"/>
        <item x="2"/>
        <item x="36"/>
        <item t="default"/>
      </items>
    </pivotField>
    <pivotField showAll="0">
      <items count="61">
        <item x="57"/>
        <item x="4"/>
        <item x="10"/>
        <item x="52"/>
        <item x="18"/>
        <item x="17"/>
        <item x="25"/>
        <item x="20"/>
        <item x="7"/>
        <item x="28"/>
        <item x="0"/>
        <item x="26"/>
        <item x="27"/>
        <item x="50"/>
        <item x="54"/>
        <item x="45"/>
        <item x="38"/>
        <item x="30"/>
        <item x="12"/>
        <item x="32"/>
        <item x="13"/>
        <item x="5"/>
        <item x="11"/>
        <item x="35"/>
        <item x="42"/>
        <item x="56"/>
        <item x="23"/>
        <item x="43"/>
        <item x="29"/>
        <item x="58"/>
        <item x="44"/>
        <item x="40"/>
        <item x="3"/>
        <item x="51"/>
        <item x="9"/>
        <item x="39"/>
        <item x="2"/>
        <item x="19"/>
        <item x="14"/>
        <item x="15"/>
        <item x="1"/>
        <item x="31"/>
        <item x="53"/>
        <item x="47"/>
        <item x="21"/>
        <item x="46"/>
        <item x="59"/>
        <item x="24"/>
        <item x="34"/>
        <item x="22"/>
        <item x="37"/>
        <item x="6"/>
        <item x="33"/>
        <item x="48"/>
        <item x="8"/>
        <item x="49"/>
        <item x="36"/>
        <item x="16"/>
        <item x="55"/>
        <item x="41"/>
        <item t="default"/>
      </items>
    </pivotField>
    <pivotField showAll="0">
      <items count="5">
        <item x="1"/>
        <item x="3"/>
        <item x="2"/>
        <item x="0"/>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 showAll="0"/>
  </pivotFields>
  <rowItems count="1">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7">
  <location ref="U12:V17" firstHeaderRow="1" firstDataRow="1" firstDataCol="1"/>
  <pivotFields count="19">
    <pivotField axis="axisRow" showAll="0" measureFilter="1" sortType="descending">
      <items count="61">
        <item x="17"/>
        <item x="49"/>
        <item x="15"/>
        <item x="55"/>
        <item x="14"/>
        <item x="46"/>
        <item x="22"/>
        <item x="16"/>
        <item x="47"/>
        <item x="1"/>
        <item x="58"/>
        <item x="54"/>
        <item x="31"/>
        <item x="8"/>
        <item x="25"/>
        <item x="21"/>
        <item x="52"/>
        <item x="11"/>
        <item x="39"/>
        <item x="5"/>
        <item x="34"/>
        <item x="51"/>
        <item x="56"/>
        <item x="6"/>
        <item x="18"/>
        <item x="37"/>
        <item x="20"/>
        <item x="45"/>
        <item x="12"/>
        <item x="50"/>
        <item x="24"/>
        <item x="28"/>
        <item x="13"/>
        <item x="27"/>
        <item x="59"/>
        <item x="44"/>
        <item x="4"/>
        <item x="19"/>
        <item x="36"/>
        <item x="42"/>
        <item x="30"/>
        <item x="23"/>
        <item x="3"/>
        <item x="26"/>
        <item x="2"/>
        <item x="9"/>
        <item x="48"/>
        <item x="57"/>
        <item x="10"/>
        <item x="35"/>
        <item x="40"/>
        <item x="41"/>
        <item x="53"/>
        <item x="33"/>
        <item x="7"/>
        <item x="43"/>
        <item x="29"/>
        <item x="38"/>
        <item x="0"/>
        <item x="32"/>
        <item t="default"/>
      </items>
      <autoSortScope>
        <pivotArea dataOnly="0" outline="0" fieldPosition="0">
          <references count="1">
            <reference field="4294967294" count="1" selected="0">
              <x v="0"/>
            </reference>
          </references>
        </pivotArea>
      </autoSortScope>
    </pivotField>
    <pivotField showAll="0">
      <items count="61">
        <item x="28"/>
        <item x="15"/>
        <item x="41"/>
        <item x="29"/>
        <item x="35"/>
        <item x="43"/>
        <item x="24"/>
        <item x="36"/>
        <item x="55"/>
        <item x="49"/>
        <item x="2"/>
        <item x="30"/>
        <item x="42"/>
        <item x="1"/>
        <item x="31"/>
        <item x="19"/>
        <item x="58"/>
        <item x="57"/>
        <item x="5"/>
        <item x="20"/>
        <item x="4"/>
        <item x="13"/>
        <item x="46"/>
        <item x="3"/>
        <item x="8"/>
        <item x="22"/>
        <item x="52"/>
        <item x="54"/>
        <item x="7"/>
        <item x="18"/>
        <item x="14"/>
        <item x="45"/>
        <item x="38"/>
        <item x="56"/>
        <item x="9"/>
        <item x="51"/>
        <item x="6"/>
        <item x="27"/>
        <item x="21"/>
        <item x="23"/>
        <item x="37"/>
        <item x="16"/>
        <item x="10"/>
        <item x="34"/>
        <item x="50"/>
        <item x="53"/>
        <item x="44"/>
        <item x="32"/>
        <item x="25"/>
        <item x="0"/>
        <item x="26"/>
        <item x="47"/>
        <item x="39"/>
        <item x="11"/>
        <item x="12"/>
        <item x="59"/>
        <item x="40"/>
        <item x="48"/>
        <item x="17"/>
        <item x="33"/>
        <item t="default"/>
      </items>
    </pivotField>
    <pivotField showAll="0">
      <items count="61">
        <item x="43"/>
        <item x="41"/>
        <item x="5"/>
        <item x="54"/>
        <item x="58"/>
        <item x="18"/>
        <item x="57"/>
        <item x="11"/>
        <item x="31"/>
        <item x="47"/>
        <item x="53"/>
        <item x="17"/>
        <item x="32"/>
        <item x="51"/>
        <item x="44"/>
        <item x="14"/>
        <item x="46"/>
        <item x="50"/>
        <item x="33"/>
        <item x="24"/>
        <item x="13"/>
        <item x="0"/>
        <item x="28"/>
        <item x="6"/>
        <item x="16"/>
        <item x="27"/>
        <item x="48"/>
        <item x="21"/>
        <item x="45"/>
        <item x="26"/>
        <item x="1"/>
        <item x="22"/>
        <item x="49"/>
        <item x="4"/>
        <item x="40"/>
        <item x="12"/>
        <item x="52"/>
        <item x="19"/>
        <item x="37"/>
        <item x="3"/>
        <item x="34"/>
        <item x="55"/>
        <item x="25"/>
        <item x="8"/>
        <item x="29"/>
        <item x="56"/>
        <item x="9"/>
        <item x="15"/>
        <item x="23"/>
        <item x="10"/>
        <item x="35"/>
        <item x="30"/>
        <item x="39"/>
        <item x="20"/>
        <item x="42"/>
        <item x="7"/>
        <item x="38"/>
        <item x="59"/>
        <item x="2"/>
        <item x="36"/>
        <item t="default"/>
      </items>
    </pivotField>
    <pivotField showAll="0">
      <items count="61">
        <item x="57"/>
        <item x="4"/>
        <item x="10"/>
        <item x="52"/>
        <item x="18"/>
        <item x="17"/>
        <item x="25"/>
        <item x="20"/>
        <item x="7"/>
        <item x="28"/>
        <item x="0"/>
        <item x="26"/>
        <item x="27"/>
        <item x="50"/>
        <item x="54"/>
        <item x="45"/>
        <item x="38"/>
        <item x="30"/>
        <item x="12"/>
        <item x="32"/>
        <item x="13"/>
        <item x="5"/>
        <item x="11"/>
        <item x="35"/>
        <item x="42"/>
        <item x="56"/>
        <item x="23"/>
        <item x="43"/>
        <item x="29"/>
        <item x="58"/>
        <item x="44"/>
        <item x="40"/>
        <item x="3"/>
        <item x="51"/>
        <item x="9"/>
        <item x="39"/>
        <item x="2"/>
        <item x="19"/>
        <item x="14"/>
        <item x="15"/>
        <item x="1"/>
        <item x="31"/>
        <item x="53"/>
        <item x="47"/>
        <item x="21"/>
        <item x="46"/>
        <item x="59"/>
        <item x="24"/>
        <item x="34"/>
        <item x="22"/>
        <item x="37"/>
        <item x="6"/>
        <item x="33"/>
        <item x="48"/>
        <item x="8"/>
        <item x="49"/>
        <item x="36"/>
        <item x="16"/>
        <item x="55"/>
        <item x="41"/>
        <item t="default"/>
      </items>
    </pivotField>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s>
  <rowFields count="1">
    <field x="0"/>
  </rowFields>
  <rowItems count="5">
    <i>
      <x v="17"/>
    </i>
    <i>
      <x v="13"/>
    </i>
    <i>
      <x v="36"/>
    </i>
    <i>
      <x v="42"/>
    </i>
    <i>
      <x v="45"/>
    </i>
  </rowItems>
  <colItems count="1">
    <i/>
  </colItems>
  <dataFields count="1">
    <dataField name="Sum of 5 YR CAGR" fld="17" baseField="0" baseItem="3" numFmtId="9"/>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8">
  <location ref="U4:V9" firstHeaderRow="1" firstDataRow="1" firstDataCol="1"/>
  <pivotFields count="19">
    <pivotField axis="axisRow" showAll="0" measureFilter="1" sortType="descending">
      <items count="61">
        <item x="17"/>
        <item x="49"/>
        <item x="15"/>
        <item x="55"/>
        <item x="14"/>
        <item x="46"/>
        <item x="22"/>
        <item x="16"/>
        <item x="47"/>
        <item x="1"/>
        <item x="58"/>
        <item x="54"/>
        <item x="31"/>
        <item x="8"/>
        <item x="25"/>
        <item x="21"/>
        <item x="52"/>
        <item x="11"/>
        <item x="39"/>
        <item x="5"/>
        <item x="34"/>
        <item x="51"/>
        <item x="56"/>
        <item x="6"/>
        <item x="18"/>
        <item x="37"/>
        <item x="20"/>
        <item x="45"/>
        <item x="12"/>
        <item x="50"/>
        <item x="24"/>
        <item x="28"/>
        <item x="13"/>
        <item x="27"/>
        <item x="59"/>
        <item x="44"/>
        <item x="4"/>
        <item x="19"/>
        <item x="36"/>
        <item x="42"/>
        <item x="30"/>
        <item x="23"/>
        <item x="3"/>
        <item x="26"/>
        <item x="2"/>
        <item x="9"/>
        <item x="48"/>
        <item x="57"/>
        <item x="10"/>
        <item x="35"/>
        <item x="40"/>
        <item x="41"/>
        <item x="53"/>
        <item x="33"/>
        <item x="7"/>
        <item x="43"/>
        <item x="29"/>
        <item x="38"/>
        <item x="0"/>
        <item x="32"/>
        <item t="default"/>
      </items>
      <autoSortScope>
        <pivotArea dataOnly="0" outline="0" fieldPosition="0">
          <references count="1">
            <reference field="4294967294" count="1" selected="0">
              <x v="0"/>
            </reference>
          </references>
        </pivotArea>
      </autoSortScope>
    </pivotField>
    <pivotField showAll="0">
      <items count="61">
        <item x="28"/>
        <item x="15"/>
        <item x="41"/>
        <item x="29"/>
        <item x="35"/>
        <item x="43"/>
        <item x="24"/>
        <item x="36"/>
        <item x="55"/>
        <item x="49"/>
        <item x="2"/>
        <item x="30"/>
        <item x="42"/>
        <item x="1"/>
        <item x="31"/>
        <item x="19"/>
        <item x="58"/>
        <item x="57"/>
        <item x="5"/>
        <item x="20"/>
        <item x="4"/>
        <item x="13"/>
        <item x="46"/>
        <item x="3"/>
        <item x="8"/>
        <item x="22"/>
        <item x="52"/>
        <item x="54"/>
        <item x="7"/>
        <item x="18"/>
        <item x="14"/>
        <item x="45"/>
        <item x="38"/>
        <item x="56"/>
        <item x="9"/>
        <item x="51"/>
        <item x="6"/>
        <item x="27"/>
        <item x="21"/>
        <item x="23"/>
        <item x="37"/>
        <item x="16"/>
        <item x="10"/>
        <item x="34"/>
        <item x="50"/>
        <item x="53"/>
        <item x="44"/>
        <item x="32"/>
        <item x="25"/>
        <item x="0"/>
        <item x="26"/>
        <item x="47"/>
        <item x="39"/>
        <item x="11"/>
        <item x="12"/>
        <item x="59"/>
        <item x="40"/>
        <item x="48"/>
        <item x="17"/>
        <item x="33"/>
        <item t="default"/>
      </items>
    </pivotField>
    <pivotField showAll="0">
      <items count="61">
        <item x="43"/>
        <item x="41"/>
        <item x="5"/>
        <item x="54"/>
        <item x="58"/>
        <item x="18"/>
        <item x="57"/>
        <item x="11"/>
        <item x="31"/>
        <item x="47"/>
        <item x="53"/>
        <item x="17"/>
        <item x="32"/>
        <item x="51"/>
        <item x="44"/>
        <item x="14"/>
        <item x="46"/>
        <item x="50"/>
        <item x="33"/>
        <item x="24"/>
        <item x="13"/>
        <item x="0"/>
        <item x="28"/>
        <item x="6"/>
        <item x="16"/>
        <item x="27"/>
        <item x="48"/>
        <item x="21"/>
        <item x="45"/>
        <item x="26"/>
        <item x="1"/>
        <item x="22"/>
        <item x="49"/>
        <item x="4"/>
        <item x="40"/>
        <item x="12"/>
        <item x="52"/>
        <item x="19"/>
        <item x="37"/>
        <item x="3"/>
        <item x="34"/>
        <item x="55"/>
        <item x="25"/>
        <item x="8"/>
        <item x="29"/>
        <item x="56"/>
        <item x="9"/>
        <item x="15"/>
        <item x="23"/>
        <item x="10"/>
        <item x="35"/>
        <item x="30"/>
        <item x="39"/>
        <item x="20"/>
        <item x="42"/>
        <item x="7"/>
        <item x="38"/>
        <item x="59"/>
        <item x="2"/>
        <item x="36"/>
        <item t="default"/>
      </items>
    </pivotField>
    <pivotField showAll="0">
      <items count="61">
        <item x="57"/>
        <item x="4"/>
        <item x="10"/>
        <item x="52"/>
        <item x="18"/>
        <item x="17"/>
        <item x="25"/>
        <item x="20"/>
        <item x="7"/>
        <item x="28"/>
        <item x="0"/>
        <item x="26"/>
        <item x="27"/>
        <item x="50"/>
        <item x="54"/>
        <item x="45"/>
        <item x="38"/>
        <item x="30"/>
        <item x="12"/>
        <item x="32"/>
        <item x="13"/>
        <item x="5"/>
        <item x="11"/>
        <item x="35"/>
        <item x="42"/>
        <item x="56"/>
        <item x="23"/>
        <item x="43"/>
        <item x="29"/>
        <item x="58"/>
        <item x="44"/>
        <item x="40"/>
        <item x="3"/>
        <item x="51"/>
        <item x="9"/>
        <item x="39"/>
        <item x="2"/>
        <item x="19"/>
        <item x="14"/>
        <item x="15"/>
        <item x="1"/>
        <item x="31"/>
        <item x="53"/>
        <item x="47"/>
        <item x="21"/>
        <item x="46"/>
        <item x="59"/>
        <item x="24"/>
        <item x="34"/>
        <item x="22"/>
        <item x="37"/>
        <item x="6"/>
        <item x="33"/>
        <item x="48"/>
        <item x="8"/>
        <item x="49"/>
        <item x="36"/>
        <item x="16"/>
        <item x="55"/>
        <item x="41"/>
        <item t="default"/>
      </items>
    </pivotField>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s>
  <rowFields count="1">
    <field x="0"/>
  </rowFields>
  <rowItems count="5">
    <i>
      <x v="34"/>
    </i>
    <i>
      <x v="10"/>
    </i>
    <i>
      <x v="22"/>
    </i>
    <i>
      <x v="47"/>
    </i>
    <i>
      <x v="3"/>
    </i>
  </rowItems>
  <colItems count="1">
    <i/>
  </colItems>
  <dataFields count="1">
    <dataField name="Sum of 5 YR CAGR" fld="17" baseField="0" baseItem="3" numFmtId="9"/>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P4:Q8" firstHeaderRow="1" firstDataRow="1" firstDataCol="1"/>
  <pivotFields count="19">
    <pivotField axis="axisRow" showAll="0" measureFilter="1">
      <items count="61">
        <item x="17"/>
        <item x="49"/>
        <item x="15"/>
        <item x="55"/>
        <item x="14"/>
        <item x="46"/>
        <item x="22"/>
        <item x="16"/>
        <item x="47"/>
        <item x="1"/>
        <item x="58"/>
        <item x="54"/>
        <item x="31"/>
        <item x="8"/>
        <item x="25"/>
        <item x="21"/>
        <item x="52"/>
        <item x="11"/>
        <item x="39"/>
        <item x="5"/>
        <item x="34"/>
        <item x="51"/>
        <item x="56"/>
        <item x="6"/>
        <item x="18"/>
        <item x="37"/>
        <item x="20"/>
        <item x="45"/>
        <item x="12"/>
        <item x="50"/>
        <item x="24"/>
        <item x="28"/>
        <item x="13"/>
        <item x="27"/>
        <item x="59"/>
        <item x="44"/>
        <item x="4"/>
        <item x="19"/>
        <item x="36"/>
        <item x="42"/>
        <item x="30"/>
        <item x="23"/>
        <item x="3"/>
        <item x="26"/>
        <item x="2"/>
        <item x="9"/>
        <item x="48"/>
        <item x="57"/>
        <item x="10"/>
        <item x="35"/>
        <item x="40"/>
        <item x="41"/>
        <item x="53"/>
        <item x="33"/>
        <item x="7"/>
        <item x="43"/>
        <item x="29"/>
        <item x="38"/>
        <item x="0"/>
        <item x="32"/>
        <item t="default"/>
      </items>
    </pivotField>
    <pivotField showAll="0">
      <items count="61">
        <item x="28"/>
        <item x="15"/>
        <item x="41"/>
        <item x="29"/>
        <item x="35"/>
        <item x="43"/>
        <item x="24"/>
        <item x="36"/>
        <item x="55"/>
        <item x="49"/>
        <item x="2"/>
        <item x="30"/>
        <item x="42"/>
        <item x="1"/>
        <item x="31"/>
        <item x="19"/>
        <item x="58"/>
        <item x="57"/>
        <item x="5"/>
        <item x="20"/>
        <item x="4"/>
        <item x="13"/>
        <item x="46"/>
        <item x="3"/>
        <item x="8"/>
        <item x="22"/>
        <item x="52"/>
        <item x="54"/>
        <item x="7"/>
        <item x="18"/>
        <item x="14"/>
        <item x="45"/>
        <item x="38"/>
        <item x="56"/>
        <item x="9"/>
        <item x="51"/>
        <item x="6"/>
        <item x="27"/>
        <item x="21"/>
        <item x="23"/>
        <item x="37"/>
        <item x="16"/>
        <item x="10"/>
        <item x="34"/>
        <item x="50"/>
        <item x="53"/>
        <item x="44"/>
        <item x="32"/>
        <item x="25"/>
        <item x="0"/>
        <item x="26"/>
        <item x="47"/>
        <item x="39"/>
        <item x="11"/>
        <item x="12"/>
        <item x="59"/>
        <item x="40"/>
        <item x="48"/>
        <item x="17"/>
        <item x="33"/>
        <item t="default"/>
      </items>
    </pivotField>
    <pivotField axis="axisRow" showAll="0">
      <items count="61">
        <item x="43"/>
        <item x="41"/>
        <item x="5"/>
        <item x="54"/>
        <item x="58"/>
        <item x="18"/>
        <item x="57"/>
        <item x="11"/>
        <item x="31"/>
        <item x="47"/>
        <item x="53"/>
        <item x="17"/>
        <item x="32"/>
        <item x="51"/>
        <item x="44"/>
        <item x="14"/>
        <item x="46"/>
        <item x="50"/>
        <item x="33"/>
        <item x="24"/>
        <item x="13"/>
        <item x="0"/>
        <item x="28"/>
        <item x="6"/>
        <item x="16"/>
        <item x="27"/>
        <item x="48"/>
        <item x="21"/>
        <item x="45"/>
        <item x="26"/>
        <item x="1"/>
        <item x="22"/>
        <item x="49"/>
        <item x="4"/>
        <item x="40"/>
        <item x="12"/>
        <item x="52"/>
        <item x="19"/>
        <item x="37"/>
        <item x="3"/>
        <item x="34"/>
        <item x="55"/>
        <item x="25"/>
        <item x="8"/>
        <item x="29"/>
        <item x="56"/>
        <item x="9"/>
        <item x="15"/>
        <item x="23"/>
        <item x="10"/>
        <item x="35"/>
        <item x="30"/>
        <item x="39"/>
        <item x="20"/>
        <item x="42"/>
        <item x="7"/>
        <item x="38"/>
        <item x="59"/>
        <item x="2"/>
        <item x="36"/>
        <item t="default"/>
      </items>
    </pivotField>
    <pivotField axis="axisRow" showAll="0">
      <items count="61">
        <item x="57"/>
        <item x="4"/>
        <item x="10"/>
        <item x="52"/>
        <item x="18"/>
        <item x="17"/>
        <item x="25"/>
        <item x="20"/>
        <item x="7"/>
        <item x="28"/>
        <item x="0"/>
        <item x="26"/>
        <item x="27"/>
        <item x="50"/>
        <item x="54"/>
        <item x="45"/>
        <item x="38"/>
        <item x="30"/>
        <item x="12"/>
        <item x="32"/>
        <item x="13"/>
        <item x="5"/>
        <item x="11"/>
        <item x="35"/>
        <item x="42"/>
        <item x="56"/>
        <item x="23"/>
        <item x="43"/>
        <item x="29"/>
        <item x="58"/>
        <item x="44"/>
        <item x="40"/>
        <item x="3"/>
        <item x="51"/>
        <item x="9"/>
        <item x="39"/>
        <item x="2"/>
        <item x="19"/>
        <item x="14"/>
        <item x="15"/>
        <item x="1"/>
        <item x="31"/>
        <item x="53"/>
        <item x="47"/>
        <item x="21"/>
        <item x="46"/>
        <item x="59"/>
        <item x="24"/>
        <item x="34"/>
        <item x="22"/>
        <item x="37"/>
        <item x="6"/>
        <item x="33"/>
        <item x="48"/>
        <item x="8"/>
        <item x="49"/>
        <item x="36"/>
        <item x="16"/>
        <item x="55"/>
        <item x="41"/>
        <item t="default"/>
      </items>
    </pivotField>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s>
  <rowFields count="3">
    <field x="0"/>
    <field x="2"/>
    <field x="3"/>
  </rowFields>
  <rowItems count="4">
    <i>
      <x v="9"/>
    </i>
    <i r="1">
      <x v="30"/>
    </i>
    <i r="2">
      <x v="40"/>
    </i>
    <i t="grand">
      <x/>
    </i>
  </rowItems>
  <colItems count="1">
    <i/>
  </colItems>
  <dataFields count="1">
    <dataField name="Sum of Total sales" fld="18"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Type" sourceName="Account Type">
  <pivotTables>
    <pivotTable tabId="2" name="PivotTable11"/>
    <pivotTable tabId="2" name="PivotTable12"/>
    <pivotTable tabId="2" name="PivotTable15"/>
    <pivotTable tabId="2" name="PivotTable16"/>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ype 1" cache="Slicer_Account_Type" caption="Account Type" columnCount="4"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ccount Type 2" cache="Slicer_Account_Type" caption="Account Type" columnCount="4"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O8"/>
  <sheetViews>
    <sheetView showGridLines="0" workbookViewId="0"/>
  </sheetViews>
  <sheetFormatPr defaultRowHeight="15" x14ac:dyDescent="0.25"/>
  <sheetData>
    <row r="4" spans="7:15" ht="15.75" thickBot="1" x14ac:dyDescent="0.3"/>
    <row r="5" spans="7:15" ht="18.75" customHeight="1" thickTop="1" thickBot="1" x14ac:dyDescent="0.3">
      <c r="G5" s="34" t="s">
        <v>269</v>
      </c>
      <c r="H5" s="34"/>
      <c r="I5" s="34"/>
      <c r="J5" s="34"/>
      <c r="K5" s="34"/>
      <c r="L5" s="34"/>
      <c r="M5" s="34"/>
      <c r="N5" s="34"/>
      <c r="O5" s="34"/>
    </row>
    <row r="6" spans="7:15" ht="16.5" thickTop="1" thickBot="1" x14ac:dyDescent="0.3">
      <c r="G6" s="34"/>
      <c r="H6" s="34"/>
      <c r="I6" s="34"/>
      <c r="J6" s="34"/>
      <c r="K6" s="34"/>
      <c r="L6" s="34"/>
      <c r="M6" s="34"/>
      <c r="N6" s="34"/>
      <c r="O6" s="34"/>
    </row>
    <row r="7" spans="7:15" ht="16.5" thickTop="1" thickBot="1" x14ac:dyDescent="0.3">
      <c r="G7" s="34"/>
      <c r="H7" s="34"/>
      <c r="I7" s="34"/>
      <c r="J7" s="34"/>
      <c r="K7" s="34"/>
      <c r="L7" s="34"/>
      <c r="M7" s="34"/>
      <c r="N7" s="34"/>
      <c r="O7" s="34"/>
    </row>
    <row r="8" spans="7:15" ht="15.75" thickTop="1" x14ac:dyDescent="0.25">
      <c r="O8" s="9"/>
    </row>
  </sheetData>
  <mergeCells count="1">
    <mergeCell ref="G5:O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election activeCell="I7" sqref="I7"/>
    </sheetView>
  </sheetViews>
  <sheetFormatPr defaultRowHeight="15" x14ac:dyDescent="0.25"/>
  <cols>
    <col min="13" max="13" width="14.710937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7" sqref="N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73"/>
  <sheetViews>
    <sheetView topLeftCell="K1" workbookViewId="0">
      <selection activeCell="Q14" sqref="Q14"/>
    </sheetView>
  </sheetViews>
  <sheetFormatPr defaultRowHeight="15" x14ac:dyDescent="0.25"/>
  <cols>
    <col min="1" max="1" width="13.140625" customWidth="1"/>
    <col min="2" max="2" width="20.7109375" bestFit="1" customWidth="1"/>
    <col min="3" max="5" width="9.28515625" bestFit="1" customWidth="1"/>
    <col min="10" max="15" width="11.5703125" customWidth="1"/>
    <col min="16" max="16" width="16.28515625" customWidth="1"/>
    <col min="17" max="17" width="17" customWidth="1"/>
    <col min="18" max="19" width="11.5703125" customWidth="1"/>
    <col min="20" max="20" width="33.5703125" bestFit="1" customWidth="1"/>
    <col min="21" max="21" width="13.140625" customWidth="1"/>
    <col min="22" max="22" width="16.85546875" customWidth="1"/>
    <col min="23" max="23" width="32.42578125" bestFit="1" customWidth="1"/>
    <col min="24" max="24" width="31.85546875" bestFit="1" customWidth="1"/>
    <col min="25" max="25" width="32.28515625" bestFit="1" customWidth="1"/>
    <col min="26" max="26" width="11.28515625" bestFit="1" customWidth="1"/>
  </cols>
  <sheetData>
    <row r="4" spans="1:22" x14ac:dyDescent="0.25">
      <c r="A4" s="6"/>
      <c r="B4" t="s">
        <v>268</v>
      </c>
      <c r="C4" t="s">
        <v>9</v>
      </c>
      <c r="D4" t="s">
        <v>10</v>
      </c>
      <c r="E4" t="s">
        <v>11</v>
      </c>
      <c r="J4" t="s">
        <v>270</v>
      </c>
      <c r="K4" t="s">
        <v>271</v>
      </c>
      <c r="L4" t="s">
        <v>272</v>
      </c>
      <c r="M4" t="s">
        <v>273</v>
      </c>
      <c r="N4" t="s">
        <v>274</v>
      </c>
      <c r="P4" s="5" t="s">
        <v>263</v>
      </c>
      <c r="Q4" t="s">
        <v>278</v>
      </c>
      <c r="U4" s="5" t="s">
        <v>263</v>
      </c>
      <c r="V4" t="s">
        <v>267</v>
      </c>
    </row>
    <row r="5" spans="1:22" x14ac:dyDescent="0.25">
      <c r="A5" s="6"/>
      <c r="B5" t="s">
        <v>21</v>
      </c>
      <c r="C5" s="7">
        <f>COUNTIFS('Original data'!$F$4:$F$64,"yes",'Original data'!$E$4:$E$64,B5)</f>
        <v>15</v>
      </c>
      <c r="D5" s="7">
        <f>COUNTIFS('Original data'!$G$4:$G$64,"yes",'Original data'!$E$4:$E$64,$B5)</f>
        <v>9</v>
      </c>
      <c r="E5" s="7">
        <f>COUNTIFS('Original data'!$H$4:$H$64,"yes",'Original data'!$E$4:$E$64,$B5)</f>
        <v>8</v>
      </c>
      <c r="J5" s="10">
        <v>189976</v>
      </c>
      <c r="K5" s="10">
        <v>242995</v>
      </c>
      <c r="L5" s="10">
        <v>288449</v>
      </c>
      <c r="M5" s="10">
        <v>350234</v>
      </c>
      <c r="N5" s="10">
        <v>409194</v>
      </c>
      <c r="P5" s="6" t="s">
        <v>93</v>
      </c>
      <c r="Q5" s="10">
        <v>39413</v>
      </c>
      <c r="U5" s="6" t="s">
        <v>68</v>
      </c>
      <c r="V5" s="4">
        <v>3.3498147004699526</v>
      </c>
    </row>
    <row r="6" spans="1:22" x14ac:dyDescent="0.25">
      <c r="A6" s="6"/>
      <c r="B6" t="s">
        <v>84</v>
      </c>
      <c r="C6" s="7">
        <f>COUNTIFS('Original data'!$F$4:$F$64,"yes",'Original data'!$E$4:$E$64,B6)</f>
        <v>15</v>
      </c>
      <c r="D6" s="7">
        <f>COUNTIFS('Original data'!$G$4:$G$64,"yes",'Original data'!$E$4:$E$64,$B6)</f>
        <v>13</v>
      </c>
      <c r="E6" s="7">
        <f>COUNTIFS('Original data'!$H$4:$H$64,"yes",'Original data'!$E$4:$E$64,$B6)</f>
        <v>0</v>
      </c>
      <c r="P6" s="28" t="s">
        <v>95</v>
      </c>
      <c r="Q6" s="10">
        <v>39413</v>
      </c>
      <c r="U6" s="6" t="s">
        <v>97</v>
      </c>
      <c r="V6" s="4">
        <v>2.2455667067018901</v>
      </c>
    </row>
    <row r="7" spans="1:22" x14ac:dyDescent="0.25">
      <c r="A7" s="6"/>
      <c r="B7" t="s">
        <v>145</v>
      </c>
      <c r="C7" s="7">
        <f>COUNTIFS('Original data'!$F$4:$F$64,"yes",'Original data'!$E$4:$E$64,B7)</f>
        <v>15</v>
      </c>
      <c r="D7" s="7">
        <f>COUNTIFS('Original data'!$G$4:$G$64,"yes",'Original data'!$E$4:$E$64,$B7)</f>
        <v>13</v>
      </c>
      <c r="E7" s="7">
        <f>COUNTIFS('Original data'!$H$4:$H$64,"yes",'Original data'!$E$4:$E$64,$B7)</f>
        <v>12</v>
      </c>
      <c r="L7" s="10"/>
      <c r="P7" s="29" t="s">
        <v>96</v>
      </c>
      <c r="Q7" s="10">
        <v>39413</v>
      </c>
      <c r="U7" s="6" t="s">
        <v>146</v>
      </c>
      <c r="V7" s="4">
        <v>1.8142296888697582</v>
      </c>
    </row>
    <row r="8" spans="1:22" x14ac:dyDescent="0.25">
      <c r="A8" s="6"/>
      <c r="B8" t="s">
        <v>206</v>
      </c>
      <c r="C8" s="7">
        <f>COUNTIFS('Original data'!$F$4:$F$64,"yes",'Original data'!$E$4:$E$64,B8)</f>
        <v>15</v>
      </c>
      <c r="D8" s="7">
        <f>COUNTIFS('Original data'!$G$4:$G$64,"yes",'Original data'!$E$4:$E$64,$B8)</f>
        <v>11</v>
      </c>
      <c r="E8" s="7">
        <f>COUNTIFS('Original data'!$H$4:$H$64,"yes",'Original data'!$E$4:$E$64,$B8)</f>
        <v>10</v>
      </c>
      <c r="J8" s="1" t="s">
        <v>265</v>
      </c>
      <c r="K8" s="1" t="s">
        <v>266</v>
      </c>
      <c r="P8" s="6" t="s">
        <v>264</v>
      </c>
      <c r="Q8" s="10">
        <v>39413</v>
      </c>
      <c r="U8" s="6" t="s">
        <v>243</v>
      </c>
      <c r="V8" s="4">
        <v>1.6546701130112136</v>
      </c>
    </row>
    <row r="9" spans="1:22" x14ac:dyDescent="0.25">
      <c r="A9" s="6"/>
      <c r="J9">
        <v>2017</v>
      </c>
      <c r="K9" s="27">
        <f>J5</f>
        <v>189976</v>
      </c>
      <c r="U9" s="6" t="s">
        <v>125</v>
      </c>
      <c r="V9" s="4">
        <v>1.5203389637502625</v>
      </c>
    </row>
    <row r="10" spans="1:22" ht="15.75" thickBot="1" x14ac:dyDescent="0.3">
      <c r="A10" s="6"/>
      <c r="J10">
        <v>2018</v>
      </c>
      <c r="K10" s="27">
        <f>K5</f>
        <v>242995</v>
      </c>
    </row>
    <row r="11" spans="1:22" ht="16.5" thickBot="1" x14ac:dyDescent="0.3">
      <c r="A11" s="6"/>
      <c r="B11" s="1" t="s">
        <v>275</v>
      </c>
      <c r="C11" t="s">
        <v>276</v>
      </c>
      <c r="F11" s="8"/>
      <c r="J11">
        <v>2019</v>
      </c>
      <c r="K11" s="27">
        <f>L5</f>
        <v>288449</v>
      </c>
      <c r="P11" s="31" t="s">
        <v>287</v>
      </c>
      <c r="Q11" s="32" t="str">
        <f>P5</f>
        <v>MB 4</v>
      </c>
    </row>
    <row r="12" spans="1:22" ht="16.5" thickBot="1" x14ac:dyDescent="0.3">
      <c r="A12" s="6"/>
      <c r="B12" s="11" t="s">
        <v>12</v>
      </c>
      <c r="C12">
        <f>COUNTIF('Original data'!$I$4:$I$64,"yes")</f>
        <v>24</v>
      </c>
      <c r="F12" s="8"/>
      <c r="J12">
        <v>2020</v>
      </c>
      <c r="K12" s="27">
        <f>M5</f>
        <v>350234</v>
      </c>
      <c r="P12" s="31" t="s">
        <v>284</v>
      </c>
      <c r="Q12" s="32" t="str">
        <f>P6</f>
        <v>Julie Ross</v>
      </c>
      <c r="U12" s="5" t="s">
        <v>263</v>
      </c>
      <c r="V12" t="s">
        <v>267</v>
      </c>
    </row>
    <row r="13" spans="1:22" ht="16.5" thickBot="1" x14ac:dyDescent="0.3">
      <c r="A13" s="6"/>
      <c r="B13" s="11" t="s">
        <v>13</v>
      </c>
      <c r="C13">
        <f>COUNTIF('Original data'!$J$4:$J$64,"yes")</f>
        <v>20</v>
      </c>
      <c r="F13" s="8"/>
      <c r="J13">
        <v>2021</v>
      </c>
      <c r="K13" s="27">
        <f>N5</f>
        <v>409194</v>
      </c>
      <c r="P13" s="31" t="s">
        <v>285</v>
      </c>
      <c r="Q13" s="32" t="str">
        <f>P7</f>
        <v>(778) 387-0744</v>
      </c>
      <c r="U13" s="6" t="s">
        <v>182</v>
      </c>
      <c r="V13" s="4">
        <v>-0.41679289513417705</v>
      </c>
    </row>
    <row r="14" spans="1:22" ht="16.5" thickBot="1" x14ac:dyDescent="0.3">
      <c r="A14" s="6"/>
      <c r="B14" s="11" t="s">
        <v>14</v>
      </c>
      <c r="C14">
        <f>COUNTIF('Original data'!$K$4:$K$64,"yes")</f>
        <v>43</v>
      </c>
      <c r="F14" s="8"/>
      <c r="J14" s="29"/>
      <c r="K14" s="10"/>
      <c r="P14" s="31" t="s">
        <v>286</v>
      </c>
      <c r="Q14" s="33">
        <f>Q5</f>
        <v>39413</v>
      </c>
      <c r="U14" s="6" t="s">
        <v>109</v>
      </c>
      <c r="V14" s="4">
        <v>-0.53938981874158332</v>
      </c>
    </row>
    <row r="15" spans="1:22" x14ac:dyDescent="0.25">
      <c r="A15" s="6"/>
      <c r="B15" s="11" t="s">
        <v>15</v>
      </c>
      <c r="C15">
        <f>COUNTIF('Original data'!$K$4:$K$64,"yes")</f>
        <v>43</v>
      </c>
      <c r="F15" s="8"/>
      <c r="J15" s="30"/>
      <c r="K15" s="10"/>
      <c r="U15" s="6" t="s">
        <v>76</v>
      </c>
      <c r="V15" s="4">
        <v>-0.55073921414194782</v>
      </c>
    </row>
    <row r="16" spans="1:22" x14ac:dyDescent="0.25">
      <c r="A16" s="6"/>
      <c r="B16" s="4"/>
      <c r="J16" s="6"/>
      <c r="K16" s="10"/>
      <c r="U16" s="6" t="s">
        <v>44</v>
      </c>
      <c r="V16" s="4">
        <v>-0.61139202601329412</v>
      </c>
    </row>
    <row r="17" spans="1:22" x14ac:dyDescent="0.25">
      <c r="A17" s="6"/>
      <c r="B17" s="4"/>
      <c r="U17" s="6" t="s">
        <v>202</v>
      </c>
      <c r="V17" s="4">
        <v>-0.72898466539472961</v>
      </c>
    </row>
    <row r="18" spans="1:22" x14ac:dyDescent="0.25">
      <c r="A18" s="6"/>
      <c r="B18" s="4"/>
    </row>
    <row r="19" spans="1:22" x14ac:dyDescent="0.25">
      <c r="A19" s="6"/>
      <c r="B19" s="4"/>
    </row>
    <row r="20" spans="1:22" x14ac:dyDescent="0.25">
      <c r="A20" s="6"/>
      <c r="B20" s="4"/>
    </row>
    <row r="21" spans="1:22" x14ac:dyDescent="0.25">
      <c r="A21" s="6"/>
      <c r="B21" s="4"/>
      <c r="M21" s="10"/>
      <c r="N21" s="10"/>
      <c r="O21" s="10"/>
    </row>
    <row r="22" spans="1:22" x14ac:dyDescent="0.25">
      <c r="A22" s="6"/>
      <c r="B22" s="4"/>
      <c r="M22" s="10"/>
      <c r="N22" s="10"/>
      <c r="O22" s="10"/>
    </row>
    <row r="23" spans="1:22" x14ac:dyDescent="0.25">
      <c r="A23" s="6"/>
      <c r="B23" s="4"/>
      <c r="M23" s="10"/>
      <c r="N23" s="10"/>
      <c r="O23" s="10"/>
    </row>
    <row r="24" spans="1:22" x14ac:dyDescent="0.25">
      <c r="A24" s="6"/>
      <c r="B24" s="4"/>
      <c r="M24" s="10"/>
      <c r="N24" s="10"/>
      <c r="O24" s="10"/>
    </row>
    <row r="25" spans="1:22" x14ac:dyDescent="0.25">
      <c r="A25" s="6"/>
      <c r="B25" s="4"/>
      <c r="M25" s="10"/>
      <c r="N25" s="10"/>
      <c r="O25" s="10"/>
    </row>
    <row r="26" spans="1:22" x14ac:dyDescent="0.25">
      <c r="A26" s="6"/>
      <c r="B26" s="4"/>
      <c r="M26" s="10"/>
      <c r="N26" s="10"/>
      <c r="O26" s="10"/>
    </row>
    <row r="27" spans="1:22" x14ac:dyDescent="0.25">
      <c r="A27" s="6"/>
      <c r="B27" s="4"/>
      <c r="M27" s="10"/>
      <c r="N27" s="10"/>
      <c r="O27" s="10"/>
    </row>
    <row r="28" spans="1:22" x14ac:dyDescent="0.25">
      <c r="A28" s="6"/>
      <c r="B28" s="4"/>
      <c r="M28" s="10"/>
      <c r="N28" s="10"/>
      <c r="O28" s="10"/>
    </row>
    <row r="29" spans="1:22" x14ac:dyDescent="0.25">
      <c r="A29" s="6"/>
      <c r="B29" s="4"/>
      <c r="M29" s="10"/>
      <c r="N29" s="10"/>
      <c r="O29" s="10"/>
    </row>
    <row r="30" spans="1:22" x14ac:dyDescent="0.25">
      <c r="A30" s="6"/>
      <c r="B30" s="4"/>
      <c r="M30" s="10"/>
      <c r="N30" s="10"/>
      <c r="O30" s="10"/>
    </row>
    <row r="31" spans="1:22" x14ac:dyDescent="0.25">
      <c r="A31" s="6"/>
      <c r="B31" s="4"/>
      <c r="M31" s="10"/>
      <c r="N31" s="10"/>
      <c r="O31" s="10"/>
    </row>
    <row r="32" spans="1:22" x14ac:dyDescent="0.25">
      <c r="A32" s="6"/>
      <c r="B32" s="4"/>
      <c r="M32" s="10"/>
      <c r="N32" s="10"/>
      <c r="O32" s="10"/>
    </row>
    <row r="33" spans="1:15" x14ac:dyDescent="0.25">
      <c r="A33" s="6"/>
      <c r="B33" s="4"/>
      <c r="M33" s="10"/>
      <c r="N33" s="10"/>
      <c r="O33" s="10"/>
    </row>
    <row r="34" spans="1:15" x14ac:dyDescent="0.25">
      <c r="A34" s="6"/>
      <c r="B34" s="4"/>
      <c r="M34" s="10"/>
      <c r="N34" s="10"/>
      <c r="O34" s="10"/>
    </row>
    <row r="35" spans="1:15" x14ac:dyDescent="0.25">
      <c r="A35" s="6"/>
      <c r="B35" s="4"/>
      <c r="M35" s="10"/>
      <c r="N35" s="10"/>
      <c r="O35" s="10"/>
    </row>
    <row r="36" spans="1:15" x14ac:dyDescent="0.25">
      <c r="A36" s="6"/>
      <c r="B36" s="4"/>
      <c r="M36" s="10"/>
      <c r="N36" s="10"/>
      <c r="O36" s="10"/>
    </row>
    <row r="37" spans="1:15" x14ac:dyDescent="0.25">
      <c r="A37" s="6"/>
      <c r="B37" s="4"/>
      <c r="M37" s="10"/>
      <c r="N37" s="10"/>
      <c r="O37" s="10"/>
    </row>
    <row r="38" spans="1:15" x14ac:dyDescent="0.25">
      <c r="A38" s="6"/>
      <c r="B38" s="4"/>
      <c r="M38" s="10"/>
      <c r="N38" s="10"/>
      <c r="O38" s="10"/>
    </row>
    <row r="39" spans="1:15" x14ac:dyDescent="0.25">
      <c r="A39" s="6"/>
      <c r="B39" s="4"/>
      <c r="M39" s="10"/>
      <c r="N39" s="10"/>
      <c r="O39" s="10"/>
    </row>
    <row r="40" spans="1:15" x14ac:dyDescent="0.25">
      <c r="A40" s="6"/>
      <c r="B40" s="4"/>
      <c r="M40" s="10"/>
      <c r="N40" s="10"/>
      <c r="O40" s="10"/>
    </row>
    <row r="41" spans="1:15" x14ac:dyDescent="0.25">
      <c r="A41" s="6"/>
      <c r="B41" s="4"/>
      <c r="M41" s="10"/>
      <c r="N41" s="10"/>
      <c r="O41" s="10"/>
    </row>
    <row r="42" spans="1:15" x14ac:dyDescent="0.25">
      <c r="A42" s="6"/>
      <c r="B42" s="4"/>
      <c r="M42" s="10"/>
      <c r="N42" s="10"/>
      <c r="O42" s="10"/>
    </row>
    <row r="43" spans="1:15" x14ac:dyDescent="0.25">
      <c r="A43" s="6"/>
      <c r="B43" s="4"/>
      <c r="M43" s="10"/>
      <c r="N43" s="10"/>
      <c r="O43" s="10"/>
    </row>
    <row r="44" spans="1:15" x14ac:dyDescent="0.25">
      <c r="A44" s="6"/>
      <c r="B44" s="4"/>
      <c r="M44" s="10"/>
      <c r="N44" s="10"/>
      <c r="O44" s="10"/>
    </row>
    <row r="45" spans="1:15" x14ac:dyDescent="0.25">
      <c r="A45" s="6"/>
      <c r="B45" s="4"/>
      <c r="M45" s="10"/>
      <c r="N45" s="10"/>
      <c r="O45" s="10"/>
    </row>
    <row r="46" spans="1:15" x14ac:dyDescent="0.25">
      <c r="A46" s="6"/>
      <c r="B46" s="4"/>
      <c r="M46" s="10"/>
      <c r="N46" s="10"/>
      <c r="O46" s="10"/>
    </row>
    <row r="47" spans="1:15" x14ac:dyDescent="0.25">
      <c r="A47" s="6"/>
      <c r="B47" s="4"/>
      <c r="M47" s="10"/>
      <c r="N47" s="10"/>
      <c r="O47" s="10"/>
    </row>
    <row r="48" spans="1:15" x14ac:dyDescent="0.25">
      <c r="A48" s="6"/>
      <c r="B48" s="4"/>
      <c r="M48" s="10"/>
      <c r="N48" s="10"/>
      <c r="O48" s="10"/>
    </row>
    <row r="49" spans="1:15" x14ac:dyDescent="0.25">
      <c r="A49" s="6"/>
      <c r="B49" s="4"/>
      <c r="M49" s="10"/>
      <c r="N49" s="10"/>
      <c r="O49" s="10"/>
    </row>
    <row r="50" spans="1:15" x14ac:dyDescent="0.25">
      <c r="A50" s="6"/>
      <c r="B50" s="4"/>
      <c r="M50" s="10"/>
      <c r="N50" s="10"/>
      <c r="O50" s="10"/>
    </row>
    <row r="51" spans="1:15" x14ac:dyDescent="0.25">
      <c r="A51" s="6"/>
      <c r="B51" s="4"/>
      <c r="M51" s="10"/>
      <c r="N51" s="10"/>
      <c r="O51" s="10"/>
    </row>
    <row r="52" spans="1:15" x14ac:dyDescent="0.25">
      <c r="A52" s="6"/>
      <c r="B52" s="4"/>
      <c r="M52" s="10"/>
      <c r="N52" s="10"/>
      <c r="O52" s="10"/>
    </row>
    <row r="53" spans="1:15" x14ac:dyDescent="0.25">
      <c r="A53" s="6"/>
      <c r="B53" s="4"/>
      <c r="M53" s="10"/>
      <c r="N53" s="10"/>
      <c r="O53" s="10"/>
    </row>
    <row r="54" spans="1:15" x14ac:dyDescent="0.25">
      <c r="A54" s="6"/>
      <c r="B54" s="4"/>
      <c r="M54" s="10"/>
      <c r="N54" s="10"/>
      <c r="O54" s="10"/>
    </row>
    <row r="55" spans="1:15" x14ac:dyDescent="0.25">
      <c r="A55" s="6"/>
      <c r="B55" s="4"/>
      <c r="M55" s="10"/>
      <c r="N55" s="10"/>
      <c r="O55" s="10"/>
    </row>
    <row r="56" spans="1:15" x14ac:dyDescent="0.25">
      <c r="A56" s="6"/>
      <c r="B56" s="4"/>
      <c r="M56" s="10"/>
      <c r="N56" s="10"/>
      <c r="O56" s="10"/>
    </row>
    <row r="57" spans="1:15" x14ac:dyDescent="0.25">
      <c r="A57" s="6"/>
      <c r="B57" s="4"/>
      <c r="M57" s="10"/>
      <c r="N57" s="10"/>
      <c r="O57" s="10"/>
    </row>
    <row r="58" spans="1:15" x14ac:dyDescent="0.25">
      <c r="A58" s="6"/>
      <c r="B58" s="4"/>
      <c r="M58" s="10"/>
      <c r="N58" s="10"/>
      <c r="O58" s="10"/>
    </row>
    <row r="59" spans="1:15" x14ac:dyDescent="0.25">
      <c r="A59" s="6"/>
      <c r="B59" s="4"/>
      <c r="M59" s="10"/>
      <c r="N59" s="10"/>
      <c r="O59" s="10"/>
    </row>
    <row r="60" spans="1:15" x14ac:dyDescent="0.25">
      <c r="A60" s="6"/>
      <c r="B60" s="4"/>
      <c r="M60" s="10"/>
      <c r="N60" s="10"/>
      <c r="O60" s="10"/>
    </row>
    <row r="61" spans="1:15" x14ac:dyDescent="0.25">
      <c r="A61" s="6"/>
      <c r="B61" s="4"/>
      <c r="M61" s="10"/>
      <c r="N61" s="10"/>
      <c r="O61" s="10"/>
    </row>
    <row r="62" spans="1:15" x14ac:dyDescent="0.25">
      <c r="A62" s="6"/>
      <c r="B62" s="4"/>
      <c r="M62" s="10"/>
      <c r="N62" s="10"/>
      <c r="O62" s="10"/>
    </row>
    <row r="63" spans="1:15" x14ac:dyDescent="0.25">
      <c r="A63" s="6"/>
      <c r="B63" s="4"/>
      <c r="M63" s="10"/>
      <c r="N63" s="10"/>
      <c r="O63" s="10"/>
    </row>
    <row r="64" spans="1:15" x14ac:dyDescent="0.25">
      <c r="A64" s="6"/>
      <c r="B64" s="4"/>
      <c r="M64" s="10"/>
      <c r="N64" s="10"/>
      <c r="O64" s="10"/>
    </row>
    <row r="65" spans="11:15" x14ac:dyDescent="0.25">
      <c r="M65" s="10"/>
      <c r="N65" s="10"/>
      <c r="O65" s="10"/>
    </row>
    <row r="66" spans="11:15" x14ac:dyDescent="0.25">
      <c r="M66" s="10"/>
      <c r="N66" s="10"/>
      <c r="O66" s="10"/>
    </row>
    <row r="67" spans="11:15" x14ac:dyDescent="0.25">
      <c r="M67" s="10"/>
      <c r="N67" s="10"/>
      <c r="O67" s="10"/>
    </row>
    <row r="68" spans="11:15" x14ac:dyDescent="0.25">
      <c r="M68" s="10"/>
      <c r="N68" s="10"/>
      <c r="O68" s="10"/>
    </row>
    <row r="69" spans="11:15" x14ac:dyDescent="0.25">
      <c r="M69" s="10"/>
      <c r="N69" s="10"/>
      <c r="O69" s="10"/>
    </row>
    <row r="70" spans="11:15" x14ac:dyDescent="0.25">
      <c r="M70" s="10"/>
      <c r="N70" s="10"/>
      <c r="O70" s="10"/>
    </row>
    <row r="71" spans="11:15" x14ac:dyDescent="0.25">
      <c r="M71" s="10"/>
      <c r="N71" s="10"/>
      <c r="O71" s="10"/>
    </row>
    <row r="72" spans="11:15" x14ac:dyDescent="0.25">
      <c r="M72" s="10"/>
      <c r="N72" s="10"/>
      <c r="O72" s="10"/>
    </row>
    <row r="73" spans="11:15" x14ac:dyDescent="0.25">
      <c r="K73" s="10"/>
      <c r="L73" s="10"/>
      <c r="M73" s="10"/>
      <c r="N73" s="10"/>
      <c r="O73" s="10"/>
    </row>
  </sheetData>
  <pageMargins left="0.7" right="0.7" top="0.75" bottom="0.75"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workbookViewId="0"/>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 min="19" max="19" width="12.42578125" customWidth="1"/>
  </cols>
  <sheetData>
    <row r="1" spans="1:19" ht="18.75" x14ac:dyDescent="0.3">
      <c r="A1" s="2" t="s">
        <v>0</v>
      </c>
    </row>
    <row r="3" spans="1:19" x14ac:dyDescent="0.25">
      <c r="A3" s="1"/>
      <c r="B3" s="1"/>
      <c r="C3" s="1"/>
      <c r="D3" s="1"/>
      <c r="E3" s="1"/>
      <c r="F3" s="39" t="s">
        <v>1</v>
      </c>
      <c r="G3" s="40"/>
      <c r="H3" s="40"/>
      <c r="I3" s="35" t="s">
        <v>2</v>
      </c>
      <c r="J3" s="36"/>
      <c r="K3" s="36"/>
      <c r="L3" s="36"/>
      <c r="M3" s="37" t="s">
        <v>3</v>
      </c>
      <c r="N3" s="38"/>
      <c r="O3" s="38"/>
      <c r="P3" s="38"/>
      <c r="Q3" s="38"/>
      <c r="R3" s="3"/>
    </row>
    <row r="4" spans="1:19" x14ac:dyDescent="0.25">
      <c r="A4" s="16" t="s">
        <v>4</v>
      </c>
      <c r="B4" s="17" t="s">
        <v>5</v>
      </c>
      <c r="C4" s="17" t="s">
        <v>6</v>
      </c>
      <c r="D4" s="17" t="s">
        <v>7</v>
      </c>
      <c r="E4" s="17" t="s">
        <v>8</v>
      </c>
      <c r="F4" s="17" t="s">
        <v>9</v>
      </c>
      <c r="G4" s="17" t="s">
        <v>10</v>
      </c>
      <c r="H4" s="17" t="s">
        <v>11</v>
      </c>
      <c r="I4" s="17" t="s">
        <v>12</v>
      </c>
      <c r="J4" s="17" t="s">
        <v>13</v>
      </c>
      <c r="K4" s="17" t="s">
        <v>14</v>
      </c>
      <c r="L4" s="17" t="s">
        <v>15</v>
      </c>
      <c r="M4" s="17" t="s">
        <v>279</v>
      </c>
      <c r="N4" s="17" t="s">
        <v>280</v>
      </c>
      <c r="O4" s="17" t="s">
        <v>281</v>
      </c>
      <c r="P4" s="17" t="s">
        <v>282</v>
      </c>
      <c r="Q4" s="17" t="s">
        <v>283</v>
      </c>
      <c r="R4" s="17" t="s">
        <v>16</v>
      </c>
      <c r="S4" s="18" t="s">
        <v>277</v>
      </c>
    </row>
    <row r="5" spans="1:19" x14ac:dyDescent="0.25">
      <c r="A5" s="19" t="s">
        <v>231</v>
      </c>
      <c r="B5" s="20" t="s">
        <v>232</v>
      </c>
      <c r="C5" s="20" t="s">
        <v>233</v>
      </c>
      <c r="D5" s="20" t="s">
        <v>234</v>
      </c>
      <c r="E5" s="20" t="s">
        <v>206</v>
      </c>
      <c r="F5" s="20" t="s">
        <v>22</v>
      </c>
      <c r="G5" s="20" t="s">
        <v>22</v>
      </c>
      <c r="H5" s="20" t="s">
        <v>27</v>
      </c>
      <c r="I5" s="20" t="s">
        <v>27</v>
      </c>
      <c r="J5" s="20" t="s">
        <v>27</v>
      </c>
      <c r="K5" s="20" t="s">
        <v>22</v>
      </c>
      <c r="L5" s="20" t="s">
        <v>27</v>
      </c>
      <c r="M5" s="20">
        <v>9791</v>
      </c>
      <c r="N5" s="20">
        <v>9610</v>
      </c>
      <c r="O5" s="20">
        <v>7534</v>
      </c>
      <c r="P5" s="20">
        <v>5080</v>
      </c>
      <c r="Q5" s="20">
        <v>4936</v>
      </c>
      <c r="R5" s="21">
        <f t="shared" ref="R5:R36" si="0">_xlfn.RRI($Q$4-$M$4,M5,Q5)</f>
        <v>-0.15736979056747447</v>
      </c>
      <c r="S5" s="22">
        <f>SUM(M5:Q5)</f>
        <v>36951</v>
      </c>
    </row>
    <row r="6" spans="1:19" x14ac:dyDescent="0.25">
      <c r="A6" s="23" t="s">
        <v>93</v>
      </c>
      <c r="B6" s="24" t="s">
        <v>94</v>
      </c>
      <c r="C6" s="24" t="s">
        <v>95</v>
      </c>
      <c r="D6" s="24" t="s">
        <v>96</v>
      </c>
      <c r="E6" s="24" t="s">
        <v>84</v>
      </c>
      <c r="F6" s="24" t="s">
        <v>22</v>
      </c>
      <c r="G6" s="24" t="s">
        <v>22</v>
      </c>
      <c r="H6" s="24" t="s">
        <v>27</v>
      </c>
      <c r="I6" s="24" t="s">
        <v>27</v>
      </c>
      <c r="J6" s="24" t="s">
        <v>27</v>
      </c>
      <c r="K6" s="24" t="s">
        <v>27</v>
      </c>
      <c r="L6" s="24" t="s">
        <v>27</v>
      </c>
      <c r="M6" s="24">
        <v>9773</v>
      </c>
      <c r="N6" s="24">
        <v>9179</v>
      </c>
      <c r="O6" s="24">
        <v>8390</v>
      </c>
      <c r="P6" s="24">
        <v>8256</v>
      </c>
      <c r="Q6" s="24">
        <v>3815</v>
      </c>
      <c r="R6" s="25">
        <f t="shared" si="0"/>
        <v>-0.20956409258224717</v>
      </c>
      <c r="S6" s="26">
        <f t="shared" ref="S6:S64" si="1">SUM(M6:Q6)</f>
        <v>39413</v>
      </c>
    </row>
    <row r="7" spans="1:19" x14ac:dyDescent="0.25">
      <c r="A7" s="19" t="s">
        <v>52</v>
      </c>
      <c r="B7" s="20" t="s">
        <v>53</v>
      </c>
      <c r="C7" s="20" t="s">
        <v>54</v>
      </c>
      <c r="D7" s="20" t="s">
        <v>55</v>
      </c>
      <c r="E7" s="20" t="s">
        <v>21</v>
      </c>
      <c r="F7" s="20" t="s">
        <v>22</v>
      </c>
      <c r="G7" s="20" t="s">
        <v>27</v>
      </c>
      <c r="H7" s="20" t="s">
        <v>27</v>
      </c>
      <c r="I7" s="20" t="s">
        <v>27</v>
      </c>
      <c r="J7" s="20" t="s">
        <v>27</v>
      </c>
      <c r="K7" s="20" t="s">
        <v>22</v>
      </c>
      <c r="L7" s="20" t="s">
        <v>27</v>
      </c>
      <c r="M7" s="20">
        <v>9766</v>
      </c>
      <c r="N7" s="20">
        <v>8049</v>
      </c>
      <c r="O7" s="20">
        <v>5556</v>
      </c>
      <c r="P7" s="20">
        <v>5202</v>
      </c>
      <c r="Q7" s="20">
        <v>2373</v>
      </c>
      <c r="R7" s="21">
        <f t="shared" si="0"/>
        <v>-0.29790601141591733</v>
      </c>
      <c r="S7" s="22">
        <f t="shared" si="1"/>
        <v>30946</v>
      </c>
    </row>
    <row r="8" spans="1:19" x14ac:dyDescent="0.25">
      <c r="A8" s="23" t="s">
        <v>44</v>
      </c>
      <c r="B8" s="24" t="s">
        <v>45</v>
      </c>
      <c r="C8" s="24" t="s">
        <v>46</v>
      </c>
      <c r="D8" s="24" t="s">
        <v>47</v>
      </c>
      <c r="E8" s="24" t="s">
        <v>21</v>
      </c>
      <c r="F8" s="24" t="s">
        <v>22</v>
      </c>
      <c r="G8" s="24" t="s">
        <v>27</v>
      </c>
      <c r="H8" s="24" t="s">
        <v>27</v>
      </c>
      <c r="I8" s="24" t="s">
        <v>27</v>
      </c>
      <c r="J8" s="24" t="s">
        <v>27</v>
      </c>
      <c r="K8" s="24" t="s">
        <v>22</v>
      </c>
      <c r="L8" s="24" t="s">
        <v>27</v>
      </c>
      <c r="M8" s="24">
        <v>9252</v>
      </c>
      <c r="N8" s="24">
        <v>8499</v>
      </c>
      <c r="O8" s="24">
        <v>991</v>
      </c>
      <c r="P8" s="24">
        <v>448</v>
      </c>
      <c r="Q8" s="24">
        <v>211</v>
      </c>
      <c r="R8" s="25">
        <f t="shared" si="0"/>
        <v>-0.61139202601329412</v>
      </c>
      <c r="S8" s="26">
        <f t="shared" si="1"/>
        <v>19401</v>
      </c>
    </row>
    <row r="9" spans="1:19" x14ac:dyDescent="0.25">
      <c r="A9" s="19" t="s">
        <v>76</v>
      </c>
      <c r="B9" s="20" t="s">
        <v>77</v>
      </c>
      <c r="C9" s="20" t="s">
        <v>78</v>
      </c>
      <c r="D9" s="20" t="s">
        <v>79</v>
      </c>
      <c r="E9" s="20" t="s">
        <v>21</v>
      </c>
      <c r="F9" s="20" t="s">
        <v>22</v>
      </c>
      <c r="G9" s="20" t="s">
        <v>22</v>
      </c>
      <c r="H9" s="20" t="s">
        <v>27</v>
      </c>
      <c r="I9" s="20" t="s">
        <v>27</v>
      </c>
      <c r="J9" s="20" t="s">
        <v>27</v>
      </c>
      <c r="K9" s="20" t="s">
        <v>27</v>
      </c>
      <c r="L9" s="20" t="s">
        <v>27</v>
      </c>
      <c r="M9" s="20">
        <v>9058</v>
      </c>
      <c r="N9" s="20">
        <v>4839</v>
      </c>
      <c r="O9" s="20">
        <v>4776</v>
      </c>
      <c r="P9" s="20">
        <v>4024</v>
      </c>
      <c r="Q9" s="20">
        <v>369</v>
      </c>
      <c r="R9" s="21">
        <f t="shared" si="0"/>
        <v>-0.55073921414194782</v>
      </c>
      <c r="S9" s="22">
        <f t="shared" si="1"/>
        <v>23066</v>
      </c>
    </row>
    <row r="10" spans="1:19" x14ac:dyDescent="0.25">
      <c r="A10" s="23" t="s">
        <v>190</v>
      </c>
      <c r="B10" s="24" t="s">
        <v>191</v>
      </c>
      <c r="C10" s="24" t="s">
        <v>192</v>
      </c>
      <c r="D10" s="24" t="s">
        <v>193</v>
      </c>
      <c r="E10" s="24" t="s">
        <v>145</v>
      </c>
      <c r="F10" s="24" t="s">
        <v>22</v>
      </c>
      <c r="G10" s="24" t="s">
        <v>22</v>
      </c>
      <c r="H10" s="24" t="s">
        <v>27</v>
      </c>
      <c r="I10" s="24" t="s">
        <v>27</v>
      </c>
      <c r="J10" s="24" t="s">
        <v>27</v>
      </c>
      <c r="K10" s="24" t="s">
        <v>27</v>
      </c>
      <c r="L10" s="24" t="s">
        <v>27</v>
      </c>
      <c r="M10" s="24">
        <v>8891</v>
      </c>
      <c r="N10" s="24">
        <v>5952</v>
      </c>
      <c r="O10" s="24">
        <v>5914</v>
      </c>
      <c r="P10" s="24">
        <v>5405</v>
      </c>
      <c r="Q10" s="24">
        <v>4031</v>
      </c>
      <c r="R10" s="25">
        <f t="shared" si="0"/>
        <v>-0.17943016656995925</v>
      </c>
      <c r="S10" s="26">
        <f t="shared" si="1"/>
        <v>30193</v>
      </c>
    </row>
    <row r="11" spans="1:19" x14ac:dyDescent="0.25">
      <c r="A11" s="19" t="s">
        <v>150</v>
      </c>
      <c r="B11" s="20" t="s">
        <v>151</v>
      </c>
      <c r="C11" s="20" t="s">
        <v>152</v>
      </c>
      <c r="D11" s="20" t="s">
        <v>153</v>
      </c>
      <c r="E11" s="20" t="s">
        <v>145</v>
      </c>
      <c r="F11" s="20" t="s">
        <v>22</v>
      </c>
      <c r="G11" s="20" t="s">
        <v>22</v>
      </c>
      <c r="H11" s="20" t="s">
        <v>22</v>
      </c>
      <c r="I11" s="20" t="s">
        <v>27</v>
      </c>
      <c r="J11" s="20" t="s">
        <v>27</v>
      </c>
      <c r="K11" s="20" t="s">
        <v>22</v>
      </c>
      <c r="L11" s="20" t="s">
        <v>22</v>
      </c>
      <c r="M11" s="20">
        <v>8873</v>
      </c>
      <c r="N11" s="20">
        <v>8484</v>
      </c>
      <c r="O11" s="20">
        <v>7883</v>
      </c>
      <c r="P11" s="20">
        <v>7499</v>
      </c>
      <c r="Q11" s="20">
        <v>6592</v>
      </c>
      <c r="R11" s="21">
        <f t="shared" si="0"/>
        <v>-7.1596691853915484E-2</v>
      </c>
      <c r="S11" s="22">
        <f t="shared" si="1"/>
        <v>39331</v>
      </c>
    </row>
    <row r="12" spans="1:19" x14ac:dyDescent="0.25">
      <c r="A12" s="23" t="s">
        <v>215</v>
      </c>
      <c r="B12" s="24" t="s">
        <v>216</v>
      </c>
      <c r="C12" s="24" t="s">
        <v>217</v>
      </c>
      <c r="D12" s="24" t="s">
        <v>218</v>
      </c>
      <c r="E12" s="24" t="s">
        <v>206</v>
      </c>
      <c r="F12" s="24" t="s">
        <v>22</v>
      </c>
      <c r="G12" s="24" t="s">
        <v>27</v>
      </c>
      <c r="H12" s="24" t="s">
        <v>27</v>
      </c>
      <c r="I12" s="24" t="s">
        <v>27</v>
      </c>
      <c r="J12" s="24" t="s">
        <v>27</v>
      </c>
      <c r="K12" s="24" t="s">
        <v>22</v>
      </c>
      <c r="L12" s="24" t="s">
        <v>27</v>
      </c>
      <c r="M12" s="24">
        <v>8466</v>
      </c>
      <c r="N12" s="24">
        <v>4079</v>
      </c>
      <c r="O12" s="24">
        <v>2797</v>
      </c>
      <c r="P12" s="24">
        <v>2245</v>
      </c>
      <c r="Q12" s="24">
        <v>1696</v>
      </c>
      <c r="R12" s="25">
        <f t="shared" si="0"/>
        <v>-0.33098339677163802</v>
      </c>
      <c r="S12" s="26">
        <f t="shared" si="1"/>
        <v>19283</v>
      </c>
    </row>
    <row r="13" spans="1:19" x14ac:dyDescent="0.25">
      <c r="A13" s="19" t="s">
        <v>109</v>
      </c>
      <c r="B13" s="20" t="s">
        <v>110</v>
      </c>
      <c r="C13" s="20" t="s">
        <v>111</v>
      </c>
      <c r="D13" s="20" t="s">
        <v>112</v>
      </c>
      <c r="E13" s="20" t="s">
        <v>84</v>
      </c>
      <c r="F13" s="20" t="s">
        <v>22</v>
      </c>
      <c r="G13" s="20" t="s">
        <v>27</v>
      </c>
      <c r="H13" s="20" t="s">
        <v>27</v>
      </c>
      <c r="I13" s="20" t="s">
        <v>27</v>
      </c>
      <c r="J13" s="20" t="s">
        <v>22</v>
      </c>
      <c r="K13" s="20" t="s">
        <v>27</v>
      </c>
      <c r="L13" s="20" t="s">
        <v>27</v>
      </c>
      <c r="M13" s="20">
        <v>8331</v>
      </c>
      <c r="N13" s="20">
        <v>7667</v>
      </c>
      <c r="O13" s="20">
        <v>5952</v>
      </c>
      <c r="P13" s="20">
        <v>1998</v>
      </c>
      <c r="Q13" s="20">
        <v>375</v>
      </c>
      <c r="R13" s="21">
        <f t="shared" si="0"/>
        <v>-0.53938981874158332</v>
      </c>
      <c r="S13" s="22">
        <f t="shared" si="1"/>
        <v>24323</v>
      </c>
    </row>
    <row r="14" spans="1:19" x14ac:dyDescent="0.25">
      <c r="A14" s="23" t="s">
        <v>202</v>
      </c>
      <c r="B14" s="24" t="s">
        <v>203</v>
      </c>
      <c r="C14" s="24" t="s">
        <v>204</v>
      </c>
      <c r="D14" s="24" t="s">
        <v>205</v>
      </c>
      <c r="E14" s="24" t="s">
        <v>206</v>
      </c>
      <c r="F14" s="24" t="s">
        <v>22</v>
      </c>
      <c r="G14" s="24" t="s">
        <v>27</v>
      </c>
      <c r="H14" s="24" t="s">
        <v>27</v>
      </c>
      <c r="I14" s="24" t="s">
        <v>27</v>
      </c>
      <c r="J14" s="24" t="s">
        <v>27</v>
      </c>
      <c r="K14" s="24" t="s">
        <v>22</v>
      </c>
      <c r="L14" s="24" t="s">
        <v>27</v>
      </c>
      <c r="M14" s="24">
        <v>8156</v>
      </c>
      <c r="N14" s="24">
        <v>1245</v>
      </c>
      <c r="O14" s="24">
        <v>791</v>
      </c>
      <c r="P14" s="24">
        <v>338</v>
      </c>
      <c r="Q14" s="24">
        <v>44</v>
      </c>
      <c r="R14" s="25">
        <f t="shared" si="0"/>
        <v>-0.72898466539472961</v>
      </c>
      <c r="S14" s="26">
        <f t="shared" si="1"/>
        <v>10574</v>
      </c>
    </row>
    <row r="15" spans="1:19" x14ac:dyDescent="0.25">
      <c r="A15" s="19" t="s">
        <v>247</v>
      </c>
      <c r="B15" s="20" t="s">
        <v>248</v>
      </c>
      <c r="C15" s="20" t="s">
        <v>249</v>
      </c>
      <c r="D15" s="20" t="s">
        <v>250</v>
      </c>
      <c r="E15" s="20" t="s">
        <v>206</v>
      </c>
      <c r="F15" s="20" t="s">
        <v>22</v>
      </c>
      <c r="G15" s="20" t="s">
        <v>27</v>
      </c>
      <c r="H15" s="20" t="s">
        <v>27</v>
      </c>
      <c r="I15" s="20" t="s">
        <v>27</v>
      </c>
      <c r="J15" s="20" t="s">
        <v>27</v>
      </c>
      <c r="K15" s="20" t="s">
        <v>27</v>
      </c>
      <c r="L15" s="20" t="s">
        <v>27</v>
      </c>
      <c r="M15" s="20">
        <v>8034</v>
      </c>
      <c r="N15" s="20">
        <v>6541</v>
      </c>
      <c r="O15" s="20">
        <v>3311</v>
      </c>
      <c r="P15" s="20">
        <v>3254</v>
      </c>
      <c r="Q15" s="20">
        <v>2687</v>
      </c>
      <c r="R15" s="21">
        <f t="shared" si="0"/>
        <v>-0.23952671916055424</v>
      </c>
      <c r="S15" s="22">
        <f t="shared" si="1"/>
        <v>23827</v>
      </c>
    </row>
    <row r="16" spans="1:19" x14ac:dyDescent="0.25">
      <c r="A16" s="23" t="s">
        <v>182</v>
      </c>
      <c r="B16" s="24" t="s">
        <v>183</v>
      </c>
      <c r="C16" s="24" t="s">
        <v>184</v>
      </c>
      <c r="D16" s="24" t="s">
        <v>185</v>
      </c>
      <c r="E16" s="24" t="s">
        <v>145</v>
      </c>
      <c r="F16" s="24" t="s">
        <v>22</v>
      </c>
      <c r="G16" s="24" t="s">
        <v>27</v>
      </c>
      <c r="H16" s="24" t="s">
        <v>27</v>
      </c>
      <c r="I16" s="24" t="s">
        <v>27</v>
      </c>
      <c r="J16" s="24" t="s">
        <v>27</v>
      </c>
      <c r="K16" s="24" t="s">
        <v>22</v>
      </c>
      <c r="L16" s="24" t="s">
        <v>22</v>
      </c>
      <c r="M16" s="24">
        <v>7840</v>
      </c>
      <c r="N16" s="24">
        <v>5804</v>
      </c>
      <c r="O16" s="24">
        <v>4259</v>
      </c>
      <c r="P16" s="24">
        <v>4243</v>
      </c>
      <c r="Q16" s="24">
        <v>907</v>
      </c>
      <c r="R16" s="25">
        <f t="shared" si="0"/>
        <v>-0.41679289513417705</v>
      </c>
      <c r="S16" s="26">
        <f t="shared" si="1"/>
        <v>23053</v>
      </c>
    </row>
    <row r="17" spans="1:19" x14ac:dyDescent="0.25">
      <c r="A17" s="19" t="s">
        <v>170</v>
      </c>
      <c r="B17" s="20" t="s">
        <v>171</v>
      </c>
      <c r="C17" s="20" t="s">
        <v>172</v>
      </c>
      <c r="D17" s="20" t="s">
        <v>173</v>
      </c>
      <c r="E17" s="20" t="s">
        <v>145</v>
      </c>
      <c r="F17" s="20" t="s">
        <v>22</v>
      </c>
      <c r="G17" s="20" t="s">
        <v>27</v>
      </c>
      <c r="H17" s="20" t="s">
        <v>27</v>
      </c>
      <c r="I17" s="20" t="s">
        <v>27</v>
      </c>
      <c r="J17" s="20" t="s">
        <v>27</v>
      </c>
      <c r="K17" s="20" t="s">
        <v>22</v>
      </c>
      <c r="L17" s="20" t="s">
        <v>22</v>
      </c>
      <c r="M17" s="20">
        <v>7703</v>
      </c>
      <c r="N17" s="20">
        <v>6957</v>
      </c>
      <c r="O17" s="20">
        <v>3898</v>
      </c>
      <c r="P17" s="20">
        <v>1857</v>
      </c>
      <c r="Q17" s="20">
        <v>1512</v>
      </c>
      <c r="R17" s="21">
        <f t="shared" si="0"/>
        <v>-0.33438519484677687</v>
      </c>
      <c r="S17" s="22">
        <f t="shared" si="1"/>
        <v>21927</v>
      </c>
    </row>
    <row r="18" spans="1:19" x14ac:dyDescent="0.25">
      <c r="A18" s="23" t="s">
        <v>60</v>
      </c>
      <c r="B18" s="24" t="s">
        <v>61</v>
      </c>
      <c r="C18" s="24" t="s">
        <v>62</v>
      </c>
      <c r="D18" s="24" t="s">
        <v>63</v>
      </c>
      <c r="E18" s="24" t="s">
        <v>21</v>
      </c>
      <c r="F18" s="24" t="s">
        <v>22</v>
      </c>
      <c r="G18" s="24" t="s">
        <v>27</v>
      </c>
      <c r="H18" s="24" t="s">
        <v>27</v>
      </c>
      <c r="I18" s="24" t="s">
        <v>27</v>
      </c>
      <c r="J18" s="24" t="s">
        <v>27</v>
      </c>
      <c r="K18" s="24" t="s">
        <v>27</v>
      </c>
      <c r="L18" s="24" t="s">
        <v>27</v>
      </c>
      <c r="M18" s="24">
        <v>7555</v>
      </c>
      <c r="N18" s="24">
        <v>6551</v>
      </c>
      <c r="O18" s="24">
        <v>5188</v>
      </c>
      <c r="P18" s="24">
        <v>3436</v>
      </c>
      <c r="Q18" s="24">
        <v>2359</v>
      </c>
      <c r="R18" s="25">
        <f t="shared" si="0"/>
        <v>-0.25247905109930902</v>
      </c>
      <c r="S18" s="26">
        <f t="shared" si="1"/>
        <v>25089</v>
      </c>
    </row>
    <row r="19" spans="1:19" x14ac:dyDescent="0.25">
      <c r="A19" s="19" t="s">
        <v>129</v>
      </c>
      <c r="B19" s="20" t="s">
        <v>130</v>
      </c>
      <c r="C19" s="20" t="s">
        <v>131</v>
      </c>
      <c r="D19" s="20" t="s">
        <v>132</v>
      </c>
      <c r="E19" s="20" t="s">
        <v>84</v>
      </c>
      <c r="F19" s="20" t="s">
        <v>22</v>
      </c>
      <c r="G19" s="20" t="s">
        <v>22</v>
      </c>
      <c r="H19" s="20" t="s">
        <v>27</v>
      </c>
      <c r="I19" s="20" t="s">
        <v>27</v>
      </c>
      <c r="J19" s="20" t="s">
        <v>27</v>
      </c>
      <c r="K19" s="20" t="s">
        <v>27</v>
      </c>
      <c r="L19" s="20" t="s">
        <v>27</v>
      </c>
      <c r="M19" s="20">
        <v>6309</v>
      </c>
      <c r="N19" s="20">
        <v>6227</v>
      </c>
      <c r="O19" s="20">
        <v>5123</v>
      </c>
      <c r="P19" s="20">
        <v>4968</v>
      </c>
      <c r="Q19" s="20">
        <v>3857</v>
      </c>
      <c r="R19" s="21">
        <f t="shared" si="0"/>
        <v>-0.11575568185753915</v>
      </c>
      <c r="S19" s="22">
        <f t="shared" si="1"/>
        <v>26484</v>
      </c>
    </row>
    <row r="20" spans="1:19" x14ac:dyDescent="0.25">
      <c r="A20" s="23" t="s">
        <v>121</v>
      </c>
      <c r="B20" s="24" t="s">
        <v>122</v>
      </c>
      <c r="C20" s="24" t="s">
        <v>123</v>
      </c>
      <c r="D20" s="24" t="s">
        <v>124</v>
      </c>
      <c r="E20" s="24" t="s">
        <v>84</v>
      </c>
      <c r="F20" s="24" t="s">
        <v>22</v>
      </c>
      <c r="G20" s="24" t="s">
        <v>27</v>
      </c>
      <c r="H20" s="24" t="s">
        <v>27</v>
      </c>
      <c r="I20" s="24" t="s">
        <v>27</v>
      </c>
      <c r="J20" s="24" t="s">
        <v>22</v>
      </c>
      <c r="K20" s="24" t="s">
        <v>27</v>
      </c>
      <c r="L20" s="24" t="s">
        <v>27</v>
      </c>
      <c r="M20" s="24">
        <v>6156</v>
      </c>
      <c r="N20" s="24">
        <v>6110</v>
      </c>
      <c r="O20" s="24">
        <v>5791</v>
      </c>
      <c r="P20" s="24">
        <v>1759</v>
      </c>
      <c r="Q20" s="24">
        <v>969</v>
      </c>
      <c r="R20" s="25">
        <f t="shared" si="0"/>
        <v>-0.37012221518144006</v>
      </c>
      <c r="S20" s="26">
        <f t="shared" si="1"/>
        <v>20785</v>
      </c>
    </row>
    <row r="21" spans="1:19" x14ac:dyDescent="0.25">
      <c r="A21" s="19" t="s">
        <v>85</v>
      </c>
      <c r="B21" s="20" t="s">
        <v>86</v>
      </c>
      <c r="C21" s="20" t="s">
        <v>87</v>
      </c>
      <c r="D21" s="20" t="s">
        <v>88</v>
      </c>
      <c r="E21" s="20" t="s">
        <v>84</v>
      </c>
      <c r="F21" s="20" t="s">
        <v>22</v>
      </c>
      <c r="G21" s="20" t="s">
        <v>22</v>
      </c>
      <c r="H21" s="20" t="s">
        <v>27</v>
      </c>
      <c r="I21" s="20" t="s">
        <v>27</v>
      </c>
      <c r="J21" s="20" t="s">
        <v>27</v>
      </c>
      <c r="K21" s="20" t="s">
        <v>27</v>
      </c>
      <c r="L21" s="20" t="s">
        <v>27</v>
      </c>
      <c r="M21" s="20">
        <v>3916</v>
      </c>
      <c r="N21" s="20">
        <v>4218</v>
      </c>
      <c r="O21" s="20">
        <v>5072</v>
      </c>
      <c r="P21" s="20">
        <v>5201</v>
      </c>
      <c r="Q21" s="20">
        <v>7588</v>
      </c>
      <c r="R21" s="21">
        <f t="shared" si="0"/>
        <v>0.17983468576187267</v>
      </c>
      <c r="S21" s="22">
        <f t="shared" si="1"/>
        <v>25995</v>
      </c>
    </row>
    <row r="22" spans="1:19" x14ac:dyDescent="0.25">
      <c r="A22" s="23" t="s">
        <v>80</v>
      </c>
      <c r="B22" s="24" t="s">
        <v>81</v>
      </c>
      <c r="C22" s="24" t="s">
        <v>82</v>
      </c>
      <c r="D22" s="24" t="s">
        <v>83</v>
      </c>
      <c r="E22" s="24" t="s">
        <v>84</v>
      </c>
      <c r="F22" s="24" t="s">
        <v>22</v>
      </c>
      <c r="G22" s="24" t="s">
        <v>22</v>
      </c>
      <c r="H22" s="24" t="s">
        <v>27</v>
      </c>
      <c r="I22" s="24" t="s">
        <v>27</v>
      </c>
      <c r="J22" s="24" t="s">
        <v>27</v>
      </c>
      <c r="K22" s="24" t="s">
        <v>27</v>
      </c>
      <c r="L22" s="24" t="s">
        <v>27</v>
      </c>
      <c r="M22" s="24">
        <v>3501</v>
      </c>
      <c r="N22" s="24">
        <v>7079</v>
      </c>
      <c r="O22" s="24">
        <v>7438</v>
      </c>
      <c r="P22" s="24">
        <v>7443</v>
      </c>
      <c r="Q22" s="24">
        <v>9225</v>
      </c>
      <c r="R22" s="25">
        <f t="shared" si="0"/>
        <v>0.27407081068210992</v>
      </c>
      <c r="S22" s="26">
        <f t="shared" si="1"/>
        <v>34686</v>
      </c>
    </row>
    <row r="23" spans="1:19" x14ac:dyDescent="0.25">
      <c r="A23" s="19" t="s">
        <v>154</v>
      </c>
      <c r="B23" s="20" t="s">
        <v>155</v>
      </c>
      <c r="C23" s="20" t="s">
        <v>156</v>
      </c>
      <c r="D23" s="20" t="s">
        <v>157</v>
      </c>
      <c r="E23" s="20" t="s">
        <v>145</v>
      </c>
      <c r="F23" s="20" t="s">
        <v>22</v>
      </c>
      <c r="G23" s="20" t="s">
        <v>22</v>
      </c>
      <c r="H23" s="20" t="s">
        <v>22</v>
      </c>
      <c r="I23" s="20" t="s">
        <v>27</v>
      </c>
      <c r="J23" s="20" t="s">
        <v>27</v>
      </c>
      <c r="K23" s="20" t="s">
        <v>22</v>
      </c>
      <c r="L23" s="20" t="s">
        <v>22</v>
      </c>
      <c r="M23" s="20">
        <v>3297</v>
      </c>
      <c r="N23" s="20">
        <v>4866</v>
      </c>
      <c r="O23" s="20">
        <v>4928</v>
      </c>
      <c r="P23" s="20">
        <v>8451</v>
      </c>
      <c r="Q23" s="20">
        <v>9585</v>
      </c>
      <c r="R23" s="21">
        <f t="shared" si="0"/>
        <v>0.30577482876902251</v>
      </c>
      <c r="S23" s="22">
        <f t="shared" si="1"/>
        <v>31127</v>
      </c>
    </row>
    <row r="24" spans="1:19" x14ac:dyDescent="0.25">
      <c r="A24" s="23" t="s">
        <v>23</v>
      </c>
      <c r="B24" s="24" t="s">
        <v>24</v>
      </c>
      <c r="C24" s="24" t="s">
        <v>25</v>
      </c>
      <c r="D24" s="24" t="s">
        <v>26</v>
      </c>
      <c r="E24" s="24" t="s">
        <v>21</v>
      </c>
      <c r="F24" s="24" t="s">
        <v>22</v>
      </c>
      <c r="G24" s="24" t="s">
        <v>22</v>
      </c>
      <c r="H24" s="24" t="s">
        <v>22</v>
      </c>
      <c r="I24" s="24" t="s">
        <v>27</v>
      </c>
      <c r="J24" s="24" t="s">
        <v>22</v>
      </c>
      <c r="K24" s="24" t="s">
        <v>22</v>
      </c>
      <c r="L24" s="24" t="s">
        <v>22</v>
      </c>
      <c r="M24" s="24">
        <v>2786</v>
      </c>
      <c r="N24" s="24">
        <v>3804</v>
      </c>
      <c r="O24" s="24">
        <v>4121</v>
      </c>
      <c r="P24" s="24">
        <v>6210</v>
      </c>
      <c r="Q24" s="24">
        <v>6909</v>
      </c>
      <c r="R24" s="25">
        <f t="shared" si="0"/>
        <v>0.25489826874508914</v>
      </c>
      <c r="S24" s="26">
        <f t="shared" si="1"/>
        <v>23830</v>
      </c>
    </row>
    <row r="25" spans="1:19" x14ac:dyDescent="0.25">
      <c r="A25" s="19" t="s">
        <v>162</v>
      </c>
      <c r="B25" s="20" t="s">
        <v>163</v>
      </c>
      <c r="C25" s="20" t="s">
        <v>164</v>
      </c>
      <c r="D25" s="20" t="s">
        <v>165</v>
      </c>
      <c r="E25" s="20" t="s">
        <v>145</v>
      </c>
      <c r="F25" s="20" t="s">
        <v>22</v>
      </c>
      <c r="G25" s="20" t="s">
        <v>22</v>
      </c>
      <c r="H25" s="20" t="s">
        <v>22</v>
      </c>
      <c r="I25" s="20" t="s">
        <v>27</v>
      </c>
      <c r="J25" s="20" t="s">
        <v>27</v>
      </c>
      <c r="K25" s="20" t="s">
        <v>22</v>
      </c>
      <c r="L25" s="20" t="s">
        <v>22</v>
      </c>
      <c r="M25" s="20">
        <v>2541</v>
      </c>
      <c r="N25" s="20">
        <v>3794</v>
      </c>
      <c r="O25" s="20">
        <v>3984</v>
      </c>
      <c r="P25" s="20">
        <v>8803</v>
      </c>
      <c r="Q25" s="20">
        <v>9338</v>
      </c>
      <c r="R25" s="21">
        <f t="shared" si="0"/>
        <v>0.38456165928272146</v>
      </c>
      <c r="S25" s="22">
        <f t="shared" si="1"/>
        <v>28460</v>
      </c>
    </row>
    <row r="26" spans="1:19" x14ac:dyDescent="0.25">
      <c r="A26" s="23" t="s">
        <v>141</v>
      </c>
      <c r="B26" s="24" t="s">
        <v>142</v>
      </c>
      <c r="C26" s="24" t="s">
        <v>143</v>
      </c>
      <c r="D26" s="24" t="s">
        <v>144</v>
      </c>
      <c r="E26" s="24" t="s">
        <v>145</v>
      </c>
      <c r="F26" s="24" t="s">
        <v>22</v>
      </c>
      <c r="G26" s="24" t="s">
        <v>22</v>
      </c>
      <c r="H26" s="24" t="s">
        <v>22</v>
      </c>
      <c r="I26" s="24" t="s">
        <v>27</v>
      </c>
      <c r="J26" s="24" t="s">
        <v>27</v>
      </c>
      <c r="K26" s="24" t="s">
        <v>22</v>
      </c>
      <c r="L26" s="24" t="s">
        <v>27</v>
      </c>
      <c r="M26" s="24">
        <v>2519</v>
      </c>
      <c r="N26" s="24">
        <v>3938</v>
      </c>
      <c r="O26" s="24">
        <v>5190</v>
      </c>
      <c r="P26" s="24">
        <v>8203</v>
      </c>
      <c r="Q26" s="24">
        <v>8780</v>
      </c>
      <c r="R26" s="25">
        <f t="shared" si="0"/>
        <v>0.36636455401735013</v>
      </c>
      <c r="S26" s="26">
        <f t="shared" si="1"/>
        <v>28630</v>
      </c>
    </row>
    <row r="27" spans="1:19" x14ac:dyDescent="0.25">
      <c r="A27" s="19" t="s">
        <v>137</v>
      </c>
      <c r="B27" s="20" t="s">
        <v>138</v>
      </c>
      <c r="C27" s="20" t="s">
        <v>139</v>
      </c>
      <c r="D27" s="20" t="s">
        <v>140</v>
      </c>
      <c r="E27" s="20" t="s">
        <v>84</v>
      </c>
      <c r="F27" s="20" t="s">
        <v>22</v>
      </c>
      <c r="G27" s="20" t="s">
        <v>22</v>
      </c>
      <c r="H27" s="20" t="s">
        <v>27</v>
      </c>
      <c r="I27" s="20" t="s">
        <v>27</v>
      </c>
      <c r="J27" s="20" t="s">
        <v>27</v>
      </c>
      <c r="K27" s="20" t="s">
        <v>27</v>
      </c>
      <c r="L27" s="20" t="s">
        <v>27</v>
      </c>
      <c r="M27" s="20">
        <v>2390</v>
      </c>
      <c r="N27" s="20">
        <v>2415</v>
      </c>
      <c r="O27" s="20">
        <v>3461</v>
      </c>
      <c r="P27" s="20">
        <v>3850</v>
      </c>
      <c r="Q27" s="20">
        <v>4657</v>
      </c>
      <c r="R27" s="21">
        <f t="shared" si="0"/>
        <v>0.18148193130433588</v>
      </c>
      <c r="S27" s="22">
        <f t="shared" si="1"/>
        <v>16773</v>
      </c>
    </row>
    <row r="28" spans="1:19" x14ac:dyDescent="0.25">
      <c r="A28" s="23" t="s">
        <v>40</v>
      </c>
      <c r="B28" s="24" t="s">
        <v>41</v>
      </c>
      <c r="C28" s="24" t="s">
        <v>42</v>
      </c>
      <c r="D28" s="24" t="s">
        <v>43</v>
      </c>
      <c r="E28" s="24" t="s">
        <v>21</v>
      </c>
      <c r="F28" s="24" t="s">
        <v>22</v>
      </c>
      <c r="G28" s="24" t="s">
        <v>22</v>
      </c>
      <c r="H28" s="24" t="s">
        <v>22</v>
      </c>
      <c r="I28" s="24" t="s">
        <v>27</v>
      </c>
      <c r="J28" s="24" t="s">
        <v>22</v>
      </c>
      <c r="K28" s="24" t="s">
        <v>22</v>
      </c>
      <c r="L28" s="24" t="s">
        <v>27</v>
      </c>
      <c r="M28" s="24">
        <v>2341</v>
      </c>
      <c r="N28" s="24">
        <v>6105</v>
      </c>
      <c r="O28" s="24">
        <v>7777</v>
      </c>
      <c r="P28" s="24">
        <v>7891</v>
      </c>
      <c r="Q28" s="24">
        <v>8758</v>
      </c>
      <c r="R28" s="25">
        <f t="shared" si="0"/>
        <v>0.390755806385503</v>
      </c>
      <c r="S28" s="26">
        <f t="shared" si="1"/>
        <v>32872</v>
      </c>
    </row>
    <row r="29" spans="1:19" x14ac:dyDescent="0.25">
      <c r="A29" s="19" t="s">
        <v>17</v>
      </c>
      <c r="B29" s="20" t="s">
        <v>18</v>
      </c>
      <c r="C29" s="20" t="s">
        <v>19</v>
      </c>
      <c r="D29" s="20" t="s">
        <v>20</v>
      </c>
      <c r="E29" s="20" t="s">
        <v>21</v>
      </c>
      <c r="F29" s="20" t="s">
        <v>22</v>
      </c>
      <c r="G29" s="20" t="s">
        <v>22</v>
      </c>
      <c r="H29" s="20" t="s">
        <v>22</v>
      </c>
      <c r="I29" s="20" t="s">
        <v>22</v>
      </c>
      <c r="J29" s="20" t="s">
        <v>22</v>
      </c>
      <c r="K29" s="20" t="s">
        <v>22</v>
      </c>
      <c r="L29" s="20" t="s">
        <v>22</v>
      </c>
      <c r="M29" s="20">
        <v>1982</v>
      </c>
      <c r="N29" s="20">
        <v>5388</v>
      </c>
      <c r="O29" s="20">
        <v>7063</v>
      </c>
      <c r="P29" s="20">
        <v>7208</v>
      </c>
      <c r="Q29" s="20">
        <v>9093</v>
      </c>
      <c r="R29" s="21">
        <f t="shared" si="0"/>
        <v>0.46352749292411066</v>
      </c>
      <c r="S29" s="22">
        <f t="shared" si="1"/>
        <v>30734</v>
      </c>
    </row>
    <row r="30" spans="1:19" x14ac:dyDescent="0.25">
      <c r="A30" s="23" t="s">
        <v>113</v>
      </c>
      <c r="B30" s="24" t="s">
        <v>114</v>
      </c>
      <c r="C30" s="24" t="s">
        <v>115</v>
      </c>
      <c r="D30" s="24" t="s">
        <v>116</v>
      </c>
      <c r="E30" s="24" t="s">
        <v>84</v>
      </c>
      <c r="F30" s="24" t="s">
        <v>22</v>
      </c>
      <c r="G30" s="24" t="s">
        <v>22</v>
      </c>
      <c r="H30" s="24" t="s">
        <v>27</v>
      </c>
      <c r="I30" s="24" t="s">
        <v>22</v>
      </c>
      <c r="J30" s="24" t="s">
        <v>22</v>
      </c>
      <c r="K30" s="24" t="s">
        <v>22</v>
      </c>
      <c r="L30" s="24" t="s">
        <v>27</v>
      </c>
      <c r="M30" s="24">
        <v>1779</v>
      </c>
      <c r="N30" s="24">
        <v>2124</v>
      </c>
      <c r="O30" s="24">
        <v>2844</v>
      </c>
      <c r="P30" s="24">
        <v>6877</v>
      </c>
      <c r="Q30" s="24">
        <v>9570</v>
      </c>
      <c r="R30" s="25">
        <f t="shared" si="0"/>
        <v>0.52294422157633269</v>
      </c>
      <c r="S30" s="26">
        <f t="shared" si="1"/>
        <v>23194</v>
      </c>
    </row>
    <row r="31" spans="1:19" x14ac:dyDescent="0.25">
      <c r="A31" s="19" t="s">
        <v>48</v>
      </c>
      <c r="B31" s="20" t="s">
        <v>49</v>
      </c>
      <c r="C31" s="20" t="s">
        <v>50</v>
      </c>
      <c r="D31" s="20" t="s">
        <v>51</v>
      </c>
      <c r="E31" s="20" t="s">
        <v>21</v>
      </c>
      <c r="F31" s="20" t="s">
        <v>22</v>
      </c>
      <c r="G31" s="20" t="s">
        <v>27</v>
      </c>
      <c r="H31" s="20" t="s">
        <v>22</v>
      </c>
      <c r="I31" s="20" t="s">
        <v>22</v>
      </c>
      <c r="J31" s="20" t="s">
        <v>27</v>
      </c>
      <c r="K31" s="20" t="s">
        <v>22</v>
      </c>
      <c r="L31" s="20" t="s">
        <v>27</v>
      </c>
      <c r="M31" s="20">
        <v>1581</v>
      </c>
      <c r="N31" s="20">
        <v>4799</v>
      </c>
      <c r="O31" s="20">
        <v>6582</v>
      </c>
      <c r="P31" s="20">
        <v>9024</v>
      </c>
      <c r="Q31" s="20">
        <v>9759</v>
      </c>
      <c r="R31" s="21">
        <f t="shared" si="0"/>
        <v>0.57622554654037406</v>
      </c>
      <c r="S31" s="22">
        <f t="shared" si="1"/>
        <v>31745</v>
      </c>
    </row>
    <row r="32" spans="1:19" x14ac:dyDescent="0.25">
      <c r="A32" s="23" t="s">
        <v>64</v>
      </c>
      <c r="B32" s="24" t="s">
        <v>65</v>
      </c>
      <c r="C32" s="24" t="s">
        <v>66</v>
      </c>
      <c r="D32" s="24" t="s">
        <v>67</v>
      </c>
      <c r="E32" s="24" t="s">
        <v>21</v>
      </c>
      <c r="F32" s="24" t="s">
        <v>22</v>
      </c>
      <c r="G32" s="24" t="s">
        <v>27</v>
      </c>
      <c r="H32" s="24" t="s">
        <v>27</v>
      </c>
      <c r="I32" s="24" t="s">
        <v>27</v>
      </c>
      <c r="J32" s="24" t="s">
        <v>27</v>
      </c>
      <c r="K32" s="24" t="s">
        <v>27</v>
      </c>
      <c r="L32" s="24" t="s">
        <v>27</v>
      </c>
      <c r="M32" s="24">
        <v>1532</v>
      </c>
      <c r="N32" s="24">
        <v>2678</v>
      </c>
      <c r="O32" s="24">
        <v>4068</v>
      </c>
      <c r="P32" s="24">
        <v>4278</v>
      </c>
      <c r="Q32" s="24">
        <v>5382</v>
      </c>
      <c r="R32" s="25">
        <f t="shared" si="0"/>
        <v>0.3690560602470212</v>
      </c>
      <c r="S32" s="26">
        <f t="shared" si="1"/>
        <v>17938</v>
      </c>
    </row>
    <row r="33" spans="1:19" x14ac:dyDescent="0.25">
      <c r="A33" s="19" t="s">
        <v>56</v>
      </c>
      <c r="B33" s="20" t="s">
        <v>57</v>
      </c>
      <c r="C33" s="20" t="s">
        <v>58</v>
      </c>
      <c r="D33" s="20" t="s">
        <v>59</v>
      </c>
      <c r="E33" s="20" t="s">
        <v>21</v>
      </c>
      <c r="F33" s="20" t="s">
        <v>22</v>
      </c>
      <c r="G33" s="20" t="s">
        <v>22</v>
      </c>
      <c r="H33" s="20" t="s">
        <v>27</v>
      </c>
      <c r="I33" s="20" t="s">
        <v>22</v>
      </c>
      <c r="J33" s="20" t="s">
        <v>27</v>
      </c>
      <c r="K33" s="20" t="s">
        <v>22</v>
      </c>
      <c r="L33" s="20" t="s">
        <v>27</v>
      </c>
      <c r="M33" s="20">
        <v>1530</v>
      </c>
      <c r="N33" s="20">
        <v>1620</v>
      </c>
      <c r="O33" s="20">
        <v>2027</v>
      </c>
      <c r="P33" s="20">
        <v>4881</v>
      </c>
      <c r="Q33" s="20">
        <v>6002</v>
      </c>
      <c r="R33" s="21">
        <f t="shared" si="0"/>
        <v>0.40734683274409145</v>
      </c>
      <c r="S33" s="22">
        <f t="shared" si="1"/>
        <v>16060</v>
      </c>
    </row>
    <row r="34" spans="1:19" x14ac:dyDescent="0.25">
      <c r="A34" s="23" t="s">
        <v>223</v>
      </c>
      <c r="B34" s="24" t="s">
        <v>224</v>
      </c>
      <c r="C34" s="24" t="s">
        <v>225</v>
      </c>
      <c r="D34" s="24" t="s">
        <v>226</v>
      </c>
      <c r="E34" s="24" t="s">
        <v>206</v>
      </c>
      <c r="F34" s="24" t="s">
        <v>22</v>
      </c>
      <c r="G34" s="24" t="s">
        <v>22</v>
      </c>
      <c r="H34" s="24" t="s">
        <v>22</v>
      </c>
      <c r="I34" s="24" t="s">
        <v>27</v>
      </c>
      <c r="J34" s="24" t="s">
        <v>27</v>
      </c>
      <c r="K34" s="24" t="s">
        <v>22</v>
      </c>
      <c r="L34" s="24" t="s">
        <v>27</v>
      </c>
      <c r="M34" s="24">
        <v>1497</v>
      </c>
      <c r="N34" s="24">
        <v>1768</v>
      </c>
      <c r="O34" s="24">
        <v>2804</v>
      </c>
      <c r="P34" s="24">
        <v>5718</v>
      </c>
      <c r="Q34" s="24">
        <v>9822</v>
      </c>
      <c r="R34" s="25">
        <f t="shared" si="0"/>
        <v>0.60045892388204325</v>
      </c>
      <c r="S34" s="26">
        <f t="shared" si="1"/>
        <v>21609</v>
      </c>
    </row>
    <row r="35" spans="1:19" x14ac:dyDescent="0.25">
      <c r="A35" s="19" t="s">
        <v>36</v>
      </c>
      <c r="B35" s="20" t="s">
        <v>37</v>
      </c>
      <c r="C35" s="20" t="s">
        <v>38</v>
      </c>
      <c r="D35" s="20" t="s">
        <v>39</v>
      </c>
      <c r="E35" s="20" t="s">
        <v>21</v>
      </c>
      <c r="F35" s="20" t="s">
        <v>22</v>
      </c>
      <c r="G35" s="20" t="s">
        <v>22</v>
      </c>
      <c r="H35" s="20" t="s">
        <v>27</v>
      </c>
      <c r="I35" s="20" t="s">
        <v>22</v>
      </c>
      <c r="J35" s="20" t="s">
        <v>22</v>
      </c>
      <c r="K35" s="20" t="s">
        <v>22</v>
      </c>
      <c r="L35" s="20" t="s">
        <v>22</v>
      </c>
      <c r="M35" s="20">
        <v>1421</v>
      </c>
      <c r="N35" s="20">
        <v>1893</v>
      </c>
      <c r="O35" s="20">
        <v>2722</v>
      </c>
      <c r="P35" s="20">
        <v>4410</v>
      </c>
      <c r="Q35" s="20">
        <v>5873</v>
      </c>
      <c r="R35" s="21">
        <f t="shared" si="0"/>
        <v>0.42582583880267388</v>
      </c>
      <c r="S35" s="22">
        <f t="shared" si="1"/>
        <v>16319</v>
      </c>
    </row>
    <row r="36" spans="1:19" x14ac:dyDescent="0.25">
      <c r="A36" s="23" t="s">
        <v>105</v>
      </c>
      <c r="B36" s="24" t="s">
        <v>106</v>
      </c>
      <c r="C36" s="24" t="s">
        <v>107</v>
      </c>
      <c r="D36" s="24" t="s">
        <v>108</v>
      </c>
      <c r="E36" s="24" t="s">
        <v>84</v>
      </c>
      <c r="F36" s="24" t="s">
        <v>22</v>
      </c>
      <c r="G36" s="24" t="s">
        <v>22</v>
      </c>
      <c r="H36" s="24" t="s">
        <v>27</v>
      </c>
      <c r="I36" s="24" t="s">
        <v>22</v>
      </c>
      <c r="J36" s="24" t="s">
        <v>27</v>
      </c>
      <c r="K36" s="24" t="s">
        <v>22</v>
      </c>
      <c r="L36" s="24" t="s">
        <v>27</v>
      </c>
      <c r="M36" s="24">
        <v>1368</v>
      </c>
      <c r="N36" s="24">
        <v>3447</v>
      </c>
      <c r="O36" s="24">
        <v>4535</v>
      </c>
      <c r="P36" s="24">
        <v>5476</v>
      </c>
      <c r="Q36" s="24">
        <v>9983</v>
      </c>
      <c r="R36" s="25">
        <f t="shared" si="0"/>
        <v>0.64359095818904954</v>
      </c>
      <c r="S36" s="26">
        <f t="shared" si="1"/>
        <v>24809</v>
      </c>
    </row>
    <row r="37" spans="1:19" x14ac:dyDescent="0.25">
      <c r="A37" s="19" t="s">
        <v>235</v>
      </c>
      <c r="B37" s="20" t="s">
        <v>236</v>
      </c>
      <c r="C37" s="20" t="s">
        <v>237</v>
      </c>
      <c r="D37" s="20" t="s">
        <v>238</v>
      </c>
      <c r="E37" s="20" t="s">
        <v>206</v>
      </c>
      <c r="F37" s="20" t="s">
        <v>22</v>
      </c>
      <c r="G37" s="20" t="s">
        <v>22</v>
      </c>
      <c r="H37" s="20" t="s">
        <v>22</v>
      </c>
      <c r="I37" s="20" t="s">
        <v>27</v>
      </c>
      <c r="J37" s="20" t="s">
        <v>27</v>
      </c>
      <c r="K37" s="20" t="s">
        <v>22</v>
      </c>
      <c r="L37" s="20" t="s">
        <v>27</v>
      </c>
      <c r="M37" s="20">
        <v>1357</v>
      </c>
      <c r="N37" s="20">
        <v>4189</v>
      </c>
      <c r="O37" s="20">
        <v>5407</v>
      </c>
      <c r="P37" s="20">
        <v>6233</v>
      </c>
      <c r="Q37" s="20">
        <v>9681</v>
      </c>
      <c r="R37" s="21">
        <f t="shared" ref="R37:R64" si="2">_xlfn.RRI($Q$4-$M$4,M37,Q37)</f>
        <v>0.63431246502429839</v>
      </c>
      <c r="S37" s="22">
        <f t="shared" si="1"/>
        <v>26867</v>
      </c>
    </row>
    <row r="38" spans="1:19" x14ac:dyDescent="0.25">
      <c r="A38" s="23" t="s">
        <v>211</v>
      </c>
      <c r="B38" s="24" t="s">
        <v>212</v>
      </c>
      <c r="C38" s="24" t="s">
        <v>213</v>
      </c>
      <c r="D38" s="24" t="s">
        <v>214</v>
      </c>
      <c r="E38" s="24" t="s">
        <v>206</v>
      </c>
      <c r="F38" s="24" t="s">
        <v>22</v>
      </c>
      <c r="G38" s="24" t="s">
        <v>22</v>
      </c>
      <c r="H38" s="24" t="s">
        <v>22</v>
      </c>
      <c r="I38" s="24" t="s">
        <v>27</v>
      </c>
      <c r="J38" s="24" t="s">
        <v>27</v>
      </c>
      <c r="K38" s="24" t="s">
        <v>22</v>
      </c>
      <c r="L38" s="24" t="s">
        <v>27</v>
      </c>
      <c r="M38" s="24">
        <v>1323</v>
      </c>
      <c r="N38" s="24">
        <v>4963</v>
      </c>
      <c r="O38" s="24">
        <v>6292</v>
      </c>
      <c r="P38" s="24">
        <v>6728</v>
      </c>
      <c r="Q38" s="24">
        <v>8202</v>
      </c>
      <c r="R38" s="25">
        <f t="shared" si="2"/>
        <v>0.57793816418173161</v>
      </c>
      <c r="S38" s="26">
        <f t="shared" si="1"/>
        <v>27508</v>
      </c>
    </row>
    <row r="39" spans="1:19" x14ac:dyDescent="0.25">
      <c r="A39" s="19" t="s">
        <v>194</v>
      </c>
      <c r="B39" s="20" t="s">
        <v>195</v>
      </c>
      <c r="C39" s="20" t="s">
        <v>196</v>
      </c>
      <c r="D39" s="20" t="s">
        <v>197</v>
      </c>
      <c r="E39" s="20" t="s">
        <v>145</v>
      </c>
      <c r="F39" s="20" t="s">
        <v>22</v>
      </c>
      <c r="G39" s="20" t="s">
        <v>22</v>
      </c>
      <c r="H39" s="20" t="s">
        <v>22</v>
      </c>
      <c r="I39" s="20" t="s">
        <v>22</v>
      </c>
      <c r="J39" s="20" t="s">
        <v>27</v>
      </c>
      <c r="K39" s="20" t="s">
        <v>27</v>
      </c>
      <c r="L39" s="20" t="s">
        <v>27</v>
      </c>
      <c r="M39" s="20">
        <v>1290</v>
      </c>
      <c r="N39" s="20">
        <v>4033</v>
      </c>
      <c r="O39" s="20">
        <v>6956</v>
      </c>
      <c r="P39" s="20">
        <v>7929</v>
      </c>
      <c r="Q39" s="20">
        <v>8834</v>
      </c>
      <c r="R39" s="21">
        <f t="shared" si="2"/>
        <v>0.61767741115573149</v>
      </c>
      <c r="S39" s="22">
        <f t="shared" si="1"/>
        <v>29042</v>
      </c>
    </row>
    <row r="40" spans="1:19" x14ac:dyDescent="0.25">
      <c r="A40" s="23" t="s">
        <v>251</v>
      </c>
      <c r="B40" s="24" t="s">
        <v>252</v>
      </c>
      <c r="C40" s="24" t="s">
        <v>253</v>
      </c>
      <c r="D40" s="24" t="s">
        <v>254</v>
      </c>
      <c r="E40" s="24" t="s">
        <v>206</v>
      </c>
      <c r="F40" s="24" t="s">
        <v>22</v>
      </c>
      <c r="G40" s="24" t="s">
        <v>22</v>
      </c>
      <c r="H40" s="24" t="s">
        <v>22</v>
      </c>
      <c r="I40" s="24" t="s">
        <v>27</v>
      </c>
      <c r="J40" s="24" t="s">
        <v>27</v>
      </c>
      <c r="K40" s="24" t="s">
        <v>27</v>
      </c>
      <c r="L40" s="24" t="s">
        <v>27</v>
      </c>
      <c r="M40" s="24">
        <v>1263</v>
      </c>
      <c r="N40" s="24">
        <v>2517</v>
      </c>
      <c r="O40" s="24">
        <v>8042</v>
      </c>
      <c r="P40" s="24">
        <v>8222</v>
      </c>
      <c r="Q40" s="24">
        <v>9686</v>
      </c>
      <c r="R40" s="25">
        <f t="shared" si="2"/>
        <v>0.66412244620782168</v>
      </c>
      <c r="S40" s="26">
        <f t="shared" si="1"/>
        <v>29730</v>
      </c>
    </row>
    <row r="41" spans="1:19" x14ac:dyDescent="0.25">
      <c r="A41" s="19" t="s">
        <v>28</v>
      </c>
      <c r="B41" s="20" t="s">
        <v>29</v>
      </c>
      <c r="C41" s="20" t="s">
        <v>30</v>
      </c>
      <c r="D41" s="20" t="s">
        <v>31</v>
      </c>
      <c r="E41" s="20" t="s">
        <v>21</v>
      </c>
      <c r="F41" s="20" t="s">
        <v>22</v>
      </c>
      <c r="G41" s="20" t="s">
        <v>22</v>
      </c>
      <c r="H41" s="20" t="s">
        <v>22</v>
      </c>
      <c r="I41" s="20" t="s">
        <v>22</v>
      </c>
      <c r="J41" s="20" t="s">
        <v>22</v>
      </c>
      <c r="K41" s="20" t="s">
        <v>22</v>
      </c>
      <c r="L41" s="20" t="s">
        <v>22</v>
      </c>
      <c r="M41" s="20">
        <v>1209</v>
      </c>
      <c r="N41" s="20">
        <v>1534</v>
      </c>
      <c r="O41" s="20">
        <v>1634</v>
      </c>
      <c r="P41" s="20">
        <v>4302</v>
      </c>
      <c r="Q41" s="20">
        <v>9768</v>
      </c>
      <c r="R41" s="21">
        <f t="shared" si="2"/>
        <v>0.68595057009486848</v>
      </c>
      <c r="S41" s="22">
        <f t="shared" si="1"/>
        <v>18447</v>
      </c>
    </row>
    <row r="42" spans="1:19" x14ac:dyDescent="0.25">
      <c r="A42" s="23" t="s">
        <v>158</v>
      </c>
      <c r="B42" s="24" t="s">
        <v>159</v>
      </c>
      <c r="C42" s="24" t="s">
        <v>160</v>
      </c>
      <c r="D42" s="24" t="s">
        <v>161</v>
      </c>
      <c r="E42" s="24" t="s">
        <v>145</v>
      </c>
      <c r="F42" s="24" t="s">
        <v>22</v>
      </c>
      <c r="G42" s="24" t="s">
        <v>22</v>
      </c>
      <c r="H42" s="24" t="s">
        <v>22</v>
      </c>
      <c r="I42" s="24" t="s">
        <v>22</v>
      </c>
      <c r="J42" s="24" t="s">
        <v>22</v>
      </c>
      <c r="K42" s="24" t="s">
        <v>22</v>
      </c>
      <c r="L42" s="24" t="s">
        <v>22</v>
      </c>
      <c r="M42" s="24">
        <v>1092</v>
      </c>
      <c r="N42" s="24">
        <v>3140</v>
      </c>
      <c r="O42" s="24">
        <v>4123</v>
      </c>
      <c r="P42" s="24">
        <v>4366</v>
      </c>
      <c r="Q42" s="24">
        <v>9482</v>
      </c>
      <c r="R42" s="25">
        <f t="shared" si="2"/>
        <v>0.71660086943635504</v>
      </c>
      <c r="S42" s="26">
        <f t="shared" si="1"/>
        <v>22203</v>
      </c>
    </row>
    <row r="43" spans="1:19" x14ac:dyDescent="0.25">
      <c r="A43" s="19" t="s">
        <v>227</v>
      </c>
      <c r="B43" s="20" t="s">
        <v>228</v>
      </c>
      <c r="C43" s="20" t="s">
        <v>229</v>
      </c>
      <c r="D43" s="20" t="s">
        <v>230</v>
      </c>
      <c r="E43" s="20" t="s">
        <v>206</v>
      </c>
      <c r="F43" s="20" t="s">
        <v>22</v>
      </c>
      <c r="G43" s="20" t="s">
        <v>22</v>
      </c>
      <c r="H43" s="20" t="s">
        <v>22</v>
      </c>
      <c r="I43" s="20" t="s">
        <v>27</v>
      </c>
      <c r="J43" s="20" t="s">
        <v>27</v>
      </c>
      <c r="K43" s="20" t="s">
        <v>22</v>
      </c>
      <c r="L43" s="20" t="s">
        <v>27</v>
      </c>
      <c r="M43" s="20">
        <v>1082</v>
      </c>
      <c r="N43" s="20">
        <v>3353</v>
      </c>
      <c r="O43" s="20">
        <v>6351</v>
      </c>
      <c r="P43" s="20">
        <v>8550</v>
      </c>
      <c r="Q43" s="20">
        <v>9272</v>
      </c>
      <c r="R43" s="21">
        <f t="shared" si="2"/>
        <v>0.71094693671276654</v>
      </c>
      <c r="S43" s="22">
        <f t="shared" si="1"/>
        <v>28608</v>
      </c>
    </row>
    <row r="44" spans="1:19" x14ac:dyDescent="0.25">
      <c r="A44" s="23" t="s">
        <v>186</v>
      </c>
      <c r="B44" s="24" t="s">
        <v>187</v>
      </c>
      <c r="C44" s="24" t="s">
        <v>188</v>
      </c>
      <c r="D44" s="24" t="s">
        <v>189</v>
      </c>
      <c r="E44" s="24" t="s">
        <v>145</v>
      </c>
      <c r="F44" s="24" t="s">
        <v>22</v>
      </c>
      <c r="G44" s="24" t="s">
        <v>22</v>
      </c>
      <c r="H44" s="24" t="s">
        <v>22</v>
      </c>
      <c r="I44" s="24" t="s">
        <v>22</v>
      </c>
      <c r="J44" s="24" t="s">
        <v>22</v>
      </c>
      <c r="K44" s="24" t="s">
        <v>22</v>
      </c>
      <c r="L44" s="24" t="s">
        <v>22</v>
      </c>
      <c r="M44" s="24">
        <v>1038</v>
      </c>
      <c r="N44" s="24">
        <v>3615</v>
      </c>
      <c r="O44" s="24">
        <v>3712</v>
      </c>
      <c r="P44" s="24">
        <v>5819</v>
      </c>
      <c r="Q44" s="24">
        <v>9589</v>
      </c>
      <c r="R44" s="25">
        <f t="shared" si="2"/>
        <v>0.74338775485751718</v>
      </c>
      <c r="S44" s="26">
        <f t="shared" si="1"/>
        <v>23773</v>
      </c>
    </row>
    <row r="45" spans="1:19" x14ac:dyDescent="0.25">
      <c r="A45" s="19" t="s">
        <v>255</v>
      </c>
      <c r="B45" s="20" t="s">
        <v>256</v>
      </c>
      <c r="C45" s="20" t="s">
        <v>257</v>
      </c>
      <c r="D45" s="20" t="s">
        <v>258</v>
      </c>
      <c r="E45" s="20" t="s">
        <v>206</v>
      </c>
      <c r="F45" s="20" t="s">
        <v>22</v>
      </c>
      <c r="G45" s="20" t="s">
        <v>22</v>
      </c>
      <c r="H45" s="20" t="s">
        <v>22</v>
      </c>
      <c r="I45" s="20" t="s">
        <v>27</v>
      </c>
      <c r="J45" s="20" t="s">
        <v>27</v>
      </c>
      <c r="K45" s="20" t="s">
        <v>27</v>
      </c>
      <c r="L45" s="20" t="s">
        <v>27</v>
      </c>
      <c r="M45" s="20">
        <v>1032</v>
      </c>
      <c r="N45" s="20">
        <v>3919</v>
      </c>
      <c r="O45" s="20">
        <v>4466</v>
      </c>
      <c r="P45" s="20">
        <v>5568</v>
      </c>
      <c r="Q45" s="20">
        <v>6476</v>
      </c>
      <c r="R45" s="21">
        <f t="shared" si="2"/>
        <v>0.58272982283102692</v>
      </c>
      <c r="S45" s="22">
        <f t="shared" si="1"/>
        <v>21461</v>
      </c>
    </row>
    <row r="46" spans="1:19" x14ac:dyDescent="0.25">
      <c r="A46" s="23" t="s">
        <v>259</v>
      </c>
      <c r="B46" s="24" t="s">
        <v>260</v>
      </c>
      <c r="C46" s="24" t="s">
        <v>261</v>
      </c>
      <c r="D46" s="24" t="s">
        <v>262</v>
      </c>
      <c r="E46" s="24" t="s">
        <v>206</v>
      </c>
      <c r="F46" s="24" t="s">
        <v>22</v>
      </c>
      <c r="G46" s="24" t="s">
        <v>22</v>
      </c>
      <c r="H46" s="24" t="s">
        <v>22</v>
      </c>
      <c r="I46" s="24" t="s">
        <v>27</v>
      </c>
      <c r="J46" s="24" t="s">
        <v>27</v>
      </c>
      <c r="K46" s="24" t="s">
        <v>27</v>
      </c>
      <c r="L46" s="24" t="s">
        <v>27</v>
      </c>
      <c r="M46" s="24">
        <v>1014</v>
      </c>
      <c r="N46" s="24">
        <v>2254</v>
      </c>
      <c r="O46" s="24">
        <v>4534</v>
      </c>
      <c r="P46" s="24">
        <v>6796</v>
      </c>
      <c r="Q46" s="24">
        <v>7730</v>
      </c>
      <c r="R46" s="25">
        <f t="shared" si="2"/>
        <v>0.66163405613342663</v>
      </c>
      <c r="S46" s="26">
        <f t="shared" si="1"/>
        <v>22328</v>
      </c>
    </row>
    <row r="47" spans="1:19" x14ac:dyDescent="0.25">
      <c r="A47" s="19" t="s">
        <v>32</v>
      </c>
      <c r="B47" s="20" t="s">
        <v>33</v>
      </c>
      <c r="C47" s="20" t="s">
        <v>34</v>
      </c>
      <c r="D47" s="20" t="s">
        <v>35</v>
      </c>
      <c r="E47" s="20" t="s">
        <v>21</v>
      </c>
      <c r="F47" s="20" t="s">
        <v>22</v>
      </c>
      <c r="G47" s="20" t="s">
        <v>22</v>
      </c>
      <c r="H47" s="20" t="s">
        <v>22</v>
      </c>
      <c r="I47" s="20" t="s">
        <v>22</v>
      </c>
      <c r="J47" s="20" t="s">
        <v>22</v>
      </c>
      <c r="K47" s="20" t="s">
        <v>22</v>
      </c>
      <c r="L47" s="20" t="s">
        <v>22</v>
      </c>
      <c r="M47" s="20">
        <v>906</v>
      </c>
      <c r="N47" s="20">
        <v>1251</v>
      </c>
      <c r="O47" s="20">
        <v>2897</v>
      </c>
      <c r="P47" s="20">
        <v>4499</v>
      </c>
      <c r="Q47" s="20">
        <v>9428</v>
      </c>
      <c r="R47" s="21">
        <f t="shared" si="2"/>
        <v>0.79606828454142997</v>
      </c>
      <c r="S47" s="22">
        <f t="shared" si="1"/>
        <v>18981</v>
      </c>
    </row>
    <row r="48" spans="1:19" x14ac:dyDescent="0.25">
      <c r="A48" s="23" t="s">
        <v>219</v>
      </c>
      <c r="B48" s="24" t="s">
        <v>220</v>
      </c>
      <c r="C48" s="24" t="s">
        <v>221</v>
      </c>
      <c r="D48" s="24" t="s">
        <v>222</v>
      </c>
      <c r="E48" s="24" t="s">
        <v>206</v>
      </c>
      <c r="F48" s="24" t="s">
        <v>22</v>
      </c>
      <c r="G48" s="24" t="s">
        <v>22</v>
      </c>
      <c r="H48" s="24" t="s">
        <v>22</v>
      </c>
      <c r="I48" s="24" t="s">
        <v>27</v>
      </c>
      <c r="J48" s="24" t="s">
        <v>27</v>
      </c>
      <c r="K48" s="24" t="s">
        <v>22</v>
      </c>
      <c r="L48" s="24" t="s">
        <v>27</v>
      </c>
      <c r="M48" s="24">
        <v>870</v>
      </c>
      <c r="N48" s="24">
        <v>2428</v>
      </c>
      <c r="O48" s="24">
        <v>7386</v>
      </c>
      <c r="P48" s="24">
        <v>8835</v>
      </c>
      <c r="Q48" s="24">
        <v>9766</v>
      </c>
      <c r="R48" s="25">
        <f t="shared" si="2"/>
        <v>0.83041416010220881</v>
      </c>
      <c r="S48" s="26">
        <f t="shared" si="1"/>
        <v>29285</v>
      </c>
    </row>
    <row r="49" spans="1:19" x14ac:dyDescent="0.25">
      <c r="A49" s="19" t="s">
        <v>72</v>
      </c>
      <c r="B49" s="20" t="s">
        <v>73</v>
      </c>
      <c r="C49" s="20" t="s">
        <v>74</v>
      </c>
      <c r="D49" s="20" t="s">
        <v>75</v>
      </c>
      <c r="E49" s="20" t="s">
        <v>21</v>
      </c>
      <c r="F49" s="20" t="s">
        <v>22</v>
      </c>
      <c r="G49" s="20" t="s">
        <v>22</v>
      </c>
      <c r="H49" s="20" t="s">
        <v>22</v>
      </c>
      <c r="I49" s="20" t="s">
        <v>22</v>
      </c>
      <c r="J49" s="20" t="s">
        <v>22</v>
      </c>
      <c r="K49" s="20" t="s">
        <v>22</v>
      </c>
      <c r="L49" s="20" t="s">
        <v>22</v>
      </c>
      <c r="M49" s="20">
        <v>861</v>
      </c>
      <c r="N49" s="20">
        <v>1314</v>
      </c>
      <c r="O49" s="20">
        <v>1810</v>
      </c>
      <c r="P49" s="20">
        <v>6510</v>
      </c>
      <c r="Q49" s="20">
        <v>9271</v>
      </c>
      <c r="R49" s="21">
        <f t="shared" si="2"/>
        <v>0.81146879617010592</v>
      </c>
      <c r="S49" s="22">
        <f t="shared" si="1"/>
        <v>19766</v>
      </c>
    </row>
    <row r="50" spans="1:19" x14ac:dyDescent="0.25">
      <c r="A50" s="23" t="s">
        <v>166</v>
      </c>
      <c r="B50" s="24" t="s">
        <v>167</v>
      </c>
      <c r="C50" s="24" t="s">
        <v>168</v>
      </c>
      <c r="D50" s="24" t="s">
        <v>169</v>
      </c>
      <c r="E50" s="24" t="s">
        <v>145</v>
      </c>
      <c r="F50" s="24" t="s">
        <v>22</v>
      </c>
      <c r="G50" s="24" t="s">
        <v>22</v>
      </c>
      <c r="H50" s="24" t="s">
        <v>22</v>
      </c>
      <c r="I50" s="24" t="s">
        <v>22</v>
      </c>
      <c r="J50" s="24" t="s">
        <v>22</v>
      </c>
      <c r="K50" s="24" t="s">
        <v>22</v>
      </c>
      <c r="L50" s="24" t="s">
        <v>22</v>
      </c>
      <c r="M50" s="24">
        <v>742</v>
      </c>
      <c r="N50" s="24">
        <v>3751</v>
      </c>
      <c r="O50" s="24">
        <v>4423</v>
      </c>
      <c r="P50" s="24">
        <v>8733</v>
      </c>
      <c r="Q50" s="24">
        <v>9909</v>
      </c>
      <c r="R50" s="25">
        <f t="shared" si="2"/>
        <v>0.91164163510334228</v>
      </c>
      <c r="S50" s="26">
        <f t="shared" si="1"/>
        <v>27558</v>
      </c>
    </row>
    <row r="51" spans="1:19" x14ac:dyDescent="0.25">
      <c r="A51" s="19" t="s">
        <v>133</v>
      </c>
      <c r="B51" s="20" t="s">
        <v>134</v>
      </c>
      <c r="C51" s="20" t="s">
        <v>135</v>
      </c>
      <c r="D51" s="20" t="s">
        <v>136</v>
      </c>
      <c r="E51" s="20" t="s">
        <v>84</v>
      </c>
      <c r="F51" s="20" t="s">
        <v>22</v>
      </c>
      <c r="G51" s="20" t="s">
        <v>22</v>
      </c>
      <c r="H51" s="20" t="s">
        <v>27</v>
      </c>
      <c r="I51" s="20" t="s">
        <v>22</v>
      </c>
      <c r="J51" s="20" t="s">
        <v>27</v>
      </c>
      <c r="K51" s="20" t="s">
        <v>22</v>
      </c>
      <c r="L51" s="20" t="s">
        <v>27</v>
      </c>
      <c r="M51" s="20">
        <v>712</v>
      </c>
      <c r="N51" s="20">
        <v>4182</v>
      </c>
      <c r="O51" s="20">
        <v>6087</v>
      </c>
      <c r="P51" s="20">
        <v>7494</v>
      </c>
      <c r="Q51" s="20">
        <v>8599</v>
      </c>
      <c r="R51" s="21">
        <f t="shared" si="2"/>
        <v>0.86419779018759768</v>
      </c>
      <c r="S51" s="22">
        <f t="shared" si="1"/>
        <v>27074</v>
      </c>
    </row>
    <row r="52" spans="1:19" x14ac:dyDescent="0.25">
      <c r="A52" s="23" t="s">
        <v>89</v>
      </c>
      <c r="B52" s="24" t="s">
        <v>90</v>
      </c>
      <c r="C52" s="24" t="s">
        <v>91</v>
      </c>
      <c r="D52" s="24" t="s">
        <v>92</v>
      </c>
      <c r="E52" s="24" t="s">
        <v>84</v>
      </c>
      <c r="F52" s="24" t="s">
        <v>22</v>
      </c>
      <c r="G52" s="24" t="s">
        <v>22</v>
      </c>
      <c r="H52" s="24" t="s">
        <v>27</v>
      </c>
      <c r="I52" s="24" t="s">
        <v>22</v>
      </c>
      <c r="J52" s="24" t="s">
        <v>27</v>
      </c>
      <c r="K52" s="24" t="s">
        <v>22</v>
      </c>
      <c r="L52" s="24" t="s">
        <v>27</v>
      </c>
      <c r="M52" s="24">
        <v>700</v>
      </c>
      <c r="N52" s="24">
        <v>5721</v>
      </c>
      <c r="O52" s="24">
        <v>6247</v>
      </c>
      <c r="P52" s="24">
        <v>8495</v>
      </c>
      <c r="Q52" s="24">
        <v>9236</v>
      </c>
      <c r="R52" s="25">
        <f t="shared" si="2"/>
        <v>0.90588403033885334</v>
      </c>
      <c r="S52" s="26">
        <f t="shared" si="1"/>
        <v>30399</v>
      </c>
    </row>
    <row r="53" spans="1:19" x14ac:dyDescent="0.25">
      <c r="A53" s="19" t="s">
        <v>239</v>
      </c>
      <c r="B53" s="20" t="s">
        <v>240</v>
      </c>
      <c r="C53" s="20" t="s">
        <v>241</v>
      </c>
      <c r="D53" s="20" t="s">
        <v>242</v>
      </c>
      <c r="E53" s="20" t="s">
        <v>206</v>
      </c>
      <c r="F53" s="20" t="s">
        <v>22</v>
      </c>
      <c r="G53" s="20" t="s">
        <v>27</v>
      </c>
      <c r="H53" s="20" t="s">
        <v>27</v>
      </c>
      <c r="I53" s="20" t="s">
        <v>27</v>
      </c>
      <c r="J53" s="20" t="s">
        <v>27</v>
      </c>
      <c r="K53" s="20" t="s">
        <v>22</v>
      </c>
      <c r="L53" s="20" t="s">
        <v>27</v>
      </c>
      <c r="M53" s="20">
        <v>576</v>
      </c>
      <c r="N53" s="20">
        <v>2628</v>
      </c>
      <c r="O53" s="20">
        <v>3612</v>
      </c>
      <c r="P53" s="20">
        <v>5066</v>
      </c>
      <c r="Q53" s="20">
        <v>5156</v>
      </c>
      <c r="R53" s="21">
        <f t="shared" si="2"/>
        <v>0.72970725225475852</v>
      </c>
      <c r="S53" s="22">
        <f t="shared" si="1"/>
        <v>17038</v>
      </c>
    </row>
    <row r="54" spans="1:19" x14ac:dyDescent="0.25">
      <c r="A54" s="23" t="s">
        <v>117</v>
      </c>
      <c r="B54" s="24" t="s">
        <v>118</v>
      </c>
      <c r="C54" s="24" t="s">
        <v>119</v>
      </c>
      <c r="D54" s="24" t="s">
        <v>120</v>
      </c>
      <c r="E54" s="24" t="s">
        <v>84</v>
      </c>
      <c r="F54" s="24" t="s">
        <v>22</v>
      </c>
      <c r="G54" s="24" t="s">
        <v>22</v>
      </c>
      <c r="H54" s="24" t="s">
        <v>27</v>
      </c>
      <c r="I54" s="24" t="s">
        <v>22</v>
      </c>
      <c r="J54" s="24" t="s">
        <v>22</v>
      </c>
      <c r="K54" s="24" t="s">
        <v>22</v>
      </c>
      <c r="L54" s="24" t="s">
        <v>27</v>
      </c>
      <c r="M54" s="24">
        <v>570</v>
      </c>
      <c r="N54" s="24">
        <v>1322</v>
      </c>
      <c r="O54" s="24">
        <v>7279</v>
      </c>
      <c r="P54" s="24">
        <v>8443</v>
      </c>
      <c r="Q54" s="24">
        <v>9571</v>
      </c>
      <c r="R54" s="25">
        <f t="shared" si="2"/>
        <v>1.0242801438529217</v>
      </c>
      <c r="S54" s="26">
        <f t="shared" si="1"/>
        <v>27185</v>
      </c>
    </row>
    <row r="55" spans="1:19" x14ac:dyDescent="0.25">
      <c r="A55" s="19" t="s">
        <v>174</v>
      </c>
      <c r="B55" s="20" t="s">
        <v>175</v>
      </c>
      <c r="C55" s="20" t="s">
        <v>176</v>
      </c>
      <c r="D55" s="20" t="s">
        <v>177</v>
      </c>
      <c r="E55" s="20" t="s">
        <v>145</v>
      </c>
      <c r="F55" s="20" t="s">
        <v>22</v>
      </c>
      <c r="G55" s="20" t="s">
        <v>22</v>
      </c>
      <c r="H55" s="20" t="s">
        <v>22</v>
      </c>
      <c r="I55" s="20" t="s">
        <v>22</v>
      </c>
      <c r="J55" s="20" t="s">
        <v>22</v>
      </c>
      <c r="K55" s="20" t="s">
        <v>22</v>
      </c>
      <c r="L55" s="20" t="s">
        <v>22</v>
      </c>
      <c r="M55" s="20">
        <v>488</v>
      </c>
      <c r="N55" s="20">
        <v>5535</v>
      </c>
      <c r="O55" s="20">
        <v>5775</v>
      </c>
      <c r="P55" s="20">
        <v>7661</v>
      </c>
      <c r="Q55" s="20">
        <v>9206</v>
      </c>
      <c r="R55" s="21">
        <f t="shared" si="2"/>
        <v>1.084072328017021</v>
      </c>
      <c r="S55" s="22">
        <f t="shared" si="1"/>
        <v>28665</v>
      </c>
    </row>
    <row r="56" spans="1:19" x14ac:dyDescent="0.25">
      <c r="A56" s="23" t="s">
        <v>198</v>
      </c>
      <c r="B56" s="24" t="s">
        <v>199</v>
      </c>
      <c r="C56" s="24" t="s">
        <v>200</v>
      </c>
      <c r="D56" s="24" t="s">
        <v>201</v>
      </c>
      <c r="E56" s="24" t="s">
        <v>145</v>
      </c>
      <c r="F56" s="24" t="s">
        <v>22</v>
      </c>
      <c r="G56" s="24" t="s">
        <v>22</v>
      </c>
      <c r="H56" s="24" t="s">
        <v>22</v>
      </c>
      <c r="I56" s="24" t="s">
        <v>22</v>
      </c>
      <c r="J56" s="24" t="s">
        <v>22</v>
      </c>
      <c r="K56" s="24" t="s">
        <v>27</v>
      </c>
      <c r="L56" s="24" t="s">
        <v>27</v>
      </c>
      <c r="M56" s="24">
        <v>431</v>
      </c>
      <c r="N56" s="24">
        <v>6231</v>
      </c>
      <c r="O56" s="24">
        <v>7478</v>
      </c>
      <c r="P56" s="24">
        <v>8039</v>
      </c>
      <c r="Q56" s="24">
        <v>8271</v>
      </c>
      <c r="R56" s="25">
        <f t="shared" si="2"/>
        <v>1.0930046233022455</v>
      </c>
      <c r="S56" s="26">
        <f t="shared" si="1"/>
        <v>30450</v>
      </c>
    </row>
    <row r="57" spans="1:19" x14ac:dyDescent="0.25">
      <c r="A57" s="19" t="s">
        <v>178</v>
      </c>
      <c r="B57" s="20" t="s">
        <v>179</v>
      </c>
      <c r="C57" s="20" t="s">
        <v>180</v>
      </c>
      <c r="D57" s="20" t="s">
        <v>181</v>
      </c>
      <c r="E57" s="20" t="s">
        <v>145</v>
      </c>
      <c r="F57" s="20" t="s">
        <v>22</v>
      </c>
      <c r="G57" s="20" t="s">
        <v>22</v>
      </c>
      <c r="H57" s="20" t="s">
        <v>22</v>
      </c>
      <c r="I57" s="20" t="s">
        <v>22</v>
      </c>
      <c r="J57" s="20" t="s">
        <v>22</v>
      </c>
      <c r="K57" s="20" t="s">
        <v>22</v>
      </c>
      <c r="L57" s="20" t="s">
        <v>22</v>
      </c>
      <c r="M57" s="20">
        <v>376</v>
      </c>
      <c r="N57" s="20">
        <v>889</v>
      </c>
      <c r="O57" s="20">
        <v>4373</v>
      </c>
      <c r="P57" s="20">
        <v>6803</v>
      </c>
      <c r="Q57" s="20">
        <v>7578</v>
      </c>
      <c r="R57" s="21">
        <f t="shared" si="2"/>
        <v>1.1188084145320056</v>
      </c>
      <c r="S57" s="22">
        <f t="shared" si="1"/>
        <v>20019</v>
      </c>
    </row>
    <row r="58" spans="1:19" x14ac:dyDescent="0.25">
      <c r="A58" s="23" t="s">
        <v>207</v>
      </c>
      <c r="B58" s="24" t="s">
        <v>208</v>
      </c>
      <c r="C58" s="24" t="s">
        <v>209</v>
      </c>
      <c r="D58" s="24" t="s">
        <v>210</v>
      </c>
      <c r="E58" s="24" t="s">
        <v>206</v>
      </c>
      <c r="F58" s="24" t="s">
        <v>22</v>
      </c>
      <c r="G58" s="24" t="s">
        <v>22</v>
      </c>
      <c r="H58" s="24" t="s">
        <v>22</v>
      </c>
      <c r="I58" s="24" t="s">
        <v>27</v>
      </c>
      <c r="J58" s="24" t="s">
        <v>27</v>
      </c>
      <c r="K58" s="24" t="s">
        <v>22</v>
      </c>
      <c r="L58" s="24" t="s">
        <v>27</v>
      </c>
      <c r="M58" s="24">
        <v>299</v>
      </c>
      <c r="N58" s="24">
        <v>657</v>
      </c>
      <c r="O58" s="24">
        <v>6238</v>
      </c>
      <c r="P58" s="24">
        <v>8922</v>
      </c>
      <c r="Q58" s="24">
        <v>9081</v>
      </c>
      <c r="R58" s="25">
        <f t="shared" si="2"/>
        <v>1.3475541667800686</v>
      </c>
      <c r="S58" s="26">
        <f t="shared" si="1"/>
        <v>25197</v>
      </c>
    </row>
    <row r="59" spans="1:19" x14ac:dyDescent="0.25">
      <c r="A59" s="19" t="s">
        <v>101</v>
      </c>
      <c r="B59" s="20" t="s">
        <v>102</v>
      </c>
      <c r="C59" s="20" t="s">
        <v>103</v>
      </c>
      <c r="D59" s="20" t="s">
        <v>104</v>
      </c>
      <c r="E59" s="20" t="s">
        <v>84</v>
      </c>
      <c r="F59" s="20" t="s">
        <v>22</v>
      </c>
      <c r="G59" s="20" t="s">
        <v>22</v>
      </c>
      <c r="H59" s="20" t="s">
        <v>27</v>
      </c>
      <c r="I59" s="20" t="s">
        <v>22</v>
      </c>
      <c r="J59" s="20" t="s">
        <v>27</v>
      </c>
      <c r="K59" s="20" t="s">
        <v>22</v>
      </c>
      <c r="L59" s="20" t="s">
        <v>27</v>
      </c>
      <c r="M59" s="20">
        <v>238</v>
      </c>
      <c r="N59" s="20">
        <v>1235</v>
      </c>
      <c r="O59" s="20">
        <v>1822</v>
      </c>
      <c r="P59" s="20">
        <v>7074</v>
      </c>
      <c r="Q59" s="20">
        <v>8207</v>
      </c>
      <c r="R59" s="21">
        <f t="shared" si="2"/>
        <v>1.4232703532020747</v>
      </c>
      <c r="S59" s="22">
        <f t="shared" si="1"/>
        <v>18576</v>
      </c>
    </row>
    <row r="60" spans="1:19" x14ac:dyDescent="0.25">
      <c r="A60" s="23" t="s">
        <v>125</v>
      </c>
      <c r="B60" s="24" t="s">
        <v>126</v>
      </c>
      <c r="C60" s="24" t="s">
        <v>127</v>
      </c>
      <c r="D60" s="24" t="s">
        <v>128</v>
      </c>
      <c r="E60" s="24" t="s">
        <v>84</v>
      </c>
      <c r="F60" s="24" t="s">
        <v>22</v>
      </c>
      <c r="G60" s="24" t="s">
        <v>22</v>
      </c>
      <c r="H60" s="24" t="s">
        <v>27</v>
      </c>
      <c r="I60" s="24" t="s">
        <v>22</v>
      </c>
      <c r="J60" s="24" t="s">
        <v>22</v>
      </c>
      <c r="K60" s="24" t="s">
        <v>22</v>
      </c>
      <c r="L60" s="24" t="s">
        <v>27</v>
      </c>
      <c r="M60" s="24">
        <v>209</v>
      </c>
      <c r="N60" s="24">
        <v>621</v>
      </c>
      <c r="O60" s="24">
        <v>3098</v>
      </c>
      <c r="P60" s="24">
        <v>7118</v>
      </c>
      <c r="Q60" s="24">
        <v>8433</v>
      </c>
      <c r="R60" s="25">
        <f t="shared" si="2"/>
        <v>1.5203389637502625</v>
      </c>
      <c r="S60" s="26">
        <f t="shared" si="1"/>
        <v>19479</v>
      </c>
    </row>
    <row r="61" spans="1:19" x14ac:dyDescent="0.25">
      <c r="A61" s="19" t="s">
        <v>146</v>
      </c>
      <c r="B61" s="20" t="s">
        <v>147</v>
      </c>
      <c r="C61" s="20" t="s">
        <v>148</v>
      </c>
      <c r="D61" s="20" t="s">
        <v>149</v>
      </c>
      <c r="E61" s="20" t="s">
        <v>145</v>
      </c>
      <c r="F61" s="20" t="s">
        <v>22</v>
      </c>
      <c r="G61" s="20" t="s">
        <v>22</v>
      </c>
      <c r="H61" s="20" t="s">
        <v>22</v>
      </c>
      <c r="I61" s="20" t="s">
        <v>22</v>
      </c>
      <c r="J61" s="20" t="s">
        <v>22</v>
      </c>
      <c r="K61" s="20" t="s">
        <v>22</v>
      </c>
      <c r="L61" s="20" t="s">
        <v>27</v>
      </c>
      <c r="M61" s="20">
        <v>138</v>
      </c>
      <c r="N61" s="20">
        <v>286</v>
      </c>
      <c r="O61" s="20">
        <v>6750</v>
      </c>
      <c r="P61" s="20">
        <v>8254</v>
      </c>
      <c r="Q61" s="20">
        <v>8656</v>
      </c>
      <c r="R61" s="21">
        <f t="shared" si="2"/>
        <v>1.8142296888697582</v>
      </c>
      <c r="S61" s="22">
        <f t="shared" si="1"/>
        <v>24084</v>
      </c>
    </row>
    <row r="62" spans="1:19" x14ac:dyDescent="0.25">
      <c r="A62" s="23" t="s">
        <v>243</v>
      </c>
      <c r="B62" s="24" t="s">
        <v>244</v>
      </c>
      <c r="C62" s="24" t="s">
        <v>245</v>
      </c>
      <c r="D62" s="24" t="s">
        <v>246</v>
      </c>
      <c r="E62" s="24" t="s">
        <v>206</v>
      </c>
      <c r="F62" s="24" t="s">
        <v>22</v>
      </c>
      <c r="G62" s="24" t="s">
        <v>22</v>
      </c>
      <c r="H62" s="24" t="s">
        <v>22</v>
      </c>
      <c r="I62" s="24" t="s">
        <v>27</v>
      </c>
      <c r="J62" s="24" t="s">
        <v>27</v>
      </c>
      <c r="K62" s="24" t="s">
        <v>22</v>
      </c>
      <c r="L62" s="24" t="s">
        <v>27</v>
      </c>
      <c r="M62" s="24">
        <v>128</v>
      </c>
      <c r="N62" s="24">
        <v>416</v>
      </c>
      <c r="O62" s="24">
        <v>747</v>
      </c>
      <c r="P62" s="24">
        <v>1028</v>
      </c>
      <c r="Q62" s="24">
        <v>6357</v>
      </c>
      <c r="R62" s="25">
        <f t="shared" si="2"/>
        <v>1.6546701130112136</v>
      </c>
      <c r="S62" s="26">
        <f t="shared" si="1"/>
        <v>8676</v>
      </c>
    </row>
    <row r="63" spans="1:19" x14ac:dyDescent="0.25">
      <c r="A63" s="19" t="s">
        <v>97</v>
      </c>
      <c r="B63" s="20" t="s">
        <v>98</v>
      </c>
      <c r="C63" s="20" t="s">
        <v>99</v>
      </c>
      <c r="D63" s="20" t="s">
        <v>100</v>
      </c>
      <c r="E63" s="20" t="s">
        <v>84</v>
      </c>
      <c r="F63" s="20" t="s">
        <v>22</v>
      </c>
      <c r="G63" s="20" t="s">
        <v>22</v>
      </c>
      <c r="H63" s="20" t="s">
        <v>27</v>
      </c>
      <c r="I63" s="20" t="s">
        <v>22</v>
      </c>
      <c r="J63" s="20" t="s">
        <v>27</v>
      </c>
      <c r="K63" s="20" t="s">
        <v>22</v>
      </c>
      <c r="L63" s="20" t="s">
        <v>27</v>
      </c>
      <c r="M63" s="20">
        <v>73</v>
      </c>
      <c r="N63" s="20">
        <v>3485</v>
      </c>
      <c r="O63" s="20">
        <v>4592</v>
      </c>
      <c r="P63" s="20">
        <v>5143</v>
      </c>
      <c r="Q63" s="20">
        <v>8100</v>
      </c>
      <c r="R63" s="21">
        <f t="shared" si="2"/>
        <v>2.2455667067018901</v>
      </c>
      <c r="S63" s="22">
        <f t="shared" si="1"/>
        <v>21393</v>
      </c>
    </row>
    <row r="64" spans="1:19" x14ac:dyDescent="0.25">
      <c r="A64" s="12" t="s">
        <v>68</v>
      </c>
      <c r="B64" s="13" t="s">
        <v>69</v>
      </c>
      <c r="C64" s="13" t="s">
        <v>70</v>
      </c>
      <c r="D64" s="13" t="s">
        <v>71</v>
      </c>
      <c r="E64" s="13" t="s">
        <v>21</v>
      </c>
      <c r="F64" s="13" t="s">
        <v>22</v>
      </c>
      <c r="G64" s="13" t="s">
        <v>27</v>
      </c>
      <c r="H64" s="13" t="s">
        <v>22</v>
      </c>
      <c r="I64" s="13" t="s">
        <v>22</v>
      </c>
      <c r="J64" s="13" t="s">
        <v>22</v>
      </c>
      <c r="K64" s="13" t="s">
        <v>22</v>
      </c>
      <c r="L64" s="13" t="s">
        <v>22</v>
      </c>
      <c r="M64" s="13">
        <v>24</v>
      </c>
      <c r="N64" s="13">
        <v>1797</v>
      </c>
      <c r="O64" s="13">
        <v>3548</v>
      </c>
      <c r="P64" s="13">
        <v>3668</v>
      </c>
      <c r="Q64" s="13">
        <v>8592</v>
      </c>
      <c r="R64" s="14">
        <f t="shared" si="2"/>
        <v>3.3498147004699526</v>
      </c>
      <c r="S64" s="15">
        <f t="shared" si="1"/>
        <v>17629</v>
      </c>
    </row>
  </sheetData>
  <sortState ref="A5:R64">
    <sortCondition descending="1" ref="M5"/>
  </sortState>
  <mergeCells count="3">
    <mergeCell ref="I3:L3"/>
    <mergeCell ref="M3:Q3"/>
    <mergeCell ref="F3:H3"/>
  </mergeCells>
  <phoneticPr fontId="3" type="noConversion"/>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E A A B Q S w M E F A A C A A g A l Y D p V o G g G 3 O o A A A A + A A A A B I A H A B D b 2 5 m a W c v U G F j a 2 F n Z S 5 4 b W w g o h g A K K A U A A A A A A A A A A A A A A A A A A A A A A A A A A A A h Y / R C o I w G I V f R X b v N p 2 Q y O + 8 6 C r I C I L o d q y l I 5 3 h Z v P d u u i R e o W E s r r r 8 h y + A 9 9 5 3 O 5 Q j G 0 T X F V v d W d y F G G K A m V k d 9 S m y t H g T m G K C g 5 b I c + i U s E E G 5 u N V u e o d u 6 S E e K 9 x 5 7 h r q 9 I T G l E D u V 6 J 2 v V i l A b 6 4 S R C n 1 W x / 8 r x G H / k u E x Z g w n j C 1 w k k Z A 5 h p K b b 5 I P B l j C u S n h O X Q u K F X X J l w t Q E y R y D v F / w J U E s D B B Q A A g A I A J W A 6 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g O l W b A p M + H 8 B A A C 1 A w A A E w A c A E Z v c m 1 1 b G F z L 1 N l Y 3 R p b 2 4 x L m 0 g o h g A K K A U A A A A A A A A A A A A A A A A A A A A A A A A A A A A d Z L N S 8 N A E M X v h f 4 P Q 7 y 0 E I q p 3 4 i H E k U 8 + E F b F R E P 2 8 1 o Q z c 7 Z X d W l N L / 3 U 1 i r L p p L o H 3 y 8 y 8 F 5 5 F y T l p m N T v 5 L T b 6 X b s X B j M Y C p m C h M 4 A 4 X c 7 Y B / J u S M R K 9 c f E h U g 9 Q Z g 5 o f y S x m R I t e f / V 8 I w o 8 i + r J 6 G X 9 n J J m / 8 l L X C / Y i d K 5 0 G / l 8 s 8 l R n 5 T 9 e l g a o S 2 r 2 S K l J Q r d A l t r 7 4 W r 1 b R S E p y m q H c H s X A H g P j B 6 9 j 2 M B R l h m 0 N u D n K H N b Z r w W C z Q B v p u T R r h x x a w F N r s r t 8 G k o c x J h m Q r G W 4 l e w G Z k M y F g m v M c h H A l N y S d J g t F S w U v c G V l s q V I c O D Z B l N O D n c T Y 6 8 e K X 5 c H 9 Q x m v U 4 1 b 1 p E 0 d 7 r a q S a g e w N M Y 0 t H l u P G h q / 9 d s S n 5 D G C F Q v t 3 c N 3 / a c 0 Y C 3 r 3 r b n l O R q o S 2 I 3 9 Z m g 8 v 3 9 l n v / S h Y H / W n C N 3 G b g E 2 k O s S v 8 / d 6 m b 8 T + 4 3 B 6 W 9 U G d s Y a P f 7 u 1 G V F Z 8 / G j G b f O a 4 M v Y g l M O o 3 + 3 k e v v t 0 y 9 Q S w E C L Q A U A A I A C A C V g O l W g a A b c 6 g A A A D 4 A A A A E g A A A A A A A A A A A A A A A A A A A A A A Q 2 9 u Z m l n L 1 B h Y 2 t h Z 2 U u e G 1 s U E s B A i 0 A F A A C A A g A l Y D p V g / K 6 a u k A A A A 6 Q A A A B M A A A A A A A A A A A A A A A A A 9 A A A A F t D b 2 5 0 Z W 5 0 X 1 R 5 c G V z X S 5 4 b W x Q S w E C L Q A U A A I A C A C V g O l W b A p M + H 8 B A A C 1 A w A A E w A A A A A A A A A A A A A A A A D l A Q A A R m 9 y b X V s Y X M v U 2 V j d G l v b j E u b V B L B Q Y A A A A A A w A D A M I A A A C 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2 C A A A A A A A A B Q 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l J l c 3 V s d F R 5 c G U i I F Z h b H V l P S J z R X h j Z X B 0 a W 9 u I i A v P j x F b n R y e S B U e X B l P S J G a W x s R W 5 h Y m x l Z C I g V m F s d W U 9 I m w w I i A v P j x F b n R y e S B U e X B l P S J G a W x s V G 9 E Y X R h T W 9 k Z W x F b m F i b G V k I i B W Y W x 1 Z T 0 i b D A i I C 8 + P E V u d H J 5 I F R 5 c G U 9 I k Z p b G x M Y X N 0 V X B k Y X R l Z C I g V m F s d W U 9 I m Q y M D I z L T A 3 L T A 5 V D A 3 O j I x O j E w L j g 0 M j Q 0 N T d a I i A v P j x F b n R y e S B U e X B l P S J G a W x s R X J y b 3 J N Z X N z Y W d l I i B W Y W x 1 Z T 0 i c 1 R o Z S B x d W V y e S B 0 Y W J s Z S B j b 3 V s Z G 4 n d C B i Z S B y Z W Z y Z X N o Z W Q 6 J i N 4 R D s m I 3 h B O 0 l u a X R p Y W x p e m F 0 a W 9 u I G 9 m I H R o Z S B k Y X R h I H N v d X J j Z S B m Y W l s Z W Q u J i N 4 Q T s m I 3 h B O 0 N o Z W N r I H R o Z S B k Y X R h Y m F z Z S B z Z X J 2 Z X I g b 3 I g Y 2 9 u d G F j d C B 5 b 3 V y I G R h d G F i Y X N l I G F k b W l u a X N 0 c m F 0 b 3 I u I E 1 h a 2 U g c 3 V y Z S B 0 a G U g Z X h 0 Z X J u Y W w g Z G F 0 Y W J h c 2 U g a X M g Y X Z h a W x h Y m x l L C B h b m Q g d G h l b i B 0 c n k g d G h l I G 9 w Z X J h d G l v b i B h Z 2 F p b i 4 g S W Y g e W 9 1 I H N l Z S B 0 a G l z I G 1 l c 3 N h Z 2 U g Y W d h a W 4 s I G N y Z W F 0 Z S B h I G 5 l d y B k Y X R h I H N v d X J j Z S B 0 b y B j b 2 5 u Z W N 0 I H R v I H R o Z S B k Y X R h Y m F z Z S 4 i I C 8 + P E V u d H J 5 I F R 5 c G U 9 I k Z p b G x F c n J v c k N v Z G U i I F Z h b H V l P S J z U m V m c m V z a F F 1 Z X J 5 V G F i b G V G Y W l s Z W Q i I C 8 + P E V u d H J 5 I F R 5 c G U 9 I k Z p b G x T d G F 0 d X M i I F Z h b H V l P S J z R X J y b 3 I i I C 8 + P E V u d H J 5 I F R 5 c G U 9 I k Z p b G x l Z E N v b X B s Z X R l U m V z d W x 0 V G 9 X b 3 J r c 2 h l Z X Q i I F Z h b H V l P S J s M C I g L z 4 8 R W 5 0 c n k g V H l w Z T 0 i Q W R k Z W R U b 0 R h d G F N b 2 R l b C I g V m F s d W U 9 I m w w I i A v P j x F b n R y e S B U e X B l P S J S Z W N v d m V y e V R h c m d l d F N o Z W V 0 I i B W Y W x 1 Z T 0 i c 1 N o Z W V 0 M T E i I C 8 + P E V u d H J 5 I F R 5 c G U 9 I l J l Y 2 9 2 Z X J 5 V G F y Z 2 V 0 Q 2 9 s d W 1 u I i B W Y W x 1 Z T 0 i b D E i I C 8 + P E V u d H J 5 I F R 5 c G U 9 I l J l Y 2 9 2 Z X J 5 V G F y Z 2 V 0 U m 9 3 I i B W Y W x 1 Z T 0 i b D E 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T 3 R o Z X I l M j B D b 2 x 1 b W 5 z P C 9 J d G V t U G F 0 a D 4 8 L 0 l 0 Z W 1 M b 2 N h d G l v b j 4 8 U 3 R h Y m x l R W 5 0 c m l l c y A v P j w v S X R l b T 4 8 S X R l b T 4 8 S X R l b U x v Y 2 F 0 a W 9 u P j x J d G V t V H l w Z T 5 G b 3 J t d W x h P C 9 J d G V t V H l w Z T 4 8 S X R l b V B h d G g + U 2 V j d G l v b j E v V G F i b G U x L 1 V u c G l 2 b 3 R l Z C U y M E N v b H V t b n M 8 L 0 l 0 Z W 1 Q Y X R o P j w v S X R l b U x v Y 2 F 0 a W 9 u P j x T d G F i b G V F b n R y a W V z I C 8 + P C 9 J d G V t P j w v S X R l b X M + P C 9 M b 2 N h b F B h Y 2 t h Z 2 V N Z X R h Z G F 0 Y U Z p b G U + F g A A A F B L B Q Y A A A A A A A A A A A A A A A A A A A A A A A A m A Q A A A Q A A A N C M n d 8 B F d E R j H o A w E / C l + s B A A A A l w B A A b F b c 0 + N c n j 4 H + b 7 5 g A A A A A C A A A A A A A Q Z g A A A A E A A C A A A A D d H + g Q l D O t q F 4 6 h o s z P w J + o q A E w Z X c z 6 V y q l T C E B D q j g A A A A A O g A A A A A I A A C A A A A B 6 K z U 2 6 V D Q z n u n x k z E a f B D d D Y t S g O U p S F M Q M l q g i 4 Z H l A A A A A + t n 8 B A 0 5 b 5 b J 4 E s D i / Q w S Z R H F b f A Z d H H T 0 L M t U q H P s 8 B Z K C H K 4 s N d 0 U k X V 7 V 7 3 M v X a m 1 l o W r t W s + / t Y y Z F V f K s W K A H f h x t + S E e I P T h p m I I k A A A A C H 5 0 / z z O b / v w F 0 G 1 7 J K 8 G k B 3 9 n I u L L X S B z F x Y e T H W n g s E 4 3 q 5 0 B E g 7 p r F A 1 n J c 6 b t p q Q H e I t R G l c z y 6 C + r b W i E < / D a t a M a s h u p > 
</file>

<file path=customXml/itemProps1.xml><?xml version="1.0" encoding="utf-8"?>
<ds:datastoreItem xmlns:ds="http://schemas.openxmlformats.org/officeDocument/2006/customXml" ds:itemID="{F99A5D27-5254-44A2-B02D-04B781D35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Account Analysis</vt:lpstr>
      <vt:lpstr>Product 1 sales analysis</vt:lpstr>
      <vt:lpstr>CAGR Analysis</vt:lpstr>
      <vt:lpstr>Analysis Data</vt:lpstr>
      <vt:lpstr>Original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Lenovo</cp:lastModifiedBy>
  <cp:revision/>
  <dcterms:created xsi:type="dcterms:W3CDTF">2022-01-18T02:47:06Z</dcterms:created>
  <dcterms:modified xsi:type="dcterms:W3CDTF">2023-07-10T04:37:42Z</dcterms:modified>
  <cp:category/>
  <cp:contentStatus/>
</cp:coreProperties>
</file>