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iga\Desktop\"/>
    </mc:Choice>
  </mc:AlternateContent>
  <bookViews>
    <workbookView xWindow="0" yWindow="0" windowWidth="23040" windowHeight="9192"/>
  </bookViews>
  <sheets>
    <sheet name="BSc Info új képzés" sheetId="1" r:id="rId1"/>
    <sheet name="Közösségi pontok" sheetId="2" r:id="rId2"/>
  </sheets>
  <calcPr calcId="162913"/>
  <fileRecoveryPr repairLoad="1"/>
</workbook>
</file>

<file path=xl/calcChain.xml><?xml version="1.0" encoding="utf-8"?>
<calcChain xmlns="http://schemas.openxmlformats.org/spreadsheetml/2006/main">
  <c r="O13" i="2" l="1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M66" i="1"/>
  <c r="L66" i="1"/>
  <c r="K66" i="1"/>
  <c r="J66" i="1"/>
  <c r="I66" i="1"/>
  <c r="H66" i="1"/>
  <c r="G66" i="1"/>
  <c r="F66" i="1"/>
  <c r="M65" i="1"/>
  <c r="L65" i="1"/>
  <c r="H65" i="1"/>
  <c r="G65" i="1"/>
  <c r="M64" i="1"/>
  <c r="M68" i="1" s="1"/>
  <c r="L64" i="1"/>
  <c r="L68" i="1" s="1"/>
  <c r="K64" i="1"/>
  <c r="K65" i="1" s="1"/>
  <c r="J64" i="1"/>
  <c r="J65" i="1" s="1"/>
  <c r="I64" i="1"/>
  <c r="I65" i="1" s="1"/>
  <c r="H64" i="1"/>
  <c r="H68" i="1" s="1"/>
  <c r="G64" i="1"/>
  <c r="G68" i="1" s="1"/>
  <c r="F64" i="1"/>
  <c r="F65" i="1" s="1"/>
  <c r="E64" i="1"/>
  <c r="D64" i="1"/>
  <c r="M63" i="1"/>
  <c r="L63" i="1"/>
  <c r="K63" i="1"/>
  <c r="J63" i="1"/>
  <c r="I63" i="1"/>
  <c r="H63" i="1"/>
  <c r="G63" i="1"/>
  <c r="F63" i="1"/>
  <c r="C63" i="1"/>
  <c r="M62" i="1"/>
  <c r="L62" i="1"/>
  <c r="K62" i="1"/>
  <c r="J62" i="1"/>
  <c r="I62" i="1"/>
  <c r="H62" i="1"/>
  <c r="G62" i="1"/>
  <c r="F62" i="1"/>
  <c r="E62" i="1"/>
  <c r="D62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H67" i="1" l="1"/>
  <c r="D70" i="1"/>
  <c r="G67" i="1"/>
  <c r="I67" i="1"/>
  <c r="D72" i="1"/>
  <c r="E72" i="1" s="1"/>
  <c r="K67" i="1"/>
  <c r="M67" i="1"/>
  <c r="E63" i="1"/>
  <c r="E66" i="1"/>
  <c r="F67" i="1" s="1"/>
  <c r="E65" i="1"/>
  <c r="D63" i="1"/>
  <c r="D68" i="1" s="1"/>
  <c r="D66" i="1"/>
  <c r="D65" i="1"/>
  <c r="J67" i="1"/>
  <c r="L67" i="1"/>
  <c r="I68" i="1"/>
  <c r="J68" i="1"/>
  <c r="D73" i="1"/>
  <c r="K68" i="1"/>
  <c r="F68" i="1"/>
  <c r="E68" i="1" l="1"/>
  <c r="D71" i="1"/>
  <c r="E67" i="1"/>
  <c r="D67" i="1"/>
</calcChain>
</file>

<file path=xl/sharedStrings.xml><?xml version="1.0" encoding="utf-8"?>
<sst xmlns="http://schemas.openxmlformats.org/spreadsheetml/2006/main" count="97" uniqueCount="97">
  <si>
    <t>Közösségi pont</t>
  </si>
  <si>
    <t>Tantárgynév</t>
  </si>
  <si>
    <t>Kör</t>
  </si>
  <si>
    <t>f</t>
  </si>
  <si>
    <t>kredit</t>
  </si>
  <si>
    <t>félév</t>
  </si>
  <si>
    <t>Szemeszter</t>
  </si>
  <si>
    <t>Kör1</t>
  </si>
  <si>
    <t>sum</t>
  </si>
  <si>
    <t>Csinálj magadnak egy másolatot... (File menü bal fent...)</t>
  </si>
  <si>
    <t>Kör2</t>
  </si>
  <si>
    <t>Kör3</t>
  </si>
  <si>
    <t>Kör4</t>
  </si>
  <si>
    <t>Kör5</t>
  </si>
  <si>
    <t>Kör6</t>
  </si>
  <si>
    <t>Kör7</t>
  </si>
  <si>
    <t>Kör8</t>
  </si>
  <si>
    <t>Kör9</t>
  </si>
  <si>
    <t>Összesítő</t>
  </si>
  <si>
    <t>Analízis 1</t>
  </si>
  <si>
    <t>Jelölések</t>
  </si>
  <si>
    <t>Analízis 2</t>
  </si>
  <si>
    <t>5 érdemjegy</t>
  </si>
  <si>
    <t>Analízis szigorlat</t>
  </si>
  <si>
    <t>4 érdemjegy</t>
  </si>
  <si>
    <t>Valószínűségszámítás</t>
  </si>
  <si>
    <t>3 érdemjegy</t>
  </si>
  <si>
    <t>Bevezetés a számításelméletbe 1</t>
  </si>
  <si>
    <t>2 érdemjegy</t>
  </si>
  <si>
    <t>Bevezetés a számításelméletbe 2</t>
  </si>
  <si>
    <t>A tárgy elbukása aláírás nélkül</t>
  </si>
  <si>
    <t>Kódolástechnika</t>
  </si>
  <si>
    <t>Koli pontok</t>
  </si>
  <si>
    <t>'+</t>
  </si>
  <si>
    <t>Aláírás megszerezve</t>
  </si>
  <si>
    <t>Algoritmuselmélet</t>
  </si>
  <si>
    <t>Fizika 1</t>
  </si>
  <si>
    <t>Fizika 2</t>
  </si>
  <si>
    <t>Mikro- és makroökonómia</t>
  </si>
  <si>
    <t>Menedzsment és váll.gazd.</t>
  </si>
  <si>
    <t>Üzleti jog</t>
  </si>
  <si>
    <t>Mérnök leszek</t>
  </si>
  <si>
    <t>Ergonomia</t>
  </si>
  <si>
    <t>&lt;&lt;&lt; kötváll #2 &gt;&gt;&gt;</t>
  </si>
  <si>
    <t>&lt;&lt;&lt; kötváll #3 &gt;&gt;&gt;</t>
  </si>
  <si>
    <t>&lt;&lt;&lt; kötváll #4 &gt;&gt;&gt;</t>
  </si>
  <si>
    <t>Bevezető matematika</t>
  </si>
  <si>
    <t>Bevezető fizika</t>
  </si>
  <si>
    <t>Rendszerelmélet</t>
  </si>
  <si>
    <t>IT eszközök technológiája</t>
  </si>
  <si>
    <t>Digitális technika</t>
  </si>
  <si>
    <t>Rendszermodellezés</t>
  </si>
  <si>
    <t>Számítógép-architektúrák</t>
  </si>
  <si>
    <t>Kommunikációs hálózatok 1</t>
  </si>
  <si>
    <t>Kommunikációs hálózatok 2</t>
  </si>
  <si>
    <t>Operációs rendszerek</t>
  </si>
  <si>
    <t>Programozás alapjai 1</t>
  </si>
  <si>
    <t>Programozás alapjai 2</t>
  </si>
  <si>
    <t>Programozás alapjai 3</t>
  </si>
  <si>
    <t>Adatbázisok</t>
  </si>
  <si>
    <t>Adatbázisok laboratórium</t>
  </si>
  <si>
    <t>Szoftvertechnológia</t>
  </si>
  <si>
    <t>Szoftver technikák</t>
  </si>
  <si>
    <t>Szoftver projekt laboratórium</t>
  </si>
  <si>
    <t>Webes és mobil szoftverek</t>
  </si>
  <si>
    <t>Számítógépes grafika</t>
  </si>
  <si>
    <t>Mesterséges Intelligencia</t>
  </si>
  <si>
    <t>IT biztonság</t>
  </si>
  <si>
    <t>Információs rendszerek üzemeltetése</t>
  </si>
  <si>
    <t>Elágazó tantárgy</t>
  </si>
  <si>
    <t>Specializáció tantárgy 1</t>
  </si>
  <si>
    <t>Specializáció tantárgy 2</t>
  </si>
  <si>
    <t>Specializáció tantárgy 3</t>
  </si>
  <si>
    <t>Specializáció tantárgy 4</t>
  </si>
  <si>
    <t>Specializáció laboratórium 1</t>
  </si>
  <si>
    <t>Specializáció laboratórium 2</t>
  </si>
  <si>
    <t>Témalaboratórium</t>
  </si>
  <si>
    <t>Önálló laboratórium</t>
  </si>
  <si>
    <t>Szakdolgozat</t>
  </si>
  <si>
    <t>&lt;&lt;&lt; szabváll #1 &gt;&gt;&gt;</t>
  </si>
  <si>
    <t>&lt;&lt;&lt; szabváll #2 &gt;&gt;&gt;</t>
  </si>
  <si>
    <t>&lt;&lt;&lt; szabváll #3 &gt;&gt;&gt;</t>
  </si>
  <si>
    <t>&lt;&lt;&lt; szabváll #4 &gt;&gt;&gt;</t>
  </si>
  <si>
    <t>&lt;&lt;&lt; szabváll #5 &gt;&gt;&gt;</t>
  </si>
  <si>
    <t>Szakmai gyakorlat</t>
  </si>
  <si>
    <t>Testnevelés</t>
  </si>
  <si>
    <t>Tanköri foglalkozás</t>
  </si>
  <si>
    <t>Bukott tárgyak</t>
  </si>
  <si>
    <t>Kreditek összesen</t>
  </si>
  <si>
    <t>Átlag</t>
  </si>
  <si>
    <t>Ösztöndíj index</t>
  </si>
  <si>
    <t>Gördített tanulmányi átlag</t>
  </si>
  <si>
    <t>Kummulatív átlag</t>
  </si>
  <si>
    <t>Szakirány átlag</t>
  </si>
  <si>
    <t>Össz. átlag</t>
  </si>
  <si>
    <t>Megszerzett kreditek</t>
  </si>
  <si>
    <t>Összesített korrigált kreditindex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</si>
</sst>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Ft&quot;"/>
    <numFmt numFmtId="165" formatCode="#,##0&quot; Ft&quot;"/>
    <numFmt numFmtId="166" formatCode="#,##0.###############"/>
  </numFmts>
  <fonts count="7" x14ac:knownFonts="1">
    <font>
      <sz val="10"/>
      <color rgb="FF000000"/>
      <name val="Arial"/>
    </font>
    <font>
      <sz val="14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9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1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14" xfId="0" applyFont="1" applyFill="1" applyBorder="1" applyAlignment="1">
      <alignment horizontal="left" wrapText="1"/>
    </xf>
    <xf numFmtId="0" fontId="2" fillId="0" borderId="14" xfId="0" applyFont="1" applyBorder="1" applyAlignment="1">
      <alignment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quotePrefix="1" applyFont="1" applyFill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6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5" borderId="6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2" fillId="6" borderId="6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14" xfId="0" applyFont="1" applyFill="1" applyBorder="1" applyAlignment="1">
      <alignment horizontal="center"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2" fillId="7" borderId="0" xfId="0" applyFont="1" applyFill="1" applyAlignment="1">
      <alignment wrapText="1"/>
    </xf>
    <xf numFmtId="0" fontId="2" fillId="7" borderId="6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8" borderId="6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5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wrapText="1"/>
    </xf>
    <xf numFmtId="0" fontId="2" fillId="8" borderId="13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2" fillId="2" borderId="15" xfId="0" applyNumberFormat="1" applyFont="1" applyFill="1" applyBorder="1" applyAlignment="1">
      <alignment horizontal="center" wrapText="1"/>
    </xf>
    <xf numFmtId="166" fontId="2" fillId="2" borderId="8" xfId="0" applyNumberFormat="1" applyFont="1" applyFill="1" applyBorder="1" applyAlignment="1">
      <alignment horizontal="center" wrapText="1"/>
    </xf>
    <xf numFmtId="166" fontId="2" fillId="2" borderId="8" xfId="0" applyNumberFormat="1" applyFont="1" applyFill="1" applyBorder="1" applyAlignment="1">
      <alignment wrapText="1"/>
    </xf>
    <xf numFmtId="166" fontId="2" fillId="0" borderId="7" xfId="0" applyNumberFormat="1" applyFont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4" fontId="3" fillId="0" borderId="9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166" fontId="2" fillId="0" borderId="0" xfId="0" applyNumberFormat="1" applyFont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wrapText="1"/>
    </xf>
    <xf numFmtId="4" fontId="3" fillId="0" borderId="5" xfId="0" applyNumberFormat="1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9" borderId="1" xfId="0" applyFont="1" applyFill="1" applyBorder="1" applyAlignment="1">
      <alignment horizontal="left" wrapText="1"/>
    </xf>
    <xf numFmtId="4" fontId="5" fillId="0" borderId="12" xfId="0" applyNumberFormat="1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2" fillId="0" borderId="0" xfId="0" applyFont="1" applyAlignment="1"/>
    <xf numFmtId="0" fontId="3" fillId="0" borderId="7" xfId="0" applyFont="1" applyBorder="1" applyAlignment="1">
      <alignment wrapText="1"/>
    </xf>
    <xf numFmtId="4" fontId="3" fillId="0" borderId="7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6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9" fontId="3" fillId="0" borderId="0" xfId="0" applyNumberFormat="1" applyFont="1" applyAlignment="1">
      <alignment horizontal="left" wrapText="1"/>
    </xf>
    <xf numFmtId="0" fontId="4" fillId="0" borderId="13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ál" xfId="0" builtinId="0"/>
  </cellStyles>
  <dxfs count="10"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tabSelected="1" workbookViewId="0">
      <pane ySplit="2" topLeftCell="A3" activePane="bottomLeft" state="frozen"/>
      <selection pane="bottomLeft" activeCell="D3" sqref="D3"/>
    </sheetView>
  </sheetViews>
  <sheetFormatPr defaultColWidth="14.44140625" defaultRowHeight="15" customHeight="1" x14ac:dyDescent="0.25"/>
  <cols>
    <col min="1" max="1" width="43.109375" customWidth="1"/>
    <col min="2" max="2" width="2" customWidth="1"/>
    <col min="3" max="3" width="5.44140625" bestFit="1" customWidth="1"/>
    <col min="4" max="4" width="6.88671875" customWidth="1"/>
    <col min="5" max="5" width="7" customWidth="1"/>
    <col min="6" max="7" width="6.5546875" customWidth="1"/>
    <col min="8" max="8" width="6.88671875" customWidth="1"/>
    <col min="9" max="9" width="7.33203125" customWidth="1"/>
    <col min="10" max="10" width="7" customWidth="1"/>
    <col min="11" max="11" width="6.88671875" customWidth="1"/>
    <col min="12" max="12" width="7.33203125" customWidth="1"/>
    <col min="13" max="13" width="7.109375" customWidth="1"/>
    <col min="14" max="14" width="4.6640625" customWidth="1"/>
    <col min="15" max="15" width="4.88671875" customWidth="1"/>
    <col min="16" max="16" width="7.109375" customWidth="1"/>
    <col min="17" max="17" width="3" customWidth="1"/>
    <col min="18" max="18" width="27.5546875" customWidth="1"/>
    <col min="19" max="26" width="17.33203125" customWidth="1"/>
  </cols>
  <sheetData>
    <row r="1" spans="1:19" ht="15.75" customHeight="1" x14ac:dyDescent="0.25">
      <c r="A1" s="100" t="s">
        <v>1</v>
      </c>
      <c r="B1" s="100" t="s">
        <v>3</v>
      </c>
      <c r="C1" s="100" t="s">
        <v>4</v>
      </c>
      <c r="D1" s="102" t="s">
        <v>6</v>
      </c>
      <c r="E1" s="103"/>
      <c r="F1" s="103"/>
      <c r="G1" s="103"/>
      <c r="H1" s="103"/>
      <c r="I1" s="103"/>
      <c r="J1" s="103"/>
      <c r="K1" s="103"/>
      <c r="L1" s="103"/>
      <c r="M1" s="104"/>
      <c r="N1" s="100" t="s">
        <v>8</v>
      </c>
      <c r="O1" s="3"/>
      <c r="P1" s="107" t="s">
        <v>9</v>
      </c>
      <c r="Q1" s="108"/>
      <c r="R1" s="108"/>
      <c r="S1" s="108"/>
    </row>
    <row r="2" spans="1:19" ht="13.2" x14ac:dyDescent="0.25">
      <c r="A2" s="101"/>
      <c r="B2" s="101"/>
      <c r="C2" s="101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101"/>
      <c r="O2" s="3"/>
    </row>
    <row r="3" spans="1:19" ht="15.75" customHeight="1" x14ac:dyDescent="0.25">
      <c r="A3" s="8" t="s">
        <v>19</v>
      </c>
      <c r="B3" s="9">
        <v>1</v>
      </c>
      <c r="C3" s="10">
        <v>6</v>
      </c>
      <c r="D3" s="11"/>
      <c r="E3" s="8"/>
      <c r="F3" s="8"/>
      <c r="G3" s="8"/>
      <c r="H3" s="8"/>
      <c r="I3" s="8"/>
      <c r="J3" s="8"/>
      <c r="K3" s="8"/>
      <c r="L3" s="8"/>
      <c r="M3" s="12"/>
      <c r="N3" s="13">
        <f t="shared" ref="N3:N58" si="0">MAX(D3:M3)*C3</f>
        <v>0</v>
      </c>
      <c r="O3" s="13">
        <f t="shared" ref="O3:O58" si="1">(10-COUNTBLANK(D3:M3))*C3</f>
        <v>0</v>
      </c>
      <c r="Q3" s="105" t="s">
        <v>20</v>
      </c>
      <c r="R3" s="106"/>
    </row>
    <row r="4" spans="1:19" ht="15.75" customHeight="1" x14ac:dyDescent="0.25">
      <c r="A4" s="14" t="s">
        <v>21</v>
      </c>
      <c r="B4" s="15">
        <v>2</v>
      </c>
      <c r="C4" s="16">
        <v>6</v>
      </c>
      <c r="D4" s="17"/>
      <c r="E4" s="14"/>
      <c r="F4" s="14"/>
      <c r="G4" s="14"/>
      <c r="H4" s="14"/>
      <c r="I4" s="14"/>
      <c r="J4" s="14"/>
      <c r="K4" s="14"/>
      <c r="L4" s="14"/>
      <c r="M4" s="18"/>
      <c r="N4" s="13">
        <f t="shared" si="0"/>
        <v>0</v>
      </c>
      <c r="O4" s="13">
        <f t="shared" si="1"/>
        <v>0</v>
      </c>
      <c r="Q4" s="19">
        <v>5</v>
      </c>
      <c r="R4" s="20" t="s">
        <v>22</v>
      </c>
    </row>
    <row r="5" spans="1:19" ht="15.75" customHeight="1" x14ac:dyDescent="0.25">
      <c r="A5" s="14" t="s">
        <v>23</v>
      </c>
      <c r="B5" s="15">
        <v>2</v>
      </c>
      <c r="C5" s="16">
        <v>0</v>
      </c>
      <c r="D5" s="17"/>
      <c r="E5" s="14"/>
      <c r="F5" s="14"/>
      <c r="G5" s="14"/>
      <c r="H5" s="14"/>
      <c r="I5" s="14"/>
      <c r="J5" s="14"/>
      <c r="K5" s="14"/>
      <c r="L5" s="14"/>
      <c r="M5" s="18"/>
      <c r="N5" s="13">
        <f t="shared" si="0"/>
        <v>0</v>
      </c>
      <c r="O5" s="13">
        <f t="shared" si="1"/>
        <v>0</v>
      </c>
      <c r="Q5" s="21">
        <v>4</v>
      </c>
      <c r="R5" s="22" t="s">
        <v>24</v>
      </c>
    </row>
    <row r="6" spans="1:19" ht="15.75" customHeight="1" x14ac:dyDescent="0.25">
      <c r="A6" s="14" t="s">
        <v>25</v>
      </c>
      <c r="B6" s="15">
        <v>3</v>
      </c>
      <c r="C6" s="16">
        <v>5</v>
      </c>
      <c r="D6" s="17"/>
      <c r="E6" s="14"/>
      <c r="F6" s="14"/>
      <c r="G6" s="14"/>
      <c r="H6" s="14"/>
      <c r="I6" s="14"/>
      <c r="J6" s="14"/>
      <c r="K6" s="14"/>
      <c r="L6" s="14"/>
      <c r="M6" s="18"/>
      <c r="N6" s="13">
        <f t="shared" si="0"/>
        <v>0</v>
      </c>
      <c r="O6" s="13">
        <f t="shared" si="1"/>
        <v>0</v>
      </c>
      <c r="Q6" s="21">
        <v>3</v>
      </c>
      <c r="R6" s="22" t="s">
        <v>26</v>
      </c>
    </row>
    <row r="7" spans="1:19" ht="15.75" customHeight="1" x14ac:dyDescent="0.25">
      <c r="A7" s="14" t="s">
        <v>27</v>
      </c>
      <c r="B7" s="15">
        <v>1</v>
      </c>
      <c r="C7" s="23">
        <v>5</v>
      </c>
      <c r="D7" s="17"/>
      <c r="E7" s="14"/>
      <c r="F7" s="14"/>
      <c r="G7" s="14"/>
      <c r="H7" s="14"/>
      <c r="I7" s="14"/>
      <c r="J7" s="14"/>
      <c r="K7" s="14"/>
      <c r="L7" s="14"/>
      <c r="M7" s="18"/>
      <c r="N7" s="13">
        <f t="shared" si="0"/>
        <v>0</v>
      </c>
      <c r="O7" s="13">
        <f t="shared" si="1"/>
        <v>0</v>
      </c>
      <c r="Q7" s="21">
        <v>2</v>
      </c>
      <c r="R7" s="22" t="s">
        <v>28</v>
      </c>
    </row>
    <row r="8" spans="1:19" ht="15.75" customHeight="1" x14ac:dyDescent="0.25">
      <c r="A8" s="14" t="s">
        <v>29</v>
      </c>
      <c r="B8" s="15">
        <v>2</v>
      </c>
      <c r="C8" s="23">
        <v>5</v>
      </c>
      <c r="D8" s="17"/>
      <c r="E8" s="14"/>
      <c r="F8" s="14"/>
      <c r="G8" s="14"/>
      <c r="H8" s="14"/>
      <c r="I8" s="14"/>
      <c r="J8" s="14"/>
      <c r="K8" s="14"/>
      <c r="L8" s="14"/>
      <c r="M8" s="18"/>
      <c r="N8" s="13">
        <f t="shared" si="0"/>
        <v>0</v>
      </c>
      <c r="O8" s="13">
        <f t="shared" si="1"/>
        <v>0</v>
      </c>
      <c r="Q8" s="21">
        <v>0</v>
      </c>
      <c r="R8" s="22" t="s">
        <v>30</v>
      </c>
    </row>
    <row r="9" spans="1:19" ht="15.75" customHeight="1" x14ac:dyDescent="0.25">
      <c r="A9" s="14" t="s">
        <v>31</v>
      </c>
      <c r="B9" s="15">
        <v>3</v>
      </c>
      <c r="C9" s="16">
        <v>4</v>
      </c>
      <c r="D9" s="17"/>
      <c r="E9" s="14"/>
      <c r="F9" s="14"/>
      <c r="G9" s="14"/>
      <c r="H9" s="14"/>
      <c r="I9" s="14"/>
      <c r="J9" s="14"/>
      <c r="K9" s="14"/>
      <c r="L9" s="14"/>
      <c r="M9" s="18"/>
      <c r="N9" s="13">
        <f t="shared" si="0"/>
        <v>0</v>
      </c>
      <c r="O9" s="13">
        <f t="shared" si="1"/>
        <v>0</v>
      </c>
      <c r="P9" s="22"/>
      <c r="Q9" s="24" t="s">
        <v>33</v>
      </c>
      <c r="R9" s="25" t="s">
        <v>34</v>
      </c>
    </row>
    <row r="10" spans="1:19" ht="15.75" customHeight="1" x14ac:dyDescent="0.25">
      <c r="A10" s="14" t="s">
        <v>35</v>
      </c>
      <c r="B10" s="15">
        <v>4</v>
      </c>
      <c r="C10" s="16">
        <v>4</v>
      </c>
      <c r="D10" s="17"/>
      <c r="E10" s="14"/>
      <c r="F10" s="14"/>
      <c r="G10" s="14"/>
      <c r="H10" s="14"/>
      <c r="I10" s="14"/>
      <c r="J10" s="14"/>
      <c r="K10" s="14"/>
      <c r="L10" s="14"/>
      <c r="M10" s="18"/>
      <c r="N10" s="13">
        <f t="shared" si="0"/>
        <v>0</v>
      </c>
      <c r="O10" s="13">
        <f t="shared" si="1"/>
        <v>0</v>
      </c>
      <c r="Q10" s="26"/>
    </row>
    <row r="11" spans="1:19" ht="15.75" customHeight="1" x14ac:dyDescent="0.25">
      <c r="A11" s="14" t="s">
        <v>36</v>
      </c>
      <c r="B11" s="15">
        <v>1</v>
      </c>
      <c r="C11" s="16">
        <v>4</v>
      </c>
      <c r="D11" s="17"/>
      <c r="E11" s="14"/>
      <c r="F11" s="14"/>
      <c r="G11" s="14"/>
      <c r="H11" s="14"/>
      <c r="I11" s="14"/>
      <c r="J11" s="14"/>
      <c r="K11" s="14"/>
      <c r="L11" s="14"/>
      <c r="M11" s="18"/>
      <c r="N11" s="13">
        <f t="shared" si="0"/>
        <v>0</v>
      </c>
      <c r="O11" s="13">
        <f t="shared" si="1"/>
        <v>0</v>
      </c>
    </row>
    <row r="12" spans="1:19" ht="15.75" customHeight="1" x14ac:dyDescent="0.25">
      <c r="A12" s="14" t="s">
        <v>37</v>
      </c>
      <c r="B12" s="15">
        <v>2</v>
      </c>
      <c r="C12" s="16">
        <v>4</v>
      </c>
      <c r="D12" s="17"/>
      <c r="E12" s="14"/>
      <c r="F12" s="14"/>
      <c r="G12" s="14"/>
      <c r="H12" s="14"/>
      <c r="I12" s="14"/>
      <c r="J12" s="14"/>
      <c r="K12" s="14"/>
      <c r="L12" s="14"/>
      <c r="M12" s="18"/>
      <c r="N12" s="13">
        <f t="shared" si="0"/>
        <v>0</v>
      </c>
      <c r="O12" s="13">
        <f t="shared" si="1"/>
        <v>0</v>
      </c>
    </row>
    <row r="13" spans="1:19" ht="15.75" customHeight="1" x14ac:dyDescent="0.25">
      <c r="A13" s="27" t="s">
        <v>38</v>
      </c>
      <c r="B13" s="28">
        <v>5</v>
      </c>
      <c r="C13" s="29">
        <v>4</v>
      </c>
      <c r="D13" s="30"/>
      <c r="E13" s="27"/>
      <c r="F13" s="27"/>
      <c r="G13" s="27"/>
      <c r="H13" s="27"/>
      <c r="I13" s="27"/>
      <c r="J13" s="27"/>
      <c r="K13" s="27"/>
      <c r="L13" s="27"/>
      <c r="M13" s="31"/>
      <c r="N13" s="13">
        <f t="shared" si="0"/>
        <v>0</v>
      </c>
      <c r="O13" s="13">
        <f t="shared" si="1"/>
        <v>0</v>
      </c>
    </row>
    <row r="14" spans="1:19" ht="15.75" customHeight="1" x14ac:dyDescent="0.25">
      <c r="A14" s="27" t="s">
        <v>39</v>
      </c>
      <c r="B14" s="28">
        <v>4</v>
      </c>
      <c r="C14" s="29">
        <v>4</v>
      </c>
      <c r="D14" s="30"/>
      <c r="E14" s="27"/>
      <c r="F14" s="27"/>
      <c r="G14" s="27"/>
      <c r="H14" s="27"/>
      <c r="I14" s="27"/>
      <c r="J14" s="27"/>
      <c r="K14" s="27"/>
      <c r="L14" s="27"/>
      <c r="M14" s="31"/>
      <c r="N14" s="13">
        <f t="shared" si="0"/>
        <v>0</v>
      </c>
      <c r="O14" s="13">
        <f t="shared" si="1"/>
        <v>0</v>
      </c>
    </row>
    <row r="15" spans="1:19" ht="15.75" customHeight="1" x14ac:dyDescent="0.25">
      <c r="A15" s="27" t="s">
        <v>40</v>
      </c>
      <c r="B15" s="28">
        <v>5</v>
      </c>
      <c r="C15" s="29">
        <v>2</v>
      </c>
      <c r="D15" s="30"/>
      <c r="E15" s="27"/>
      <c r="F15" s="27"/>
      <c r="G15" s="27"/>
      <c r="H15" s="27"/>
      <c r="I15" s="27"/>
      <c r="J15" s="27"/>
      <c r="K15" s="27"/>
      <c r="L15" s="27"/>
      <c r="M15" s="31"/>
      <c r="N15" s="13">
        <f t="shared" si="0"/>
        <v>0</v>
      </c>
      <c r="O15" s="13">
        <f t="shared" si="1"/>
        <v>0</v>
      </c>
    </row>
    <row r="16" spans="1:19" ht="15.75" customHeight="1" x14ac:dyDescent="0.25">
      <c r="A16" s="27" t="s">
        <v>41</v>
      </c>
      <c r="B16" s="28">
        <v>1</v>
      </c>
      <c r="C16" s="29">
        <v>2</v>
      </c>
      <c r="D16" s="30"/>
      <c r="E16" s="27"/>
      <c r="F16" s="27"/>
      <c r="G16" s="27"/>
      <c r="H16" s="27"/>
      <c r="I16" s="27"/>
      <c r="J16" s="27"/>
      <c r="K16" s="27"/>
      <c r="L16" s="27"/>
      <c r="M16" s="31"/>
      <c r="N16" s="13">
        <f t="shared" si="0"/>
        <v>0</v>
      </c>
      <c r="O16" s="13">
        <f t="shared" si="1"/>
        <v>0</v>
      </c>
    </row>
    <row r="17" spans="1:16" ht="15.75" customHeight="1" x14ac:dyDescent="0.25">
      <c r="A17" s="27" t="s">
        <v>42</v>
      </c>
      <c r="B17" s="28">
        <v>6</v>
      </c>
      <c r="C17" s="29">
        <v>2</v>
      </c>
      <c r="D17" s="30"/>
      <c r="E17" s="27"/>
      <c r="F17" s="27"/>
      <c r="G17" s="27"/>
      <c r="H17" s="27"/>
      <c r="I17" s="27"/>
      <c r="J17" s="27"/>
      <c r="K17" s="27"/>
      <c r="L17" s="27"/>
      <c r="M17" s="31"/>
      <c r="N17" s="13">
        <f t="shared" si="0"/>
        <v>0</v>
      </c>
      <c r="O17" s="13">
        <f t="shared" si="1"/>
        <v>0</v>
      </c>
    </row>
    <row r="18" spans="1:16" ht="15.75" customHeight="1" x14ac:dyDescent="0.25">
      <c r="A18" s="27" t="s">
        <v>43</v>
      </c>
      <c r="B18" s="28">
        <v>6</v>
      </c>
      <c r="C18" s="29"/>
      <c r="D18" s="30"/>
      <c r="E18" s="27"/>
      <c r="F18" s="27"/>
      <c r="G18" s="27"/>
      <c r="H18" s="27"/>
      <c r="I18" s="27"/>
      <c r="J18" s="27"/>
      <c r="K18" s="27"/>
      <c r="L18" s="27"/>
      <c r="M18" s="31"/>
      <c r="N18" s="13">
        <f t="shared" si="0"/>
        <v>0</v>
      </c>
      <c r="O18" s="13">
        <f t="shared" si="1"/>
        <v>0</v>
      </c>
    </row>
    <row r="19" spans="1:16" ht="15.75" customHeight="1" x14ac:dyDescent="0.25">
      <c r="A19" s="27" t="s">
        <v>44</v>
      </c>
      <c r="B19" s="28">
        <v>7</v>
      </c>
      <c r="C19" s="29"/>
      <c r="D19" s="30"/>
      <c r="E19" s="27"/>
      <c r="F19" s="27"/>
      <c r="G19" s="27"/>
      <c r="H19" s="27"/>
      <c r="I19" s="27"/>
      <c r="J19" s="27"/>
      <c r="K19" s="27"/>
      <c r="L19" s="27"/>
      <c r="M19" s="31"/>
      <c r="N19" s="13">
        <f t="shared" si="0"/>
        <v>0</v>
      </c>
      <c r="O19" s="13">
        <f t="shared" si="1"/>
        <v>0</v>
      </c>
    </row>
    <row r="20" spans="1:16" ht="15.75" customHeight="1" x14ac:dyDescent="0.25">
      <c r="A20" s="27" t="s">
        <v>45</v>
      </c>
      <c r="B20" s="28">
        <v>7</v>
      </c>
      <c r="C20" s="29"/>
      <c r="D20" s="30"/>
      <c r="E20" s="27"/>
      <c r="F20" s="27"/>
      <c r="G20" s="27"/>
      <c r="H20" s="27"/>
      <c r="I20" s="27"/>
      <c r="J20" s="27"/>
      <c r="K20" s="27"/>
      <c r="L20" s="27"/>
      <c r="M20" s="31"/>
      <c r="N20" s="13">
        <f t="shared" si="0"/>
        <v>0</v>
      </c>
      <c r="O20" s="13">
        <f t="shared" si="1"/>
        <v>0</v>
      </c>
    </row>
    <row r="21" spans="1:16" ht="15.75" customHeight="1" x14ac:dyDescent="0.25">
      <c r="A21" s="32" t="s">
        <v>46</v>
      </c>
      <c r="B21" s="33">
        <v>0</v>
      </c>
      <c r="C21" s="34">
        <v>2</v>
      </c>
      <c r="D21" s="35"/>
      <c r="E21" s="32"/>
      <c r="F21" s="32"/>
      <c r="G21" s="32"/>
      <c r="H21" s="32"/>
      <c r="I21" s="32"/>
      <c r="J21" s="32"/>
      <c r="K21" s="32"/>
      <c r="L21" s="32"/>
      <c r="M21" s="36"/>
      <c r="N21" s="13">
        <f t="shared" si="0"/>
        <v>0</v>
      </c>
      <c r="O21" s="13">
        <f t="shared" si="1"/>
        <v>0</v>
      </c>
    </row>
    <row r="22" spans="1:16" ht="15.75" customHeight="1" x14ac:dyDescent="0.25">
      <c r="A22" s="32" t="s">
        <v>47</v>
      </c>
      <c r="B22" s="33">
        <v>0</v>
      </c>
      <c r="C22" s="34">
        <v>2</v>
      </c>
      <c r="D22" s="35"/>
      <c r="E22" s="32"/>
      <c r="F22" s="32"/>
      <c r="G22" s="32"/>
      <c r="H22" s="32"/>
      <c r="I22" s="32"/>
      <c r="J22" s="32"/>
      <c r="K22" s="32"/>
      <c r="L22" s="32"/>
      <c r="M22" s="36"/>
      <c r="N22" s="13">
        <f t="shared" si="0"/>
        <v>0</v>
      </c>
      <c r="O22" s="13">
        <f t="shared" si="1"/>
        <v>0</v>
      </c>
    </row>
    <row r="23" spans="1:16" ht="15.75" customHeight="1" x14ac:dyDescent="0.25">
      <c r="A23" s="37" t="s">
        <v>48</v>
      </c>
      <c r="B23" s="38">
        <v>3</v>
      </c>
      <c r="C23" s="39">
        <v>4</v>
      </c>
      <c r="D23" s="40"/>
      <c r="E23" s="37"/>
      <c r="F23" s="37"/>
      <c r="G23" s="37"/>
      <c r="H23" s="37"/>
      <c r="I23" s="37"/>
      <c r="J23" s="37"/>
      <c r="K23" s="37"/>
      <c r="L23" s="37"/>
      <c r="M23" s="41"/>
      <c r="N23" s="13">
        <f t="shared" si="0"/>
        <v>0</v>
      </c>
      <c r="O23" s="13">
        <f t="shared" si="1"/>
        <v>0</v>
      </c>
    </row>
    <row r="24" spans="1:16" ht="15.75" customHeight="1" x14ac:dyDescent="0.25">
      <c r="A24" s="37" t="s">
        <v>49</v>
      </c>
      <c r="B24" s="38">
        <v>5</v>
      </c>
      <c r="C24" s="39">
        <v>4</v>
      </c>
      <c r="D24" s="40"/>
      <c r="E24" s="37"/>
      <c r="F24" s="37"/>
      <c r="G24" s="37"/>
      <c r="H24" s="37"/>
      <c r="I24" s="37"/>
      <c r="J24" s="37"/>
      <c r="K24" s="37"/>
      <c r="L24" s="37"/>
      <c r="M24" s="41"/>
      <c r="N24" s="13">
        <f t="shared" si="0"/>
        <v>0</v>
      </c>
      <c r="O24" s="13">
        <f t="shared" si="1"/>
        <v>0</v>
      </c>
    </row>
    <row r="25" spans="1:16" ht="15.75" customHeight="1" x14ac:dyDescent="0.25">
      <c r="A25" s="37" t="s">
        <v>50</v>
      </c>
      <c r="B25" s="38">
        <v>1</v>
      </c>
      <c r="C25" s="42">
        <v>6</v>
      </c>
      <c r="D25" s="40"/>
      <c r="E25" s="37"/>
      <c r="F25" s="37"/>
      <c r="G25" s="37"/>
      <c r="H25" s="37"/>
      <c r="I25" s="37"/>
      <c r="J25" s="37"/>
      <c r="K25" s="37"/>
      <c r="L25" s="37"/>
      <c r="M25" s="41"/>
      <c r="N25" s="13">
        <f t="shared" si="0"/>
        <v>0</v>
      </c>
      <c r="O25" s="13">
        <f t="shared" si="1"/>
        <v>0</v>
      </c>
    </row>
    <row r="26" spans="1:16" ht="15.75" customHeight="1" x14ac:dyDescent="0.25">
      <c r="A26" s="37" t="s">
        <v>51</v>
      </c>
      <c r="B26" s="38">
        <v>2</v>
      </c>
      <c r="C26" s="39">
        <v>4</v>
      </c>
      <c r="D26" s="40"/>
      <c r="E26" s="37"/>
      <c r="F26" s="37"/>
      <c r="G26" s="37"/>
      <c r="H26" s="37"/>
      <c r="I26" s="37"/>
      <c r="J26" s="37"/>
      <c r="K26" s="37"/>
      <c r="L26" s="37"/>
      <c r="M26" s="41"/>
      <c r="N26" s="13">
        <f t="shared" si="0"/>
        <v>0</v>
      </c>
      <c r="O26" s="13">
        <f t="shared" si="1"/>
        <v>0</v>
      </c>
      <c r="P26" s="43"/>
    </row>
    <row r="27" spans="1:16" ht="15.75" customHeight="1" x14ac:dyDescent="0.25">
      <c r="A27" s="37" t="s">
        <v>52</v>
      </c>
      <c r="B27" s="38">
        <v>2</v>
      </c>
      <c r="C27" s="42">
        <v>4</v>
      </c>
      <c r="D27" s="40"/>
      <c r="E27" s="37"/>
      <c r="F27" s="37"/>
      <c r="G27" s="37"/>
      <c r="H27" s="37"/>
      <c r="I27" s="37"/>
      <c r="J27" s="37"/>
      <c r="K27" s="37"/>
      <c r="L27" s="37"/>
      <c r="M27" s="41"/>
      <c r="N27" s="13">
        <f t="shared" si="0"/>
        <v>0</v>
      </c>
      <c r="O27" s="13">
        <f t="shared" si="1"/>
        <v>0</v>
      </c>
    </row>
    <row r="28" spans="1:16" ht="15.75" customHeight="1" x14ac:dyDescent="0.25">
      <c r="A28" s="37" t="s">
        <v>53</v>
      </c>
      <c r="B28" s="38">
        <v>3</v>
      </c>
      <c r="C28" s="39">
        <v>4</v>
      </c>
      <c r="D28" s="40"/>
      <c r="E28" s="37"/>
      <c r="F28" s="37"/>
      <c r="G28" s="37"/>
      <c r="H28" s="37"/>
      <c r="I28" s="37"/>
      <c r="J28" s="37"/>
      <c r="K28" s="37"/>
      <c r="L28" s="37"/>
      <c r="M28" s="41"/>
      <c r="N28" s="13">
        <f t="shared" si="0"/>
        <v>0</v>
      </c>
      <c r="O28" s="13">
        <f t="shared" si="1"/>
        <v>0</v>
      </c>
      <c r="P28" s="44"/>
    </row>
    <row r="29" spans="1:16" ht="15.75" customHeight="1" x14ac:dyDescent="0.25">
      <c r="A29" s="37" t="s">
        <v>54</v>
      </c>
      <c r="B29" s="38">
        <v>4</v>
      </c>
      <c r="C29" s="39">
        <v>4</v>
      </c>
      <c r="D29" s="40"/>
      <c r="E29" s="37"/>
      <c r="F29" s="37"/>
      <c r="G29" s="37"/>
      <c r="H29" s="37"/>
      <c r="I29" s="37"/>
      <c r="J29" s="37"/>
      <c r="K29" s="37"/>
      <c r="L29" s="37"/>
      <c r="M29" s="41"/>
      <c r="N29" s="13">
        <f t="shared" si="0"/>
        <v>0</v>
      </c>
      <c r="O29" s="13">
        <f t="shared" si="1"/>
        <v>0</v>
      </c>
    </row>
    <row r="30" spans="1:16" ht="15.75" customHeight="1" x14ac:dyDescent="0.25">
      <c r="A30" s="37" t="s">
        <v>55</v>
      </c>
      <c r="B30" s="38">
        <v>4</v>
      </c>
      <c r="C30" s="39">
        <v>5</v>
      </c>
      <c r="D30" s="40"/>
      <c r="E30" s="37"/>
      <c r="F30" s="37"/>
      <c r="G30" s="37"/>
      <c r="H30" s="37"/>
      <c r="I30" s="37"/>
      <c r="J30" s="37"/>
      <c r="K30" s="37"/>
      <c r="L30" s="37"/>
      <c r="M30" s="41"/>
      <c r="N30" s="13">
        <f t="shared" si="0"/>
        <v>0</v>
      </c>
      <c r="O30" s="13">
        <f t="shared" si="1"/>
        <v>0</v>
      </c>
    </row>
    <row r="31" spans="1:16" ht="15.75" customHeight="1" x14ac:dyDescent="0.25">
      <c r="A31" s="37" t="s">
        <v>56</v>
      </c>
      <c r="B31" s="38">
        <v>1</v>
      </c>
      <c r="C31" s="39">
        <v>7</v>
      </c>
      <c r="D31" s="40"/>
      <c r="E31" s="37"/>
      <c r="F31" s="37"/>
      <c r="G31" s="37"/>
      <c r="H31" s="37"/>
      <c r="I31" s="37"/>
      <c r="J31" s="37"/>
      <c r="K31" s="37"/>
      <c r="L31" s="37"/>
      <c r="M31" s="41"/>
      <c r="N31" s="13">
        <f t="shared" si="0"/>
        <v>0</v>
      </c>
      <c r="O31" s="13">
        <f t="shared" si="1"/>
        <v>0</v>
      </c>
    </row>
    <row r="32" spans="1:16" ht="15.75" customHeight="1" x14ac:dyDescent="0.25">
      <c r="A32" s="37" t="s">
        <v>57</v>
      </c>
      <c r="B32" s="38">
        <v>2</v>
      </c>
      <c r="C32" s="42">
        <v>6</v>
      </c>
      <c r="D32" s="40"/>
      <c r="E32" s="37"/>
      <c r="F32" s="37"/>
      <c r="G32" s="37"/>
      <c r="H32" s="37"/>
      <c r="I32" s="37"/>
      <c r="J32" s="37"/>
      <c r="K32" s="37"/>
      <c r="L32" s="37"/>
      <c r="M32" s="41"/>
      <c r="N32" s="13">
        <f t="shared" si="0"/>
        <v>0</v>
      </c>
      <c r="O32" s="13">
        <f t="shared" si="1"/>
        <v>0</v>
      </c>
    </row>
    <row r="33" spans="1:15" ht="15.75" customHeight="1" x14ac:dyDescent="0.25">
      <c r="A33" s="37" t="s">
        <v>58</v>
      </c>
      <c r="B33" s="38">
        <v>3</v>
      </c>
      <c r="C33" s="39">
        <v>5</v>
      </c>
      <c r="D33" s="40"/>
      <c r="E33" s="37"/>
      <c r="F33" s="37"/>
      <c r="G33" s="37"/>
      <c r="H33" s="37"/>
      <c r="I33" s="37"/>
      <c r="J33" s="37"/>
      <c r="K33" s="37"/>
      <c r="L33" s="37"/>
      <c r="M33" s="41"/>
      <c r="N33" s="13">
        <f t="shared" si="0"/>
        <v>0</v>
      </c>
      <c r="O33" s="13">
        <f t="shared" si="1"/>
        <v>0</v>
      </c>
    </row>
    <row r="34" spans="1:15" ht="15.75" customHeight="1" x14ac:dyDescent="0.25">
      <c r="A34" s="37" t="s">
        <v>59</v>
      </c>
      <c r="B34" s="38">
        <v>3</v>
      </c>
      <c r="C34" s="39">
        <v>5</v>
      </c>
      <c r="D34" s="40"/>
      <c r="E34" s="37"/>
      <c r="F34" s="37"/>
      <c r="G34" s="37"/>
      <c r="H34" s="37"/>
      <c r="I34" s="37"/>
      <c r="J34" s="37"/>
      <c r="K34" s="37"/>
      <c r="L34" s="37"/>
      <c r="M34" s="41"/>
      <c r="N34" s="13">
        <f t="shared" si="0"/>
        <v>0</v>
      </c>
      <c r="O34" s="13">
        <f t="shared" si="1"/>
        <v>0</v>
      </c>
    </row>
    <row r="35" spans="1:15" ht="15.75" customHeight="1" x14ac:dyDescent="0.25">
      <c r="A35" s="37" t="s">
        <v>60</v>
      </c>
      <c r="B35" s="38">
        <v>4</v>
      </c>
      <c r="C35" s="39">
        <v>2</v>
      </c>
      <c r="D35" s="40"/>
      <c r="E35" s="37"/>
      <c r="F35" s="37"/>
      <c r="G35" s="37"/>
      <c r="H35" s="37"/>
      <c r="I35" s="37"/>
      <c r="J35" s="37"/>
      <c r="K35" s="37"/>
      <c r="L35" s="37"/>
      <c r="M35" s="41"/>
      <c r="N35" s="13">
        <f t="shared" si="0"/>
        <v>0</v>
      </c>
      <c r="O35" s="13">
        <f t="shared" si="1"/>
        <v>0</v>
      </c>
    </row>
    <row r="36" spans="1:15" ht="15.75" customHeight="1" x14ac:dyDescent="0.25">
      <c r="A36" s="37" t="s">
        <v>61</v>
      </c>
      <c r="B36" s="38">
        <v>3</v>
      </c>
      <c r="C36" s="39">
        <v>4</v>
      </c>
      <c r="D36" s="40"/>
      <c r="E36" s="37"/>
      <c r="F36" s="37"/>
      <c r="G36" s="37"/>
      <c r="H36" s="37"/>
      <c r="I36" s="37"/>
      <c r="J36" s="37"/>
      <c r="K36" s="37"/>
      <c r="L36" s="37"/>
      <c r="M36" s="41"/>
      <c r="N36" s="13">
        <f t="shared" si="0"/>
        <v>0</v>
      </c>
      <c r="O36" s="13">
        <f t="shared" si="1"/>
        <v>0</v>
      </c>
    </row>
    <row r="37" spans="1:15" ht="15.75" customHeight="1" x14ac:dyDescent="0.25">
      <c r="A37" s="37" t="s">
        <v>62</v>
      </c>
      <c r="B37" s="38">
        <v>4</v>
      </c>
      <c r="C37" s="39">
        <v>5</v>
      </c>
      <c r="D37" s="40"/>
      <c r="E37" s="37"/>
      <c r="F37" s="37"/>
      <c r="G37" s="37"/>
      <c r="H37" s="37"/>
      <c r="I37" s="37"/>
      <c r="J37" s="37"/>
      <c r="K37" s="37"/>
      <c r="L37" s="37"/>
      <c r="M37" s="41"/>
      <c r="N37" s="13">
        <f t="shared" si="0"/>
        <v>0</v>
      </c>
      <c r="O37" s="13">
        <f t="shared" si="1"/>
        <v>0</v>
      </c>
    </row>
    <row r="38" spans="1:15" ht="15.75" customHeight="1" x14ac:dyDescent="0.25">
      <c r="A38" s="37" t="s">
        <v>63</v>
      </c>
      <c r="B38" s="38">
        <v>4</v>
      </c>
      <c r="C38" s="39">
        <v>2</v>
      </c>
      <c r="D38" s="40"/>
      <c r="E38" s="37"/>
      <c r="F38" s="37"/>
      <c r="G38" s="37"/>
      <c r="H38" s="37"/>
      <c r="I38" s="37"/>
      <c r="J38" s="37"/>
      <c r="K38" s="37"/>
      <c r="L38" s="37"/>
      <c r="M38" s="41"/>
      <c r="N38" s="13">
        <f t="shared" si="0"/>
        <v>0</v>
      </c>
      <c r="O38" s="13">
        <f t="shared" si="1"/>
        <v>0</v>
      </c>
    </row>
    <row r="39" spans="1:15" ht="15.75" customHeight="1" x14ac:dyDescent="0.25">
      <c r="A39" s="37" t="s">
        <v>64</v>
      </c>
      <c r="B39" s="38">
        <v>5</v>
      </c>
      <c r="C39" s="39">
        <v>5</v>
      </c>
      <c r="D39" s="40"/>
      <c r="E39" s="37"/>
      <c r="F39" s="37"/>
      <c r="G39" s="37"/>
      <c r="H39" s="37"/>
      <c r="I39" s="37"/>
      <c r="J39" s="37"/>
      <c r="K39" s="37"/>
      <c r="L39" s="37"/>
      <c r="M39" s="41"/>
      <c r="N39" s="13">
        <f t="shared" si="0"/>
        <v>0</v>
      </c>
      <c r="O39" s="13">
        <f t="shared" si="1"/>
        <v>0</v>
      </c>
    </row>
    <row r="40" spans="1:15" ht="15.75" customHeight="1" x14ac:dyDescent="0.25">
      <c r="A40" s="37" t="s">
        <v>65</v>
      </c>
      <c r="B40" s="38">
        <v>4</v>
      </c>
      <c r="C40" s="39">
        <v>4</v>
      </c>
      <c r="D40" s="40"/>
      <c r="E40" s="37"/>
      <c r="F40" s="37"/>
      <c r="G40" s="37"/>
      <c r="H40" s="37"/>
      <c r="I40" s="37"/>
      <c r="J40" s="37"/>
      <c r="K40" s="37"/>
      <c r="L40" s="37"/>
      <c r="M40" s="41"/>
      <c r="N40" s="13">
        <f t="shared" si="0"/>
        <v>0</v>
      </c>
      <c r="O40" s="13">
        <f t="shared" si="1"/>
        <v>0</v>
      </c>
    </row>
    <row r="41" spans="1:15" ht="15.75" customHeight="1" x14ac:dyDescent="0.25">
      <c r="A41" s="37" t="s">
        <v>66</v>
      </c>
      <c r="B41" s="38">
        <v>5</v>
      </c>
      <c r="C41" s="39">
        <v>4</v>
      </c>
      <c r="D41" s="40"/>
      <c r="E41" s="37"/>
      <c r="F41" s="37"/>
      <c r="G41" s="37"/>
      <c r="H41" s="37"/>
      <c r="I41" s="37"/>
      <c r="J41" s="37"/>
      <c r="K41" s="37"/>
      <c r="L41" s="37"/>
      <c r="M41" s="41"/>
      <c r="N41" s="13">
        <f t="shared" si="0"/>
        <v>0</v>
      </c>
      <c r="O41" s="13">
        <f t="shared" si="1"/>
        <v>0</v>
      </c>
    </row>
    <row r="42" spans="1:15" ht="15.75" customHeight="1" x14ac:dyDescent="0.25">
      <c r="A42" s="37" t="s">
        <v>67</v>
      </c>
      <c r="B42" s="38">
        <v>6</v>
      </c>
      <c r="C42" s="39">
        <v>3</v>
      </c>
      <c r="D42" s="40"/>
      <c r="E42" s="37"/>
      <c r="F42" s="37"/>
      <c r="G42" s="37"/>
      <c r="H42" s="37"/>
      <c r="I42" s="37"/>
      <c r="J42" s="37"/>
      <c r="K42" s="37"/>
      <c r="L42" s="37"/>
      <c r="M42" s="41"/>
      <c r="N42" s="13">
        <f t="shared" si="0"/>
        <v>0</v>
      </c>
      <c r="O42" s="13">
        <f t="shared" si="1"/>
        <v>0</v>
      </c>
    </row>
    <row r="43" spans="1:15" ht="15.75" customHeight="1" x14ac:dyDescent="0.25">
      <c r="A43" s="37" t="s">
        <v>68</v>
      </c>
      <c r="B43" s="38">
        <v>6</v>
      </c>
      <c r="C43" s="39">
        <v>4</v>
      </c>
      <c r="D43" s="40"/>
      <c r="E43" s="37"/>
      <c r="F43" s="37"/>
      <c r="G43" s="37"/>
      <c r="H43" s="37"/>
      <c r="I43" s="37"/>
      <c r="J43" s="37"/>
      <c r="K43" s="37"/>
      <c r="L43" s="37"/>
      <c r="M43" s="41"/>
      <c r="N43" s="13">
        <f t="shared" si="0"/>
        <v>0</v>
      </c>
      <c r="O43" s="13">
        <f t="shared" si="1"/>
        <v>0</v>
      </c>
    </row>
    <row r="44" spans="1:15" ht="15.75" customHeight="1" x14ac:dyDescent="0.25">
      <c r="A44" s="45" t="s">
        <v>69</v>
      </c>
      <c r="B44" s="46">
        <v>7</v>
      </c>
      <c r="C44" s="47">
        <v>3</v>
      </c>
      <c r="D44" s="48"/>
      <c r="E44" s="45"/>
      <c r="F44" s="45"/>
      <c r="G44" s="45"/>
      <c r="H44" s="45"/>
      <c r="I44" s="45"/>
      <c r="J44" s="45"/>
      <c r="K44" s="45"/>
      <c r="L44" s="45"/>
      <c r="M44" s="49"/>
      <c r="N44" s="13">
        <f t="shared" si="0"/>
        <v>0</v>
      </c>
      <c r="O44" s="13">
        <f t="shared" si="1"/>
        <v>0</v>
      </c>
    </row>
    <row r="45" spans="1:15" ht="15.75" customHeight="1" x14ac:dyDescent="0.25">
      <c r="A45" s="45" t="s">
        <v>70</v>
      </c>
      <c r="B45" s="46">
        <v>5</v>
      </c>
      <c r="C45" s="47">
        <v>4</v>
      </c>
      <c r="D45" s="48"/>
      <c r="E45" s="45"/>
      <c r="F45" s="45"/>
      <c r="G45" s="45"/>
      <c r="H45" s="45"/>
      <c r="I45" s="45"/>
      <c r="J45" s="45"/>
      <c r="K45" s="45"/>
      <c r="L45" s="45"/>
      <c r="M45" s="49"/>
      <c r="N45" s="13">
        <f t="shared" si="0"/>
        <v>0</v>
      </c>
      <c r="O45" s="13">
        <f t="shared" si="1"/>
        <v>0</v>
      </c>
    </row>
    <row r="46" spans="1:15" ht="15.75" customHeight="1" x14ac:dyDescent="0.25">
      <c r="A46" s="45" t="s">
        <v>71</v>
      </c>
      <c r="B46" s="46">
        <v>5</v>
      </c>
      <c r="C46" s="47">
        <v>4</v>
      </c>
      <c r="D46" s="48"/>
      <c r="E46" s="45"/>
      <c r="F46" s="45"/>
      <c r="G46" s="45"/>
      <c r="H46" s="45"/>
      <c r="I46" s="45"/>
      <c r="J46" s="45"/>
      <c r="K46" s="45"/>
      <c r="L46" s="45"/>
      <c r="M46" s="49"/>
      <c r="N46" s="13">
        <f t="shared" si="0"/>
        <v>0</v>
      </c>
      <c r="O46" s="13">
        <f t="shared" si="1"/>
        <v>0</v>
      </c>
    </row>
    <row r="47" spans="1:15" ht="15.75" customHeight="1" x14ac:dyDescent="0.25">
      <c r="A47" s="45" t="s">
        <v>72</v>
      </c>
      <c r="B47" s="46">
        <v>6</v>
      </c>
      <c r="C47" s="47">
        <v>4</v>
      </c>
      <c r="D47" s="48"/>
      <c r="E47" s="45"/>
      <c r="F47" s="45"/>
      <c r="G47" s="45"/>
      <c r="H47" s="45"/>
      <c r="I47" s="45"/>
      <c r="J47" s="45"/>
      <c r="K47" s="45"/>
      <c r="L47" s="45"/>
      <c r="M47" s="49"/>
      <c r="N47" s="13">
        <f t="shared" si="0"/>
        <v>0</v>
      </c>
      <c r="O47" s="13">
        <f t="shared" si="1"/>
        <v>0</v>
      </c>
    </row>
    <row r="48" spans="1:15" ht="15.75" customHeight="1" x14ac:dyDescent="0.25">
      <c r="A48" s="45" t="s">
        <v>73</v>
      </c>
      <c r="B48" s="46">
        <v>6</v>
      </c>
      <c r="C48" s="47">
        <v>4</v>
      </c>
      <c r="D48" s="48"/>
      <c r="E48" s="45"/>
      <c r="F48" s="45"/>
      <c r="G48" s="45"/>
      <c r="H48" s="45"/>
      <c r="I48" s="45"/>
      <c r="J48" s="45"/>
      <c r="K48" s="45"/>
      <c r="L48" s="45"/>
      <c r="M48" s="49"/>
      <c r="N48" s="13">
        <f t="shared" si="0"/>
        <v>0</v>
      </c>
      <c r="O48" s="13">
        <f t="shared" si="1"/>
        <v>0</v>
      </c>
    </row>
    <row r="49" spans="1:15" ht="15.75" customHeight="1" x14ac:dyDescent="0.25">
      <c r="A49" s="45" t="s">
        <v>74</v>
      </c>
      <c r="B49" s="46">
        <v>6</v>
      </c>
      <c r="C49" s="47">
        <v>2</v>
      </c>
      <c r="D49" s="48"/>
      <c r="E49" s="45"/>
      <c r="F49" s="45"/>
      <c r="G49" s="45"/>
      <c r="H49" s="45"/>
      <c r="I49" s="45"/>
      <c r="J49" s="45"/>
      <c r="K49" s="45"/>
      <c r="L49" s="45"/>
      <c r="M49" s="49"/>
      <c r="N49" s="13">
        <f t="shared" si="0"/>
        <v>0</v>
      </c>
      <c r="O49" s="13">
        <f t="shared" si="1"/>
        <v>0</v>
      </c>
    </row>
    <row r="50" spans="1:15" ht="15.75" customHeight="1" x14ac:dyDescent="0.25">
      <c r="A50" s="45" t="s">
        <v>75</v>
      </c>
      <c r="B50" s="46">
        <v>7</v>
      </c>
      <c r="C50" s="47">
        <v>2</v>
      </c>
      <c r="D50" s="48"/>
      <c r="E50" s="45"/>
      <c r="F50" s="45"/>
      <c r="G50" s="45"/>
      <c r="H50" s="45"/>
      <c r="I50" s="45"/>
      <c r="J50" s="45"/>
      <c r="K50" s="45"/>
      <c r="L50" s="45"/>
      <c r="M50" s="49"/>
      <c r="N50" s="13">
        <f t="shared" si="0"/>
        <v>0</v>
      </c>
      <c r="O50" s="13">
        <f t="shared" si="1"/>
        <v>0</v>
      </c>
    </row>
    <row r="51" spans="1:15" ht="15.75" customHeight="1" x14ac:dyDescent="0.25">
      <c r="A51" s="45" t="s">
        <v>76</v>
      </c>
      <c r="B51" s="46">
        <v>5</v>
      </c>
      <c r="C51" s="47">
        <v>3</v>
      </c>
      <c r="D51" s="48"/>
      <c r="E51" s="45"/>
      <c r="F51" s="45"/>
      <c r="G51" s="45"/>
      <c r="H51" s="45"/>
      <c r="I51" s="45"/>
      <c r="J51" s="45"/>
      <c r="K51" s="45"/>
      <c r="L51" s="45"/>
      <c r="M51" s="49"/>
      <c r="N51" s="13">
        <f t="shared" si="0"/>
        <v>0</v>
      </c>
      <c r="O51" s="13">
        <f t="shared" si="1"/>
        <v>0</v>
      </c>
    </row>
    <row r="52" spans="1:15" ht="15.75" customHeight="1" x14ac:dyDescent="0.25">
      <c r="A52" s="45" t="s">
        <v>77</v>
      </c>
      <c r="B52" s="46">
        <v>6</v>
      </c>
      <c r="C52" s="47">
        <v>5</v>
      </c>
      <c r="D52" s="48"/>
      <c r="E52" s="45"/>
      <c r="F52" s="45"/>
      <c r="G52" s="45"/>
      <c r="H52" s="45"/>
      <c r="I52" s="45"/>
      <c r="J52" s="45"/>
      <c r="K52" s="45"/>
      <c r="L52" s="45"/>
      <c r="M52" s="49"/>
      <c r="N52" s="13">
        <f t="shared" si="0"/>
        <v>0</v>
      </c>
      <c r="O52" s="13">
        <f t="shared" si="1"/>
        <v>0</v>
      </c>
    </row>
    <row r="53" spans="1:15" ht="15.75" customHeight="1" x14ac:dyDescent="0.25">
      <c r="A53" s="45" t="s">
        <v>78</v>
      </c>
      <c r="B53" s="46">
        <v>7</v>
      </c>
      <c r="C53" s="47">
        <v>15</v>
      </c>
      <c r="D53" s="48"/>
      <c r="E53" s="45"/>
      <c r="F53" s="45"/>
      <c r="G53" s="45"/>
      <c r="H53" s="45"/>
      <c r="I53" s="45"/>
      <c r="J53" s="45"/>
      <c r="K53" s="45"/>
      <c r="L53" s="45"/>
      <c r="M53" s="49"/>
      <c r="N53" s="13">
        <f t="shared" si="0"/>
        <v>0</v>
      </c>
      <c r="O53" s="13">
        <f t="shared" si="1"/>
        <v>0</v>
      </c>
    </row>
    <row r="54" spans="1:15" ht="15.75" customHeight="1" x14ac:dyDescent="0.25">
      <c r="A54" s="45" t="s">
        <v>79</v>
      </c>
      <c r="B54" s="46"/>
      <c r="C54" s="47"/>
      <c r="D54" s="48"/>
      <c r="E54" s="45"/>
      <c r="F54" s="45"/>
      <c r="G54" s="45"/>
      <c r="H54" s="45"/>
      <c r="I54" s="45"/>
      <c r="J54" s="45"/>
      <c r="K54" s="45"/>
      <c r="L54" s="45"/>
      <c r="M54" s="49"/>
      <c r="N54" s="13">
        <f t="shared" si="0"/>
        <v>0</v>
      </c>
      <c r="O54" s="13">
        <f t="shared" si="1"/>
        <v>0</v>
      </c>
    </row>
    <row r="55" spans="1:15" ht="15.75" customHeight="1" x14ac:dyDescent="0.25">
      <c r="A55" s="45" t="s">
        <v>80</v>
      </c>
      <c r="B55" s="46"/>
      <c r="C55" s="47"/>
      <c r="D55" s="48"/>
      <c r="E55" s="45"/>
      <c r="F55" s="45"/>
      <c r="G55" s="45"/>
      <c r="H55" s="45"/>
      <c r="I55" s="45"/>
      <c r="J55" s="45"/>
      <c r="K55" s="45"/>
      <c r="L55" s="45"/>
      <c r="M55" s="49"/>
      <c r="N55" s="13">
        <f t="shared" si="0"/>
        <v>0</v>
      </c>
      <c r="O55" s="13">
        <f t="shared" si="1"/>
        <v>0</v>
      </c>
    </row>
    <row r="56" spans="1:15" ht="15.75" customHeight="1" x14ac:dyDescent="0.25">
      <c r="A56" s="45" t="s">
        <v>81</v>
      </c>
      <c r="B56" s="46"/>
      <c r="C56" s="47"/>
      <c r="D56" s="48"/>
      <c r="E56" s="45"/>
      <c r="F56" s="45"/>
      <c r="G56" s="45"/>
      <c r="H56" s="45"/>
      <c r="I56" s="45"/>
      <c r="J56" s="45"/>
      <c r="K56" s="45"/>
      <c r="L56" s="45"/>
      <c r="M56" s="49"/>
      <c r="N56" s="13">
        <f t="shared" si="0"/>
        <v>0</v>
      </c>
      <c r="O56" s="13">
        <f t="shared" si="1"/>
        <v>0</v>
      </c>
    </row>
    <row r="57" spans="1:15" ht="15.75" customHeight="1" x14ac:dyDescent="0.25">
      <c r="A57" s="45" t="s">
        <v>82</v>
      </c>
      <c r="B57" s="46"/>
      <c r="C57" s="47"/>
      <c r="D57" s="48"/>
      <c r="E57" s="45"/>
      <c r="F57" s="45"/>
      <c r="G57" s="45"/>
      <c r="H57" s="45"/>
      <c r="I57" s="45"/>
      <c r="J57" s="45"/>
      <c r="K57" s="45"/>
      <c r="L57" s="45"/>
      <c r="M57" s="49"/>
      <c r="N57" s="13">
        <f t="shared" si="0"/>
        <v>0</v>
      </c>
      <c r="O57" s="13">
        <f t="shared" si="1"/>
        <v>0</v>
      </c>
    </row>
    <row r="58" spans="1:15" ht="15.75" customHeight="1" x14ac:dyDescent="0.25">
      <c r="A58" s="45" t="s">
        <v>83</v>
      </c>
      <c r="B58" s="46"/>
      <c r="C58" s="47"/>
      <c r="D58" s="48"/>
      <c r="E58" s="45"/>
      <c r="F58" s="45"/>
      <c r="G58" s="45"/>
      <c r="H58" s="45"/>
      <c r="I58" s="45"/>
      <c r="J58" s="45"/>
      <c r="K58" s="45"/>
      <c r="L58" s="45"/>
      <c r="M58" s="49"/>
      <c r="N58" s="13">
        <f t="shared" si="0"/>
        <v>0</v>
      </c>
      <c r="O58" s="13">
        <f t="shared" si="1"/>
        <v>0</v>
      </c>
    </row>
    <row r="59" spans="1:15" ht="15.75" customHeight="1" x14ac:dyDescent="0.25">
      <c r="A59" s="50" t="s">
        <v>84</v>
      </c>
      <c r="B59" s="51"/>
      <c r="C59" s="52"/>
      <c r="D59" s="53"/>
      <c r="E59" s="50"/>
      <c r="F59" s="50"/>
      <c r="G59" s="50"/>
      <c r="H59" s="50"/>
      <c r="I59" s="50"/>
      <c r="J59" s="50"/>
      <c r="K59" s="50"/>
      <c r="L59" s="50"/>
      <c r="M59" s="50"/>
      <c r="N59" s="3"/>
    </row>
    <row r="60" spans="1:15" ht="15.75" customHeight="1" x14ac:dyDescent="0.25">
      <c r="A60" s="50" t="s">
        <v>85</v>
      </c>
      <c r="B60" s="51">
        <v>0</v>
      </c>
      <c r="C60" s="52">
        <v>0</v>
      </c>
      <c r="D60" s="53"/>
      <c r="E60" s="50"/>
      <c r="F60" s="50"/>
      <c r="G60" s="50"/>
      <c r="H60" s="50"/>
      <c r="I60" s="50"/>
      <c r="J60" s="50"/>
      <c r="K60" s="50"/>
      <c r="L60" s="50"/>
      <c r="M60" s="54"/>
      <c r="N60" s="3"/>
    </row>
    <row r="61" spans="1:15" ht="15.75" customHeight="1" x14ac:dyDescent="0.25">
      <c r="A61" s="55" t="s">
        <v>86</v>
      </c>
      <c r="B61" s="56">
        <v>0</v>
      </c>
      <c r="C61" s="57">
        <v>0</v>
      </c>
      <c r="D61" s="58"/>
      <c r="E61" s="55"/>
      <c r="F61" s="55"/>
      <c r="G61" s="55"/>
      <c r="H61" s="55"/>
      <c r="I61" s="55"/>
      <c r="J61" s="55"/>
      <c r="K61" s="55"/>
      <c r="L61" s="55"/>
      <c r="M61" s="59"/>
      <c r="N61" s="3"/>
    </row>
    <row r="62" spans="1:15" ht="15.75" customHeight="1" x14ac:dyDescent="0.25">
      <c r="A62" s="60" t="s">
        <v>87</v>
      </c>
      <c r="B62" s="61"/>
      <c r="C62" s="62"/>
      <c r="D62" s="63">
        <f t="shared" ref="D62:M62" si="2">COUNTIF(D3:D57,"=0")+COUNTIF(D3:D57,"'+")</f>
        <v>0</v>
      </c>
      <c r="E62" s="63">
        <f t="shared" si="2"/>
        <v>0</v>
      </c>
      <c r="F62" s="63">
        <f t="shared" si="2"/>
        <v>0</v>
      </c>
      <c r="G62" s="63">
        <f t="shared" si="2"/>
        <v>0</v>
      </c>
      <c r="H62" s="63">
        <f t="shared" si="2"/>
        <v>0</v>
      </c>
      <c r="I62" s="63">
        <f t="shared" si="2"/>
        <v>0</v>
      </c>
      <c r="J62" s="63">
        <f t="shared" si="2"/>
        <v>0</v>
      </c>
      <c r="K62" s="63">
        <f t="shared" si="2"/>
        <v>0</v>
      </c>
      <c r="L62" s="63">
        <f t="shared" si="2"/>
        <v>0</v>
      </c>
      <c r="M62" s="63">
        <f t="shared" si="2"/>
        <v>0</v>
      </c>
      <c r="N62" s="3"/>
    </row>
    <row r="63" spans="1:15" ht="15.75" customHeight="1" x14ac:dyDescent="0.25">
      <c r="A63" s="64"/>
      <c r="B63" s="65"/>
      <c r="C63" s="66">
        <f>SUM(C3:C61)</f>
        <v>198</v>
      </c>
      <c r="D63" s="67">
        <f>(SUMIF(D$3:D$58,"&gt;0",$N$3:$N$58))</f>
        <v>0</v>
      </c>
      <c r="E63" s="67">
        <f t="shared" ref="E63:M63" si="3">(SUMIF(E$3:E$57,"&gt;0",$N$3:$N$57))</f>
        <v>0</v>
      </c>
      <c r="F63" s="67">
        <f t="shared" si="3"/>
        <v>0</v>
      </c>
      <c r="G63" s="67">
        <f t="shared" si="3"/>
        <v>0</v>
      </c>
      <c r="H63" s="67">
        <f t="shared" si="3"/>
        <v>0</v>
      </c>
      <c r="I63" s="67">
        <f t="shared" si="3"/>
        <v>0</v>
      </c>
      <c r="J63" s="67">
        <f t="shared" si="3"/>
        <v>0</v>
      </c>
      <c r="K63" s="67">
        <f t="shared" si="3"/>
        <v>0</v>
      </c>
      <c r="L63" s="67">
        <f t="shared" si="3"/>
        <v>0</v>
      </c>
      <c r="M63" s="67">
        <f t="shared" si="3"/>
        <v>0</v>
      </c>
      <c r="N63" s="68"/>
    </row>
    <row r="64" spans="1:15" ht="15.6" customHeight="1" x14ac:dyDescent="0.25">
      <c r="A64" s="69" t="s">
        <v>88</v>
      </c>
      <c r="B64" s="70"/>
      <c r="C64" s="71">
        <v>210</v>
      </c>
      <c r="D64" s="71">
        <f t="shared" ref="D64:M64" si="4">SUMIF(D3:D57,"&gt;0",$C3:$C57)</f>
        <v>0</v>
      </c>
      <c r="E64" s="71">
        <f t="shared" si="4"/>
        <v>0</v>
      </c>
      <c r="F64" s="71">
        <f t="shared" si="4"/>
        <v>0</v>
      </c>
      <c r="G64" s="71">
        <f t="shared" si="4"/>
        <v>0</v>
      </c>
      <c r="H64" s="71">
        <f t="shared" si="4"/>
        <v>0</v>
      </c>
      <c r="I64" s="71">
        <f t="shared" si="4"/>
        <v>0</v>
      </c>
      <c r="J64" s="71">
        <f t="shared" si="4"/>
        <v>0</v>
      </c>
      <c r="K64" s="71">
        <f t="shared" si="4"/>
        <v>0</v>
      </c>
      <c r="L64" s="71">
        <f t="shared" si="4"/>
        <v>0</v>
      </c>
      <c r="M64" s="71">
        <f t="shared" si="4"/>
        <v>0</v>
      </c>
      <c r="N64" s="3"/>
    </row>
    <row r="65" spans="1:19" ht="15.75" customHeight="1" x14ac:dyDescent="0.25">
      <c r="A65" s="72" t="s">
        <v>89</v>
      </c>
      <c r="B65" s="73"/>
      <c r="C65" s="74"/>
      <c r="D65" s="75">
        <f t="shared" ref="D65:M65" si="5">IF(D$64&gt;0,(SUMIF(D$3:D$58,"&gt;0",$N$3:$N$58)/D$64),0)</f>
        <v>0</v>
      </c>
      <c r="E65" s="75">
        <f t="shared" si="5"/>
        <v>0</v>
      </c>
      <c r="F65" s="75">
        <f t="shared" si="5"/>
        <v>0</v>
      </c>
      <c r="G65" s="75">
        <f t="shared" si="5"/>
        <v>0</v>
      </c>
      <c r="H65" s="75">
        <f t="shared" si="5"/>
        <v>0</v>
      </c>
      <c r="I65" s="75">
        <f t="shared" si="5"/>
        <v>0</v>
      </c>
      <c r="J65" s="75">
        <f t="shared" si="5"/>
        <v>0</v>
      </c>
      <c r="K65" s="75">
        <f t="shared" si="5"/>
        <v>0</v>
      </c>
      <c r="L65" s="75">
        <f t="shared" si="5"/>
        <v>0</v>
      </c>
      <c r="M65" s="75">
        <f t="shared" si="5"/>
        <v>0</v>
      </c>
      <c r="N65" s="3"/>
    </row>
    <row r="66" spans="1:19" ht="15.75" customHeight="1" x14ac:dyDescent="0.25">
      <c r="A66" s="5" t="s">
        <v>90</v>
      </c>
      <c r="B66" s="76"/>
      <c r="C66" s="77"/>
      <c r="D66" s="75">
        <f t="shared" ref="D66:M66" si="6">(SUMIF(D$3:D$58,"&gt;0",$N$3:$N$58)/30)</f>
        <v>0</v>
      </c>
      <c r="E66" s="75">
        <f t="shared" si="6"/>
        <v>0</v>
      </c>
      <c r="F66" s="75">
        <f t="shared" si="6"/>
        <v>0</v>
      </c>
      <c r="G66" s="75">
        <f t="shared" si="6"/>
        <v>0</v>
      </c>
      <c r="H66" s="75">
        <f t="shared" si="6"/>
        <v>0</v>
      </c>
      <c r="I66" s="75">
        <f t="shared" si="6"/>
        <v>0</v>
      </c>
      <c r="J66" s="75">
        <f t="shared" si="6"/>
        <v>0</v>
      </c>
      <c r="K66" s="75">
        <f t="shared" si="6"/>
        <v>0</v>
      </c>
      <c r="L66" s="75">
        <f t="shared" si="6"/>
        <v>0</v>
      </c>
      <c r="M66" s="75">
        <f t="shared" si="6"/>
        <v>0</v>
      </c>
      <c r="N66" s="3"/>
      <c r="P66" s="78"/>
      <c r="Q66" s="78"/>
      <c r="R66" s="78"/>
      <c r="S66" s="78"/>
    </row>
    <row r="67" spans="1:19" ht="15.75" customHeight="1" x14ac:dyDescent="0.25">
      <c r="A67" s="5" t="s">
        <v>91</v>
      </c>
      <c r="B67" s="79"/>
      <c r="C67" s="80"/>
      <c r="D67" s="75">
        <f>(D66+D66)/2</f>
        <v>0</v>
      </c>
      <c r="E67" s="75">
        <f t="shared" ref="E67:M67" si="7">(D66+E66)/2</f>
        <v>0</v>
      </c>
      <c r="F67" s="75">
        <f t="shared" si="7"/>
        <v>0</v>
      </c>
      <c r="G67" s="75">
        <f t="shared" si="7"/>
        <v>0</v>
      </c>
      <c r="H67" s="75">
        <f t="shared" si="7"/>
        <v>0</v>
      </c>
      <c r="I67" s="75">
        <f t="shared" si="7"/>
        <v>0</v>
      </c>
      <c r="J67" s="75">
        <f t="shared" si="7"/>
        <v>0</v>
      </c>
      <c r="K67" s="75">
        <f t="shared" si="7"/>
        <v>0</v>
      </c>
      <c r="L67" s="75">
        <f t="shared" si="7"/>
        <v>0</v>
      </c>
      <c r="M67" s="75">
        <f t="shared" si="7"/>
        <v>0</v>
      </c>
      <c r="N67" s="3"/>
      <c r="O67" s="78"/>
      <c r="Q67" s="81"/>
      <c r="R67" s="81"/>
      <c r="S67" s="81"/>
    </row>
    <row r="68" spans="1:19" ht="15.75" customHeight="1" x14ac:dyDescent="0.25">
      <c r="A68" s="82" t="s">
        <v>92</v>
      </c>
      <c r="B68" s="1"/>
      <c r="C68" s="25"/>
      <c r="D68" s="83">
        <f t="shared" ref="D68:M68" si="8">IF(D$64&gt;0,((SUM($D$63:D$63))/(SUM($D$64:D$64))),0)</f>
        <v>0</v>
      </c>
      <c r="E68" s="83">
        <f t="shared" si="8"/>
        <v>0</v>
      </c>
      <c r="F68" s="83">
        <f t="shared" si="8"/>
        <v>0</v>
      </c>
      <c r="G68" s="83">
        <f t="shared" si="8"/>
        <v>0</v>
      </c>
      <c r="H68" s="83">
        <f t="shared" si="8"/>
        <v>0</v>
      </c>
      <c r="I68" s="83">
        <f t="shared" si="8"/>
        <v>0</v>
      </c>
      <c r="J68" s="83">
        <f t="shared" si="8"/>
        <v>0</v>
      </c>
      <c r="K68" s="83">
        <f t="shared" si="8"/>
        <v>0</v>
      </c>
      <c r="L68" s="83">
        <f t="shared" si="8"/>
        <v>0</v>
      </c>
      <c r="M68" s="83">
        <f t="shared" si="8"/>
        <v>0</v>
      </c>
    </row>
    <row r="69" spans="1:19" ht="15.75" customHeight="1" x14ac:dyDescent="0.25">
      <c r="G69" s="5"/>
      <c r="H69" s="5"/>
    </row>
    <row r="70" spans="1:19" ht="15.75" customHeight="1" x14ac:dyDescent="0.25">
      <c r="A70" s="84" t="s">
        <v>93</v>
      </c>
      <c r="B70" s="73"/>
      <c r="C70" s="85"/>
      <c r="D70" s="86">
        <f>(SUMIF(B3:B57,1,N3:N57)+SUMIF(B3:B57,2,N3:N57)+SUMIF(B3:B57,3,N3:N57)+SUMIF(B3:B57,4,N3:N57))/120</f>
        <v>0</v>
      </c>
      <c r="E70" s="87"/>
      <c r="F70" s="88"/>
      <c r="G70" s="3"/>
      <c r="H70" s="89"/>
    </row>
    <row r="71" spans="1:19" ht="15.75" customHeight="1" x14ac:dyDescent="0.25">
      <c r="A71" s="90" t="s">
        <v>94</v>
      </c>
      <c r="B71" s="76"/>
      <c r="C71" s="77"/>
      <c r="D71" s="91" t="e">
        <f>SUM($D$63:$M$63)/SUM($D$64:$M$64)</f>
        <v>#DIV/0!</v>
      </c>
      <c r="E71" s="92"/>
      <c r="F71" s="93"/>
      <c r="Q71" s="5"/>
      <c r="R71" s="5"/>
      <c r="S71" s="5"/>
    </row>
    <row r="72" spans="1:19" ht="15.75" customHeight="1" x14ac:dyDescent="0.25">
      <c r="A72" s="90" t="s">
        <v>95</v>
      </c>
      <c r="B72" s="94"/>
      <c r="C72" s="80"/>
      <c r="D72" s="92">
        <f>SUM($D$64:$M$64)</f>
        <v>0</v>
      </c>
      <c r="E72" s="95">
        <f>D72/$C$64</f>
        <v>0</v>
      </c>
      <c r="F72" s="2"/>
      <c r="Q72" s="5"/>
      <c r="R72" s="5"/>
      <c r="S72" s="5"/>
    </row>
    <row r="73" spans="1:19" ht="15.75" customHeight="1" x14ac:dyDescent="0.25">
      <c r="A73" s="96" t="s">
        <v>96</v>
      </c>
      <c r="B73" s="97"/>
      <c r="C73" s="98"/>
      <c r="D73" s="96" t="e">
        <f>(SUM(N3:N57))/(SUM(O3:O57))</f>
        <v>#DIV/0!</v>
      </c>
      <c r="E73" s="1"/>
      <c r="F73" s="99"/>
      <c r="Q73" s="5"/>
      <c r="R73" s="5"/>
      <c r="S73" s="5"/>
    </row>
    <row r="74" spans="1:19" ht="15.75" customHeight="1" x14ac:dyDescent="0.25"/>
    <row r="75" spans="1:19" ht="15.75" customHeight="1" x14ac:dyDescent="0.25"/>
    <row r="76" spans="1:19" ht="15.75" customHeight="1" x14ac:dyDescent="0.25"/>
    <row r="77" spans="1:19" ht="15.75" customHeight="1" x14ac:dyDescent="0.25"/>
    <row r="78" spans="1:19" ht="15.75" customHeight="1" x14ac:dyDescent="0.25"/>
    <row r="79" spans="1:19" ht="15.75" customHeight="1" x14ac:dyDescent="0.25"/>
    <row r="80" spans="1:1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Q3:R3"/>
    <mergeCell ref="P1:S1"/>
    <mergeCell ref="A1:A2"/>
    <mergeCell ref="B1:B2"/>
    <mergeCell ref="C1:C2"/>
    <mergeCell ref="D1:M1"/>
    <mergeCell ref="N1:N2"/>
  </mergeCells>
  <conditionalFormatting sqref="D64:M68">
    <cfRule type="cellIs" dxfId="9" priority="1" operator="greaterThan">
      <formula>0</formula>
    </cfRule>
  </conditionalFormatting>
  <conditionalFormatting sqref="N3:N58">
    <cfRule type="cellIs" dxfId="8" priority="2" operator="greaterThan">
      <formula>0</formula>
    </cfRule>
  </conditionalFormatting>
  <conditionalFormatting sqref="D3:M58">
    <cfRule type="cellIs" dxfId="7" priority="3" operator="greaterThan">
      <formula>0</formula>
    </cfRule>
  </conditionalFormatting>
  <conditionalFormatting sqref="Q4:Q9">
    <cfRule type="cellIs" dxfId="6" priority="4" operator="greaterThan">
      <formula>0</formula>
    </cfRule>
  </conditionalFormatting>
  <conditionalFormatting sqref="D64:M68">
    <cfRule type="cellIs" dxfId="5" priority="5" operator="equal">
      <formula>0</formula>
    </cfRule>
  </conditionalFormatting>
  <conditionalFormatting sqref="N3:N58">
    <cfRule type="cellIs" dxfId="4" priority="6" operator="equal">
      <formula>0</formula>
    </cfRule>
  </conditionalFormatting>
  <conditionalFormatting sqref="D3:M58">
    <cfRule type="cellIs" dxfId="3" priority="7" operator="equal">
      <formula>0</formula>
    </cfRule>
  </conditionalFormatting>
  <conditionalFormatting sqref="Q4:Q9">
    <cfRule type="cellIs" dxfId="2" priority="8" operator="equal">
      <formula>0</formula>
    </cfRule>
  </conditionalFormatting>
  <conditionalFormatting sqref="D3:M58">
    <cfRule type="containsText" dxfId="1" priority="9" operator="containsText" text="+">
      <formula>NOT(ISERROR(SEARCH(("+"),(D3))))</formula>
    </cfRule>
  </conditionalFormatting>
  <conditionalFormatting sqref="Q4:Q9">
    <cfRule type="containsText" dxfId="0" priority="10" operator="containsText" text="+">
      <formula>NOT(ISERROR(SEARCH(("+"),(Q4))))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defaultColWidth="14.44140625" defaultRowHeight="15" customHeight="1" x14ac:dyDescent="0.25"/>
  <cols>
    <col min="1" max="1" width="13.88671875" customWidth="1"/>
    <col min="2" max="2" width="4.88671875" customWidth="1"/>
    <col min="3" max="3" width="6" customWidth="1"/>
    <col min="4" max="5" width="5.6640625" customWidth="1"/>
    <col min="6" max="6" width="5.44140625" customWidth="1"/>
    <col min="7" max="7" width="5.33203125" customWidth="1"/>
    <col min="8" max="8" width="5" customWidth="1"/>
    <col min="9" max="10" width="4.88671875" customWidth="1"/>
    <col min="11" max="11" width="5.109375" customWidth="1"/>
    <col min="12" max="12" width="5.6640625" customWidth="1"/>
    <col min="13" max="15" width="5.44140625" customWidth="1"/>
    <col min="16" max="26" width="17.33203125" customWidth="1"/>
  </cols>
  <sheetData>
    <row r="1" spans="1:15" ht="15.75" customHeight="1" x14ac:dyDescent="0.3">
      <c r="A1" s="110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.75" customHeight="1" x14ac:dyDescent="0.25">
      <c r="A2" s="109" t="s">
        <v>2</v>
      </c>
      <c r="B2" s="111" t="s">
        <v>5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ht="15.75" customHeight="1" x14ac:dyDescent="0.25">
      <c r="A3" s="106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</row>
    <row r="4" spans="1:15" ht="15.75" customHeight="1" x14ac:dyDescent="0.25">
      <c r="A4" s="2" t="s">
        <v>7</v>
      </c>
      <c r="B4" s="4"/>
      <c r="C4" s="4"/>
    </row>
    <row r="5" spans="1:15" ht="15.75" customHeight="1" x14ac:dyDescent="0.25">
      <c r="A5" s="2" t="s">
        <v>10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75" customHeight="1" x14ac:dyDescent="0.25">
      <c r="A6" s="2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75" customHeight="1" x14ac:dyDescent="0.25">
      <c r="A7" s="2" t="s">
        <v>12</v>
      </c>
      <c r="B7" s="4"/>
      <c r="C7" s="4"/>
      <c r="D7" s="4"/>
      <c r="E7" s="4"/>
      <c r="F7" s="4"/>
      <c r="G7" s="4"/>
    </row>
    <row r="8" spans="1:15" ht="15.75" customHeight="1" x14ac:dyDescent="0.25">
      <c r="A8" s="2" t="s">
        <v>13</v>
      </c>
      <c r="B8" s="4"/>
      <c r="C8" s="4"/>
      <c r="D8" s="4"/>
      <c r="E8" s="4"/>
      <c r="F8" s="4"/>
      <c r="G8" s="4"/>
    </row>
    <row r="9" spans="1:15" ht="15.75" customHeight="1" x14ac:dyDescent="0.25">
      <c r="A9" s="2" t="s">
        <v>14</v>
      </c>
      <c r="B9" s="4"/>
      <c r="C9" s="4"/>
      <c r="D9" s="4"/>
      <c r="E9" s="4"/>
      <c r="F9" s="4"/>
      <c r="G9" s="4"/>
    </row>
    <row r="10" spans="1:15" ht="15.75" customHeight="1" x14ac:dyDescent="0.25">
      <c r="A10" s="2" t="s">
        <v>15</v>
      </c>
      <c r="B10" s="4"/>
      <c r="C10" s="4"/>
      <c r="D10" s="4"/>
      <c r="E10" s="4"/>
      <c r="F10" s="4"/>
      <c r="G10" s="4"/>
    </row>
    <row r="11" spans="1:15" ht="15.75" customHeight="1" x14ac:dyDescent="0.25">
      <c r="A11" s="2" t="s">
        <v>16</v>
      </c>
      <c r="D11" s="4"/>
      <c r="E11" s="4"/>
      <c r="F11" s="4"/>
      <c r="G11" s="4"/>
    </row>
    <row r="12" spans="1:15" ht="15.75" customHeight="1" x14ac:dyDescent="0.25">
      <c r="A12" s="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25">
      <c r="A13" s="7" t="s">
        <v>18</v>
      </c>
      <c r="B13">
        <f>((B4)*(B4))+((B5)*(B5))+((B6)*(B6))+((B7)*(B7))+((B8)*(B8))+((B9)*(B9))+((B10)*(B10))+((B11)*(B11))+((B12)*(B12))</f>
        <v>0</v>
      </c>
      <c r="C13">
        <f t="shared" ref="C13:O13" si="0">((B4+C4)*(B4+C4))+((B5+C5)*(B5+C5))+((B6+C6)*(B6+C6))+((B7+C7)*(B7+C7))+((B8+C8)*(B8+C8))+((B9+C9)*(B9+C9))+((B10+C10)*(B10+C10))+((B11+C11)*(B11+C11))+((B12+C12)*(B12+C12))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ht="15.75" customHeight="1" x14ac:dyDescent="0.25">
      <c r="A14" s="2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t="15.75" customHeight="1" x14ac:dyDescent="0.25"/>
    <row r="16" spans="1:1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A1:O1"/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BSc Info új képzés</vt:lpstr>
      <vt:lpstr>Közösségi pontok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Csiga</dc:creator>
  <cp:lastModifiedBy>Csiga</cp:lastModifiedBy>
  <dcterms:modified xsi:type="dcterms:W3CDTF">2018-12-02T09:35:52Z</dcterms:modified>
</cp:coreProperties>
</file>