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spreadsheetml.chartsheet+xml" PartName="/xl/chartsheets/sheet1.xml"/>
  <Override ContentType="application/vnd.openxmlformats-officedocument.spreadsheetml.chartsheet+xml" PartName="/xl/chartsheets/sheet2.xml"/>
  <Override ContentType="application/vnd.openxmlformats-officedocument.spreadsheetml.chartsheet+xml" PartName="/xl/chartsheets/sheet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revisionHeaders+xml" PartName="/xl/revisions/revisionHeaders.xml"/>
  <Override ContentType="application/vnd.openxmlformats-officedocument.spreadsheetml.revisionLog+xml" PartName="/xl/revisions/revisionLog1.xml"/>
  <Override ContentType="application/vnd.openxmlformats-officedocument.spreadsheetml.revisionLog+xml" PartName="/xl/revisions/revisionLog2.xml"/>
  <Override ContentType="application/vnd.openxmlformats-officedocument.spreadsheetml.revisionLog+xml" PartName="/xl/revisions/revisionLog3.xml"/>
  <Override ContentType="application/vnd.openxmlformats-officedocument.spreadsheetml.revisionLog+xml" PartName="/xl/revisions/revisionLog4.xml"/>
  <Override ContentType="application/vnd.openxmlformats-officedocument.spreadsheetml.revisionLog+xml" PartName="/xl/revisions/revisionLog5.xml"/>
  <Override ContentType="application/vnd.openxmlformats-officedocument.spreadsheetml.revisionLog+xml" PartName="/xl/revisions/revisionLog6.xml"/>
  <Override ContentType="application/vnd.openxmlformats-officedocument.spreadsheetml.userNames+xml" PartName="/xl/revisions/userName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codeName="ThisWorkbook" autoCompressPictures="0"/>
  <workbookProtection lockStructure="true"/>
  <bookViews>
    <workbookView xWindow="0" yWindow="0" windowWidth="25600" windowHeight="16060"/>
  </bookViews>
  <sheets>
    <sheet name="Amortization Table" sheetId="1" r:id="rId1"/>
    <sheet name="PSA by Disc Rate" sheetId="2" r:id="rId2"/>
    <sheet name="FRM Balance Chart" sheetId="3" r:id="rId3"/>
    <sheet name="Payment Chart" sheetId="4" r:id="rId4"/>
    <sheet name="Sheet1" sheetId="5" r:id="rId5"/>
    <sheet name="LJR5250" r:id="rId47" sheetId="6" state="hidden"/>
  </sheets>
  <calcPr calcId="140001" concurrentCalc="0"/>
  <customWorkbookViews>
    <customWorkbookView name="Liu Xiao - Personal View" guid="{E866B2AE-E135-9B4E-AAC8-EAC70172B138}" mergeInterval="0" personalView="1" yWindow="54" windowWidth="1280" windowHeight="749" activeSheetId="1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<sst xmlns="http://schemas.openxmlformats.org/spreadsheetml/2006/main" count="43" uniqueCount="40">
  <si>
    <t>Initial Loan Amount</t>
  </si>
  <si>
    <t>Interest Rate</t>
  </si>
  <si>
    <t>Term in Years</t>
  </si>
  <si>
    <t>Opening Balance</t>
  </si>
  <si>
    <t>Monthly Payment</t>
  </si>
  <si>
    <t>Ending Balance</t>
  </si>
  <si>
    <t>Interest Paid</t>
  </si>
  <si>
    <t>Principal Paid</t>
  </si>
  <si>
    <t>AMORTIZATION TABLE</t>
  </si>
  <si>
    <t>30-year fixed-rate mortgage</t>
  </si>
  <si>
    <t xml:space="preserve"> </t>
  </si>
  <si>
    <t>Mortgage Constant</t>
  </si>
  <si>
    <t>You need to fill in the correct formulas to create the amortization schedule.</t>
  </si>
  <si>
    <t>Origination Date</t>
  </si>
  <si>
    <t>Your table should be flexible and accommodate mortgages with terms up to 40-years</t>
  </si>
  <si>
    <t>You will need to program the table using "=IF" statements to build-in the necessary flexibility</t>
  </si>
  <si>
    <t>End of Month</t>
  </si>
  <si>
    <t>Date</t>
  </si>
  <si>
    <t>Assume payments are due on the 1st of each month</t>
  </si>
  <si>
    <t>Interest Accrual</t>
  </si>
  <si>
    <t>Interest Accrual Days</t>
  </si>
  <si>
    <t>PSA</t>
  </si>
  <si>
    <t>CPR</t>
  </si>
  <si>
    <t>SMM</t>
  </si>
  <si>
    <t>Prepayment</t>
  </si>
  <si>
    <t>Servicing Fee</t>
  </si>
  <si>
    <t>Net Interest</t>
  </si>
  <si>
    <t>Net Cash Flow</t>
  </si>
  <si>
    <t>Pass-through Rate</t>
  </si>
  <si>
    <t>Discount Rate</t>
  </si>
  <si>
    <t>Pool Value</t>
  </si>
  <si>
    <t>Servicing Rights</t>
  </si>
  <si>
    <t>Pool Values for Interest Rate by PSA Assumptions</t>
  </si>
  <si>
    <t>PV</t>
  </si>
  <si>
    <t>Factor</t>
  </si>
  <si>
    <t>PV CF</t>
  </si>
  <si>
    <t>Time Wgt</t>
  </si>
  <si>
    <t>Duration</t>
  </si>
  <si>
    <t>Pool Duration (Years)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</si>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</sst>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8" formatCode="&quot;$&quot;#,##0.00_);[Red]\(&quot;$&quot;#,##0.00\)"/>
    <numFmt numFmtId="44" formatCode="_(&quot;$&quot;* #,##0.00_);_(&quot;$&quot;* \(#,##0.00\);_(&quot;$&quot;* &quot;-&quot;??_);_(@_)"/>
    <numFmt numFmtId="164" formatCode="#,##0.000000_);[Red]\(#,##0.000000\)"/>
    <numFmt numFmtId="165" formatCode="[$-409]d\-mmm\-yy;@"/>
    <numFmt numFmtId="166" formatCode="0.000000"/>
    <numFmt numFmtId="167" formatCode="_(&quot;$&quot;* #,##0_);_(&quot;$&quot;* \(#,##0\);_(&quot;$&quot;* &quot;-&quot;??_);_(@_)"/>
  </numFmts>
  <fonts count="8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</borders>
  <cellStyleXfs count="21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47">
    <xf numFmtId="0" fontId="0" fillId="0" borderId="0" xfId="0"/>
    <xf numFmtId="0" fontId="2" fillId="0" borderId="0" xfId="0" applyFont="1"/>
    <xf numFmtId="0" fontId="3" fillId="0" borderId="0" xfId="0" applyFont="1"/>
    <xf numFmtId="10" fontId="0" fillId="0" borderId="0" xfId="0" applyNumberFormat="1"/>
    <xf numFmtId="0" fontId="4" fillId="0" borderId="0" xfId="0" applyFont="1" applyAlignment="1">
      <alignment horizontal="center" vertical="center" wrapText="1"/>
    </xf>
    <xf numFmtId="8" fontId="0" fillId="0" borderId="0" xfId="0" applyNumberFormat="1"/>
    <xf numFmtId="0" fontId="0" fillId="0" borderId="0" xfId="0" applyAlignment="1">
      <alignment horizontal="center"/>
    </xf>
    <xf numFmtId="8" fontId="1" fillId="0" borderId="0" xfId="1" applyNumberFormat="1"/>
    <xf numFmtId="9" fontId="0" fillId="0" borderId="0" xfId="0" applyNumberFormat="1"/>
    <xf numFmtId="164" fontId="0" fillId="0" borderId="0" xfId="0" applyNumberFormat="1"/>
    <xf numFmtId="8" fontId="1" fillId="0" borderId="0" xfId="0" applyNumberFormat="1" applyFont="1"/>
    <xf numFmtId="8" fontId="1" fillId="0" borderId="0" xfId="1" applyNumberFormat="1" applyFont="1"/>
    <xf numFmtId="15" fontId="0" fillId="0" borderId="0" xfId="0" applyNumberFormat="1"/>
    <xf numFmtId="0" fontId="3" fillId="0" borderId="0" xfId="0" applyFont="1" applyAlignment="1">
      <alignment horizontal="center"/>
    </xf>
    <xf numFmtId="165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8" fontId="5" fillId="0" borderId="0" xfId="0" applyNumberFormat="1" applyFont="1" applyAlignment="1">
      <alignment horizontal="center" vertical="center" wrapText="1"/>
    </xf>
    <xf numFmtId="1" fontId="0" fillId="0" borderId="0" xfId="0" applyNumberFormat="1"/>
    <xf numFmtId="44" fontId="0" fillId="0" borderId="0" xfId="1" applyFont="1"/>
    <xf numFmtId="44" fontId="5" fillId="0" borderId="0" xfId="0" applyNumberFormat="1" applyFont="1" applyAlignment="1">
      <alignment horizontal="center" vertical="center" wrapText="1"/>
    </xf>
    <xf numFmtId="44" fontId="5" fillId="0" borderId="0" xfId="1" applyFont="1" applyAlignment="1">
      <alignment horizontal="center" vertical="center" wrapText="1"/>
    </xf>
    <xf numFmtId="9" fontId="0" fillId="0" borderId="0" xfId="2" applyFont="1"/>
    <xf numFmtId="166" fontId="0" fillId="0" borderId="0" xfId="0" applyNumberFormat="1"/>
    <xf numFmtId="10" fontId="0" fillId="0" borderId="0" xfId="2" applyNumberFormat="1" applyFont="1"/>
    <xf numFmtId="10" fontId="0" fillId="0" borderId="0" xfId="1" applyNumberFormat="1" applyFont="1"/>
    <xf numFmtId="0" fontId="5" fillId="0" borderId="0" xfId="0" applyFont="1"/>
    <xf numFmtId="9" fontId="0" fillId="0" borderId="4" xfId="2" applyFont="1" applyBorder="1"/>
    <xf numFmtId="44" fontId="0" fillId="0" borderId="0" xfId="1" applyFont="1" applyBorder="1"/>
    <xf numFmtId="44" fontId="0" fillId="0" borderId="5" xfId="1" applyFont="1" applyBorder="1"/>
    <xf numFmtId="9" fontId="0" fillId="0" borderId="6" xfId="2" applyFont="1" applyBorder="1"/>
    <xf numFmtId="44" fontId="0" fillId="0" borderId="7" xfId="1" applyFont="1" applyBorder="1"/>
    <xf numFmtId="44" fontId="0" fillId="0" borderId="8" xfId="1" applyFont="1" applyBorder="1"/>
    <xf numFmtId="0" fontId="3" fillId="0" borderId="9" xfId="0" applyFont="1" applyBorder="1" applyAlignment="1">
      <alignment horizontal="center"/>
    </xf>
    <xf numFmtId="8" fontId="3" fillId="0" borderId="10" xfId="0" applyNumberFormat="1" applyFont="1" applyBorder="1" applyAlignment="1">
      <alignment horizontal="center"/>
    </xf>
    <xf numFmtId="8" fontId="3" fillId="0" borderId="11" xfId="0" applyNumberFormat="1" applyFont="1" applyBorder="1" applyAlignment="1">
      <alignment horizontal="center"/>
    </xf>
    <xf numFmtId="167" fontId="0" fillId="0" borderId="0" xfId="1" applyNumberFormat="1" applyFont="1" applyBorder="1"/>
    <xf numFmtId="8" fontId="0" fillId="0" borderId="1" xfId="0" applyNumberFormat="1" applyBorder="1"/>
    <xf numFmtId="167" fontId="0" fillId="0" borderId="5" xfId="1" applyNumberFormat="1" applyFont="1" applyBorder="1"/>
    <xf numFmtId="167" fontId="0" fillId="0" borderId="7" xfId="1" applyNumberFormat="1" applyFont="1" applyBorder="1"/>
    <xf numFmtId="167" fontId="0" fillId="0" borderId="8" xfId="1" applyNumberFormat="1" applyFont="1" applyBorder="1"/>
    <xf numFmtId="9" fontId="5" fillId="2" borderId="4" xfId="2" applyFont="1" applyFill="1" applyBorder="1"/>
    <xf numFmtId="9" fontId="5" fillId="2" borderId="6" xfId="2" applyFont="1" applyFill="1" applyBorder="1"/>
    <xf numFmtId="10" fontId="0" fillId="3" borderId="2" xfId="2" applyNumberFormat="1" applyFont="1" applyFill="1" applyBorder="1"/>
    <xf numFmtId="10" fontId="0" fillId="3" borderId="3" xfId="2" applyNumberFormat="1" applyFont="1" applyFill="1" applyBorder="1"/>
    <xf numFmtId="0" fontId="1" fillId="0" borderId="0" xfId="0" applyFont="1"/>
    <xf numFmtId="44" fontId="0" fillId="0" borderId="0" xfId="0" applyNumberFormat="1"/>
    <xf numFmtId="2" fontId="0" fillId="0" borderId="0" xfId="0" applyNumberFormat="1"/>
  </cellXfs>
  <cellStyles count="21">
    <cellStyle name="Currency" xfId="1" builtinId="4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revisions/revisionHeaders.xml" Type="http://schemas.openxmlformats.org/officeDocument/2006/relationships/revisionHeaders"/>
<Relationship Id="rId12" Target="revisions/userNames1.xml" Type="http://schemas.openxmlformats.org/officeDocument/2006/relationships/usernames"/>
<Relationship Id="rId2" Target="chartsheets/sheet1.xml" Type="http://schemas.openxmlformats.org/officeDocument/2006/relationships/chartsheet"/>
<Relationship Id="rId3" Target="chartsheets/sheet2.xml" Type="http://schemas.openxmlformats.org/officeDocument/2006/relationships/chartsheet"/>
<Relationship Id="rId4" Target="chartsheets/sheet3.xml" Type="http://schemas.openxmlformats.org/officeDocument/2006/relationships/chartsheet"/>
<Relationship Id="rId47" Target="worksheets/sheet6.xml" Type="http://schemas.openxmlformats.org/officeDocument/2006/relationships/worksheet"/>
<Relationship Id="rId5" Target="worksheets/sheet2.xml" Type="http://schemas.openxmlformats.org/officeDocument/2006/relationships/worksheet"/>
<Relationship Id="rId6" Target="theme/theme1.xml" Type="http://schemas.openxmlformats.org/officeDocument/2006/relationships/theme"/>
<Relationship Id="rId7" Target="styles.xml" Type="http://schemas.openxmlformats.org/officeDocument/2006/relationships/styles"/>
<Relationship Id="rId8" Target="sharedStrings.xml" Type="http://schemas.openxmlformats.org/officeDocument/2006/relationships/sharedStrings"/>
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'Amortization Table'!$R$7</c:f>
              <c:strCache>
                <c:ptCount val="1"/>
                <c:pt idx="0">
                  <c:v>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Table'!$S$7:$AC$7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'Amortization Table'!$R$8</c:f>
              <c:strCache>
                <c:ptCount val="1"/>
                <c:pt idx="0">
                  <c:v>50%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Table'!$S$8:$AC$8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'Amortization Table'!$R$9</c:f>
              <c:strCache>
                <c:ptCount val="1"/>
                <c:pt idx="0">
                  <c:v>100%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Table'!$S$9:$AC$9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'Amortization Table'!$R$10</c:f>
              <c:strCache>
                <c:ptCount val="1"/>
                <c:pt idx="0">
                  <c:v>200%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Table'!$S$10:$AC$10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'Amortization Table'!$R$11</c:f>
              <c:strCache>
                <c:ptCount val="1"/>
                <c:pt idx="0">
                  <c:v>400%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Table'!$S$11:$AC$11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'Amortization Table'!$R$12</c:f>
              <c:strCache>
                <c:ptCount val="1"/>
                <c:pt idx="0">
                  <c:v>600%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Table'!$S$12:$AC$12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0962408"/>
        <c:axId val="2120965768"/>
      </c:lineChart>
      <c:catAx>
        <c:axId val="2120962408"/>
        <c:scaling>
          <c:orientation val="minMax"/>
        </c:scaling>
        <c:delete val="0"/>
        <c:axPos val="b"/>
        <c:numFmt formatCode="0.00%" sourceLinked="1"/>
        <c:majorTickMark val="out"/>
        <c:minorTickMark val="none"/>
        <c:tickLblPos val="nextTo"/>
        <c:crossAx val="2120965768"/>
        <c:crosses val="autoZero"/>
        <c:auto val="1"/>
        <c:lblAlgn val="ctr"/>
        <c:lblOffset val="100"/>
        <c:noMultiLvlLbl val="0"/>
      </c:catAx>
      <c:valAx>
        <c:axId val="2120965768"/>
        <c:scaling>
          <c:orientation val="minMax"/>
          <c:min val="500000.0"/>
        </c:scaling>
        <c:delete val="0"/>
        <c:axPos val="l"/>
        <c:majorGridlines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21209624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Balance Outstanding on FRM</a:t>
            </a:r>
          </a:p>
        </c:rich>
      </c:tx>
      <c:layout>
        <c:manualLayout>
          <c:xMode val="edge"/>
          <c:yMode val="edge"/>
          <c:x val="0.3729189882212"/>
          <c:y val="0.0195758975478834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987791342952275"/>
          <c:y val="0.123980424143556"/>
          <c:w val="0.890122086570477"/>
          <c:h val="0.755301794453507"/>
        </c:manualLayout>
      </c:layout>
      <c:lineChart>
        <c:grouping val="standard"/>
        <c:varyColors val="0"/>
        <c:ser>
          <c:idx val="0"/>
          <c:order val="0"/>
          <c:tx>
            <c:v>Balance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val>
            <c:numRef>
              <c:f>'Amortization Table'!$E$17:$E$376</c:f>
              <c:numCache>
                <c:formatCode>"$"#,##0.00_);[Red]\("$"#,##0.00\)</c:formatCode>
                <c:ptCount val="360"/>
              </c:numCache>
            </c:numRef>
          </c:val>
          <c:smooth val="0"/>
        </c:ser>
        <c:ser>
          <c:idx val="1"/>
          <c:order val="1"/>
          <c:tx>
            <c:v>15-Year</c:v>
          </c:tx>
          <c:marker>
            <c:symbol val="none"/>
          </c:marker>
          <c:val>
            <c:numRef>
              <c:f>'Amortization Table'!$AB$16:$AB$496</c:f>
              <c:numCache>
                <c:formatCode>General</c:formatCode>
                <c:ptCount val="481"/>
                <c:pt idx="0">
                  <c:v>200000.0</c:v>
                </c:pt>
                <c:pt idx="1">
                  <c:v>199312.2863439031</c:v>
                </c:pt>
                <c:pt idx="2">
                  <c:v>198621.1341195257</c:v>
                </c:pt>
                <c:pt idx="3">
                  <c:v>197926.5261340264</c:v>
                </c:pt>
                <c:pt idx="4">
                  <c:v>197228.4451085997</c:v>
                </c:pt>
                <c:pt idx="5">
                  <c:v>196526.8736780458</c:v>
                </c:pt>
                <c:pt idx="6">
                  <c:v>195821.7943903391</c:v>
                </c:pt>
                <c:pt idx="7">
                  <c:v>195113.1897061939</c:v>
                </c:pt>
                <c:pt idx="8">
                  <c:v>194401.0419986279</c:v>
                </c:pt>
                <c:pt idx="9">
                  <c:v>193685.3335525242</c:v>
                </c:pt>
                <c:pt idx="10">
                  <c:v>192966.0465641899</c:v>
                </c:pt>
                <c:pt idx="11">
                  <c:v>192243.163140914</c:v>
                </c:pt>
                <c:pt idx="12">
                  <c:v>191516.6653005216</c:v>
                </c:pt>
                <c:pt idx="13">
                  <c:v>190786.5349709273</c:v>
                </c:pt>
                <c:pt idx="14">
                  <c:v>190052.753989685</c:v>
                </c:pt>
                <c:pt idx="15">
                  <c:v>189315.3041035365</c:v>
                </c:pt>
                <c:pt idx="16">
                  <c:v>188574.1669679573</c:v>
                </c:pt>
                <c:pt idx="17">
                  <c:v>187829.3241467002</c:v>
                </c:pt>
                <c:pt idx="18">
                  <c:v>187080.7571113368</c:v>
                </c:pt>
                <c:pt idx="19">
                  <c:v>186328.4472407966</c:v>
                </c:pt>
                <c:pt idx="20">
                  <c:v>185572.3758209037</c:v>
                </c:pt>
                <c:pt idx="21">
                  <c:v>184812.5240439113</c:v>
                </c:pt>
                <c:pt idx="22">
                  <c:v>184048.8730080339</c:v>
                </c:pt>
                <c:pt idx="23">
                  <c:v>183281.4037169772</c:v>
                </c:pt>
                <c:pt idx="24">
                  <c:v>182510.0970794652</c:v>
                </c:pt>
                <c:pt idx="25">
                  <c:v>181734.9339087656</c:v>
                </c:pt>
                <c:pt idx="26">
                  <c:v>180955.8949222125</c:v>
                </c:pt>
                <c:pt idx="27">
                  <c:v>180172.9607407267</c:v>
                </c:pt>
                <c:pt idx="28">
                  <c:v>179386.1118883334</c:v>
                </c:pt>
                <c:pt idx="29">
                  <c:v>178595.3287916782</c:v>
                </c:pt>
                <c:pt idx="30">
                  <c:v>177800.5917795397</c:v>
                </c:pt>
                <c:pt idx="31">
                  <c:v>177001.8810823404</c:v>
                </c:pt>
                <c:pt idx="32">
                  <c:v>176199.1768316552</c:v>
                </c:pt>
                <c:pt idx="33">
                  <c:v>175392.4590597166</c:v>
                </c:pt>
                <c:pt idx="34">
                  <c:v>174581.7076989183</c:v>
                </c:pt>
                <c:pt idx="35">
                  <c:v>173766.902581316</c:v>
                </c:pt>
                <c:pt idx="36">
                  <c:v>172948.0234381257</c:v>
                </c:pt>
                <c:pt idx="37">
                  <c:v>172125.0498992194</c:v>
                </c:pt>
                <c:pt idx="38">
                  <c:v>171297.9614926186</c:v>
                </c:pt>
                <c:pt idx="39">
                  <c:v>170466.7376439848</c:v>
                </c:pt>
                <c:pt idx="40">
                  <c:v>169631.3576761078</c:v>
                </c:pt>
                <c:pt idx="41">
                  <c:v>168791.8008083914</c:v>
                </c:pt>
                <c:pt idx="42">
                  <c:v>167948.0461563365</c:v>
                </c:pt>
                <c:pt idx="43">
                  <c:v>167100.0727310212</c:v>
                </c:pt>
                <c:pt idx="44">
                  <c:v>166247.8594385794</c:v>
                </c:pt>
                <c:pt idx="45">
                  <c:v>165391.3850796754</c:v>
                </c:pt>
                <c:pt idx="46">
                  <c:v>164530.628348977</c:v>
                </c:pt>
                <c:pt idx="47">
                  <c:v>163665.567834625</c:v>
                </c:pt>
                <c:pt idx="48">
                  <c:v>162796.1820177011</c:v>
                </c:pt>
                <c:pt idx="49">
                  <c:v>161922.4492716927</c:v>
                </c:pt>
                <c:pt idx="50">
                  <c:v>161044.3478619543</c:v>
                </c:pt>
                <c:pt idx="51">
                  <c:v>160161.8559451671</c:v>
                </c:pt>
                <c:pt idx="52">
                  <c:v>159274.9515687961</c:v>
                </c:pt>
                <c:pt idx="53">
                  <c:v>158383.6126705431</c:v>
                </c:pt>
                <c:pt idx="54">
                  <c:v>157487.8170777989</c:v>
                </c:pt>
                <c:pt idx="55">
                  <c:v>156587.542507091</c:v>
                </c:pt>
                <c:pt idx="56">
                  <c:v>155682.7665635296</c:v>
                </c:pt>
                <c:pt idx="57">
                  <c:v>154773.4667402503</c:v>
                </c:pt>
                <c:pt idx="58">
                  <c:v>153859.6204178547</c:v>
                </c:pt>
                <c:pt idx="59">
                  <c:v>152941.2048638471</c:v>
                </c:pt>
                <c:pt idx="60">
                  <c:v>152018.1972320694</c:v>
                </c:pt>
                <c:pt idx="61">
                  <c:v>151090.5745621328</c:v>
                </c:pt>
                <c:pt idx="62">
                  <c:v>150158.3137788466</c:v>
                </c:pt>
                <c:pt idx="63">
                  <c:v>149221.3916916439</c:v>
                </c:pt>
                <c:pt idx="64">
                  <c:v>148279.7849940052</c:v>
                </c:pt>
                <c:pt idx="65">
                  <c:v>147333.4702628783</c:v>
                </c:pt>
                <c:pt idx="66">
                  <c:v>146382.4239580958</c:v>
                </c:pt>
                <c:pt idx="67">
                  <c:v>145426.6224217894</c:v>
                </c:pt>
                <c:pt idx="68">
                  <c:v>144466.0418778015</c:v>
                </c:pt>
                <c:pt idx="69">
                  <c:v>143500.6584310936</c:v>
                </c:pt>
                <c:pt idx="70">
                  <c:v>142530.4480671521</c:v>
                </c:pt>
                <c:pt idx="71">
                  <c:v>141555.386651391</c:v>
                </c:pt>
                <c:pt idx="72">
                  <c:v>140575.4499285511</c:v>
                </c:pt>
                <c:pt idx="73">
                  <c:v>139590.6135220969</c:v>
                </c:pt>
                <c:pt idx="74">
                  <c:v>138600.8529336105</c:v>
                </c:pt>
                <c:pt idx="75">
                  <c:v>137606.1435421816</c:v>
                </c:pt>
                <c:pt idx="76">
                  <c:v>136606.4606037957</c:v>
                </c:pt>
                <c:pt idx="77">
                  <c:v>135601.7792507177</c:v>
                </c:pt>
                <c:pt idx="78">
                  <c:v>134592.0744908744</c:v>
                </c:pt>
                <c:pt idx="79">
                  <c:v>133577.3212072319</c:v>
                </c:pt>
                <c:pt idx="80">
                  <c:v>132557.4941571712</c:v>
                </c:pt>
                <c:pt idx="81">
                  <c:v>131532.5679718601</c:v>
                </c:pt>
                <c:pt idx="82">
                  <c:v>130502.5171556225</c:v>
                </c:pt>
                <c:pt idx="83">
                  <c:v>129467.3160853037</c:v>
                </c:pt>
                <c:pt idx="84">
                  <c:v>128426.9390096333</c:v>
                </c:pt>
                <c:pt idx="85">
                  <c:v>127381.3600485846</c:v>
                </c:pt>
                <c:pt idx="86">
                  <c:v>126330.5531927306</c:v>
                </c:pt>
                <c:pt idx="87">
                  <c:v>125274.4923025974</c:v>
                </c:pt>
                <c:pt idx="88">
                  <c:v>124213.1511080135</c:v>
                </c:pt>
                <c:pt idx="89">
                  <c:v>123146.5032074566</c:v>
                </c:pt>
                <c:pt idx="90">
                  <c:v>122074.522067397</c:v>
                </c:pt>
                <c:pt idx="91">
                  <c:v>120997.1810216371</c:v>
                </c:pt>
                <c:pt idx="92">
                  <c:v>119914.4532706484</c:v>
                </c:pt>
                <c:pt idx="93">
                  <c:v>118826.3118809047</c:v>
                </c:pt>
                <c:pt idx="94">
                  <c:v>117732.7297842123</c:v>
                </c:pt>
                <c:pt idx="95">
                  <c:v>116633.6797770365</c:v>
                </c:pt>
                <c:pt idx="96">
                  <c:v>115529.1345198248</c:v>
                </c:pt>
                <c:pt idx="97">
                  <c:v>114419.066536327</c:v>
                </c:pt>
                <c:pt idx="98">
                  <c:v>113303.4482129117</c:v>
                </c:pt>
                <c:pt idx="99">
                  <c:v>112182.2517978794</c:v>
                </c:pt>
                <c:pt idx="100">
                  <c:v>111055.4494007719</c:v>
                </c:pt>
                <c:pt idx="101">
                  <c:v>109923.0129916788</c:v>
                </c:pt>
                <c:pt idx="102">
                  <c:v>108784.9144005403</c:v>
                </c:pt>
                <c:pt idx="103">
                  <c:v>107641.1253164461</c:v>
                </c:pt>
                <c:pt idx="104">
                  <c:v>106491.6172869314</c:v>
                </c:pt>
                <c:pt idx="105">
                  <c:v>105336.3617172692</c:v>
                </c:pt>
                <c:pt idx="106">
                  <c:v>104175.3298697586</c:v>
                </c:pt>
                <c:pt idx="107">
                  <c:v>103008.4928630105</c:v>
                </c:pt>
                <c:pt idx="108">
                  <c:v>101835.8216712287</c:v>
                </c:pt>
                <c:pt idx="109">
                  <c:v>100657.2871234879</c:v>
                </c:pt>
                <c:pt idx="110">
                  <c:v>99472.85990300847</c:v>
                </c:pt>
                <c:pt idx="111">
                  <c:v>98282.51054642661</c:v>
                </c:pt>
                <c:pt idx="112">
                  <c:v>97086.20944306184</c:v>
                </c:pt>
                <c:pt idx="113">
                  <c:v>95883.92683418025</c:v>
                </c:pt>
                <c:pt idx="114">
                  <c:v>94675.63281225424</c:v>
                </c:pt>
                <c:pt idx="115">
                  <c:v>93461.29732021863</c:v>
                </c:pt>
                <c:pt idx="116">
                  <c:v>92240.89015072281</c:v>
                </c:pt>
                <c:pt idx="117">
                  <c:v>91014.38094537953</c:v>
                </c:pt>
                <c:pt idx="118">
                  <c:v>89781.73919400953</c:v>
                </c:pt>
                <c:pt idx="119">
                  <c:v>88542.93423388267</c:v>
                </c:pt>
                <c:pt idx="120">
                  <c:v>87297.93524895518</c:v>
                </c:pt>
                <c:pt idx="121">
                  <c:v>86046.71126910306</c:v>
                </c:pt>
                <c:pt idx="122">
                  <c:v>84789.23116935168</c:v>
                </c:pt>
                <c:pt idx="123">
                  <c:v>83525.46366910153</c:v>
                </c:pt>
                <c:pt idx="124">
                  <c:v>82255.37733135014</c:v>
                </c:pt>
                <c:pt idx="125">
                  <c:v>80978.94056191</c:v>
                </c:pt>
                <c:pt idx="126">
                  <c:v>79696.12160862264</c:v>
                </c:pt>
                <c:pt idx="127">
                  <c:v>78406.88856056885</c:v>
                </c:pt>
                <c:pt idx="128">
                  <c:v>77111.20934727479</c:v>
                </c:pt>
                <c:pt idx="129">
                  <c:v>75809.05173791426</c:v>
                </c:pt>
                <c:pt idx="130">
                  <c:v>74500.38334050694</c:v>
                </c:pt>
                <c:pt idx="131">
                  <c:v>73185.17160111258</c:v>
                </c:pt>
                <c:pt idx="132">
                  <c:v>71863.38380302125</c:v>
                </c:pt>
                <c:pt idx="133">
                  <c:v>70534.98706593945</c:v>
                </c:pt>
                <c:pt idx="134">
                  <c:v>69199.94834517225</c:v>
                </c:pt>
                <c:pt idx="135">
                  <c:v>67858.2344308012</c:v>
                </c:pt>
                <c:pt idx="136">
                  <c:v>66509.8119468583</c:v>
                </c:pt>
                <c:pt idx="137">
                  <c:v>65154.64735049571</c:v>
                </c:pt>
                <c:pt idx="138">
                  <c:v>63792.70693115129</c:v>
                </c:pt>
                <c:pt idx="139">
                  <c:v>62423.95680971014</c:v>
                </c:pt>
                <c:pt idx="140">
                  <c:v>61048.3629376618</c:v>
                </c:pt>
                <c:pt idx="141">
                  <c:v>59665.8910962532</c:v>
                </c:pt>
                <c:pt idx="142">
                  <c:v>58276.50689563757</c:v>
                </c:pt>
                <c:pt idx="143">
                  <c:v>56880.17577401886</c:v>
                </c:pt>
                <c:pt idx="144">
                  <c:v>55476.86299679205</c:v>
                </c:pt>
                <c:pt idx="145">
                  <c:v>54066.53365567911</c:v>
                </c:pt>
                <c:pt idx="146">
                  <c:v>52649.1526678606</c:v>
                </c:pt>
                <c:pt idx="147">
                  <c:v>51224.68477510301</c:v>
                </c:pt>
                <c:pt idx="148">
                  <c:v>49793.09454288162</c:v>
                </c:pt>
                <c:pt idx="149">
                  <c:v>48354.34635949912</c:v>
                </c:pt>
                <c:pt idx="150">
                  <c:v>46908.40443519972</c:v>
                </c:pt>
                <c:pt idx="151">
                  <c:v>45455.23280127882</c:v>
                </c:pt>
                <c:pt idx="152">
                  <c:v>43994.79530918832</c:v>
                </c:pt>
                <c:pt idx="153">
                  <c:v>42527.05562963736</c:v>
                </c:pt>
                <c:pt idx="154">
                  <c:v>41051.97725168865</c:v>
                </c:pt>
                <c:pt idx="155">
                  <c:v>39569.52348185019</c:v>
                </c:pt>
                <c:pt idx="156">
                  <c:v>38079.65744316254</c:v>
                </c:pt>
                <c:pt idx="157">
                  <c:v>36582.34207428145</c:v>
                </c:pt>
                <c:pt idx="158">
                  <c:v>35077.54012855596</c:v>
                </c:pt>
                <c:pt idx="159">
                  <c:v>33565.21417310184</c:v>
                </c:pt>
                <c:pt idx="160">
                  <c:v>32045.32658787045</c:v>
                </c:pt>
                <c:pt idx="161">
                  <c:v>30517.8395647129</c:v>
                </c:pt>
                <c:pt idx="162">
                  <c:v>28982.71510643957</c:v>
                </c:pt>
                <c:pt idx="163">
                  <c:v>27439.91502587487</c:v>
                </c:pt>
                <c:pt idx="164">
                  <c:v>25889.40094490734</c:v>
                </c:pt>
                <c:pt idx="165">
                  <c:v>24331.13429353498</c:v>
                </c:pt>
                <c:pt idx="166">
                  <c:v>22765.07630890575</c:v>
                </c:pt>
                <c:pt idx="167">
                  <c:v>21191.18803435338</c:v>
                </c:pt>
                <c:pt idx="168">
                  <c:v>19609.43031842824</c:v>
                </c:pt>
                <c:pt idx="169">
                  <c:v>18019.76381392348</c:v>
                </c:pt>
                <c:pt idx="170">
                  <c:v>16422.1489768962</c:v>
                </c:pt>
                <c:pt idx="171">
                  <c:v>14816.54606568378</c:v>
                </c:pt>
                <c:pt idx="172">
                  <c:v>13202.9151399153</c:v>
                </c:pt>
                <c:pt idx="173">
                  <c:v>11581.21605951798</c:v>
                </c:pt>
                <c:pt idx="174">
                  <c:v>9951.408483718663</c:v>
                </c:pt>
                <c:pt idx="175">
                  <c:v>8313.451870040357</c:v>
                </c:pt>
                <c:pt idx="176">
                  <c:v>6667.305473293657</c:v>
                </c:pt>
                <c:pt idx="177">
                  <c:v>5012.928344563225</c:v>
                </c:pt>
                <c:pt idx="178">
                  <c:v>3350.279330189141</c:v>
                </c:pt>
                <c:pt idx="179">
                  <c:v>1679.317070743185</c:v>
                </c:pt>
                <c:pt idx="180">
                  <c:v>2.27373675443232E-13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  <c:pt idx="471">
                  <c:v>0.0</c:v>
                </c:pt>
                <c:pt idx="472">
                  <c:v>0.0</c:v>
                </c:pt>
                <c:pt idx="473">
                  <c:v>0.0</c:v>
                </c:pt>
                <c:pt idx="474">
                  <c:v>0.0</c:v>
                </c:pt>
                <c:pt idx="475">
                  <c:v>0.0</c:v>
                </c:pt>
                <c:pt idx="476">
                  <c:v>0.0</c:v>
                </c:pt>
                <c:pt idx="477">
                  <c:v>0.0</c:v>
                </c:pt>
                <c:pt idx="478">
                  <c:v>0.0</c:v>
                </c:pt>
                <c:pt idx="479">
                  <c:v>0.0</c:v>
                </c:pt>
                <c:pt idx="480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1001048"/>
        <c:axId val="2121008568"/>
      </c:lineChart>
      <c:catAx>
        <c:axId val="21210010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1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Month</a:t>
                </a:r>
              </a:p>
            </c:rich>
          </c:tx>
          <c:layout>
            <c:manualLayout>
              <c:xMode val="edge"/>
              <c:yMode val="edge"/>
              <c:x val="0.517203170493101"/>
              <c:y val="0.93637846152474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21008568"/>
        <c:crosses val="autoZero"/>
        <c:auto val="1"/>
        <c:lblAlgn val="ctr"/>
        <c:lblOffset val="100"/>
        <c:tickLblSkip val="20"/>
        <c:tickMarkSkip val="10"/>
        <c:noMultiLvlLbl val="0"/>
      </c:catAx>
      <c:valAx>
        <c:axId val="21210085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\$#,##0_);[Red]\(\$#,##0\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21001048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Payment, Interest, Principal</a:t>
            </a:r>
          </a:p>
        </c:rich>
      </c:tx>
      <c:layout>
        <c:manualLayout>
          <c:xMode val="edge"/>
          <c:yMode val="edge"/>
          <c:x val="0.381798002219756"/>
          <c:y val="0.01957593536102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643729189789123"/>
          <c:y val="0.122349102773246"/>
          <c:w val="0.817980022197558"/>
          <c:h val="0.771615008156607"/>
        </c:manualLayout>
      </c:layout>
      <c:lineChart>
        <c:grouping val="standard"/>
        <c:varyColors val="0"/>
        <c:ser>
          <c:idx val="0"/>
          <c:order val="0"/>
          <c:tx>
            <c:v>Payment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val>
            <c:numRef>
              <c:f>'Amortization Table'!$F$17:$F$376</c:f>
              <c:numCache>
                <c:formatCode>"$"#,##0.00_);[Red]\("$"#,##0.00\)</c:formatCode>
                <c:ptCount val="360"/>
              </c:numCache>
            </c:numRef>
          </c:val>
          <c:smooth val="0"/>
        </c:ser>
        <c:ser>
          <c:idx val="1"/>
          <c:order val="1"/>
          <c:tx>
            <c:v>Interest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val>
            <c:numRef>
              <c:f>'Amortization Table'!$G$17:$G$376</c:f>
              <c:numCache>
                <c:formatCode>"$"#,##0.00_);[Red]\("$"#,##0.00\)</c:formatCode>
                <c:ptCount val="360"/>
              </c:numCache>
            </c:numRef>
          </c:val>
          <c:smooth val="0"/>
        </c:ser>
        <c:ser>
          <c:idx val="2"/>
          <c:order val="2"/>
          <c:tx>
            <c:v>Principal</c:v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val>
            <c:numRef>
              <c:f>'Amortization Table'!$H$17:$H$376</c:f>
              <c:numCache>
                <c:formatCode>"$"#,##0.00_);[Red]\("$"#,##0.00\)</c:formatCode>
                <c:ptCount val="360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1074472"/>
        <c:axId val="2121082008"/>
      </c:lineChart>
      <c:catAx>
        <c:axId val="21210744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Month</a:t>
                </a:r>
              </a:p>
            </c:rich>
          </c:tx>
          <c:layout>
            <c:manualLayout>
              <c:xMode val="edge"/>
              <c:yMode val="edge"/>
              <c:x val="0.449500554938957"/>
              <c:y val="0.94453502135762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21082008"/>
        <c:crosses val="autoZero"/>
        <c:auto val="1"/>
        <c:lblAlgn val="ctr"/>
        <c:lblOffset val="100"/>
        <c:tickLblSkip val="20"/>
        <c:tickMarkSkip val="10"/>
        <c:noMultiLvlLbl val="0"/>
      </c:catAx>
      <c:valAx>
        <c:axId val="212108200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&quot;$&quot;#,##0.00_);[Red]\(&quot;$&quot;#,##0.00\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21074472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94561598224195"/>
          <c:y val="0.456769938071467"/>
          <c:w val="0.100998890122086"/>
          <c:h val="0.10440464549774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chartsheets/_rels/sheet2.xml.rels><?xml version="1.0" encoding="UTF-8" standalone="no"?>
<Relationships xmlns="http://schemas.openxmlformats.org/package/2006/relationships">
<Relationship Id="rId1" Target="../drawings/drawing2.xml" Type="http://schemas.openxmlformats.org/officeDocument/2006/relationships/drawing"/>
</Relationships>

</file>

<file path=xl/chartsheets/_rels/sheet3.xml.rels><?xml version="1.0" encoding="UTF-8" standalone="no"?>
<Relationships xmlns="http://schemas.openxmlformats.org/package/2006/relationships">
<Relationship Id="rId1" Target="../drawings/drawing3.xml" Type="http://schemas.openxmlformats.org/officeDocument/2006/relationships/drawing"/>
</Relationships>

</file>

<file path=xl/chartsheets/sheet1.xml><?xml version="1.0" encoding="utf-8"?>
<chartsheet xmlns="http://schemas.openxmlformats.org/spreadsheetml/2006/main" xmlns:r="http://schemas.openxmlformats.org/officeDocument/2006/relationships">
  <sheetPr codeName="Chart1"/>
  <sheetViews>
    <sheetView zoomScale="192" workbookViewId="0" zoomToFit="1"/>
  </sheetViews>
  <customSheetViews>
    <customSheetView guid="{E866B2AE-E135-9B4E-AAC8-EAC70172B138}" scale="192"/>
  </customSheetViews>
  <pageMargins left="0.75" right="0.75" top="1" bottom="1" header="0.5" footer="0.5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 codeName="Chart2"/>
  <sheetViews>
    <sheetView zoomScale="80" workbookViewId="0"/>
  </sheetViews>
  <customSheetViews>
    <customSheetView guid="{E866B2AE-E135-9B4E-AAC8-EAC70172B138}" scale="80">
      <pageSetup orientation="landscape" horizontalDpi="300" verticalDpi="300"/>
      <headerFooter alignWithMargins="0"/>
    </customSheetView>
  </customSheetViews>
  <pageMargins left="0.75" right="0.75" top="1" bottom="1" header="0.5" footer="0.5"/>
  <pageSetup orientation="landscape" horizontalDpi="300" verticalDpi="300"/>
  <headerFooter alignWithMargins="0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3"/>
  <sheetViews>
    <sheetView zoomScale="85" workbookViewId="0"/>
  </sheetViews>
  <customSheetViews>
    <customSheetView guid="{E866B2AE-E135-9B4E-AAC8-EAC70172B138}" scale="85">
      <headerFooter alignWithMargins="0"/>
    </customSheetView>
  </customSheetViews>
  <pageMargins left="0.75" right="0.75" top="1" bottom="1" header="0.5" footer="0.5"/>
  <headerFooter alignWithMargins="0"/>
  <drawing r:id="rId1"/>
</chartsheet>
</file>

<file path=xl/drawings/_rels/drawing1.xml.rels><?xml version="1.0" encoding="UTF-8" standalone="no"?>
<Relationships xmlns="http://schemas.openxmlformats.org/package/2006/relationships">
<Relationship Id="rId1" Target="../charts/chart1.xml" Type="http://schemas.openxmlformats.org/officeDocument/2006/relationships/chart"/>
</Relationships>

</file>

<file path=xl/drawings/_rels/drawing2.xml.rels><?xml version="1.0" encoding="UTF-8" standalone="no"?>
<Relationships xmlns="http://schemas.openxmlformats.org/package/2006/relationships">
<Relationship Id="rId1" Target="../charts/chart2.xml" Type="http://schemas.openxmlformats.org/officeDocument/2006/relationships/chart"/>
</Relationships>

</file>

<file path=xl/drawings/_rels/drawing3.xml.rels><?xml version="1.0" encoding="UTF-8" standalone="no"?>
<Relationships xmlns="http://schemas.openxmlformats.org/package/2006/relationships">
<Relationship Id="rId1" Target="../charts/chart3.xml" Type="http://schemas.openxmlformats.org/officeDocument/2006/relationships/chart"/>
</Relationships>
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3406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584406" cy="583406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91176" cy="5842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revisions/_rels/revisionHeaders.xml.rels><?xml version="1.0" encoding="UTF-8" standalone="no"?>
<Relationships xmlns="http://schemas.openxmlformats.org/package/2006/relationships">
<Relationship Id="rId1" Target="revisionLog1.xml" Type="http://schemas.openxmlformats.org/officeDocument/2006/relationships/revisionLog"/>
<Relationship Id="rId2" Target="revisionLog2.xml" Type="http://schemas.openxmlformats.org/officeDocument/2006/relationships/revisionLog"/>
<Relationship Id="rId3" Target="revisionLog3.xml" Type="http://schemas.openxmlformats.org/officeDocument/2006/relationships/revisionLog"/>
<Relationship Id="rId4" Target="revisionLog4.xml" Type="http://schemas.openxmlformats.org/officeDocument/2006/relationships/revisionLog"/>
<Relationship Id="rId5" Target="revisionLog5.xml" Type="http://schemas.openxmlformats.org/officeDocument/2006/relationships/revisionLog"/>
<Relationship Id="rId6" Target="revisionLog6.xml" Type="http://schemas.openxmlformats.org/officeDocument/2006/relationships/revisionLog"/>
</Relationships>
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73B15545-B3F5-214D-A4DB-754220A821E0}" diskRevisions="1" revisionId="5" version="6">
  <header guid="{1CA11F38-7FA9-AF43-9AE9-5FFF7D29FABB}" dateTime="2015-08-26T21:34:03" maxSheetId="6" userName="Liu Xiao" r:id="rId1">
    <sheetIdMap count="5">
      <sheetId val="1"/>
      <sheetId val="2"/>
      <sheetId val="3"/>
      <sheetId val="4"/>
      <sheetId val="5"/>
    </sheetIdMap>
  </header>
  <header guid="{D60450C5-554B-9A42-B64D-FD2982F4CDA6}" dateTime="2015-08-26T21:37:16" maxSheetId="6" userName="Liu Xiao" r:id="rId2" minRId="1">
    <sheetIdMap count="5">
      <sheetId val="1"/>
      <sheetId val="2"/>
      <sheetId val="3"/>
      <sheetId val="4"/>
      <sheetId val="5"/>
    </sheetIdMap>
  </header>
  <header guid="{4EB07163-E89B-FC40-8A7B-2A10E7748498}" dateTime="2015-08-26T21:40:34" maxSheetId="6" userName="Liu Xiao" r:id="rId3" minRId="2">
    <sheetIdMap count="5">
      <sheetId val="1"/>
      <sheetId val="2"/>
      <sheetId val="3"/>
      <sheetId val="4"/>
      <sheetId val="5"/>
    </sheetIdMap>
  </header>
  <header guid="{7A4EB405-F06E-1A47-96F6-A1F6A9EA1F95}" dateTime="2015-08-26T21:40:38" maxSheetId="6" userName="Liu Xiao" r:id="rId4" minRId="3">
    <sheetIdMap count="5">
      <sheetId val="1"/>
      <sheetId val="2"/>
      <sheetId val="3"/>
      <sheetId val="4"/>
      <sheetId val="5"/>
    </sheetIdMap>
  </header>
  <header guid="{761E9927-8F5E-C54E-9B75-BF2A3ACFB88B}" dateTime="2015-08-26T21:40:42" maxSheetId="6" userName="Liu Xiao" r:id="rId5" minRId="4">
    <sheetIdMap count="5">
      <sheetId val="1"/>
      <sheetId val="2"/>
      <sheetId val="3"/>
      <sheetId val="4"/>
      <sheetId val="5"/>
    </sheetIdMap>
  </header>
  <header guid="{73B15545-B3F5-214D-A4DB-754220A821E0}" dateTime="2015-08-27T09:50:29" maxSheetId="6" userName="Liu Xiao" r:id="rId6" minRId="5">
    <sheetIdMap count="5">
      <sheetId val="1"/>
      <sheetId val="2"/>
      <sheetId val="3"/>
      <sheetId val="4"/>
      <sheetId val="5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nc r="D2" t="inlineStr">
      <is>
        <t>aaa</t>
      </is>
    </nc>
  </rcc>
  <rcv guid="{E866B2AE-E135-9B4E-AAC8-EAC70172B138}" action="delete"/>
  <rcv guid="{E866B2AE-E135-9B4E-AAC8-EAC70172B138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" sId="1">
    <oc r="D2" t="inlineStr">
      <is>
        <t>aaa</t>
      </is>
    </oc>
    <nc r="D2" t="inlineStr">
      <is>
        <t>aa</t>
      </is>
    </nc>
  </rcc>
  <rcv guid="{E866B2AE-E135-9B4E-AAC8-EAC70172B138}" action="delete"/>
  <rcv guid="{E866B2AE-E135-9B4E-AAC8-EAC70172B138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" sId="1">
    <oc r="D2" t="inlineStr">
      <is>
        <t>aa</t>
      </is>
    </oc>
    <nc r="D2" t="inlineStr">
      <is>
        <t>ccc</t>
      </is>
    </nc>
  </rcc>
  <rcv guid="{E866B2AE-E135-9B4E-AAC8-EAC70172B138}" action="delete"/>
  <rcv guid="{E866B2AE-E135-9B4E-AAC8-EAC70172B138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" sId="1">
    <oc r="D2" t="inlineStr">
      <is>
        <t>ccc</t>
      </is>
    </oc>
    <nc r="D2" t="inlineStr">
      <is>
        <t>dddd</t>
      </is>
    </nc>
  </rcc>
  <rcv guid="{E866B2AE-E135-9B4E-AAC8-EAC70172B138}" action="delete"/>
  <rcv guid="{E866B2AE-E135-9B4E-AAC8-EAC70172B138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" sId="1">
    <oc r="D2" t="inlineStr">
      <is>
        <t>dddd</t>
      </is>
    </oc>
    <nc r="D2"/>
  </rcc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AG498"/>
  <sheetViews>
    <sheetView tabSelected="1" topLeftCell="A2" workbookViewId="0">
      <selection activeCell="D2" sqref="D2"/>
    </sheetView>
  </sheetViews>
  <sheetFormatPr baseColWidth="10" defaultColWidth="8.83203125" defaultRowHeight="12" x14ac:dyDescent="0"/>
  <cols>
    <col min="1" max="1" bestFit="true" customWidth="true" width="9.5" collapsed="true"/>
    <col min="2" max="2" customWidth="true" width="11.1640625" collapsed="true"/>
    <col min="3" max="4" customWidth="true" width="13.0" collapsed="true"/>
    <col min="5" max="5" customWidth="true" width="14.1640625" collapsed="true"/>
    <col min="6" max="7" bestFit="true" customWidth="true" width="11.6640625" collapsed="true"/>
    <col min="8" max="8" customWidth="true" width="10.5" collapsed="true"/>
    <col min="9" max="9" customWidth="true" width="12.0" collapsed="true"/>
    <col min="10" max="10" customWidth="true" width="14.1640625" collapsed="true"/>
    <col min="11" max="13" customWidth="true" width="11.83203125" collapsed="true"/>
    <col min="14" max="14" customWidth="true" width="17.1640625" collapsed="true"/>
    <col min="15" max="15" customWidth="true" width="13.1640625" collapsed="true"/>
    <col min="16" max="16" customWidth="true" width="14.0" collapsed="true"/>
    <col min="18" max="18" bestFit="true" customWidth="true" width="13.5" collapsed="true"/>
    <col min="19" max="24" bestFit="true" customWidth="true" width="14.0" collapsed="true"/>
    <col min="25" max="29" bestFit="true" customWidth="true" width="12.33203125" collapsed="true"/>
    <col min="31" max="32" bestFit="true" customWidth="true" width="10.33203125" collapsed="true"/>
  </cols>
  <sheetData>
    <row r="1" spans="1:33" ht="15">
      <c r="A1" s="1" t="s">
        <v>8</v>
      </c>
      <c r="D1" t="s">
        <v>39</v>
      </c>
    </row>
    <row r="2" spans="1:33">
      <c r="A2" s="2" t="s">
        <v>9</v>
      </c>
    </row>
    <row r="3" spans="1:33">
      <c r="A3" s="2"/>
    </row>
    <row r="4" spans="1:33" ht="13" thickBot="1">
      <c r="A4" s="2" t="s">
        <v>0</v>
      </c>
      <c r="C4" s="7">
        <v>1000000</v>
      </c>
      <c r="D4" s="7"/>
      <c r="G4" s="2" t="s">
        <v>11</v>
      </c>
      <c r="J4" s="9">
        <f>PMT(C5/12,C6*12,-1)</f>
        <v>5.9955052515275236E-3</v>
      </c>
      <c r="K4" s="9"/>
      <c r="L4" s="9"/>
      <c r="M4" s="9"/>
      <c r="N4" s="9"/>
      <c r="O4" s="9"/>
      <c r="R4" s="25" t="s">
        <v>32</v>
      </c>
    </row>
    <row r="5" spans="1:33" ht="13" thickBot="1">
      <c r="A5" s="2" t="s">
        <v>1</v>
      </c>
      <c r="C5" s="3">
        <v>0.06</v>
      </c>
      <c r="D5" s="3"/>
      <c r="M5" s="32" t="s">
        <v>21</v>
      </c>
      <c r="N5" s="33">
        <f>J7</f>
        <v>2666.6666666666665</v>
      </c>
      <c r="O5" s="34">
        <f>J8</f>
        <v>0</v>
      </c>
    </row>
    <row r="6" spans="1:33">
      <c r="A6" s="2" t="s">
        <v>2</v>
      </c>
      <c r="C6">
        <v>30</v>
      </c>
      <c r="G6" s="25" t="s">
        <v>29</v>
      </c>
      <c r="J6" s="23">
        <v>4.4999999999999998E-2</v>
      </c>
      <c r="M6" s="26">
        <v>0.5</v>
      </c>
      <c r="N6" s="27">
        <f t="dataTable" ref="N6:O10" dt2D="0" dtr="0" r1="C10"/>
        <v>2666.6666666666665</v>
      </c>
      <c r="O6" s="28">
        <v>0</v>
      </c>
      <c r="R6" s="36">
        <f>J7</f>
        <v>2666.6666666666665</v>
      </c>
      <c r="S6" s="42">
        <v>0.03</v>
      </c>
      <c r="T6" s="42">
        <v>3.5000000000000003E-2</v>
      </c>
      <c r="U6" s="42">
        <v>0.04</v>
      </c>
      <c r="V6" s="42">
        <v>4.4999999999999998E-2</v>
      </c>
      <c r="W6" s="42">
        <v>0.05</v>
      </c>
      <c r="X6" s="42">
        <v>5.5E-2</v>
      </c>
      <c r="Y6" s="42">
        <v>0.06</v>
      </c>
      <c r="Z6" s="42">
        <v>6.5000000000000002E-2</v>
      </c>
      <c r="AA6" s="42">
        <v>7.0000000000000007E-2</v>
      </c>
      <c r="AB6" s="42">
        <v>7.4999999999999997E-2</v>
      </c>
      <c r="AC6" s="43">
        <v>0.08</v>
      </c>
    </row>
    <row r="7" spans="1:33">
      <c r="A7" s="2" t="s">
        <v>13</v>
      </c>
      <c r="C7" s="12">
        <v>41654</v>
      </c>
      <c r="D7" s="12"/>
      <c r="G7" s="25" t="s">
        <v>30</v>
      </c>
      <c r="J7" s="5">
        <f>NPV(J6/12,M17:M496)+M16</f>
        <v>2666.6666666666665</v>
      </c>
      <c r="M7" s="26">
        <v>1</v>
      </c>
      <c r="N7" s="27">
        <v>2666.6666666666665</v>
      </c>
      <c r="O7" s="28">
        <v>0</v>
      </c>
      <c r="R7" s="40">
        <v>0</v>
      </c>
      <c r="S7" s="35">
        <f t="dataTable" ref="S7:AC12" dt2D="1" dtr="1" r1="J6" r2="C10"/>
        <v>2666.6666666666665</v>
      </c>
      <c r="T7" s="35">
        <v>2666.6666666666665</v>
      </c>
      <c r="U7" s="35">
        <v>2666.6666666666665</v>
      </c>
      <c r="V7" s="35">
        <v>2666.6666666666665</v>
      </c>
      <c r="W7" s="35">
        <v>2666.6666666666665</v>
      </c>
      <c r="X7" s="35">
        <v>2666.6666666666665</v>
      </c>
      <c r="Y7" s="35">
        <v>2666.6666666666665</v>
      </c>
      <c r="Z7" s="35">
        <v>2666.6666666666665</v>
      </c>
      <c r="AA7" s="35">
        <v>2666.6666666666665</v>
      </c>
      <c r="AB7" s="35">
        <v>2666.6666666666665</v>
      </c>
      <c r="AC7" s="37">
        <v>2666.6666666666665</v>
      </c>
    </row>
    <row r="8" spans="1:33">
      <c r="A8" s="2" t="s">
        <v>20</v>
      </c>
      <c r="C8" s="17">
        <f>EOMONTH(C7,0)-C7</f>
        <v>16</v>
      </c>
      <c r="D8" s="17"/>
      <c r="G8" s="25" t="s">
        <v>31</v>
      </c>
      <c r="J8" s="5">
        <f>NPV(J6/12,K16:K496)</f>
        <v>0</v>
      </c>
      <c r="M8" s="26">
        <v>1.5</v>
      </c>
      <c r="N8" s="27">
        <v>2666.6666666666665</v>
      </c>
      <c r="O8" s="28">
        <v>0</v>
      </c>
      <c r="R8" s="40">
        <v>0.5</v>
      </c>
      <c r="S8" s="35">
        <v>2666.6666666666665</v>
      </c>
      <c r="T8" s="35">
        <v>2666.6666666666665</v>
      </c>
      <c r="U8" s="35">
        <v>2666.6666666666665</v>
      </c>
      <c r="V8" s="35">
        <v>2666.6666666666665</v>
      </c>
      <c r="W8" s="35">
        <v>2666.6666666666665</v>
      </c>
      <c r="X8" s="35">
        <v>2666.6666666666665</v>
      </c>
      <c r="Y8" s="35">
        <v>2666.6666666666665</v>
      </c>
      <c r="Z8" s="35">
        <v>2666.6666666666665</v>
      </c>
      <c r="AA8" s="35">
        <v>2666.6666666666665</v>
      </c>
      <c r="AB8" s="35">
        <v>2666.6666666666665</v>
      </c>
      <c r="AC8" s="37">
        <v>2666.6666666666665</v>
      </c>
    </row>
    <row r="9" spans="1:33">
      <c r="A9" s="2" t="s">
        <v>19</v>
      </c>
      <c r="C9" s="18">
        <f>(C5/360)*C4*C8</f>
        <v>2666.6666666666665</v>
      </c>
      <c r="D9" s="18"/>
      <c r="M9" s="26">
        <v>3</v>
      </c>
      <c r="N9" s="27">
        <v>2666.6666666666665</v>
      </c>
      <c r="O9" s="28">
        <v>0</v>
      </c>
      <c r="R9" s="40">
        <v>1</v>
      </c>
      <c r="S9" s="35">
        <v>2666.6666666666665</v>
      </c>
      <c r="T9" s="35">
        <v>2666.6666666666665</v>
      </c>
      <c r="U9" s="35">
        <v>2666.6666666666665</v>
      </c>
      <c r="V9" s="35">
        <v>2666.6666666666665</v>
      </c>
      <c r="W9" s="35">
        <v>2666.6666666666665</v>
      </c>
      <c r="X9" s="35">
        <v>2666.6666666666665</v>
      </c>
      <c r="Y9" s="35">
        <v>2666.6666666666665</v>
      </c>
      <c r="Z9" s="35">
        <v>2666.6666666666665</v>
      </c>
      <c r="AA9" s="35">
        <v>2666.6666666666665</v>
      </c>
      <c r="AB9" s="35">
        <v>2666.6666666666665</v>
      </c>
      <c r="AC9" s="37">
        <v>2666.6666666666665</v>
      </c>
    </row>
    <row r="10" spans="1:33" ht="13" thickBot="1">
      <c r="A10" t="s">
        <v>21</v>
      </c>
      <c r="C10" s="21">
        <v>1</v>
      </c>
      <c r="D10" s="21"/>
      <c r="G10" s="44" t="s">
        <v>38</v>
      </c>
      <c r="J10" s="46">
        <f>AG16</f>
        <v>8.3333333333333329E-2</v>
      </c>
      <c r="M10" s="29">
        <v>6</v>
      </c>
      <c r="N10" s="30">
        <v>2666.6666666666665</v>
      </c>
      <c r="O10" s="31">
        <v>0</v>
      </c>
      <c r="R10" s="40">
        <v>2</v>
      </c>
      <c r="S10" s="35">
        <v>2666.6666666666665</v>
      </c>
      <c r="T10" s="35">
        <v>2666.6666666666665</v>
      </c>
      <c r="U10" s="35">
        <v>2666.6666666666665</v>
      </c>
      <c r="V10" s="35">
        <v>2666.6666666666665</v>
      </c>
      <c r="W10" s="35">
        <v>2666.6666666666665</v>
      </c>
      <c r="X10" s="35">
        <v>2666.6666666666665</v>
      </c>
      <c r="Y10" s="35">
        <v>2666.6666666666665</v>
      </c>
      <c r="Z10" s="35">
        <v>2666.6666666666665</v>
      </c>
      <c r="AA10" s="35">
        <v>2666.6666666666665</v>
      </c>
      <c r="AB10" s="35">
        <v>2666.6666666666665</v>
      </c>
      <c r="AC10" s="37">
        <v>2666.6666666666665</v>
      </c>
    </row>
    <row r="11" spans="1:33">
      <c r="A11" s="2" t="s">
        <v>25</v>
      </c>
      <c r="C11" s="23">
        <v>5.0000000000000001E-3</v>
      </c>
      <c r="D11" s="18"/>
      <c r="R11" s="40">
        <v>4</v>
      </c>
      <c r="S11" s="35">
        <v>2666.6666666666665</v>
      </c>
      <c r="T11" s="35">
        <v>2666.6666666666665</v>
      </c>
      <c r="U11" s="35">
        <v>2666.6666666666665</v>
      </c>
      <c r="V11" s="35">
        <v>2666.6666666666665</v>
      </c>
      <c r="W11" s="35">
        <v>2666.6666666666665</v>
      </c>
      <c r="X11" s="35">
        <v>2666.6666666666665</v>
      </c>
      <c r="Y11" s="35">
        <v>2666.6666666666665</v>
      </c>
      <c r="Z11" s="35">
        <v>2666.6666666666665</v>
      </c>
      <c r="AA11" s="35">
        <v>2666.6666666666665</v>
      </c>
      <c r="AB11" s="35">
        <v>2666.6666666666665</v>
      </c>
      <c r="AC11" s="37">
        <v>2666.6666666666665</v>
      </c>
    </row>
    <row r="12" spans="1:33" ht="13" thickBot="1">
      <c r="A12" s="2" t="s">
        <v>28</v>
      </c>
      <c r="C12" s="24">
        <f>C5-C11</f>
        <v>5.5E-2</v>
      </c>
      <c r="D12" s="18"/>
      <c r="R12" s="41">
        <v>6</v>
      </c>
      <c r="S12" s="38">
        <v>2666.6666666666665</v>
      </c>
      <c r="T12" s="38">
        <v>2666.6666666666665</v>
      </c>
      <c r="U12" s="38">
        <v>2666.6666666666665</v>
      </c>
      <c r="V12" s="38">
        <v>2666.6666666666665</v>
      </c>
      <c r="W12" s="38">
        <v>2666.6666666666665</v>
      </c>
      <c r="X12" s="38">
        <v>2666.6666666666665</v>
      </c>
      <c r="Y12" s="38">
        <v>2666.6666666666665</v>
      </c>
      <c r="Z12" s="38">
        <v>2666.6666666666665</v>
      </c>
      <c r="AA12" s="38">
        <v>2666.6666666666665</v>
      </c>
      <c r="AB12" s="38">
        <v>2666.6666666666665</v>
      </c>
      <c r="AC12" s="39">
        <v>2666.6666666666665</v>
      </c>
    </row>
    <row r="13" spans="1:33">
      <c r="B13" s="2" t="s">
        <v>10</v>
      </c>
      <c r="C13" s="2"/>
      <c r="D13" s="2"/>
      <c r="F13" s="8" t="s">
        <v>10</v>
      </c>
    </row>
    <row r="14" spans="1:33">
      <c r="B14" s="2"/>
      <c r="C14" s="2"/>
      <c r="D14" s="2"/>
      <c r="AD14" s="6" t="s">
        <v>33</v>
      </c>
    </row>
    <row r="15" spans="1:33" ht="24">
      <c r="A15" s="13" t="s">
        <v>17</v>
      </c>
      <c r="B15" s="4" t="s">
        <v>16</v>
      </c>
      <c r="C15" s="4" t="s">
        <v>22</v>
      </c>
      <c r="D15" s="4" t="s">
        <v>23</v>
      </c>
      <c r="E15" s="4" t="s">
        <v>3</v>
      </c>
      <c r="F15" s="4" t="s">
        <v>4</v>
      </c>
      <c r="G15" s="4" t="s">
        <v>6</v>
      </c>
      <c r="H15" s="4" t="s">
        <v>7</v>
      </c>
      <c r="I15" s="4" t="s">
        <v>24</v>
      </c>
      <c r="J15" s="4" t="s">
        <v>5</v>
      </c>
      <c r="K15" s="4" t="s">
        <v>25</v>
      </c>
      <c r="L15" s="4" t="s">
        <v>26</v>
      </c>
      <c r="M15" s="4" t="s">
        <v>27</v>
      </c>
      <c r="N15" s="4"/>
      <c r="O15" s="4"/>
      <c r="AD15" s="13" t="s">
        <v>34</v>
      </c>
      <c r="AE15" s="13" t="s">
        <v>35</v>
      </c>
      <c r="AF15" s="13" t="s">
        <v>36</v>
      </c>
      <c r="AG15" s="13" t="s">
        <v>37</v>
      </c>
    </row>
    <row r="16" spans="1:33">
      <c r="A16" s="14">
        <f>EOMONTH(C7,0)</f>
        <v>41670</v>
      </c>
      <c r="B16" s="15">
        <v>0</v>
      </c>
      <c r="C16" s="15">
        <v>0</v>
      </c>
      <c r="D16" s="15">
        <v>0</v>
      </c>
      <c r="E16" s="16">
        <f>C4</f>
        <v>1000000</v>
      </c>
      <c r="F16" s="20">
        <v>0</v>
      </c>
      <c r="G16" s="19">
        <f>C9</f>
        <v>2666.6666666666665</v>
      </c>
      <c r="H16" s="20">
        <v>0</v>
      </c>
      <c r="I16" s="20">
        <v>0</v>
      </c>
      <c r="J16" s="16">
        <f>E16</f>
        <v>1000000</v>
      </c>
      <c r="K16" s="16">
        <v>0</v>
      </c>
      <c r="L16" s="19">
        <f>G16-K16</f>
        <v>2666.6666666666665</v>
      </c>
      <c r="M16" s="19">
        <f>H16+I16+L16</f>
        <v>2666.6666666666665</v>
      </c>
      <c r="N16" s="19"/>
      <c r="O16" s="19"/>
      <c r="P16" s="2" t="s">
        <v>18</v>
      </c>
      <c r="AB16">
        <v>200000</v>
      </c>
      <c r="AD16" s="23">
        <f>1/(1+($J$6/12))^B16</f>
        <v>1</v>
      </c>
      <c r="AE16" s="45">
        <f>AD16*M16</f>
        <v>2666.6666666666665</v>
      </c>
      <c r="AF16" s="45">
        <f>AE16</f>
        <v>2666.6666666666665</v>
      </c>
      <c r="AG16">
        <f>(1/12)*SUM(AF16:AF372)/SUM(AE16:AE372)</f>
        <v>8.3333333333333329E-2</v>
      </c>
    </row>
    <row r="17" spans="1:32">
      <c r="A17" s="12">
        <f>EOMONTH(C7,1)</f>
        <v>41698</v>
      </c>
      <c r="B17" s="6">
        <v>1</v>
      </c>
      <c r="C17" s="22"/>
      <c r="D17" s="22"/>
      <c r="E17" s="5"/>
      <c r="F17" s="10"/>
      <c r="G17" s="10"/>
      <c r="H17" s="11"/>
      <c r="I17" s="11"/>
      <c r="J17" s="10"/>
      <c r="K17" s="10"/>
      <c r="L17" s="16"/>
      <c r="M17" s="16"/>
      <c r="N17" s="19"/>
      <c r="O17" s="19"/>
      <c r="P17" s="2" t="s">
        <v>12</v>
      </c>
      <c r="AB17">
        <v>199312.28634390311</v>
      </c>
      <c r="AD17" s="23">
        <f>1/(1+($J$6/12))^B17</f>
        <v>0.9962640099626402</v>
      </c>
      <c r="AE17" s="45">
        <f>AD17*M17</f>
        <v>0</v>
      </c>
      <c r="AF17" s="45">
        <f>AE17*B17</f>
        <v>0</v>
      </c>
    </row>
    <row r="18" spans="1:32">
      <c r="A18" s="12">
        <f>EOMONTH(A17,1)</f>
        <v>41729</v>
      </c>
      <c r="B18" s="6">
        <f t="shared" ref="B18:B52" si="0">+B17+1</f>
        <v>2</v>
      </c>
      <c r="C18" s="22"/>
      <c r="D18" s="22"/>
      <c r="E18" s="5"/>
      <c r="F18" s="10"/>
      <c r="G18" s="10"/>
      <c r="H18" s="11"/>
      <c r="I18" s="11"/>
      <c r="J18" s="10"/>
      <c r="K18" s="10"/>
      <c r="L18" s="19"/>
      <c r="M18" s="19"/>
      <c r="N18" s="10"/>
      <c r="O18" s="10"/>
      <c r="P18" s="2" t="s">
        <v>14</v>
      </c>
      <c r="AB18">
        <v>198621.13411952573</v>
      </c>
      <c r="AD18" s="23">
        <f t="shared" ref="AD18:AD81" si="1">1/(1+($J$6/12))^B18</f>
        <v>0.99254197754683959</v>
      </c>
      <c r="AE18" s="45">
        <f t="shared" ref="AE18:AE81" si="2">AD18*M18</f>
        <v>0</v>
      </c>
      <c r="AF18" s="45">
        <f t="shared" ref="AF18:AF81" si="3">AE18*B18</f>
        <v>0</v>
      </c>
    </row>
    <row r="19" spans="1:32">
      <c r="A19" s="12">
        <f t="shared" ref="A19:A82" si="4">EOMONTH(A18,1)</f>
        <v>41759</v>
      </c>
      <c r="B19" s="6">
        <f t="shared" si="0"/>
        <v>3</v>
      </c>
      <c r="C19" s="22"/>
      <c r="D19" s="22"/>
      <c r="E19" s="5"/>
      <c r="F19" s="10"/>
      <c r="G19" s="10"/>
      <c r="H19" s="11"/>
      <c r="I19" s="11"/>
      <c r="J19" s="10"/>
      <c r="K19" s="10"/>
      <c r="L19" s="19"/>
      <c r="M19" s="19"/>
      <c r="N19" s="10"/>
      <c r="O19" s="10"/>
      <c r="P19" s="2" t="s">
        <v>15</v>
      </c>
      <c r="AB19">
        <v>197926.52613402644</v>
      </c>
      <c r="AD19" s="23">
        <f t="shared" si="1"/>
        <v>0.9888338506070633</v>
      </c>
      <c r="AE19" s="45">
        <f t="shared" si="2"/>
        <v>0</v>
      </c>
      <c r="AF19" s="45">
        <f t="shared" si="3"/>
        <v>0</v>
      </c>
    </row>
    <row r="20" spans="1:32">
      <c r="A20" s="12">
        <f t="shared" si="4"/>
        <v>41790</v>
      </c>
      <c r="B20" s="6">
        <f t="shared" si="0"/>
        <v>4</v>
      </c>
      <c r="C20" s="22"/>
      <c r="D20" s="22"/>
      <c r="E20" s="5"/>
      <c r="F20" s="10"/>
      <c r="G20" s="10"/>
      <c r="H20" s="11"/>
      <c r="I20" s="11"/>
      <c r="J20" s="10"/>
      <c r="K20" s="10"/>
      <c r="L20" s="19"/>
      <c r="M20" s="19"/>
      <c r="N20" s="10"/>
      <c r="O20" s="10"/>
      <c r="AB20">
        <v>197228.44510859967</v>
      </c>
      <c r="AD20" s="23">
        <f t="shared" si="1"/>
        <v>0.98513957719259115</v>
      </c>
      <c r="AE20" s="45">
        <f t="shared" si="2"/>
        <v>0</v>
      </c>
      <c r="AF20" s="45">
        <f t="shared" si="3"/>
        <v>0</v>
      </c>
    </row>
    <row r="21" spans="1:32">
      <c r="A21" s="12">
        <f t="shared" si="4"/>
        <v>41820</v>
      </c>
      <c r="B21" s="6">
        <f t="shared" si="0"/>
        <v>5</v>
      </c>
      <c r="C21" s="22"/>
      <c r="D21" s="22"/>
      <c r="E21" s="5"/>
      <c r="F21" s="10"/>
      <c r="G21" s="10"/>
      <c r="H21" s="11"/>
      <c r="I21" s="11"/>
      <c r="J21" s="10"/>
      <c r="K21" s="10"/>
      <c r="L21" s="19"/>
      <c r="M21" s="19"/>
      <c r="N21" s="10"/>
      <c r="O21" s="10"/>
      <c r="AB21">
        <v>196526.87367804575</v>
      </c>
      <c r="AD21" s="23">
        <f t="shared" si="1"/>
        <v>0.98145910554679061</v>
      </c>
      <c r="AE21" s="45">
        <f t="shared" si="2"/>
        <v>0</v>
      </c>
      <c r="AF21" s="45">
        <f t="shared" si="3"/>
        <v>0</v>
      </c>
    </row>
    <row r="22" spans="1:32">
      <c r="A22" s="12">
        <f t="shared" si="4"/>
        <v>41851</v>
      </c>
      <c r="B22" s="6">
        <f t="shared" si="0"/>
        <v>6</v>
      </c>
      <c r="C22" s="22"/>
      <c r="D22" s="22"/>
      <c r="E22" s="5"/>
      <c r="F22" s="10"/>
      <c r="G22" s="10"/>
      <c r="H22" s="11"/>
      <c r="I22" s="11"/>
      <c r="J22" s="10"/>
      <c r="K22" s="10"/>
      <c r="L22" s="19"/>
      <c r="M22" s="19"/>
      <c r="N22" s="10"/>
      <c r="O22" s="10"/>
      <c r="AB22">
        <v>195821.79439033908</v>
      </c>
      <c r="AD22" s="23">
        <f t="shared" si="1"/>
        <v>0.9777923841063918</v>
      </c>
      <c r="AE22" s="45">
        <f t="shared" si="2"/>
        <v>0</v>
      </c>
      <c r="AF22" s="45">
        <f t="shared" si="3"/>
        <v>0</v>
      </c>
    </row>
    <row r="23" spans="1:32">
      <c r="A23" s="12">
        <f t="shared" si="4"/>
        <v>41882</v>
      </c>
      <c r="B23" s="6">
        <f t="shared" si="0"/>
        <v>7</v>
      </c>
      <c r="C23" s="22"/>
      <c r="D23" s="22"/>
      <c r="E23" s="5"/>
      <c r="F23" s="10"/>
      <c r="G23" s="10"/>
      <c r="H23" s="11"/>
      <c r="I23" s="11"/>
      <c r="J23" s="10"/>
      <c r="K23" s="10"/>
      <c r="L23" s="19"/>
      <c r="M23" s="19"/>
      <c r="N23" s="10"/>
      <c r="O23" s="10"/>
      <c r="AB23">
        <v>195113.18970619387</v>
      </c>
      <c r="AD23" s="23">
        <f t="shared" si="1"/>
        <v>0.97413936150076408</v>
      </c>
      <c r="AE23" s="45">
        <f t="shared" si="2"/>
        <v>0</v>
      </c>
      <c r="AF23" s="45">
        <f t="shared" si="3"/>
        <v>0</v>
      </c>
    </row>
    <row r="24" spans="1:32">
      <c r="A24" s="12">
        <f t="shared" si="4"/>
        <v>41912</v>
      </c>
      <c r="B24" s="6">
        <f t="shared" si="0"/>
        <v>8</v>
      </c>
      <c r="C24" s="22"/>
      <c r="D24" s="22"/>
      <c r="E24" s="5"/>
      <c r="F24" s="10"/>
      <c r="G24" s="10"/>
      <c r="H24" s="11"/>
      <c r="I24" s="11"/>
      <c r="J24" s="10"/>
      <c r="K24" s="10"/>
      <c r="L24" s="19"/>
      <c r="M24" s="19"/>
      <c r="N24" s="10"/>
      <c r="O24" s="10"/>
      <c r="AB24">
        <v>194401.04199862794</v>
      </c>
      <c r="AD24" s="23">
        <f t="shared" si="1"/>
        <v>0.97049998655119707</v>
      </c>
      <c r="AE24" s="45">
        <f t="shared" si="2"/>
        <v>0</v>
      </c>
      <c r="AF24" s="45">
        <f t="shared" si="3"/>
        <v>0</v>
      </c>
    </row>
    <row r="25" spans="1:32">
      <c r="A25" s="12">
        <f t="shared" si="4"/>
        <v>41943</v>
      </c>
      <c r="B25" s="6">
        <f t="shared" si="0"/>
        <v>9</v>
      </c>
      <c r="C25" s="22"/>
      <c r="D25" s="22"/>
      <c r="E25" s="5"/>
      <c r="F25" s="10"/>
      <c r="G25" s="10"/>
      <c r="H25" s="11"/>
      <c r="I25" s="11"/>
      <c r="J25" s="10"/>
      <c r="K25" s="10"/>
      <c r="L25" s="19"/>
      <c r="M25" s="19"/>
      <c r="N25" s="10"/>
      <c r="O25" s="10"/>
      <c r="AB25">
        <v>193685.33355252419</v>
      </c>
      <c r="AD25" s="23">
        <f t="shared" si="1"/>
        <v>0.96687420827018389</v>
      </c>
      <c r="AE25" s="45">
        <f t="shared" si="2"/>
        <v>0</v>
      </c>
      <c r="AF25" s="45">
        <f t="shared" si="3"/>
        <v>0</v>
      </c>
    </row>
    <row r="26" spans="1:32">
      <c r="A26" s="12">
        <f t="shared" si="4"/>
        <v>41973</v>
      </c>
      <c r="B26" s="6">
        <f t="shared" si="0"/>
        <v>10</v>
      </c>
      <c r="C26" s="22"/>
      <c r="D26" s="22"/>
      <c r="E26" s="5"/>
      <c r="F26" s="10"/>
      <c r="G26" s="10"/>
      <c r="H26" s="11"/>
      <c r="I26" s="11"/>
      <c r="J26" s="10"/>
      <c r="K26" s="10"/>
      <c r="L26" s="19"/>
      <c r="M26" s="19"/>
      <c r="N26" s="10"/>
      <c r="O26" s="10"/>
      <c r="AB26">
        <v>192966.04656418989</v>
      </c>
      <c r="AD26" s="23">
        <f t="shared" si="1"/>
        <v>0.96326197586070639</v>
      </c>
      <c r="AE26" s="45">
        <f t="shared" si="2"/>
        <v>0</v>
      </c>
      <c r="AF26" s="45">
        <f t="shared" si="3"/>
        <v>0</v>
      </c>
    </row>
    <row r="27" spans="1:32">
      <c r="A27" s="12">
        <f t="shared" si="4"/>
        <v>42004</v>
      </c>
      <c r="B27" s="6">
        <f t="shared" si="0"/>
        <v>11</v>
      </c>
      <c r="C27" s="22"/>
      <c r="D27" s="22"/>
      <c r="E27" s="5"/>
      <c r="F27" s="10"/>
      <c r="G27" s="10"/>
      <c r="H27" s="11"/>
      <c r="I27" s="11"/>
      <c r="J27" s="10"/>
      <c r="K27" s="10"/>
      <c r="L27" s="19"/>
      <c r="M27" s="19"/>
      <c r="N27" s="10"/>
      <c r="O27" s="10"/>
      <c r="AB27">
        <v>192243.16314091394</v>
      </c>
      <c r="AD27" s="23">
        <f t="shared" si="1"/>
        <v>0.95966323871552328</v>
      </c>
      <c r="AE27" s="45">
        <f t="shared" si="2"/>
        <v>0</v>
      </c>
      <c r="AF27" s="45">
        <f t="shared" si="3"/>
        <v>0</v>
      </c>
    </row>
    <row r="28" spans="1:32">
      <c r="A28" s="12">
        <f t="shared" si="4"/>
        <v>42035</v>
      </c>
      <c r="B28" s="6">
        <f t="shared" si="0"/>
        <v>12</v>
      </c>
      <c r="C28" s="22"/>
      <c r="D28" s="22"/>
      <c r="E28" s="5"/>
      <c r="F28" s="10"/>
      <c r="G28" s="10"/>
      <c r="H28" s="11"/>
      <c r="I28" s="11"/>
      <c r="J28" s="10"/>
      <c r="K28" s="10"/>
      <c r="L28" s="19"/>
      <c r="M28" s="19"/>
      <c r="N28" s="10"/>
      <c r="O28" s="10"/>
      <c r="AB28">
        <v>191516.66530052159</v>
      </c>
      <c r="AD28" s="23">
        <f t="shared" si="1"/>
        <v>0.9560779464164616</v>
      </c>
      <c r="AE28" s="45">
        <f t="shared" si="2"/>
        <v>0</v>
      </c>
      <c r="AF28" s="45">
        <f t="shared" si="3"/>
        <v>0</v>
      </c>
    </row>
    <row r="29" spans="1:32">
      <c r="A29" s="12">
        <f t="shared" si="4"/>
        <v>42063</v>
      </c>
      <c r="B29" s="6">
        <f t="shared" si="0"/>
        <v>13</v>
      </c>
      <c r="C29" s="22"/>
      <c r="D29" s="22"/>
      <c r="E29" s="5"/>
      <c r="F29" s="10"/>
      <c r="G29" s="10"/>
      <c r="H29" s="11"/>
      <c r="I29" s="11"/>
      <c r="J29" s="10"/>
      <c r="K29" s="10"/>
      <c r="L29" s="19"/>
      <c r="M29" s="19"/>
      <c r="N29" s="10"/>
      <c r="O29" s="10"/>
      <c r="AB29">
        <v>190786.53497092729</v>
      </c>
      <c r="AD29" s="23">
        <f t="shared" si="1"/>
        <v>0.95250604873371014</v>
      </c>
      <c r="AE29" s="45">
        <f t="shared" si="2"/>
        <v>0</v>
      </c>
      <c r="AF29" s="45">
        <f t="shared" si="3"/>
        <v>0</v>
      </c>
    </row>
    <row r="30" spans="1:32">
      <c r="A30" s="12">
        <f t="shared" si="4"/>
        <v>42094</v>
      </c>
      <c r="B30" s="6">
        <f t="shared" si="0"/>
        <v>14</v>
      </c>
      <c r="C30" s="22"/>
      <c r="D30" s="22"/>
      <c r="E30" s="5"/>
      <c r="F30" s="10"/>
      <c r="G30" s="10"/>
      <c r="H30" s="11"/>
      <c r="I30" s="11"/>
      <c r="J30" s="10"/>
      <c r="K30" s="10"/>
      <c r="L30" s="19"/>
      <c r="M30" s="19"/>
      <c r="N30" s="10"/>
      <c r="O30" s="10"/>
      <c r="AB30">
        <v>190052.75398968501</v>
      </c>
      <c r="AD30" s="23">
        <f t="shared" si="1"/>
        <v>0.94894749562511616</v>
      </c>
      <c r="AE30" s="45">
        <f t="shared" si="2"/>
        <v>0</v>
      </c>
      <c r="AF30" s="45">
        <f t="shared" si="3"/>
        <v>0</v>
      </c>
    </row>
    <row r="31" spans="1:32">
      <c r="A31" s="12">
        <f t="shared" si="4"/>
        <v>42124</v>
      </c>
      <c r="B31" s="6">
        <f t="shared" si="0"/>
        <v>15</v>
      </c>
      <c r="C31" s="22"/>
      <c r="D31" s="22"/>
      <c r="E31" s="5"/>
      <c r="F31" s="10"/>
      <c r="G31" s="10"/>
      <c r="H31" s="11"/>
      <c r="I31" s="11"/>
      <c r="J31" s="10"/>
      <c r="K31" s="10"/>
      <c r="L31" s="19"/>
      <c r="M31" s="19"/>
      <c r="N31" s="10"/>
      <c r="O31" s="10"/>
      <c r="AB31">
        <v>189315.30410353653</v>
      </c>
      <c r="AD31" s="23">
        <f t="shared" si="1"/>
        <v>0.94540223723548333</v>
      </c>
      <c r="AE31" s="45">
        <f t="shared" si="2"/>
        <v>0</v>
      </c>
      <c r="AF31" s="45">
        <f t="shared" si="3"/>
        <v>0</v>
      </c>
    </row>
    <row r="32" spans="1:32">
      <c r="A32" s="12">
        <f t="shared" si="4"/>
        <v>42155</v>
      </c>
      <c r="B32" s="6">
        <f t="shared" si="0"/>
        <v>16</v>
      </c>
      <c r="C32" s="22"/>
      <c r="D32" s="22"/>
      <c r="E32" s="5"/>
      <c r="F32" s="10"/>
      <c r="G32" s="10"/>
      <c r="H32" s="11"/>
      <c r="I32" s="11"/>
      <c r="J32" s="10"/>
      <c r="K32" s="10"/>
      <c r="L32" s="19"/>
      <c r="M32" s="19"/>
      <c r="N32" s="10"/>
      <c r="O32" s="10"/>
      <c r="AB32">
        <v>188574.16696795731</v>
      </c>
      <c r="AD32" s="23">
        <f t="shared" si="1"/>
        <v>0.94187022389587371</v>
      </c>
      <c r="AE32" s="45">
        <f t="shared" si="2"/>
        <v>0</v>
      </c>
      <c r="AF32" s="45">
        <f t="shared" si="3"/>
        <v>0</v>
      </c>
    </row>
    <row r="33" spans="1:32">
      <c r="A33" s="12">
        <f t="shared" si="4"/>
        <v>42185</v>
      </c>
      <c r="B33" s="6">
        <f t="shared" si="0"/>
        <v>17</v>
      </c>
      <c r="C33" s="22"/>
      <c r="D33" s="22"/>
      <c r="E33" s="5"/>
      <c r="F33" s="10"/>
      <c r="G33" s="10"/>
      <c r="H33" s="11"/>
      <c r="I33" s="11"/>
      <c r="J33" s="10"/>
      <c r="K33" s="10"/>
      <c r="L33" s="19"/>
      <c r="M33" s="19"/>
      <c r="N33" s="10"/>
      <c r="O33" s="10"/>
      <c r="AB33">
        <v>187829.32414670021</v>
      </c>
      <c r="AD33" s="23">
        <f t="shared" si="1"/>
        <v>0.9383514061229129</v>
      </c>
      <c r="AE33" s="45">
        <f t="shared" si="2"/>
        <v>0</v>
      </c>
      <c r="AF33" s="45">
        <f t="shared" si="3"/>
        <v>0</v>
      </c>
    </row>
    <row r="34" spans="1:32">
      <c r="A34" s="12">
        <f t="shared" si="4"/>
        <v>42216</v>
      </c>
      <c r="B34" s="6">
        <f t="shared" si="0"/>
        <v>18</v>
      </c>
      <c r="C34" s="22"/>
      <c r="D34" s="22"/>
      <c r="E34" s="5"/>
      <c r="F34" s="10"/>
      <c r="G34" s="10"/>
      <c r="H34" s="11"/>
      <c r="I34" s="11"/>
      <c r="J34" s="10"/>
      <c r="K34" s="10"/>
      <c r="L34" s="19"/>
      <c r="M34" s="19"/>
      <c r="N34" s="10"/>
      <c r="O34" s="10"/>
      <c r="AB34">
        <v>187080.7571113368</v>
      </c>
      <c r="AD34" s="23">
        <f t="shared" si="1"/>
        <v>0.93484573461809506</v>
      </c>
      <c r="AE34" s="45">
        <f t="shared" si="2"/>
        <v>0</v>
      </c>
      <c r="AF34" s="45">
        <f t="shared" si="3"/>
        <v>0</v>
      </c>
    </row>
    <row r="35" spans="1:32">
      <c r="A35" s="12">
        <f t="shared" si="4"/>
        <v>42247</v>
      </c>
      <c r="B35" s="6">
        <f t="shared" si="0"/>
        <v>19</v>
      </c>
      <c r="C35" s="22"/>
      <c r="D35" s="22"/>
      <c r="E35" s="5"/>
      <c r="F35" s="10"/>
      <c r="G35" s="10"/>
      <c r="H35" s="11"/>
      <c r="I35" s="11"/>
      <c r="J35" s="10"/>
      <c r="K35" s="10"/>
      <c r="L35" s="19"/>
      <c r="M35" s="19"/>
      <c r="N35" s="10"/>
      <c r="O35" s="10"/>
      <c r="AB35">
        <v>186328.44724079658</v>
      </c>
      <c r="AD35" s="23">
        <f t="shared" si="1"/>
        <v>0.93135316026709358</v>
      </c>
      <c r="AE35" s="45">
        <f t="shared" si="2"/>
        <v>0</v>
      </c>
      <c r="AF35" s="45">
        <f t="shared" si="3"/>
        <v>0</v>
      </c>
    </row>
    <row r="36" spans="1:32">
      <c r="A36" s="12">
        <f t="shared" si="4"/>
        <v>42277</v>
      </c>
      <c r="B36" s="6">
        <f t="shared" si="0"/>
        <v>20</v>
      </c>
      <c r="C36" s="22"/>
      <c r="D36" s="22"/>
      <c r="E36" s="5"/>
      <c r="F36" s="10"/>
      <c r="G36" s="10"/>
      <c r="H36" s="11"/>
      <c r="I36" s="11"/>
      <c r="J36" s="10"/>
      <c r="K36" s="10"/>
      <c r="L36" s="19"/>
      <c r="M36" s="19"/>
      <c r="N36" s="10"/>
      <c r="O36" s="10"/>
      <c r="AB36">
        <v>185572.37582090366</v>
      </c>
      <c r="AD36" s="23">
        <f t="shared" si="1"/>
        <v>0.9278736341390722</v>
      </c>
      <c r="AE36" s="45">
        <f t="shared" si="2"/>
        <v>0</v>
      </c>
      <c r="AF36" s="45">
        <f t="shared" si="3"/>
        <v>0</v>
      </c>
    </row>
    <row r="37" spans="1:32">
      <c r="A37" s="12">
        <f t="shared" si="4"/>
        <v>42308</v>
      </c>
      <c r="B37" s="6">
        <f t="shared" si="0"/>
        <v>21</v>
      </c>
      <c r="C37" s="22"/>
      <c r="D37" s="22"/>
      <c r="E37" s="5"/>
      <c r="F37" s="10"/>
      <c r="G37" s="10"/>
      <c r="H37" s="11"/>
      <c r="I37" s="11"/>
      <c r="J37" s="10"/>
      <c r="K37" s="10"/>
      <c r="L37" s="19"/>
      <c r="M37" s="19"/>
      <c r="N37" s="10"/>
      <c r="O37" s="10"/>
      <c r="AB37">
        <v>184812.52404391128</v>
      </c>
      <c r="AD37" s="23">
        <f t="shared" si="1"/>
        <v>0.92440710748599952</v>
      </c>
      <c r="AE37" s="45">
        <f t="shared" si="2"/>
        <v>0</v>
      </c>
      <c r="AF37" s="45">
        <f t="shared" si="3"/>
        <v>0</v>
      </c>
    </row>
    <row r="38" spans="1:32">
      <c r="A38" s="12">
        <f t="shared" si="4"/>
        <v>42338</v>
      </c>
      <c r="B38" s="6">
        <f t="shared" si="0"/>
        <v>22</v>
      </c>
      <c r="C38" s="22"/>
      <c r="D38" s="22"/>
      <c r="E38" s="5"/>
      <c r="F38" s="10"/>
      <c r="G38" s="10"/>
      <c r="H38" s="11"/>
      <c r="I38" s="11"/>
      <c r="J38" s="10"/>
      <c r="K38" s="10"/>
      <c r="L38" s="19"/>
      <c r="M38" s="19"/>
      <c r="N38" s="10"/>
      <c r="O38" s="10"/>
      <c r="AB38">
        <v>184048.87300803393</v>
      </c>
      <c r="AD38" s="23">
        <f t="shared" si="1"/>
        <v>0.92095353174196737</v>
      </c>
      <c r="AE38" s="45">
        <f t="shared" si="2"/>
        <v>0</v>
      </c>
      <c r="AF38" s="45">
        <f t="shared" si="3"/>
        <v>0</v>
      </c>
    </row>
    <row r="39" spans="1:32">
      <c r="A39" s="12">
        <f t="shared" si="4"/>
        <v>42369</v>
      </c>
      <c r="B39" s="6">
        <f t="shared" si="0"/>
        <v>23</v>
      </c>
      <c r="C39" s="22"/>
      <c r="D39" s="22"/>
      <c r="E39" s="5"/>
      <c r="F39" s="10"/>
      <c r="G39" s="10"/>
      <c r="H39" s="11"/>
      <c r="I39" s="11"/>
      <c r="J39" s="10"/>
      <c r="K39" s="10"/>
      <c r="L39" s="19"/>
      <c r="M39" s="19"/>
      <c r="N39" s="10"/>
      <c r="O39" s="10"/>
      <c r="AB39">
        <v>183281.40371697719</v>
      </c>
      <c r="AD39" s="23">
        <f t="shared" si="1"/>
        <v>0.91751285852250808</v>
      </c>
      <c r="AE39" s="45">
        <f t="shared" si="2"/>
        <v>0</v>
      </c>
      <c r="AF39" s="45">
        <f t="shared" si="3"/>
        <v>0</v>
      </c>
    </row>
    <row r="40" spans="1:32">
      <c r="A40" s="12">
        <f t="shared" si="4"/>
        <v>42400</v>
      </c>
      <c r="B40" s="6">
        <f t="shared" si="0"/>
        <v>24</v>
      </c>
      <c r="C40" s="22"/>
      <c r="D40" s="22"/>
      <c r="E40" s="5"/>
      <c r="F40" s="10"/>
      <c r="G40" s="10"/>
      <c r="H40" s="11"/>
      <c r="I40" s="11"/>
      <c r="J40" s="10"/>
      <c r="K40" s="10"/>
      <c r="L40" s="19"/>
      <c r="M40" s="19"/>
      <c r="N40" s="10"/>
      <c r="O40" s="10"/>
      <c r="AB40">
        <v>182510.09707946517</v>
      </c>
      <c r="AD40" s="23">
        <f t="shared" si="1"/>
        <v>0.91408503962391852</v>
      </c>
      <c r="AE40" s="45">
        <f t="shared" si="2"/>
        <v>0</v>
      </c>
      <c r="AF40" s="45">
        <f t="shared" si="3"/>
        <v>0</v>
      </c>
    </row>
    <row r="41" spans="1:32">
      <c r="A41" s="12">
        <f t="shared" si="4"/>
        <v>42429</v>
      </c>
      <c r="B41" s="6">
        <f t="shared" si="0"/>
        <v>25</v>
      </c>
      <c r="C41" s="22"/>
      <c r="D41" s="22"/>
      <c r="E41" s="5"/>
      <c r="F41" s="10"/>
      <c r="G41" s="10"/>
      <c r="H41" s="11"/>
      <c r="I41" s="11"/>
      <c r="J41" s="10"/>
      <c r="K41" s="10"/>
      <c r="L41" s="19"/>
      <c r="M41" s="19"/>
      <c r="N41" s="10"/>
      <c r="O41" s="10"/>
      <c r="AB41">
        <v>181734.93390876558</v>
      </c>
      <c r="AD41" s="23">
        <f t="shared" si="1"/>
        <v>0.91067002702258382</v>
      </c>
      <c r="AE41" s="45">
        <f t="shared" si="2"/>
        <v>0</v>
      </c>
      <c r="AF41" s="45">
        <f t="shared" si="3"/>
        <v>0</v>
      </c>
    </row>
    <row r="42" spans="1:32">
      <c r="A42" s="12">
        <f t="shared" si="4"/>
        <v>42460</v>
      </c>
      <c r="B42" s="6">
        <f t="shared" si="0"/>
        <v>26</v>
      </c>
      <c r="C42" s="22"/>
      <c r="D42" s="22"/>
      <c r="E42" s="5"/>
      <c r="F42" s="10"/>
      <c r="G42" s="10"/>
      <c r="H42" s="11"/>
      <c r="I42" s="11"/>
      <c r="J42" s="10"/>
      <c r="K42" s="10"/>
      <c r="L42" s="19"/>
      <c r="M42" s="19"/>
      <c r="N42" s="10"/>
      <c r="O42" s="10"/>
      <c r="AB42">
        <v>180955.89492221252</v>
      </c>
      <c r="AD42" s="23">
        <f t="shared" si="1"/>
        <v>0.90726777287430516</v>
      </c>
      <c r="AE42" s="45">
        <f t="shared" si="2"/>
        <v>0</v>
      </c>
      <c r="AF42" s="45">
        <f t="shared" si="3"/>
        <v>0</v>
      </c>
    </row>
    <row r="43" spans="1:32">
      <c r="A43" s="12">
        <f t="shared" si="4"/>
        <v>42490</v>
      </c>
      <c r="B43" s="6">
        <f t="shared" si="0"/>
        <v>27</v>
      </c>
      <c r="C43" s="22"/>
      <c r="D43" s="22"/>
      <c r="E43" s="5"/>
      <c r="F43" s="10"/>
      <c r="G43" s="10"/>
      <c r="H43" s="11"/>
      <c r="I43" s="11"/>
      <c r="J43" s="10"/>
      <c r="K43" s="10"/>
      <c r="L43" s="19"/>
      <c r="M43" s="19"/>
      <c r="N43" s="10"/>
      <c r="O43" s="10"/>
      <c r="AB43">
        <v>180172.96074072667</v>
      </c>
      <c r="AD43" s="23">
        <f t="shared" si="1"/>
        <v>0.90387822951362917</v>
      </c>
      <c r="AE43" s="45">
        <f t="shared" si="2"/>
        <v>0</v>
      </c>
      <c r="AF43" s="45">
        <f t="shared" si="3"/>
        <v>0</v>
      </c>
    </row>
    <row r="44" spans="1:32">
      <c r="A44" s="12">
        <f t="shared" si="4"/>
        <v>42521</v>
      </c>
      <c r="B44" s="6">
        <f t="shared" si="0"/>
        <v>28</v>
      </c>
      <c r="C44" s="22"/>
      <c r="D44" s="22"/>
      <c r="E44" s="5"/>
      <c r="F44" s="10"/>
      <c r="G44" s="10"/>
      <c r="H44" s="11"/>
      <c r="I44" s="11"/>
      <c r="J44" s="10"/>
      <c r="K44" s="10"/>
      <c r="L44" s="19"/>
      <c r="M44" s="19"/>
      <c r="N44" s="10"/>
      <c r="O44" s="10"/>
      <c r="AB44">
        <v>179386.1118883334</v>
      </c>
      <c r="AD44" s="23">
        <f t="shared" si="1"/>
        <v>0.90050134945317972</v>
      </c>
      <c r="AE44" s="45">
        <f t="shared" si="2"/>
        <v>0</v>
      </c>
      <c r="AF44" s="45">
        <f t="shared" si="3"/>
        <v>0</v>
      </c>
    </row>
    <row r="45" spans="1:32">
      <c r="A45" s="12">
        <f t="shared" si="4"/>
        <v>42551</v>
      </c>
      <c r="B45" s="6">
        <f t="shared" si="0"/>
        <v>29</v>
      </c>
      <c r="C45" s="22"/>
      <c r="D45" s="22"/>
      <c r="E45" s="5"/>
      <c r="F45" s="10"/>
      <c r="G45" s="10"/>
      <c r="H45" s="11"/>
      <c r="I45" s="11"/>
      <c r="J45" s="10"/>
      <c r="K45" s="10"/>
      <c r="L45" s="19"/>
      <c r="M45" s="19"/>
      <c r="N45" s="10"/>
      <c r="O45" s="10"/>
      <c r="AB45">
        <v>178595.32879167816</v>
      </c>
      <c r="AD45" s="23">
        <f t="shared" si="1"/>
        <v>0.89713708538299353</v>
      </c>
      <c r="AE45" s="45">
        <f t="shared" si="2"/>
        <v>0</v>
      </c>
      <c r="AF45" s="45">
        <f t="shared" si="3"/>
        <v>0</v>
      </c>
    </row>
    <row r="46" spans="1:32">
      <c r="A46" s="12">
        <f t="shared" si="4"/>
        <v>42582</v>
      </c>
      <c r="B46" s="6">
        <f t="shared" si="0"/>
        <v>30</v>
      </c>
      <c r="C46" s="22"/>
      <c r="D46" s="22"/>
      <c r="E46" s="5"/>
      <c r="F46" s="10"/>
      <c r="G46" s="10"/>
      <c r="H46" s="11"/>
      <c r="I46" s="11"/>
      <c r="J46" s="10"/>
      <c r="K46" s="10"/>
      <c r="L46" s="19"/>
      <c r="M46" s="19"/>
      <c r="N46" s="10"/>
      <c r="O46" s="10"/>
      <c r="AB46">
        <v>177800.59177953965</v>
      </c>
      <c r="AD46" s="23">
        <f t="shared" si="1"/>
        <v>0.89378539016985681</v>
      </c>
      <c r="AE46" s="45">
        <f t="shared" si="2"/>
        <v>0</v>
      </c>
      <c r="AF46" s="45">
        <f t="shared" si="3"/>
        <v>0</v>
      </c>
    </row>
    <row r="47" spans="1:32">
      <c r="A47" s="12">
        <f t="shared" si="4"/>
        <v>42613</v>
      </c>
      <c r="B47" s="6">
        <f t="shared" si="0"/>
        <v>31</v>
      </c>
      <c r="C47" s="22"/>
      <c r="D47" s="22"/>
      <c r="E47" s="5"/>
      <c r="F47" s="10"/>
      <c r="G47" s="10"/>
      <c r="H47" s="11"/>
      <c r="I47" s="11"/>
      <c r="J47" s="10"/>
      <c r="K47" s="10"/>
      <c r="L47" s="19"/>
      <c r="M47" s="19"/>
      <c r="N47" s="10"/>
      <c r="O47" s="10"/>
      <c r="AB47">
        <v>177001.88108234043</v>
      </c>
      <c r="AD47" s="23">
        <f t="shared" si="1"/>
        <v>0.8904462168566446</v>
      </c>
      <c r="AE47" s="45">
        <f t="shared" si="2"/>
        <v>0</v>
      </c>
      <c r="AF47" s="45">
        <f t="shared" si="3"/>
        <v>0</v>
      </c>
    </row>
    <row r="48" spans="1:32">
      <c r="A48" s="12">
        <f t="shared" si="4"/>
        <v>42643</v>
      </c>
      <c r="B48" s="6">
        <f t="shared" si="0"/>
        <v>32</v>
      </c>
      <c r="C48" s="22"/>
      <c r="D48" s="22"/>
      <c r="E48" s="5"/>
      <c r="F48" s="10"/>
      <c r="G48" s="10"/>
      <c r="H48" s="11"/>
      <c r="I48" s="11"/>
      <c r="J48" s="10"/>
      <c r="K48" s="10"/>
      <c r="L48" s="19"/>
      <c r="M48" s="19"/>
      <c r="N48" s="10"/>
      <c r="O48" s="10"/>
      <c r="AB48">
        <v>176199.17683165523</v>
      </c>
      <c r="AD48" s="23">
        <f t="shared" si="1"/>
        <v>0.88711951866166316</v>
      </c>
      <c r="AE48" s="45">
        <f t="shared" si="2"/>
        <v>0</v>
      </c>
      <c r="AF48" s="45">
        <f t="shared" si="3"/>
        <v>0</v>
      </c>
    </row>
    <row r="49" spans="1:32">
      <c r="A49" s="12">
        <f t="shared" si="4"/>
        <v>42674</v>
      </c>
      <c r="B49" s="6">
        <f t="shared" si="0"/>
        <v>33</v>
      </c>
      <c r="C49" s="22"/>
      <c r="D49" s="22"/>
      <c r="E49" s="5"/>
      <c r="F49" s="10"/>
      <c r="G49" s="10"/>
      <c r="H49" s="11"/>
      <c r="I49" s="11"/>
      <c r="J49" s="10"/>
      <c r="K49" s="10"/>
      <c r="L49" s="19"/>
      <c r="M49" s="19"/>
      <c r="N49" s="10"/>
      <c r="O49" s="10"/>
      <c r="AB49">
        <v>175392.45905971661</v>
      </c>
      <c r="AD49" s="23">
        <f t="shared" si="1"/>
        <v>0.88380524897799584</v>
      </c>
      <c r="AE49" s="45">
        <f t="shared" si="2"/>
        <v>0</v>
      </c>
      <c r="AF49" s="45">
        <f t="shared" si="3"/>
        <v>0</v>
      </c>
    </row>
    <row r="50" spans="1:32">
      <c r="A50" s="12">
        <f t="shared" si="4"/>
        <v>42704</v>
      </c>
      <c r="B50" s="6">
        <f t="shared" si="0"/>
        <v>34</v>
      </c>
      <c r="C50" s="22"/>
      <c r="D50" s="22"/>
      <c r="E50" s="5"/>
      <c r="F50" s="10"/>
      <c r="G50" s="10"/>
      <c r="H50" s="11"/>
      <c r="I50" s="11"/>
      <c r="J50" s="10"/>
      <c r="K50" s="10"/>
      <c r="L50" s="19"/>
      <c r="M50" s="19"/>
      <c r="N50" s="10"/>
      <c r="O50" s="10"/>
      <c r="AB50">
        <v>174581.7076989183</v>
      </c>
      <c r="AD50" s="23">
        <f t="shared" si="1"/>
        <v>0.88050336137284757</v>
      </c>
      <c r="AE50" s="45">
        <f t="shared" si="2"/>
        <v>0</v>
      </c>
      <c r="AF50" s="45">
        <f t="shared" si="3"/>
        <v>0</v>
      </c>
    </row>
    <row r="51" spans="1:32">
      <c r="A51" s="12">
        <f t="shared" si="4"/>
        <v>42735</v>
      </c>
      <c r="B51" s="6">
        <f t="shared" si="0"/>
        <v>35</v>
      </c>
      <c r="C51" s="22"/>
      <c r="D51" s="22"/>
      <c r="E51" s="5"/>
      <c r="F51" s="10"/>
      <c r="G51" s="10"/>
      <c r="H51" s="11"/>
      <c r="I51" s="11"/>
      <c r="J51" s="10"/>
      <c r="K51" s="10"/>
      <c r="L51" s="19"/>
      <c r="M51" s="19"/>
      <c r="N51" s="10"/>
      <c r="O51" s="10"/>
      <c r="AB51">
        <v>173766.90258131598</v>
      </c>
      <c r="AD51" s="23">
        <f t="shared" si="1"/>
        <v>0.87721380958689699</v>
      </c>
      <c r="AE51" s="45">
        <f t="shared" si="2"/>
        <v>0</v>
      </c>
      <c r="AF51" s="45">
        <f t="shared" si="3"/>
        <v>0</v>
      </c>
    </row>
    <row r="52" spans="1:32">
      <c r="A52" s="12">
        <f t="shared" si="4"/>
        <v>42766</v>
      </c>
      <c r="B52" s="6">
        <f t="shared" si="0"/>
        <v>36</v>
      </c>
      <c r="C52" s="22"/>
      <c r="D52" s="22"/>
      <c r="E52" s="5"/>
      <c r="F52" s="10"/>
      <c r="G52" s="10"/>
      <c r="H52" s="11"/>
      <c r="I52" s="11"/>
      <c r="J52" s="10"/>
      <c r="K52" s="10"/>
      <c r="L52" s="19"/>
      <c r="M52" s="19"/>
      <c r="N52" s="10"/>
      <c r="O52" s="10"/>
      <c r="AB52">
        <v>172948.02343812567</v>
      </c>
      <c r="AD52" s="23">
        <f t="shared" si="1"/>
        <v>0.87393654753364591</v>
      </c>
      <c r="AE52" s="45">
        <f t="shared" si="2"/>
        <v>0</v>
      </c>
      <c r="AF52" s="45">
        <f t="shared" si="3"/>
        <v>0</v>
      </c>
    </row>
    <row r="53" spans="1:32">
      <c r="A53" s="12">
        <f t="shared" si="4"/>
        <v>42794</v>
      </c>
      <c r="B53" s="6">
        <f t="shared" ref="B53:B116" si="5">+B52+1</f>
        <v>37</v>
      </c>
      <c r="C53" s="22"/>
      <c r="D53" s="22"/>
      <c r="E53" s="5"/>
      <c r="F53" s="10"/>
      <c r="G53" s="10"/>
      <c r="H53" s="11"/>
      <c r="I53" s="11"/>
      <c r="J53" s="10"/>
      <c r="K53" s="10"/>
      <c r="L53" s="19"/>
      <c r="M53" s="19"/>
      <c r="N53" s="10"/>
      <c r="O53" s="10"/>
      <c r="AB53">
        <v>172125.04989921939</v>
      </c>
      <c r="AD53" s="23">
        <f t="shared" si="1"/>
        <v>0.87067152929877534</v>
      </c>
      <c r="AE53" s="45">
        <f t="shared" si="2"/>
        <v>0</v>
      </c>
      <c r="AF53" s="45">
        <f t="shared" si="3"/>
        <v>0</v>
      </c>
    </row>
    <row r="54" spans="1:32">
      <c r="A54" s="12">
        <f t="shared" si="4"/>
        <v>42825</v>
      </c>
      <c r="B54" s="6">
        <f t="shared" si="5"/>
        <v>38</v>
      </c>
      <c r="C54" s="22"/>
      <c r="D54" s="22"/>
      <c r="E54" s="5"/>
      <c r="F54" s="10"/>
      <c r="G54" s="10"/>
      <c r="H54" s="11"/>
      <c r="I54" s="11"/>
      <c r="J54" s="10"/>
      <c r="K54" s="10"/>
      <c r="L54" s="19"/>
      <c r="M54" s="19"/>
      <c r="N54" s="10"/>
      <c r="O54" s="10"/>
      <c r="AB54">
        <v>171297.96149261857</v>
      </c>
      <c r="AD54" s="23">
        <f t="shared" si="1"/>
        <v>0.86741870913950236</v>
      </c>
      <c r="AE54" s="45">
        <f t="shared" si="2"/>
        <v>0</v>
      </c>
      <c r="AF54" s="45">
        <f t="shared" si="3"/>
        <v>0</v>
      </c>
    </row>
    <row r="55" spans="1:32">
      <c r="A55" s="12">
        <f t="shared" si="4"/>
        <v>42855</v>
      </c>
      <c r="B55" s="6">
        <f t="shared" si="5"/>
        <v>39</v>
      </c>
      <c r="C55" s="22"/>
      <c r="D55" s="22"/>
      <c r="E55" s="5"/>
      <c r="F55" s="10"/>
      <c r="G55" s="10"/>
      <c r="H55" s="11"/>
      <c r="I55" s="11"/>
      <c r="J55" s="10"/>
      <c r="K55" s="10"/>
      <c r="L55" s="19"/>
      <c r="M55" s="19"/>
      <c r="N55" s="10"/>
      <c r="O55" s="10"/>
      <c r="AB55">
        <v>170466.73764398476</v>
      </c>
      <c r="AD55" s="23">
        <f t="shared" si="1"/>
        <v>0.86417804148393773</v>
      </c>
      <c r="AE55" s="45">
        <f t="shared" si="2"/>
        <v>0</v>
      </c>
      <c r="AF55" s="45">
        <f t="shared" si="3"/>
        <v>0</v>
      </c>
    </row>
    <row r="56" spans="1:32">
      <c r="A56" s="12">
        <f t="shared" si="4"/>
        <v>42886</v>
      </c>
      <c r="B56" s="6">
        <f t="shared" si="5"/>
        <v>40</v>
      </c>
      <c r="C56" s="22"/>
      <c r="D56" s="22"/>
      <c r="E56" s="5"/>
      <c r="F56" s="10"/>
      <c r="G56" s="10"/>
      <c r="H56" s="11"/>
      <c r="I56" s="11"/>
      <c r="J56" s="10"/>
      <c r="K56" s="10"/>
      <c r="L56" s="19"/>
      <c r="M56" s="19"/>
      <c r="N56" s="10"/>
      <c r="O56" s="10"/>
      <c r="AB56">
        <v>169631.35767610779</v>
      </c>
      <c r="AD56" s="23">
        <f t="shared" si="1"/>
        <v>0.86094948093044865</v>
      </c>
      <c r="AE56" s="45">
        <f t="shared" si="2"/>
        <v>0</v>
      </c>
      <c r="AF56" s="45">
        <f t="shared" si="3"/>
        <v>0</v>
      </c>
    </row>
    <row r="57" spans="1:32">
      <c r="A57" s="12">
        <f t="shared" si="4"/>
        <v>42916</v>
      </c>
      <c r="B57" s="6">
        <f t="shared" si="5"/>
        <v>41</v>
      </c>
      <c r="C57" s="22"/>
      <c r="D57" s="22"/>
      <c r="E57" s="5"/>
      <c r="F57" s="10"/>
      <c r="G57" s="10"/>
      <c r="H57" s="11"/>
      <c r="I57" s="11"/>
      <c r="J57" s="10"/>
      <c r="K57" s="10"/>
      <c r="L57" s="19"/>
      <c r="M57" s="19"/>
      <c r="N57" s="10"/>
      <c r="O57" s="10"/>
      <c r="AB57">
        <v>168791.80080839142</v>
      </c>
      <c r="AD57" s="23">
        <f t="shared" si="1"/>
        <v>0.85773298224702232</v>
      </c>
      <c r="AE57" s="45">
        <f t="shared" si="2"/>
        <v>0</v>
      </c>
      <c r="AF57" s="45">
        <f t="shared" si="3"/>
        <v>0</v>
      </c>
    </row>
    <row r="58" spans="1:32">
      <c r="A58" s="12">
        <f t="shared" si="4"/>
        <v>42947</v>
      </c>
      <c r="B58" s="6">
        <f t="shared" si="5"/>
        <v>42</v>
      </c>
      <c r="C58" s="22"/>
      <c r="D58" s="22"/>
      <c r="E58" s="5"/>
      <c r="F58" s="10"/>
      <c r="G58" s="10"/>
      <c r="H58" s="11"/>
      <c r="I58" s="11"/>
      <c r="J58" s="10"/>
      <c r="K58" s="10"/>
      <c r="L58" s="19"/>
      <c r="M58" s="19"/>
      <c r="N58" s="10"/>
      <c r="O58" s="10"/>
      <c r="AB58">
        <v>167948.04615633647</v>
      </c>
      <c r="AD58" s="23">
        <f t="shared" si="1"/>
        <v>0.85452850037063255</v>
      </c>
      <c r="AE58" s="45">
        <f t="shared" si="2"/>
        <v>0</v>
      </c>
      <c r="AF58" s="45">
        <f t="shared" si="3"/>
        <v>0</v>
      </c>
    </row>
    <row r="59" spans="1:32">
      <c r="A59" s="12">
        <f t="shared" si="4"/>
        <v>42978</v>
      </c>
      <c r="B59" s="6">
        <f t="shared" si="5"/>
        <v>43</v>
      </c>
      <c r="C59" s="22"/>
      <c r="D59" s="22"/>
      <c r="E59" s="5"/>
      <c r="F59" s="10"/>
      <c r="G59" s="10"/>
      <c r="H59" s="11"/>
      <c r="I59" s="11"/>
      <c r="J59" s="10"/>
      <c r="K59" s="10"/>
      <c r="L59" s="19"/>
      <c r="M59" s="19"/>
      <c r="N59" s="10"/>
      <c r="O59" s="10"/>
      <c r="AB59">
        <v>167100.07273102124</v>
      </c>
      <c r="AD59" s="23">
        <f t="shared" si="1"/>
        <v>0.85133599040660779</v>
      </c>
      <c r="AE59" s="45">
        <f t="shared" si="2"/>
        <v>0</v>
      </c>
      <c r="AF59" s="45">
        <f t="shared" si="3"/>
        <v>0</v>
      </c>
    </row>
    <row r="60" spans="1:32">
      <c r="A60" s="12">
        <f t="shared" si="4"/>
        <v>43008</v>
      </c>
      <c r="B60" s="6">
        <f t="shared" si="5"/>
        <v>44</v>
      </c>
      <c r="C60" s="22"/>
      <c r="D60" s="22"/>
      <c r="E60" s="5"/>
      <c r="F60" s="10"/>
      <c r="G60" s="10"/>
      <c r="H60" s="11"/>
      <c r="I60" s="11"/>
      <c r="J60" s="10"/>
      <c r="K60" s="10"/>
      <c r="L60" s="19"/>
      <c r="M60" s="19"/>
      <c r="N60" s="10"/>
      <c r="O60" s="10"/>
      <c r="AB60">
        <v>166247.85943857944</v>
      </c>
      <c r="AD60" s="23">
        <f t="shared" si="1"/>
        <v>0.84815540762800279</v>
      </c>
      <c r="AE60" s="45">
        <f t="shared" si="2"/>
        <v>0</v>
      </c>
      <c r="AF60" s="45">
        <f t="shared" si="3"/>
        <v>0</v>
      </c>
    </row>
    <row r="61" spans="1:32">
      <c r="A61" s="12">
        <f t="shared" si="4"/>
        <v>43039</v>
      </c>
      <c r="B61" s="6">
        <f t="shared" si="5"/>
        <v>45</v>
      </c>
      <c r="C61" s="22"/>
      <c r="D61" s="22"/>
      <c r="E61" s="5"/>
      <c r="F61" s="10"/>
      <c r="G61" s="10"/>
      <c r="H61" s="11"/>
      <c r="I61" s="11"/>
      <c r="J61" s="10"/>
      <c r="K61" s="10"/>
      <c r="L61" s="19"/>
      <c r="M61" s="19"/>
      <c r="N61" s="10"/>
      <c r="O61" s="10"/>
      <c r="AB61">
        <v>165391.38507967544</v>
      </c>
      <c r="AD61" s="23">
        <f t="shared" si="1"/>
        <v>0.84498670747497162</v>
      </c>
      <c r="AE61" s="45">
        <f t="shared" si="2"/>
        <v>0</v>
      </c>
      <c r="AF61" s="45">
        <f t="shared" si="3"/>
        <v>0</v>
      </c>
    </row>
    <row r="62" spans="1:32">
      <c r="A62" s="12">
        <f t="shared" si="4"/>
        <v>43069</v>
      </c>
      <c r="B62" s="6">
        <f t="shared" si="5"/>
        <v>46</v>
      </c>
      <c r="C62" s="22"/>
      <c r="D62" s="22"/>
      <c r="E62" s="5"/>
      <c r="F62" s="10"/>
      <c r="G62" s="10"/>
      <c r="H62" s="11"/>
      <c r="I62" s="11"/>
      <c r="J62" s="10"/>
      <c r="K62" s="10"/>
      <c r="L62" s="19"/>
      <c r="M62" s="19"/>
      <c r="N62" s="10"/>
      <c r="O62" s="10"/>
      <c r="AB62">
        <v>164530.62834897693</v>
      </c>
      <c r="AD62" s="23">
        <f t="shared" si="1"/>
        <v>0.84182984555414386</v>
      </c>
      <c r="AE62" s="45">
        <f t="shared" si="2"/>
        <v>0</v>
      </c>
      <c r="AF62" s="45">
        <f t="shared" si="3"/>
        <v>0</v>
      </c>
    </row>
    <row r="63" spans="1:32">
      <c r="A63" s="12">
        <f t="shared" si="4"/>
        <v>43100</v>
      </c>
      <c r="B63" s="6">
        <f t="shared" si="5"/>
        <v>47</v>
      </c>
      <c r="C63" s="22"/>
      <c r="D63" s="22"/>
      <c r="E63" s="5"/>
      <c r="F63" s="10"/>
      <c r="G63" s="10"/>
      <c r="H63" s="11"/>
      <c r="I63" s="11"/>
      <c r="J63" s="10"/>
      <c r="K63" s="10"/>
      <c r="L63" s="19"/>
      <c r="M63" s="19"/>
      <c r="N63" s="10"/>
      <c r="O63" s="10"/>
      <c r="AB63">
        <v>163665.5678346249</v>
      </c>
      <c r="AD63" s="23">
        <f t="shared" si="1"/>
        <v>0.83868477763800153</v>
      </c>
      <c r="AE63" s="45">
        <f t="shared" si="2"/>
        <v>0</v>
      </c>
      <c r="AF63" s="45">
        <f t="shared" si="3"/>
        <v>0</v>
      </c>
    </row>
    <row r="64" spans="1:32">
      <c r="A64" s="12">
        <f t="shared" si="4"/>
        <v>43131</v>
      </c>
      <c r="B64" s="6">
        <f t="shared" si="5"/>
        <v>48</v>
      </c>
      <c r="C64" s="22"/>
      <c r="D64" s="22"/>
      <c r="E64" s="5"/>
      <c r="F64" s="10"/>
      <c r="G64" s="10"/>
      <c r="H64" s="11"/>
      <c r="I64" s="11"/>
      <c r="J64" s="10"/>
      <c r="K64" s="10"/>
      <c r="L64" s="19"/>
      <c r="M64" s="19"/>
      <c r="N64" s="10"/>
      <c r="O64" s="10"/>
      <c r="AB64">
        <v>162796.18201770113</v>
      </c>
      <c r="AD64" s="23">
        <f t="shared" si="1"/>
        <v>0.83555145966426048</v>
      </c>
      <c r="AE64" s="45">
        <f t="shared" si="2"/>
        <v>0</v>
      </c>
      <c r="AF64" s="45">
        <f t="shared" si="3"/>
        <v>0</v>
      </c>
    </row>
    <row r="65" spans="1:32">
      <c r="A65" s="12">
        <f t="shared" si="4"/>
        <v>43159</v>
      </c>
      <c r="B65" s="6">
        <f t="shared" si="5"/>
        <v>49</v>
      </c>
      <c r="C65" s="22"/>
      <c r="D65" s="22"/>
      <c r="E65" s="5"/>
      <c r="F65" s="10"/>
      <c r="G65" s="10"/>
      <c r="H65" s="11"/>
      <c r="I65" s="11"/>
      <c r="J65" s="10"/>
      <c r="K65" s="10"/>
      <c r="L65" s="19"/>
      <c r="M65" s="19"/>
      <c r="N65" s="10"/>
      <c r="O65" s="10"/>
      <c r="AB65">
        <v>161922.44927169272</v>
      </c>
      <c r="AD65" s="23">
        <f t="shared" si="1"/>
        <v>0.8324298477352533</v>
      </c>
      <c r="AE65" s="45">
        <f t="shared" si="2"/>
        <v>0</v>
      </c>
      <c r="AF65" s="45">
        <f t="shared" si="3"/>
        <v>0</v>
      </c>
    </row>
    <row r="66" spans="1:32">
      <c r="A66" s="12">
        <f t="shared" si="4"/>
        <v>43190</v>
      </c>
      <c r="B66" s="6">
        <f t="shared" si="5"/>
        <v>50</v>
      </c>
      <c r="C66" s="22"/>
      <c r="D66" s="22"/>
      <c r="E66" s="5"/>
      <c r="F66" s="10"/>
      <c r="G66" s="10"/>
      <c r="H66" s="11"/>
      <c r="I66" s="11"/>
      <c r="J66" s="10"/>
      <c r="K66" s="10"/>
      <c r="L66" s="19"/>
      <c r="M66" s="19"/>
      <c r="N66" s="10"/>
      <c r="O66" s="10"/>
      <c r="AB66">
        <v>161044.34786195427</v>
      </c>
      <c r="AD66" s="23">
        <f t="shared" si="1"/>
        <v>0.82931989811731355</v>
      </c>
      <c r="AE66" s="45">
        <f t="shared" si="2"/>
        <v>0</v>
      </c>
      <c r="AF66" s="45">
        <f t="shared" si="3"/>
        <v>0</v>
      </c>
    </row>
    <row r="67" spans="1:32">
      <c r="A67" s="12">
        <f t="shared" si="4"/>
        <v>43220</v>
      </c>
      <c r="B67" s="6">
        <f t="shared" si="5"/>
        <v>51</v>
      </c>
      <c r="C67" s="22"/>
      <c r="D67" s="22"/>
      <c r="E67" s="5"/>
      <c r="F67" s="10"/>
      <c r="G67" s="10"/>
      <c r="H67" s="11"/>
      <c r="I67" s="11"/>
      <c r="J67" s="10"/>
      <c r="K67" s="10"/>
      <c r="L67" s="19"/>
      <c r="M67" s="19"/>
      <c r="N67" s="10"/>
      <c r="O67" s="10"/>
      <c r="AB67">
        <v>160161.85594516713</v>
      </c>
      <c r="AD67" s="23">
        <f t="shared" si="1"/>
        <v>0.82622156724016294</v>
      </c>
      <c r="AE67" s="45">
        <f t="shared" si="2"/>
        <v>0</v>
      </c>
      <c r="AF67" s="45">
        <f t="shared" si="3"/>
        <v>0</v>
      </c>
    </row>
    <row r="68" spans="1:32">
      <c r="A68" s="12">
        <f t="shared" si="4"/>
        <v>43251</v>
      </c>
      <c r="B68" s="6">
        <f t="shared" si="5"/>
        <v>52</v>
      </c>
      <c r="C68" s="22"/>
      <c r="D68" s="22"/>
      <c r="E68" s="5"/>
      <c r="F68" s="10"/>
      <c r="G68" s="10"/>
      <c r="H68" s="11"/>
      <c r="I68" s="11"/>
      <c r="J68" s="10"/>
      <c r="K68" s="10"/>
      <c r="L68" s="19"/>
      <c r="M68" s="19"/>
      <c r="N68" s="10"/>
      <c r="O68" s="10"/>
      <c r="AB68">
        <v>159274.95156879607</v>
      </c>
      <c r="AD68" s="23">
        <f t="shared" si="1"/>
        <v>0.82313481169630198</v>
      </c>
      <c r="AE68" s="45">
        <f t="shared" si="2"/>
        <v>0</v>
      </c>
      <c r="AF68" s="45">
        <f t="shared" si="3"/>
        <v>0</v>
      </c>
    </row>
    <row r="69" spans="1:32">
      <c r="A69" s="12">
        <f t="shared" si="4"/>
        <v>43281</v>
      </c>
      <c r="B69" s="6">
        <f t="shared" si="5"/>
        <v>53</v>
      </c>
      <c r="C69" s="22"/>
      <c r="D69" s="22"/>
      <c r="E69" s="5"/>
      <c r="F69" s="10"/>
      <c r="G69" s="10"/>
      <c r="H69" s="11"/>
      <c r="I69" s="11"/>
      <c r="J69" s="10"/>
      <c r="K69" s="10"/>
      <c r="L69" s="19"/>
      <c r="M69" s="19"/>
      <c r="N69" s="10"/>
      <c r="O69" s="10"/>
      <c r="AB69">
        <v>158383.61267054314</v>
      </c>
      <c r="AD69" s="23">
        <f t="shared" si="1"/>
        <v>0.82005958824040037</v>
      </c>
      <c r="AE69" s="45">
        <f t="shared" si="2"/>
        <v>0</v>
      </c>
      <c r="AF69" s="45">
        <f t="shared" si="3"/>
        <v>0</v>
      </c>
    </row>
    <row r="70" spans="1:32">
      <c r="A70" s="12">
        <f t="shared" si="4"/>
        <v>43312</v>
      </c>
      <c r="B70" s="6">
        <f t="shared" si="5"/>
        <v>54</v>
      </c>
      <c r="C70" s="22"/>
      <c r="D70" s="22"/>
      <c r="E70" s="5"/>
      <c r="F70" s="10"/>
      <c r="G70" s="10"/>
      <c r="H70" s="11"/>
      <c r="I70" s="11"/>
      <c r="J70" s="10"/>
      <c r="K70" s="10"/>
      <c r="L70" s="19"/>
      <c r="M70" s="19"/>
      <c r="N70" s="10"/>
      <c r="O70" s="10"/>
      <c r="AB70">
        <v>157487.81707779894</v>
      </c>
      <c r="AD70" s="23">
        <f t="shared" si="1"/>
        <v>0.81699585378869288</v>
      </c>
      <c r="AE70" s="45">
        <f t="shared" si="2"/>
        <v>0</v>
      </c>
      <c r="AF70" s="45">
        <f t="shared" si="3"/>
        <v>0</v>
      </c>
    </row>
    <row r="71" spans="1:32">
      <c r="A71" s="12">
        <f t="shared" si="4"/>
        <v>43343</v>
      </c>
      <c r="B71" s="6">
        <f t="shared" si="5"/>
        <v>55</v>
      </c>
      <c r="C71" s="22"/>
      <c r="D71" s="22"/>
      <c r="E71" s="5"/>
      <c r="F71" s="10"/>
      <c r="G71" s="10"/>
      <c r="H71" s="11"/>
      <c r="I71" s="11"/>
      <c r="J71" s="10"/>
      <c r="K71" s="10"/>
      <c r="L71" s="19"/>
      <c r="M71" s="19"/>
      <c r="N71" s="10"/>
      <c r="O71" s="10"/>
      <c r="AB71">
        <v>156587.54250709104</v>
      </c>
      <c r="AD71" s="23">
        <f t="shared" si="1"/>
        <v>0.81394356541837409</v>
      </c>
      <c r="AE71" s="45">
        <f t="shared" si="2"/>
        <v>0</v>
      </c>
      <c r="AF71" s="45">
        <f t="shared" si="3"/>
        <v>0</v>
      </c>
    </row>
    <row r="72" spans="1:32">
      <c r="A72" s="12">
        <f t="shared" si="4"/>
        <v>43373</v>
      </c>
      <c r="B72" s="6">
        <f t="shared" si="5"/>
        <v>56</v>
      </c>
      <c r="C72" s="22"/>
      <c r="D72" s="22"/>
      <c r="E72" s="5"/>
      <c r="F72" s="10"/>
      <c r="G72" s="10"/>
      <c r="H72" s="11"/>
      <c r="I72" s="11"/>
      <c r="J72" s="10"/>
      <c r="K72" s="10"/>
      <c r="L72" s="19"/>
      <c r="M72" s="19"/>
      <c r="N72" s="10"/>
      <c r="O72" s="10"/>
      <c r="AB72">
        <v>155682.76656352959</v>
      </c>
      <c r="AD72" s="23">
        <f t="shared" si="1"/>
        <v>0.81090268036699797</v>
      </c>
      <c r="AE72" s="45">
        <f t="shared" si="2"/>
        <v>0</v>
      </c>
      <c r="AF72" s="45">
        <f t="shared" si="3"/>
        <v>0</v>
      </c>
    </row>
    <row r="73" spans="1:32">
      <c r="A73" s="12">
        <f t="shared" si="4"/>
        <v>43404</v>
      </c>
      <c r="B73" s="6">
        <f t="shared" si="5"/>
        <v>57</v>
      </c>
      <c r="C73" s="22"/>
      <c r="D73" s="22"/>
      <c r="E73" s="5"/>
      <c r="F73" s="10"/>
      <c r="G73" s="10"/>
      <c r="H73" s="11"/>
      <c r="I73" s="11"/>
      <c r="J73" s="10"/>
      <c r="K73" s="10"/>
      <c r="L73" s="19"/>
      <c r="M73" s="19"/>
      <c r="N73" s="10"/>
      <c r="O73" s="10"/>
      <c r="AB73">
        <v>154773.46674025033</v>
      </c>
      <c r="AD73" s="23">
        <f t="shared" si="1"/>
        <v>0.80787315603187837</v>
      </c>
      <c r="AE73" s="45">
        <f t="shared" si="2"/>
        <v>0</v>
      </c>
      <c r="AF73" s="45">
        <f t="shared" si="3"/>
        <v>0</v>
      </c>
    </row>
    <row r="74" spans="1:32">
      <c r="A74" s="12">
        <f t="shared" si="4"/>
        <v>43434</v>
      </c>
      <c r="B74" s="6">
        <f t="shared" si="5"/>
        <v>58</v>
      </c>
      <c r="C74" s="22"/>
      <c r="D74" s="22"/>
      <c r="E74" s="5"/>
      <c r="F74" s="10"/>
      <c r="G74" s="10"/>
      <c r="H74" s="11"/>
      <c r="I74" s="11"/>
      <c r="J74" s="10"/>
      <c r="K74" s="10"/>
      <c r="L74" s="19"/>
      <c r="M74" s="19"/>
      <c r="N74" s="10"/>
      <c r="O74" s="10"/>
      <c r="AB74">
        <v>153859.62041785469</v>
      </c>
      <c r="AD74" s="23">
        <f t="shared" si="1"/>
        <v>0.80485494996949281</v>
      </c>
      <c r="AE74" s="45">
        <f t="shared" si="2"/>
        <v>0</v>
      </c>
      <c r="AF74" s="45">
        <f t="shared" si="3"/>
        <v>0</v>
      </c>
    </row>
    <row r="75" spans="1:32">
      <c r="A75" s="12">
        <f t="shared" si="4"/>
        <v>43465</v>
      </c>
      <c r="B75" s="6">
        <f t="shared" si="5"/>
        <v>59</v>
      </c>
      <c r="C75" s="22"/>
      <c r="D75" s="22"/>
      <c r="E75" s="5"/>
      <c r="F75" s="10"/>
      <c r="G75" s="10"/>
      <c r="H75" s="11"/>
      <c r="I75" s="11"/>
      <c r="J75" s="10"/>
      <c r="K75" s="10"/>
      <c r="L75" s="19"/>
      <c r="M75" s="19"/>
      <c r="N75" s="10"/>
      <c r="O75" s="10"/>
      <c r="AB75">
        <v>152941.20486384706</v>
      </c>
      <c r="AD75" s="23">
        <f t="shared" si="1"/>
        <v>0.80184801989488708</v>
      </c>
      <c r="AE75" s="45">
        <f t="shared" si="2"/>
        <v>0</v>
      </c>
      <c r="AF75" s="45">
        <f t="shared" si="3"/>
        <v>0</v>
      </c>
    </row>
    <row r="76" spans="1:32">
      <c r="A76" s="12">
        <f t="shared" si="4"/>
        <v>43496</v>
      </c>
      <c r="B76" s="6">
        <f t="shared" si="5"/>
        <v>60</v>
      </c>
      <c r="C76" s="22"/>
      <c r="D76" s="22"/>
      <c r="E76" s="5"/>
      <c r="F76" s="10"/>
      <c r="G76" s="10"/>
      <c r="H76" s="11"/>
      <c r="I76" s="11"/>
      <c r="J76" s="10"/>
      <c r="K76" s="10"/>
      <c r="L76" s="19"/>
      <c r="M76" s="19"/>
      <c r="N76" s="10"/>
      <c r="O76" s="10"/>
      <c r="AB76">
        <v>152018.19723206939</v>
      </c>
      <c r="AD76" s="23">
        <f t="shared" si="1"/>
        <v>0.79885232368108294</v>
      </c>
      <c r="AE76" s="45">
        <f t="shared" si="2"/>
        <v>0</v>
      </c>
      <c r="AF76" s="45">
        <f t="shared" si="3"/>
        <v>0</v>
      </c>
    </row>
    <row r="77" spans="1:32">
      <c r="A77" s="12">
        <f t="shared" si="4"/>
        <v>43524</v>
      </c>
      <c r="B77" s="6">
        <f t="shared" si="5"/>
        <v>61</v>
      </c>
      <c r="C77" s="22"/>
      <c r="D77" s="22"/>
      <c r="E77" s="5"/>
      <c r="F77" s="10"/>
      <c r="G77" s="10"/>
      <c r="H77" s="11"/>
      <c r="I77" s="11"/>
      <c r="J77" s="10"/>
      <c r="K77" s="10"/>
      <c r="L77" s="19"/>
      <c r="M77" s="19"/>
      <c r="N77" s="10"/>
      <c r="O77" s="10"/>
      <c r="AB77">
        <v>151090.57456213282</v>
      </c>
      <c r="AD77" s="23">
        <f t="shared" si="1"/>
        <v>0.79586781935848872</v>
      </c>
      <c r="AE77" s="45">
        <f t="shared" si="2"/>
        <v>0</v>
      </c>
      <c r="AF77" s="45">
        <f t="shared" si="3"/>
        <v>0</v>
      </c>
    </row>
    <row r="78" spans="1:32">
      <c r="A78" s="12">
        <f t="shared" si="4"/>
        <v>43555</v>
      </c>
      <c r="B78" s="6">
        <f t="shared" si="5"/>
        <v>62</v>
      </c>
      <c r="C78" s="22"/>
      <c r="D78" s="22"/>
      <c r="E78" s="5"/>
      <c r="F78" s="10"/>
      <c r="G78" s="10"/>
      <c r="H78" s="11"/>
      <c r="I78" s="11"/>
      <c r="J78" s="10"/>
      <c r="K78" s="10"/>
      <c r="L78" s="19"/>
      <c r="M78" s="19"/>
      <c r="N78" s="10"/>
      <c r="O78" s="10"/>
      <c r="AB78">
        <v>150158.31377884658</v>
      </c>
      <c r="AD78" s="23">
        <f t="shared" si="1"/>
        <v>0.79289446511431028</v>
      </c>
      <c r="AE78" s="45">
        <f t="shared" si="2"/>
        <v>0</v>
      </c>
      <c r="AF78" s="45">
        <f t="shared" si="3"/>
        <v>0</v>
      </c>
    </row>
    <row r="79" spans="1:32">
      <c r="A79" s="12">
        <f t="shared" si="4"/>
        <v>43585</v>
      </c>
      <c r="B79" s="6">
        <f t="shared" si="5"/>
        <v>63</v>
      </c>
      <c r="C79" s="22"/>
      <c r="D79" s="22"/>
      <c r="E79" s="5"/>
      <c r="F79" s="10"/>
      <c r="G79" s="10"/>
      <c r="H79" s="11"/>
      <c r="I79" s="11"/>
      <c r="J79" s="10"/>
      <c r="K79" s="10"/>
      <c r="L79" s="19"/>
      <c r="M79" s="19"/>
      <c r="N79" s="10"/>
      <c r="O79" s="10"/>
      <c r="AB79">
        <v>149221.39169164392</v>
      </c>
      <c r="AD79" s="23">
        <f t="shared" si="1"/>
        <v>0.78993221929196555</v>
      </c>
      <c r="AE79" s="45">
        <f t="shared" si="2"/>
        <v>0</v>
      </c>
      <c r="AF79" s="45">
        <f t="shared" si="3"/>
        <v>0</v>
      </c>
    </row>
    <row r="80" spans="1:32">
      <c r="A80" s="12">
        <f t="shared" si="4"/>
        <v>43616</v>
      </c>
      <c r="B80" s="6">
        <f t="shared" si="5"/>
        <v>64</v>
      </c>
      <c r="C80" s="22"/>
      <c r="D80" s="22"/>
      <c r="E80" s="5"/>
      <c r="F80" s="10"/>
      <c r="G80" s="10"/>
      <c r="H80" s="11"/>
      <c r="I80" s="11"/>
      <c r="J80" s="10"/>
      <c r="K80" s="10"/>
      <c r="L80" s="19"/>
      <c r="M80" s="19"/>
      <c r="N80" s="10"/>
      <c r="O80" s="10"/>
      <c r="AB80">
        <v>148279.78499400523</v>
      </c>
      <c r="AD80" s="23">
        <f t="shared" si="1"/>
        <v>0.7869810403905011</v>
      </c>
      <c r="AE80" s="45">
        <f t="shared" si="2"/>
        <v>0</v>
      </c>
      <c r="AF80" s="45">
        <f t="shared" si="3"/>
        <v>0</v>
      </c>
    </row>
    <row r="81" spans="1:32">
      <c r="A81" s="12">
        <f t="shared" si="4"/>
        <v>43646</v>
      </c>
      <c r="B81" s="6">
        <f t="shared" si="5"/>
        <v>65</v>
      </c>
      <c r="C81" s="22"/>
      <c r="D81" s="22"/>
      <c r="E81" s="5"/>
      <c r="F81" s="10"/>
      <c r="G81" s="10"/>
      <c r="H81" s="11"/>
      <c r="I81" s="11"/>
      <c r="J81" s="10"/>
      <c r="K81" s="10"/>
      <c r="L81" s="19"/>
      <c r="M81" s="19"/>
      <c r="N81" s="10"/>
      <c r="O81" s="10"/>
      <c r="AB81">
        <v>147333.47026287834</v>
      </c>
      <c r="AD81" s="23">
        <f t="shared" si="1"/>
        <v>0.78404088706401109</v>
      </c>
      <c r="AE81" s="45">
        <f t="shared" si="2"/>
        <v>0</v>
      </c>
      <c r="AF81" s="45">
        <f t="shared" si="3"/>
        <v>0</v>
      </c>
    </row>
    <row r="82" spans="1:32">
      <c r="A82" s="12">
        <f t="shared" si="4"/>
        <v>43677</v>
      </c>
      <c r="B82" s="6">
        <f t="shared" si="5"/>
        <v>66</v>
      </c>
      <c r="C82" s="22"/>
      <c r="D82" s="22"/>
      <c r="E82" s="5"/>
      <c r="F82" s="10"/>
      <c r="G82" s="10"/>
      <c r="H82" s="11"/>
      <c r="I82" s="11"/>
      <c r="J82" s="10"/>
      <c r="K82" s="10"/>
      <c r="L82" s="19"/>
      <c r="M82" s="19"/>
      <c r="N82" s="10"/>
      <c r="O82" s="10"/>
      <c r="AB82">
        <v>146382.42395809584</v>
      </c>
      <c r="AD82" s="23">
        <f t="shared" ref="AD82:AD145" si="6">1/(1+($J$6/12))^B82</f>
        <v>0.78111171812105717</v>
      </c>
      <c r="AE82" s="45">
        <f t="shared" ref="AE82:AE145" si="7">AD82*M82</f>
        <v>0</v>
      </c>
      <c r="AF82" s="45">
        <f t="shared" ref="AF82:AF145" si="8">AE82*B82</f>
        <v>0</v>
      </c>
    </row>
    <row r="83" spans="1:32">
      <c r="A83" s="12">
        <f t="shared" ref="A83:A146" si="9">EOMONTH(A82,1)</f>
        <v>43708</v>
      </c>
      <c r="B83" s="6">
        <f t="shared" si="5"/>
        <v>67</v>
      </c>
      <c r="C83" s="22"/>
      <c r="D83" s="22"/>
      <c r="E83" s="5"/>
      <c r="F83" s="10"/>
      <c r="G83" s="10"/>
      <c r="H83" s="11"/>
      <c r="I83" s="11"/>
      <c r="J83" s="10"/>
      <c r="K83" s="10"/>
      <c r="L83" s="19"/>
      <c r="M83" s="19"/>
      <c r="N83" s="10"/>
      <c r="O83" s="10"/>
      <c r="AB83">
        <v>145426.62242178942</v>
      </c>
      <c r="AD83" s="23">
        <f t="shared" si="6"/>
        <v>0.77819349252409187</v>
      </c>
      <c r="AE83" s="45">
        <f t="shared" si="7"/>
        <v>0</v>
      </c>
      <c r="AF83" s="45">
        <f t="shared" si="8"/>
        <v>0</v>
      </c>
    </row>
    <row r="84" spans="1:32">
      <c r="A84" s="12">
        <f t="shared" si="9"/>
        <v>43738</v>
      </c>
      <c r="B84" s="6">
        <f t="shared" si="5"/>
        <v>68</v>
      </c>
      <c r="C84" s="22"/>
      <c r="D84" s="22"/>
      <c r="E84" s="5"/>
      <c r="F84" s="10"/>
      <c r="G84" s="10"/>
      <c r="H84" s="11"/>
      <c r="I84" s="11"/>
      <c r="J84" s="10"/>
      <c r="K84" s="10"/>
      <c r="L84" s="19"/>
      <c r="M84" s="19"/>
      <c r="N84" s="10"/>
      <c r="O84" s="10"/>
      <c r="AB84">
        <v>144466.04187780147</v>
      </c>
      <c r="AD84" s="23">
        <f t="shared" si="6"/>
        <v>0.77528616938888373</v>
      </c>
      <c r="AE84" s="45">
        <f t="shared" si="7"/>
        <v>0</v>
      </c>
      <c r="AF84" s="45">
        <f t="shared" si="8"/>
        <v>0</v>
      </c>
    </row>
    <row r="85" spans="1:32">
      <c r="A85" s="12">
        <f t="shared" si="9"/>
        <v>43769</v>
      </c>
      <c r="B85" s="6">
        <f t="shared" si="5"/>
        <v>69</v>
      </c>
      <c r="C85" s="22"/>
      <c r="D85" s="22"/>
      <c r="E85" s="5"/>
      <c r="F85" s="10"/>
      <c r="G85" s="10"/>
      <c r="H85" s="11"/>
      <c r="I85" s="11"/>
      <c r="J85" s="10"/>
      <c r="K85" s="10"/>
      <c r="L85" s="19"/>
      <c r="M85" s="19"/>
      <c r="N85" s="10"/>
      <c r="O85" s="10"/>
      <c r="AB85">
        <v>143500.65843109359</v>
      </c>
      <c r="AD85" s="23">
        <f t="shared" si="6"/>
        <v>0.77238970798394391</v>
      </c>
      <c r="AE85" s="45">
        <f t="shared" si="7"/>
        <v>0</v>
      </c>
      <c r="AF85" s="45">
        <f t="shared" si="8"/>
        <v>0</v>
      </c>
    </row>
    <row r="86" spans="1:32">
      <c r="A86" s="12">
        <f t="shared" si="9"/>
        <v>43799</v>
      </c>
      <c r="B86" s="6">
        <f t="shared" si="5"/>
        <v>70</v>
      </c>
      <c r="C86" s="22"/>
      <c r="D86" s="22"/>
      <c r="E86" s="5"/>
      <c r="F86" s="10"/>
      <c r="G86" s="10"/>
      <c r="H86" s="11"/>
      <c r="I86" s="11"/>
      <c r="J86" s="10"/>
      <c r="K86" s="10"/>
      <c r="L86" s="19"/>
      <c r="M86" s="19"/>
      <c r="N86" s="10"/>
      <c r="O86" s="10"/>
      <c r="AB86">
        <v>142530.44806715215</v>
      </c>
      <c r="AD86" s="23">
        <f t="shared" si="6"/>
        <v>0.76950406772995661</v>
      </c>
      <c r="AE86" s="45">
        <f t="shared" si="7"/>
        <v>0</v>
      </c>
      <c r="AF86" s="45">
        <f t="shared" si="8"/>
        <v>0</v>
      </c>
    </row>
    <row r="87" spans="1:32">
      <c r="A87" s="12">
        <f t="shared" si="9"/>
        <v>43830</v>
      </c>
      <c r="B87" s="6">
        <f t="shared" si="5"/>
        <v>71</v>
      </c>
      <c r="C87" s="22"/>
      <c r="D87" s="22"/>
      <c r="E87" s="5"/>
      <c r="F87" s="10"/>
      <c r="G87" s="10"/>
      <c r="H87" s="11"/>
      <c r="I87" s="11"/>
      <c r="J87" s="10"/>
      <c r="K87" s="10"/>
      <c r="L87" s="19"/>
      <c r="M87" s="19"/>
      <c r="N87" s="10"/>
      <c r="O87" s="10"/>
      <c r="AB87">
        <v>141555.38665139102</v>
      </c>
      <c r="AD87" s="23">
        <f t="shared" si="6"/>
        <v>0.76662920819920977</v>
      </c>
      <c r="AE87" s="45">
        <f t="shared" si="7"/>
        <v>0</v>
      </c>
      <c r="AF87" s="45">
        <f t="shared" si="8"/>
        <v>0</v>
      </c>
    </row>
    <row r="88" spans="1:32">
      <c r="A88" s="12">
        <f t="shared" si="9"/>
        <v>43861</v>
      </c>
      <c r="B88" s="6">
        <f t="shared" si="5"/>
        <v>72</v>
      </c>
      <c r="C88" s="22"/>
      <c r="D88" s="22"/>
      <c r="E88" s="5"/>
      <c r="F88" s="10"/>
      <c r="G88" s="10"/>
      <c r="H88" s="11"/>
      <c r="I88" s="11"/>
      <c r="J88" s="10"/>
      <c r="K88" s="10"/>
      <c r="L88" s="19"/>
      <c r="M88" s="19"/>
      <c r="N88" s="10"/>
      <c r="O88" s="10"/>
      <c r="AB88">
        <v>140575.44992855107</v>
      </c>
      <c r="AD88" s="23">
        <f t="shared" si="6"/>
        <v>0.76376508911502838</v>
      </c>
      <c r="AE88" s="45">
        <f t="shared" si="7"/>
        <v>0</v>
      </c>
      <c r="AF88" s="45">
        <f t="shared" si="8"/>
        <v>0</v>
      </c>
    </row>
    <row r="89" spans="1:32">
      <c r="A89" s="12">
        <f t="shared" si="9"/>
        <v>43890</v>
      </c>
      <c r="B89" s="6">
        <f t="shared" si="5"/>
        <v>73</v>
      </c>
      <c r="C89" s="22"/>
      <c r="D89" s="22"/>
      <c r="E89" s="5"/>
      <c r="F89" s="10"/>
      <c r="G89" s="10"/>
      <c r="H89" s="11"/>
      <c r="I89" s="11"/>
      <c r="J89" s="10"/>
      <c r="K89" s="10"/>
      <c r="L89" s="19"/>
      <c r="M89" s="19"/>
      <c r="N89" s="10"/>
      <c r="O89" s="10"/>
      <c r="AB89">
        <v>139590.61352209692</v>
      </c>
      <c r="AD89" s="23">
        <f t="shared" si="6"/>
        <v>0.76091167035121143</v>
      </c>
      <c r="AE89" s="45">
        <f t="shared" si="7"/>
        <v>0</v>
      </c>
      <c r="AF89" s="45">
        <f t="shared" si="8"/>
        <v>0</v>
      </c>
    </row>
    <row r="90" spans="1:32">
      <c r="A90" s="12">
        <f t="shared" si="9"/>
        <v>43921</v>
      </c>
      <c r="B90" s="6">
        <f t="shared" si="5"/>
        <v>74</v>
      </c>
      <c r="C90" s="22"/>
      <c r="D90" s="22"/>
      <c r="E90" s="5"/>
      <c r="F90" s="10"/>
      <c r="G90" s="10"/>
      <c r="H90" s="11"/>
      <c r="I90" s="11"/>
      <c r="J90" s="10"/>
      <c r="K90" s="10"/>
      <c r="L90" s="19"/>
      <c r="M90" s="19"/>
      <c r="N90" s="10"/>
      <c r="O90" s="10"/>
      <c r="AB90">
        <v>138600.8529336105</v>
      </c>
      <c r="AD90" s="23">
        <f t="shared" si="6"/>
        <v>0.75806891193146841</v>
      </c>
      <c r="AE90" s="45">
        <f t="shared" si="7"/>
        <v>0</v>
      </c>
      <c r="AF90" s="45">
        <f t="shared" si="8"/>
        <v>0</v>
      </c>
    </row>
    <row r="91" spans="1:32">
      <c r="A91" s="12">
        <f t="shared" si="9"/>
        <v>43951</v>
      </c>
      <c r="B91" s="6">
        <f t="shared" si="5"/>
        <v>75</v>
      </c>
      <c r="C91" s="22"/>
      <c r="D91" s="22"/>
      <c r="E91" s="5"/>
      <c r="F91" s="10"/>
      <c r="G91" s="10"/>
      <c r="H91" s="11"/>
      <c r="I91" s="11"/>
      <c r="J91" s="10"/>
      <c r="K91" s="10"/>
      <c r="L91" s="19"/>
      <c r="M91" s="19"/>
      <c r="N91" s="10"/>
      <c r="O91" s="10"/>
      <c r="AB91">
        <v>137606.14354218164</v>
      </c>
      <c r="AD91" s="23">
        <f t="shared" si="6"/>
        <v>0.75523677402886025</v>
      </c>
      <c r="AE91" s="45">
        <f t="shared" si="7"/>
        <v>0</v>
      </c>
      <c r="AF91" s="45">
        <f t="shared" si="8"/>
        <v>0</v>
      </c>
    </row>
    <row r="92" spans="1:32">
      <c r="A92" s="12">
        <f t="shared" si="9"/>
        <v>43982</v>
      </c>
      <c r="B92" s="6">
        <f t="shared" si="5"/>
        <v>76</v>
      </c>
      <c r="C92" s="22"/>
      <c r="D92" s="22"/>
      <c r="E92" s="5"/>
      <c r="F92" s="10"/>
      <c r="G92" s="10"/>
      <c r="H92" s="11"/>
      <c r="I92" s="11"/>
      <c r="J92" s="10"/>
      <c r="K92" s="10"/>
      <c r="L92" s="19"/>
      <c r="M92" s="19"/>
      <c r="N92" s="10"/>
      <c r="O92" s="10"/>
      <c r="AB92">
        <v>136606.46060379565</v>
      </c>
      <c r="AD92" s="23">
        <f t="shared" si="6"/>
        <v>0.75241521696524061</v>
      </c>
      <c r="AE92" s="45">
        <f t="shared" si="7"/>
        <v>0</v>
      </c>
      <c r="AF92" s="45">
        <f t="shared" si="8"/>
        <v>0</v>
      </c>
    </row>
    <row r="93" spans="1:32">
      <c r="A93" s="12">
        <f t="shared" si="9"/>
        <v>44012</v>
      </c>
      <c r="B93" s="6">
        <f t="shared" si="5"/>
        <v>77</v>
      </c>
      <c r="C93" s="22"/>
      <c r="D93" s="22"/>
      <c r="E93" s="5"/>
      <c r="F93" s="10"/>
      <c r="G93" s="10"/>
      <c r="H93" s="11"/>
      <c r="I93" s="11"/>
      <c r="J93" s="10"/>
      <c r="K93" s="10"/>
      <c r="L93" s="19"/>
      <c r="M93" s="19"/>
      <c r="N93" s="10"/>
      <c r="O93" s="10"/>
      <c r="AB93">
        <v>135601.77925071772</v>
      </c>
      <c r="AD93" s="23">
        <f t="shared" si="6"/>
        <v>0.74960420121070048</v>
      </c>
      <c r="AE93" s="45">
        <f t="shared" si="7"/>
        <v>0</v>
      </c>
      <c r="AF93" s="45">
        <f t="shared" si="8"/>
        <v>0</v>
      </c>
    </row>
    <row r="94" spans="1:32">
      <c r="A94" s="12">
        <f t="shared" si="9"/>
        <v>44043</v>
      </c>
      <c r="B94" s="6">
        <f t="shared" si="5"/>
        <v>78</v>
      </c>
      <c r="C94" s="22"/>
      <c r="D94" s="22"/>
      <c r="E94" s="5"/>
      <c r="F94" s="10"/>
      <c r="G94" s="10"/>
      <c r="H94" s="11"/>
      <c r="I94" s="11"/>
      <c r="J94" s="10"/>
      <c r="K94" s="10"/>
      <c r="L94" s="19"/>
      <c r="M94" s="19"/>
      <c r="N94" s="10"/>
      <c r="O94" s="10"/>
      <c r="AB94">
        <v>134592.07449087442</v>
      </c>
      <c r="AD94" s="23">
        <f t="shared" si="6"/>
        <v>0.74680368738301439</v>
      </c>
      <c r="AE94" s="45">
        <f t="shared" si="7"/>
        <v>0</v>
      </c>
      <c r="AF94" s="45">
        <f t="shared" si="8"/>
        <v>0</v>
      </c>
    </row>
    <row r="95" spans="1:32">
      <c r="A95" s="12">
        <f t="shared" si="9"/>
        <v>44074</v>
      </c>
      <c r="B95" s="6">
        <f t="shared" si="5"/>
        <v>79</v>
      </c>
      <c r="C95" s="22"/>
      <c r="D95" s="22"/>
      <c r="E95" s="5"/>
      <c r="F95" s="10"/>
      <c r="G95" s="10"/>
      <c r="H95" s="11"/>
      <c r="I95" s="11"/>
      <c r="J95" s="10"/>
      <c r="K95" s="10"/>
      <c r="L95" s="19"/>
      <c r="M95" s="19"/>
      <c r="N95" s="10"/>
      <c r="O95" s="10"/>
      <c r="AB95">
        <v>133577.3212072319</v>
      </c>
      <c r="AD95" s="23">
        <f t="shared" si="6"/>
        <v>0.74401363624708794</v>
      </c>
      <c r="AE95" s="45">
        <f t="shared" si="7"/>
        <v>0</v>
      </c>
      <c r="AF95" s="45">
        <f t="shared" si="8"/>
        <v>0</v>
      </c>
    </row>
    <row r="96" spans="1:32">
      <c r="A96" s="12">
        <f t="shared" si="9"/>
        <v>44104</v>
      </c>
      <c r="B96" s="6">
        <f t="shared" si="5"/>
        <v>80</v>
      </c>
      <c r="C96" s="22"/>
      <c r="D96" s="22"/>
      <c r="E96" s="5"/>
      <c r="F96" s="10"/>
      <c r="G96" s="10"/>
      <c r="H96" s="11"/>
      <c r="I96" s="11"/>
      <c r="J96" s="10"/>
      <c r="K96" s="10"/>
      <c r="L96" s="19"/>
      <c r="M96" s="19"/>
      <c r="N96" s="10"/>
      <c r="O96" s="10"/>
      <c r="AB96">
        <v>132557.49415717117</v>
      </c>
      <c r="AD96" s="23">
        <f t="shared" si="6"/>
        <v>0.74123400871440892</v>
      </c>
      <c r="AE96" s="45">
        <f t="shared" si="7"/>
        <v>0</v>
      </c>
      <c r="AF96" s="45">
        <f t="shared" si="8"/>
        <v>0</v>
      </c>
    </row>
    <row r="97" spans="1:32">
      <c r="A97" s="12">
        <f t="shared" si="9"/>
        <v>44135</v>
      </c>
      <c r="B97" s="6">
        <f t="shared" si="5"/>
        <v>81</v>
      </c>
      <c r="C97" s="22"/>
      <c r="D97" s="22"/>
      <c r="E97" s="5"/>
      <c r="F97" s="10"/>
      <c r="G97" s="10"/>
      <c r="H97" s="11"/>
      <c r="I97" s="11"/>
      <c r="J97" s="10"/>
      <c r="K97" s="10"/>
      <c r="L97" s="19"/>
      <c r="M97" s="19"/>
      <c r="N97" s="10"/>
      <c r="O97" s="10"/>
      <c r="AB97">
        <v>131532.56797186012</v>
      </c>
      <c r="AD97" s="23">
        <f t="shared" si="6"/>
        <v>0.73846476584249965</v>
      </c>
      <c r="AE97" s="45">
        <f t="shared" si="7"/>
        <v>0</v>
      </c>
      <c r="AF97" s="45">
        <f t="shared" si="8"/>
        <v>0</v>
      </c>
    </row>
    <row r="98" spans="1:32">
      <c r="A98" s="12">
        <f t="shared" si="9"/>
        <v>44165</v>
      </c>
      <c r="B98" s="6">
        <f t="shared" si="5"/>
        <v>82</v>
      </c>
      <c r="C98" s="22"/>
      <c r="D98" s="22"/>
      <c r="E98" s="5"/>
      <c r="F98" s="10"/>
      <c r="G98" s="10"/>
      <c r="H98" s="11"/>
      <c r="I98" s="11"/>
      <c r="J98" s="10"/>
      <c r="K98" s="10"/>
      <c r="L98" s="19"/>
      <c r="M98" s="19"/>
      <c r="N98" s="10"/>
      <c r="O98" s="10"/>
      <c r="AB98">
        <v>130502.51715562251</v>
      </c>
      <c r="AD98" s="23">
        <f t="shared" si="6"/>
        <v>0.73570586883437072</v>
      </c>
      <c r="AE98" s="45">
        <f t="shared" si="7"/>
        <v>0</v>
      </c>
      <c r="AF98" s="45">
        <f t="shared" si="8"/>
        <v>0</v>
      </c>
    </row>
    <row r="99" spans="1:32">
      <c r="A99" s="12">
        <f t="shared" si="9"/>
        <v>44196</v>
      </c>
      <c r="B99" s="6">
        <f t="shared" si="5"/>
        <v>83</v>
      </c>
      <c r="C99" s="22"/>
      <c r="D99" s="22"/>
      <c r="E99" s="5"/>
      <c r="F99" s="10"/>
      <c r="G99" s="10"/>
      <c r="H99" s="11"/>
      <c r="I99" s="11"/>
      <c r="J99" s="10"/>
      <c r="K99" s="10"/>
      <c r="L99" s="19"/>
      <c r="M99" s="19"/>
      <c r="N99" s="10"/>
      <c r="O99" s="10"/>
      <c r="AB99">
        <v>129467.31608530373</v>
      </c>
      <c r="AD99" s="23">
        <f t="shared" si="6"/>
        <v>0.73295727903797847</v>
      </c>
      <c r="AE99" s="45">
        <f t="shared" si="7"/>
        <v>0</v>
      </c>
      <c r="AF99" s="45">
        <f t="shared" si="8"/>
        <v>0</v>
      </c>
    </row>
    <row r="100" spans="1:32">
      <c r="A100" s="12">
        <f t="shared" si="9"/>
        <v>44227</v>
      </c>
      <c r="B100" s="6">
        <f t="shared" si="5"/>
        <v>84</v>
      </c>
      <c r="C100" s="22"/>
      <c r="D100" s="22"/>
      <c r="E100" s="5"/>
      <c r="F100" s="10"/>
      <c r="G100" s="10"/>
      <c r="H100" s="11"/>
      <c r="I100" s="11"/>
      <c r="J100" s="10"/>
      <c r="K100" s="10"/>
      <c r="L100" s="19"/>
      <c r="M100" s="19"/>
      <c r="N100" s="10"/>
      <c r="O100" s="10"/>
      <c r="AB100">
        <v>128426.93900963334</v>
      </c>
      <c r="AD100" s="23">
        <f t="shared" si="6"/>
        <v>0.73021895794568215</v>
      </c>
      <c r="AE100" s="45">
        <f t="shared" si="7"/>
        <v>0</v>
      </c>
      <c r="AF100" s="45">
        <f t="shared" si="8"/>
        <v>0</v>
      </c>
    </row>
    <row r="101" spans="1:32">
      <c r="A101" s="12">
        <f t="shared" si="9"/>
        <v>44255</v>
      </c>
      <c r="B101" s="6">
        <f t="shared" si="5"/>
        <v>85</v>
      </c>
      <c r="C101" s="22"/>
      <c r="D101" s="22"/>
      <c r="E101" s="5"/>
      <c r="F101" s="10"/>
      <c r="G101" s="10"/>
      <c r="H101" s="11"/>
      <c r="I101" s="11"/>
      <c r="J101" s="10"/>
      <c r="K101" s="10"/>
      <c r="L101" s="19"/>
      <c r="M101" s="19"/>
      <c r="N101" s="10"/>
      <c r="O101" s="10"/>
      <c r="AB101">
        <v>127381.3600485846</v>
      </c>
      <c r="AD101" s="23">
        <f t="shared" si="6"/>
        <v>0.7274908671937057</v>
      </c>
      <c r="AE101" s="45">
        <f t="shared" si="7"/>
        <v>0</v>
      </c>
      <c r="AF101" s="45">
        <f t="shared" si="8"/>
        <v>0</v>
      </c>
    </row>
    <row r="102" spans="1:32">
      <c r="A102" s="12">
        <f t="shared" si="9"/>
        <v>44286</v>
      </c>
      <c r="B102" s="6">
        <f t="shared" si="5"/>
        <v>86</v>
      </c>
      <c r="C102" s="22"/>
      <c r="D102" s="22"/>
      <c r="E102" s="5"/>
      <c r="F102" s="10"/>
      <c r="G102" s="10"/>
      <c r="H102" s="11"/>
      <c r="I102" s="11"/>
      <c r="J102" s="10"/>
      <c r="K102" s="10"/>
      <c r="L102" s="19"/>
      <c r="M102" s="19"/>
      <c r="N102" s="10"/>
      <c r="O102" s="10"/>
      <c r="AB102">
        <v>126330.55319273061</v>
      </c>
      <c r="AD102" s="23">
        <f t="shared" si="6"/>
        <v>0.7247729685615999</v>
      </c>
      <c r="AE102" s="45">
        <f t="shared" si="7"/>
        <v>0</v>
      </c>
      <c r="AF102" s="45">
        <f t="shared" si="8"/>
        <v>0</v>
      </c>
    </row>
    <row r="103" spans="1:32">
      <c r="A103" s="12">
        <f t="shared" si="9"/>
        <v>44316</v>
      </c>
      <c r="B103" s="6">
        <f t="shared" si="5"/>
        <v>87</v>
      </c>
      <c r="C103" s="22"/>
      <c r="D103" s="22"/>
      <c r="E103" s="5"/>
      <c r="F103" s="10"/>
      <c r="G103" s="10"/>
      <c r="H103" s="11"/>
      <c r="I103" s="11"/>
      <c r="J103" s="10"/>
      <c r="K103" s="10"/>
      <c r="L103" s="19"/>
      <c r="M103" s="19"/>
      <c r="N103" s="10"/>
      <c r="O103" s="10"/>
      <c r="AB103">
        <v>125274.49230259737</v>
      </c>
      <c r="AD103" s="23">
        <f t="shared" si="6"/>
        <v>0.72206522397170603</v>
      </c>
      <c r="AE103" s="45">
        <f t="shared" si="7"/>
        <v>0</v>
      </c>
      <c r="AF103" s="45">
        <f t="shared" si="8"/>
        <v>0</v>
      </c>
    </row>
    <row r="104" spans="1:32">
      <c r="A104" s="12">
        <f t="shared" si="9"/>
        <v>44347</v>
      </c>
      <c r="B104" s="6">
        <f t="shared" si="5"/>
        <v>88</v>
      </c>
      <c r="C104" s="22"/>
      <c r="D104" s="22"/>
      <c r="E104" s="5"/>
      <c r="F104" s="10"/>
      <c r="G104" s="10"/>
      <c r="H104" s="11"/>
      <c r="I104" s="11"/>
      <c r="J104" s="10"/>
      <c r="K104" s="10"/>
      <c r="L104" s="19"/>
      <c r="M104" s="19"/>
      <c r="N104" s="10"/>
      <c r="O104" s="10"/>
      <c r="AB104">
        <v>124213.15110801345</v>
      </c>
      <c r="AD104" s="23">
        <f t="shared" si="6"/>
        <v>0.71936759548862383</v>
      </c>
      <c r="AE104" s="45">
        <f t="shared" si="7"/>
        <v>0</v>
      </c>
      <c r="AF104" s="45">
        <f t="shared" si="8"/>
        <v>0</v>
      </c>
    </row>
    <row r="105" spans="1:32">
      <c r="A105" s="12">
        <f t="shared" si="9"/>
        <v>44377</v>
      </c>
      <c r="B105" s="6">
        <f t="shared" si="5"/>
        <v>89</v>
      </c>
      <c r="C105" s="22"/>
      <c r="D105" s="22"/>
      <c r="E105" s="5"/>
      <c r="F105" s="10"/>
      <c r="G105" s="10"/>
      <c r="H105" s="11"/>
      <c r="I105" s="11"/>
      <c r="J105" s="10"/>
      <c r="K105" s="10"/>
      <c r="L105" s="19"/>
      <c r="M105" s="19"/>
      <c r="N105" s="10"/>
      <c r="O105" s="10"/>
      <c r="AB105">
        <v>123146.50320745661</v>
      </c>
      <c r="AD105" s="23">
        <f t="shared" si="6"/>
        <v>0.71668004531867879</v>
      </c>
      <c r="AE105" s="45">
        <f t="shared" si="7"/>
        <v>0</v>
      </c>
      <c r="AF105" s="45">
        <f t="shared" si="8"/>
        <v>0</v>
      </c>
    </row>
    <row r="106" spans="1:32">
      <c r="A106" s="12">
        <f t="shared" si="9"/>
        <v>44408</v>
      </c>
      <c r="B106" s="6">
        <f t="shared" si="5"/>
        <v>90</v>
      </c>
      <c r="C106" s="22"/>
      <c r="D106" s="22"/>
      <c r="E106" s="5"/>
      <c r="F106" s="10"/>
      <c r="G106" s="10"/>
      <c r="H106" s="11"/>
      <c r="I106" s="11"/>
      <c r="J106" s="10"/>
      <c r="K106" s="10"/>
      <c r="L106" s="19"/>
      <c r="M106" s="19"/>
      <c r="N106" s="10"/>
      <c r="O106" s="10"/>
      <c r="AB106">
        <v>122074.52206739699</v>
      </c>
      <c r="AD106" s="23">
        <f t="shared" si="6"/>
        <v>0.71400253580939355</v>
      </c>
      <c r="AE106" s="45">
        <f t="shared" si="7"/>
        <v>0</v>
      </c>
      <c r="AF106" s="45">
        <f t="shared" si="8"/>
        <v>0</v>
      </c>
    </row>
    <row r="107" spans="1:32">
      <c r="A107" s="12">
        <f t="shared" si="9"/>
        <v>44439</v>
      </c>
      <c r="B107" s="6">
        <f t="shared" si="5"/>
        <v>91</v>
      </c>
      <c r="C107" s="22"/>
      <c r="D107" s="22"/>
      <c r="E107" s="5"/>
      <c r="F107" s="10"/>
      <c r="G107" s="10"/>
      <c r="H107" s="11"/>
      <c r="I107" s="11"/>
      <c r="J107" s="10"/>
      <c r="K107" s="10"/>
      <c r="L107" s="19"/>
      <c r="M107" s="19"/>
      <c r="N107" s="10"/>
      <c r="O107" s="10"/>
      <c r="AB107">
        <v>120997.18102163708</v>
      </c>
      <c r="AD107" s="23">
        <f t="shared" si="6"/>
        <v>0.71133502944895999</v>
      </c>
      <c r="AE107" s="45">
        <f t="shared" si="7"/>
        <v>0</v>
      </c>
      <c r="AF107" s="45">
        <f t="shared" si="8"/>
        <v>0</v>
      </c>
    </row>
    <row r="108" spans="1:32">
      <c r="A108" s="12">
        <f t="shared" si="9"/>
        <v>44469</v>
      </c>
      <c r="B108" s="6">
        <f t="shared" si="5"/>
        <v>92</v>
      </c>
      <c r="C108" s="22"/>
      <c r="D108" s="22"/>
      <c r="E108" s="5"/>
      <c r="F108" s="10"/>
      <c r="G108" s="10"/>
      <c r="H108" s="11"/>
      <c r="I108" s="11"/>
      <c r="J108" s="10"/>
      <c r="K108" s="10"/>
      <c r="L108" s="19"/>
      <c r="M108" s="19"/>
      <c r="N108" s="10"/>
      <c r="O108" s="10"/>
      <c r="AB108">
        <v>119914.45327064836</v>
      </c>
      <c r="AD108" s="23">
        <f t="shared" si="6"/>
        <v>0.70867748886571358</v>
      </c>
      <c r="AE108" s="45">
        <f t="shared" si="7"/>
        <v>0</v>
      </c>
      <c r="AF108" s="45">
        <f t="shared" si="8"/>
        <v>0</v>
      </c>
    </row>
    <row r="109" spans="1:32">
      <c r="A109" s="12">
        <f t="shared" si="9"/>
        <v>44500</v>
      </c>
      <c r="B109" s="6">
        <f t="shared" si="5"/>
        <v>93</v>
      </c>
      <c r="C109" s="22"/>
      <c r="D109" s="22"/>
      <c r="E109" s="5"/>
      <c r="F109" s="10"/>
      <c r="G109" s="10"/>
      <c r="H109" s="11"/>
      <c r="I109" s="11"/>
      <c r="J109" s="10"/>
      <c r="K109" s="10"/>
      <c r="L109" s="19"/>
      <c r="M109" s="19"/>
      <c r="N109" s="10"/>
      <c r="O109" s="10"/>
      <c r="AB109">
        <v>118826.3118809047</v>
      </c>
      <c r="AD109" s="23">
        <f t="shared" si="6"/>
        <v>0.70602987682761009</v>
      </c>
      <c r="AE109" s="45">
        <f t="shared" si="7"/>
        <v>0</v>
      </c>
      <c r="AF109" s="45">
        <f t="shared" si="8"/>
        <v>0</v>
      </c>
    </row>
    <row r="110" spans="1:32">
      <c r="A110" s="12">
        <f t="shared" si="9"/>
        <v>44530</v>
      </c>
      <c r="B110" s="6">
        <f t="shared" si="5"/>
        <v>94</v>
      </c>
      <c r="C110" s="22"/>
      <c r="D110" s="22"/>
      <c r="E110" s="5"/>
      <c r="F110" s="10"/>
      <c r="G110" s="10"/>
      <c r="H110" s="11"/>
      <c r="I110" s="11"/>
      <c r="J110" s="10"/>
      <c r="K110" s="10"/>
      <c r="L110" s="19"/>
      <c r="M110" s="19"/>
      <c r="N110" s="10"/>
      <c r="O110" s="10"/>
      <c r="AB110">
        <v>117732.72978421232</v>
      </c>
      <c r="AD110" s="23">
        <f t="shared" si="6"/>
        <v>0.70339215624170381</v>
      </c>
      <c r="AE110" s="45">
        <f t="shared" si="7"/>
        <v>0</v>
      </c>
      <c r="AF110" s="45">
        <f t="shared" si="8"/>
        <v>0</v>
      </c>
    </row>
    <row r="111" spans="1:32">
      <c r="A111" s="12">
        <f t="shared" si="9"/>
        <v>44561</v>
      </c>
      <c r="B111" s="6">
        <f t="shared" si="5"/>
        <v>95</v>
      </c>
      <c r="C111" s="22"/>
      <c r="D111" s="22"/>
      <c r="E111" s="5"/>
      <c r="F111" s="10"/>
      <c r="G111" s="10"/>
      <c r="H111" s="11"/>
      <c r="I111" s="11"/>
      <c r="J111" s="10"/>
      <c r="K111" s="10"/>
      <c r="L111" s="19"/>
      <c r="M111" s="19"/>
      <c r="N111" s="10"/>
      <c r="O111" s="10"/>
      <c r="AB111">
        <v>116633.67977703648</v>
      </c>
      <c r="AD111" s="23">
        <f t="shared" si="6"/>
        <v>0.70076429015362796</v>
      </c>
      <c r="AE111" s="45">
        <f t="shared" si="7"/>
        <v>0</v>
      </c>
      <c r="AF111" s="45">
        <f t="shared" si="8"/>
        <v>0</v>
      </c>
    </row>
    <row r="112" spans="1:32">
      <c r="A112" s="12">
        <f t="shared" si="9"/>
        <v>44592</v>
      </c>
      <c r="B112" s="6">
        <f t="shared" si="5"/>
        <v>96</v>
      </c>
      <c r="C112" s="22"/>
      <c r="D112" s="22"/>
      <c r="E112" s="5"/>
      <c r="F112" s="10"/>
      <c r="G112" s="10"/>
      <c r="H112" s="11"/>
      <c r="I112" s="11"/>
      <c r="J112" s="10"/>
      <c r="K112" s="10"/>
      <c r="L112" s="19"/>
      <c r="M112" s="19"/>
      <c r="N112" s="10"/>
      <c r="O112" s="10"/>
      <c r="AB112">
        <v>115529.13451982476</v>
      </c>
      <c r="AD112" s="23">
        <f t="shared" si="6"/>
        <v>0.69814624174707618</v>
      </c>
      <c r="AE112" s="45">
        <f t="shared" si="7"/>
        <v>0</v>
      </c>
      <c r="AF112" s="45">
        <f t="shared" si="8"/>
        <v>0</v>
      </c>
    </row>
    <row r="113" spans="1:32">
      <c r="A113" s="12">
        <f t="shared" si="9"/>
        <v>44620</v>
      </c>
      <c r="B113" s="6">
        <f t="shared" si="5"/>
        <v>97</v>
      </c>
      <c r="C113" s="22"/>
      <c r="D113" s="22"/>
      <c r="E113" s="5"/>
      <c r="F113" s="10"/>
      <c r="G113" s="10"/>
      <c r="H113" s="11"/>
      <c r="I113" s="11"/>
      <c r="J113" s="10"/>
      <c r="K113" s="10"/>
      <c r="L113" s="19"/>
      <c r="M113" s="19"/>
      <c r="N113" s="10"/>
      <c r="O113" s="10"/>
      <c r="AB113">
        <v>114419.06653632698</v>
      </c>
      <c r="AD113" s="23">
        <f t="shared" si="6"/>
        <v>0.69553797434328901</v>
      </c>
      <c r="AE113" s="45">
        <f t="shared" si="7"/>
        <v>0</v>
      </c>
      <c r="AF113" s="45">
        <f t="shared" si="8"/>
        <v>0</v>
      </c>
    </row>
    <row r="114" spans="1:32">
      <c r="A114" s="12">
        <f t="shared" si="9"/>
        <v>44651</v>
      </c>
      <c r="B114" s="6">
        <f t="shared" si="5"/>
        <v>98</v>
      </c>
      <c r="C114" s="22"/>
      <c r="D114" s="22"/>
      <c r="E114" s="5"/>
      <c r="F114" s="10"/>
      <c r="G114" s="10"/>
      <c r="H114" s="11"/>
      <c r="I114" s="11"/>
      <c r="J114" s="10"/>
      <c r="K114" s="10"/>
      <c r="L114" s="19"/>
      <c r="M114" s="19"/>
      <c r="N114" s="10"/>
      <c r="O114" s="10"/>
      <c r="AB114">
        <v>113303.44821291171</v>
      </c>
      <c r="AD114" s="23">
        <f t="shared" si="6"/>
        <v>0.69293945140053692</v>
      </c>
      <c r="AE114" s="45">
        <f t="shared" si="7"/>
        <v>0</v>
      </c>
      <c r="AF114" s="45">
        <f t="shared" si="8"/>
        <v>0</v>
      </c>
    </row>
    <row r="115" spans="1:32">
      <c r="A115" s="12">
        <f t="shared" si="9"/>
        <v>44681</v>
      </c>
      <c r="B115" s="6">
        <f t="shared" si="5"/>
        <v>99</v>
      </c>
      <c r="C115" s="22"/>
      <c r="D115" s="22"/>
      <c r="E115" s="5"/>
      <c r="F115" s="10"/>
      <c r="G115" s="10"/>
      <c r="H115" s="11"/>
      <c r="I115" s="11"/>
      <c r="J115" s="10"/>
      <c r="K115" s="10"/>
      <c r="L115" s="19"/>
      <c r="M115" s="19"/>
      <c r="N115" s="10"/>
      <c r="O115" s="10"/>
      <c r="AB115">
        <v>112182.25179787936</v>
      </c>
      <c r="AD115" s="23">
        <f t="shared" si="6"/>
        <v>0.69035063651361117</v>
      </c>
      <c r="AE115" s="45">
        <f t="shared" si="7"/>
        <v>0</v>
      </c>
      <c r="AF115" s="45">
        <f t="shared" si="8"/>
        <v>0</v>
      </c>
    </row>
    <row r="116" spans="1:32">
      <c r="A116" s="12">
        <f t="shared" si="9"/>
        <v>44712</v>
      </c>
      <c r="B116" s="6">
        <f t="shared" si="5"/>
        <v>100</v>
      </c>
      <c r="C116" s="22"/>
      <c r="D116" s="22"/>
      <c r="E116" s="5"/>
      <c r="F116" s="10"/>
      <c r="G116" s="10"/>
      <c r="H116" s="11"/>
      <c r="I116" s="11"/>
      <c r="J116" s="10"/>
      <c r="K116" s="10"/>
      <c r="L116" s="19"/>
      <c r="M116" s="19"/>
      <c r="N116" s="10"/>
      <c r="O116" s="10"/>
      <c r="AB116">
        <v>111055.44940077186</v>
      </c>
      <c r="AD116" s="23">
        <f t="shared" si="6"/>
        <v>0.68777149341331123</v>
      </c>
      <c r="AE116" s="45">
        <f t="shared" si="7"/>
        <v>0</v>
      </c>
      <c r="AF116" s="45">
        <f t="shared" si="8"/>
        <v>0</v>
      </c>
    </row>
    <row r="117" spans="1:32">
      <c r="A117" s="12">
        <f t="shared" si="9"/>
        <v>44742</v>
      </c>
      <c r="B117" s="6">
        <f t="shared" ref="B117:B180" si="10">+B116+1</f>
        <v>101</v>
      </c>
      <c r="C117" s="22"/>
      <c r="D117" s="22"/>
      <c r="E117" s="5"/>
      <c r="F117" s="10"/>
      <c r="G117" s="10"/>
      <c r="H117" s="11"/>
      <c r="I117" s="11"/>
      <c r="J117" s="10"/>
      <c r="K117" s="10"/>
      <c r="L117" s="19"/>
      <c r="M117" s="19"/>
      <c r="N117" s="10"/>
      <c r="O117" s="10"/>
      <c r="AB117">
        <v>109923.01299167881</v>
      </c>
      <c r="AD117" s="23">
        <f t="shared" si="6"/>
        <v>0.68520198596593884</v>
      </c>
      <c r="AE117" s="45">
        <f t="shared" si="7"/>
        <v>0</v>
      </c>
      <c r="AF117" s="45">
        <f t="shared" si="8"/>
        <v>0</v>
      </c>
    </row>
    <row r="118" spans="1:32">
      <c r="A118" s="12">
        <f t="shared" si="9"/>
        <v>44773</v>
      </c>
      <c r="B118" s="6">
        <f t="shared" si="10"/>
        <v>102</v>
      </c>
      <c r="C118" s="22"/>
      <c r="D118" s="22"/>
      <c r="E118" s="5"/>
      <c r="F118" s="10"/>
      <c r="G118" s="10"/>
      <c r="H118" s="11"/>
      <c r="I118" s="11"/>
      <c r="J118" s="10"/>
      <c r="K118" s="10"/>
      <c r="L118" s="19"/>
      <c r="M118" s="19"/>
      <c r="N118" s="10"/>
      <c r="O118" s="10"/>
      <c r="AB118">
        <v>108784.91440054031</v>
      </c>
      <c r="AD118" s="23">
        <f t="shared" si="6"/>
        <v>0.68264207817279099</v>
      </c>
      <c r="AE118" s="45">
        <f t="shared" si="7"/>
        <v>0</v>
      </c>
      <c r="AF118" s="45">
        <f t="shared" si="8"/>
        <v>0</v>
      </c>
    </row>
    <row r="119" spans="1:32">
      <c r="A119" s="12">
        <f t="shared" si="9"/>
        <v>44804</v>
      </c>
      <c r="B119" s="6">
        <f t="shared" si="10"/>
        <v>103</v>
      </c>
      <c r="C119" s="22"/>
      <c r="D119" s="22"/>
      <c r="E119" s="5"/>
      <c r="F119" s="10"/>
      <c r="G119" s="10"/>
      <c r="H119" s="11"/>
      <c r="I119" s="11"/>
      <c r="J119" s="10"/>
      <c r="K119" s="10"/>
      <c r="L119" s="19"/>
      <c r="M119" s="19"/>
      <c r="N119" s="10"/>
      <c r="O119" s="10"/>
      <c r="AB119">
        <v>107641.12531644611</v>
      </c>
      <c r="AD119" s="23">
        <f t="shared" si="6"/>
        <v>0.68009173416965496</v>
      </c>
      <c r="AE119" s="45">
        <f t="shared" si="7"/>
        <v>0</v>
      </c>
      <c r="AF119" s="45">
        <f t="shared" si="8"/>
        <v>0</v>
      </c>
    </row>
    <row r="120" spans="1:32">
      <c r="A120" s="12">
        <f t="shared" si="9"/>
        <v>44834</v>
      </c>
      <c r="B120" s="6">
        <f t="shared" si="10"/>
        <v>104</v>
      </c>
      <c r="C120" s="22"/>
      <c r="D120" s="22"/>
      <c r="E120" s="5"/>
      <c r="F120" s="10"/>
      <c r="G120" s="10"/>
      <c r="H120" s="11"/>
      <c r="I120" s="11"/>
      <c r="J120" s="10"/>
      <c r="K120" s="10"/>
      <c r="L120" s="19"/>
      <c r="M120" s="19"/>
      <c r="N120" s="10"/>
      <c r="O120" s="10"/>
      <c r="AB120">
        <v>106491.61728693143</v>
      </c>
      <c r="AD120" s="23">
        <f t="shared" si="6"/>
        <v>0.67755091822630631</v>
      </c>
      <c r="AE120" s="45">
        <f t="shared" si="7"/>
        <v>0</v>
      </c>
      <c r="AF120" s="45">
        <f t="shared" si="8"/>
        <v>0</v>
      </c>
    </row>
    <row r="121" spans="1:32">
      <c r="A121" s="12">
        <f t="shared" si="9"/>
        <v>44865</v>
      </c>
      <c r="B121" s="6">
        <f t="shared" si="10"/>
        <v>105</v>
      </c>
      <c r="C121" s="22"/>
      <c r="D121" s="22"/>
      <c r="E121" s="5"/>
      <c r="F121" s="10"/>
      <c r="G121" s="10"/>
      <c r="H121" s="11"/>
      <c r="I121" s="11"/>
      <c r="J121" s="10"/>
      <c r="K121" s="10"/>
      <c r="L121" s="19"/>
      <c r="M121" s="19"/>
      <c r="N121" s="10"/>
      <c r="O121" s="10"/>
      <c r="AB121">
        <v>105336.36171726919</v>
      </c>
      <c r="AD121" s="23">
        <f t="shared" si="6"/>
        <v>0.67501959474600881</v>
      </c>
      <c r="AE121" s="45">
        <f t="shared" si="7"/>
        <v>0</v>
      </c>
      <c r="AF121" s="45">
        <f t="shared" si="8"/>
        <v>0</v>
      </c>
    </row>
    <row r="122" spans="1:32">
      <c r="A122" s="12">
        <f t="shared" si="9"/>
        <v>44895</v>
      </c>
      <c r="B122" s="6">
        <f t="shared" si="10"/>
        <v>106</v>
      </c>
      <c r="C122" s="22"/>
      <c r="D122" s="22"/>
      <c r="E122" s="5"/>
      <c r="F122" s="10"/>
      <c r="G122" s="10"/>
      <c r="H122" s="11"/>
      <c r="I122" s="11"/>
      <c r="J122" s="10"/>
      <c r="K122" s="10"/>
      <c r="L122" s="19"/>
      <c r="M122" s="19"/>
      <c r="N122" s="10"/>
      <c r="O122" s="10"/>
      <c r="AB122">
        <v>104175.32986975863</v>
      </c>
      <c r="AD122" s="23">
        <f t="shared" si="6"/>
        <v>0.67249772826501508</v>
      </c>
      <c r="AE122" s="45">
        <f t="shared" si="7"/>
        <v>0</v>
      </c>
      <c r="AF122" s="45">
        <f t="shared" si="8"/>
        <v>0</v>
      </c>
    </row>
    <row r="123" spans="1:32">
      <c r="A123" s="12">
        <f t="shared" si="9"/>
        <v>44926</v>
      </c>
      <c r="B123" s="6">
        <f t="shared" si="10"/>
        <v>107</v>
      </c>
      <c r="C123" s="22"/>
      <c r="D123" s="22"/>
      <c r="E123" s="5"/>
      <c r="F123" s="10"/>
      <c r="G123" s="10"/>
      <c r="H123" s="11"/>
      <c r="I123" s="11"/>
      <c r="J123" s="10"/>
      <c r="K123" s="10"/>
      <c r="L123" s="19"/>
      <c r="M123" s="19"/>
      <c r="N123" s="10"/>
      <c r="O123" s="10"/>
      <c r="AB123">
        <v>103008.49286301053</v>
      </c>
      <c r="AD123" s="23">
        <f t="shared" si="6"/>
        <v>0.66998528345206987</v>
      </c>
      <c r="AE123" s="45">
        <f t="shared" si="7"/>
        <v>0</v>
      </c>
      <c r="AF123" s="45">
        <f t="shared" si="8"/>
        <v>0</v>
      </c>
    </row>
    <row r="124" spans="1:32">
      <c r="A124" s="12">
        <f t="shared" si="9"/>
        <v>44957</v>
      </c>
      <c r="B124" s="6">
        <f t="shared" si="10"/>
        <v>108</v>
      </c>
      <c r="C124" s="22"/>
      <c r="D124" s="22"/>
      <c r="E124" s="5"/>
      <c r="F124" s="10"/>
      <c r="G124" s="10"/>
      <c r="H124" s="11"/>
      <c r="I124" s="11"/>
      <c r="J124" s="10"/>
      <c r="K124" s="10"/>
      <c r="L124" s="19"/>
      <c r="M124" s="19"/>
      <c r="N124" s="10"/>
      <c r="O124" s="10"/>
      <c r="AB124">
        <v>101835.82167122868</v>
      </c>
      <c r="AD124" s="23">
        <f t="shared" si="6"/>
        <v>0.66748222510791522</v>
      </c>
      <c r="AE124" s="45">
        <f t="shared" si="7"/>
        <v>0</v>
      </c>
      <c r="AF124" s="45">
        <f t="shared" si="8"/>
        <v>0</v>
      </c>
    </row>
    <row r="125" spans="1:32">
      <c r="A125" s="12">
        <f t="shared" si="9"/>
        <v>44985</v>
      </c>
      <c r="B125" s="6">
        <f t="shared" si="10"/>
        <v>109</v>
      </c>
      <c r="C125" s="22"/>
      <c r="D125" s="22"/>
      <c r="E125" s="5"/>
      <c r="F125" s="10"/>
      <c r="G125" s="10"/>
      <c r="H125" s="11"/>
      <c r="I125" s="11"/>
      <c r="J125" s="10"/>
      <c r="K125" s="10"/>
      <c r="L125" s="19"/>
      <c r="M125" s="19"/>
      <c r="N125" s="10"/>
      <c r="O125" s="10"/>
      <c r="AB125">
        <v>100657.28712348793</v>
      </c>
      <c r="AD125" s="23">
        <f t="shared" si="6"/>
        <v>0.6649885181647972</v>
      </c>
      <c r="AE125" s="45">
        <f t="shared" si="7"/>
        <v>0</v>
      </c>
      <c r="AF125" s="45">
        <f t="shared" si="8"/>
        <v>0</v>
      </c>
    </row>
    <row r="126" spans="1:32">
      <c r="A126" s="12">
        <f t="shared" si="9"/>
        <v>45016</v>
      </c>
      <c r="B126" s="6">
        <f t="shared" si="10"/>
        <v>110</v>
      </c>
      <c r="C126" s="22"/>
      <c r="D126" s="22"/>
      <c r="E126" s="5"/>
      <c r="F126" s="10"/>
      <c r="G126" s="10"/>
      <c r="H126" s="11"/>
      <c r="I126" s="11"/>
      <c r="J126" s="10"/>
      <c r="K126" s="10"/>
      <c r="L126" s="19"/>
      <c r="M126" s="19"/>
      <c r="N126" s="10"/>
      <c r="O126" s="10"/>
      <c r="AB126">
        <v>99472.859903008473</v>
      </c>
      <c r="AD126" s="23">
        <f t="shared" si="6"/>
        <v>0.66250412768597489</v>
      </c>
      <c r="AE126" s="45">
        <f t="shared" si="7"/>
        <v>0</v>
      </c>
      <c r="AF126" s="45">
        <f t="shared" si="8"/>
        <v>0</v>
      </c>
    </row>
    <row r="127" spans="1:32">
      <c r="A127" s="12">
        <f t="shared" si="9"/>
        <v>45046</v>
      </c>
      <c r="B127" s="6">
        <f t="shared" si="10"/>
        <v>111</v>
      </c>
      <c r="C127" s="22"/>
      <c r="D127" s="22"/>
      <c r="E127" s="5"/>
      <c r="F127" s="10"/>
      <c r="G127" s="10"/>
      <c r="H127" s="11"/>
      <c r="I127" s="11"/>
      <c r="J127" s="10"/>
      <c r="K127" s="10"/>
      <c r="L127" s="19"/>
      <c r="M127" s="19"/>
      <c r="N127" s="10"/>
      <c r="O127" s="10"/>
      <c r="AB127">
        <v>98282.510546426609</v>
      </c>
      <c r="AD127" s="23">
        <f t="shared" si="6"/>
        <v>0.66002901886523058</v>
      </c>
      <c r="AE127" s="45">
        <f t="shared" si="7"/>
        <v>0</v>
      </c>
      <c r="AF127" s="45">
        <f t="shared" si="8"/>
        <v>0</v>
      </c>
    </row>
    <row r="128" spans="1:32">
      <c r="A128" s="12">
        <f t="shared" si="9"/>
        <v>45077</v>
      </c>
      <c r="B128" s="6">
        <f t="shared" si="10"/>
        <v>112</v>
      </c>
      <c r="C128" s="22"/>
      <c r="D128" s="22"/>
      <c r="E128" s="5"/>
      <c r="F128" s="10"/>
      <c r="G128" s="10"/>
      <c r="H128" s="11"/>
      <c r="I128" s="11"/>
      <c r="J128" s="10"/>
      <c r="K128" s="10"/>
      <c r="L128" s="19"/>
      <c r="M128" s="19"/>
      <c r="N128" s="10"/>
      <c r="O128" s="10"/>
      <c r="AB128">
        <v>97086.209443061845</v>
      </c>
      <c r="AD128" s="23">
        <f t="shared" si="6"/>
        <v>0.65756315702638157</v>
      </c>
      <c r="AE128" s="45">
        <f t="shared" si="7"/>
        <v>0</v>
      </c>
      <c r="AF128" s="45">
        <f t="shared" si="8"/>
        <v>0</v>
      </c>
    </row>
    <row r="129" spans="1:32">
      <c r="A129" s="12">
        <f t="shared" si="9"/>
        <v>45107</v>
      </c>
      <c r="B129" s="6">
        <f t="shared" si="10"/>
        <v>113</v>
      </c>
      <c r="C129" s="22"/>
      <c r="D129" s="22"/>
      <c r="E129" s="5"/>
      <c r="F129" s="10"/>
      <c r="G129" s="10"/>
      <c r="H129" s="11"/>
      <c r="I129" s="11"/>
      <c r="J129" s="10"/>
      <c r="K129" s="10"/>
      <c r="L129" s="19"/>
      <c r="M129" s="19"/>
      <c r="N129" s="10"/>
      <c r="O129" s="10"/>
      <c r="AB129">
        <v>95883.926834180253</v>
      </c>
      <c r="AD129" s="23">
        <f t="shared" si="6"/>
        <v>0.6551065076227961</v>
      </c>
      <c r="AE129" s="45">
        <f t="shared" si="7"/>
        <v>0</v>
      </c>
      <c r="AF129" s="45">
        <f t="shared" si="8"/>
        <v>0</v>
      </c>
    </row>
    <row r="130" spans="1:32">
      <c r="A130" s="12">
        <f t="shared" si="9"/>
        <v>45138</v>
      </c>
      <c r="B130" s="6">
        <f t="shared" si="10"/>
        <v>114</v>
      </c>
      <c r="C130" s="22"/>
      <c r="D130" s="22"/>
      <c r="E130" s="5"/>
      <c r="F130" s="10"/>
      <c r="G130" s="10"/>
      <c r="H130" s="11"/>
      <c r="I130" s="11"/>
      <c r="J130" s="10"/>
      <c r="K130" s="10"/>
      <c r="L130" s="19"/>
      <c r="M130" s="19"/>
      <c r="N130" s="10"/>
      <c r="O130" s="10"/>
      <c r="AB130">
        <v>94675.632812254247</v>
      </c>
      <c r="AD130" s="23">
        <f t="shared" si="6"/>
        <v>0.6526590362369078</v>
      </c>
      <c r="AE130" s="45">
        <f t="shared" si="7"/>
        <v>0</v>
      </c>
      <c r="AF130" s="45">
        <f t="shared" si="8"/>
        <v>0</v>
      </c>
    </row>
    <row r="131" spans="1:32">
      <c r="A131" s="12">
        <f t="shared" si="9"/>
        <v>45169</v>
      </c>
      <c r="B131" s="6">
        <f t="shared" si="10"/>
        <v>115</v>
      </c>
      <c r="C131" s="22"/>
      <c r="D131" s="22"/>
      <c r="E131" s="5"/>
      <c r="F131" s="10"/>
      <c r="G131" s="10"/>
      <c r="H131" s="11"/>
      <c r="I131" s="11"/>
      <c r="J131" s="10"/>
      <c r="K131" s="10"/>
      <c r="L131" s="19"/>
      <c r="M131" s="19"/>
      <c r="N131" s="10"/>
      <c r="O131" s="10"/>
      <c r="AB131">
        <v>93461.297320218626</v>
      </c>
      <c r="AD131" s="23">
        <f t="shared" si="6"/>
        <v>0.6502207085797338</v>
      </c>
      <c r="AE131" s="45">
        <f t="shared" si="7"/>
        <v>0</v>
      </c>
      <c r="AF131" s="45">
        <f t="shared" si="8"/>
        <v>0</v>
      </c>
    </row>
    <row r="132" spans="1:32">
      <c r="A132" s="12">
        <f t="shared" si="9"/>
        <v>45199</v>
      </c>
      <c r="B132" s="6">
        <f t="shared" si="10"/>
        <v>116</v>
      </c>
      <c r="C132" s="22"/>
      <c r="D132" s="22"/>
      <c r="E132" s="5"/>
      <c r="F132" s="10"/>
      <c r="G132" s="10"/>
      <c r="H132" s="11"/>
      <c r="I132" s="11"/>
      <c r="J132" s="10"/>
      <c r="K132" s="10"/>
      <c r="L132" s="19"/>
      <c r="M132" s="19"/>
      <c r="N132" s="10"/>
      <c r="O132" s="10"/>
      <c r="AB132">
        <v>92240.890150722815</v>
      </c>
      <c r="AD132" s="23">
        <f t="shared" si="6"/>
        <v>0.64779149049039486</v>
      </c>
      <c r="AE132" s="45">
        <f t="shared" si="7"/>
        <v>0</v>
      </c>
      <c r="AF132" s="45">
        <f t="shared" si="8"/>
        <v>0</v>
      </c>
    </row>
    <row r="133" spans="1:32">
      <c r="A133" s="12">
        <f t="shared" si="9"/>
        <v>45230</v>
      </c>
      <c r="B133" s="6">
        <f t="shared" si="10"/>
        <v>117</v>
      </c>
      <c r="C133" s="22"/>
      <c r="D133" s="22"/>
      <c r="E133" s="5"/>
      <c r="F133" s="10"/>
      <c r="G133" s="10"/>
      <c r="H133" s="11"/>
      <c r="I133" s="11"/>
      <c r="J133" s="10"/>
      <c r="K133" s="10"/>
      <c r="L133" s="19"/>
      <c r="M133" s="19"/>
      <c r="N133" s="10"/>
      <c r="O133" s="10"/>
      <c r="AB133">
        <v>91014.380945379526</v>
      </c>
      <c r="AD133" s="23">
        <f t="shared" si="6"/>
        <v>0.64537134793563622</v>
      </c>
      <c r="AE133" s="45">
        <f t="shared" si="7"/>
        <v>0</v>
      </c>
      <c r="AF133" s="45">
        <f t="shared" si="8"/>
        <v>0</v>
      </c>
    </row>
    <row r="134" spans="1:32">
      <c r="A134" s="12">
        <f t="shared" si="9"/>
        <v>45260</v>
      </c>
      <c r="B134" s="6">
        <f t="shared" si="10"/>
        <v>118</v>
      </c>
      <c r="C134" s="22"/>
      <c r="D134" s="22"/>
      <c r="E134" s="5"/>
      <c r="F134" s="10"/>
      <c r="G134" s="10"/>
      <c r="H134" s="11"/>
      <c r="I134" s="11"/>
      <c r="J134" s="10"/>
      <c r="K134" s="10"/>
      <c r="L134" s="19"/>
      <c r="M134" s="19"/>
      <c r="N134" s="10"/>
      <c r="O134" s="10"/>
      <c r="AB134">
        <v>89781.739194009526</v>
      </c>
      <c r="AD134" s="23">
        <f t="shared" si="6"/>
        <v>0.64296024700935128</v>
      </c>
      <c r="AE134" s="45">
        <f t="shared" si="7"/>
        <v>0</v>
      </c>
      <c r="AF134" s="45">
        <f t="shared" si="8"/>
        <v>0</v>
      </c>
    </row>
    <row r="135" spans="1:32">
      <c r="A135" s="12">
        <f t="shared" si="9"/>
        <v>45291</v>
      </c>
      <c r="B135" s="6">
        <f t="shared" si="10"/>
        <v>119</v>
      </c>
      <c r="C135" s="22"/>
      <c r="D135" s="22"/>
      <c r="E135" s="5"/>
      <c r="F135" s="10"/>
      <c r="G135" s="10"/>
      <c r="H135" s="11"/>
      <c r="I135" s="11"/>
      <c r="J135" s="10"/>
      <c r="K135" s="10"/>
      <c r="L135" s="19"/>
      <c r="M135" s="19"/>
      <c r="N135" s="10"/>
      <c r="O135" s="10"/>
      <c r="AB135">
        <v>88542.934233882668</v>
      </c>
      <c r="AD135" s="23">
        <f t="shared" si="6"/>
        <v>0.64055815393210591</v>
      </c>
      <c r="AE135" s="45">
        <f t="shared" si="7"/>
        <v>0</v>
      </c>
      <c r="AF135" s="45">
        <f t="shared" si="8"/>
        <v>0</v>
      </c>
    </row>
    <row r="136" spans="1:32">
      <c r="A136" s="12">
        <f t="shared" si="9"/>
        <v>45322</v>
      </c>
      <c r="B136" s="6">
        <f t="shared" si="10"/>
        <v>120</v>
      </c>
      <c r="C136" s="22"/>
      <c r="D136" s="22"/>
      <c r="E136" s="5"/>
      <c r="F136" s="10"/>
      <c r="G136" s="10"/>
      <c r="H136" s="11"/>
      <c r="I136" s="11"/>
      <c r="J136" s="10"/>
      <c r="K136" s="10"/>
      <c r="L136" s="19"/>
      <c r="M136" s="19"/>
      <c r="N136" s="10"/>
      <c r="O136" s="10"/>
      <c r="AB136">
        <v>87297.935248955182</v>
      </c>
      <c r="AD136" s="23">
        <f t="shared" si="6"/>
        <v>0.63816503505066591</v>
      </c>
      <c r="AE136" s="45">
        <f t="shared" si="7"/>
        <v>0</v>
      </c>
      <c r="AF136" s="45">
        <f t="shared" si="8"/>
        <v>0</v>
      </c>
    </row>
    <row r="137" spans="1:32">
      <c r="A137" s="12">
        <f t="shared" si="9"/>
        <v>45351</v>
      </c>
      <c r="B137" s="6">
        <f t="shared" si="10"/>
        <v>121</v>
      </c>
      <c r="C137" s="22"/>
      <c r="D137" s="22"/>
      <c r="E137" s="5"/>
      <c r="F137" s="10"/>
      <c r="G137" s="10"/>
      <c r="H137" s="11"/>
      <c r="I137" s="11"/>
      <c r="J137" s="10"/>
      <c r="K137" s="10"/>
      <c r="L137" s="19"/>
      <c r="M137" s="19"/>
      <c r="N137" s="10"/>
      <c r="O137" s="10"/>
      <c r="AB137">
        <v>86046.711269103063</v>
      </c>
      <c r="AD137" s="23">
        <f t="shared" si="6"/>
        <v>0.63578085683752517</v>
      </c>
      <c r="AE137" s="45">
        <f t="shared" si="7"/>
        <v>0</v>
      </c>
      <c r="AF137" s="45">
        <f t="shared" si="8"/>
        <v>0</v>
      </c>
    </row>
    <row r="138" spans="1:32">
      <c r="A138" s="12">
        <f t="shared" si="9"/>
        <v>45382</v>
      </c>
      <c r="B138" s="6">
        <f t="shared" si="10"/>
        <v>122</v>
      </c>
      <c r="C138" s="22"/>
      <c r="D138" s="22"/>
      <c r="E138" s="5"/>
      <c r="F138" s="10"/>
      <c r="G138" s="10"/>
      <c r="H138" s="11"/>
      <c r="I138" s="11"/>
      <c r="J138" s="10"/>
      <c r="K138" s="10"/>
      <c r="L138" s="19"/>
      <c r="M138" s="19"/>
      <c r="N138" s="10"/>
      <c r="O138" s="10"/>
      <c r="AB138">
        <v>84789.231169351682</v>
      </c>
      <c r="AD138" s="23">
        <f t="shared" si="6"/>
        <v>0.63340558589043605</v>
      </c>
      <c r="AE138" s="45">
        <f t="shared" si="7"/>
        <v>0</v>
      </c>
      <c r="AF138" s="45">
        <f t="shared" si="8"/>
        <v>0</v>
      </c>
    </row>
    <row r="139" spans="1:32">
      <c r="A139" s="12">
        <f t="shared" si="9"/>
        <v>45412</v>
      </c>
      <c r="B139" s="6">
        <f t="shared" si="10"/>
        <v>123</v>
      </c>
      <c r="C139" s="22"/>
      <c r="D139" s="22"/>
      <c r="E139" s="5"/>
      <c r="F139" s="10"/>
      <c r="G139" s="10"/>
      <c r="H139" s="11"/>
      <c r="I139" s="11"/>
      <c r="J139" s="10"/>
      <c r="K139" s="10"/>
      <c r="L139" s="19"/>
      <c r="M139" s="19"/>
      <c r="N139" s="10"/>
      <c r="O139" s="10"/>
      <c r="AB139">
        <v>83525.463669101533</v>
      </c>
      <c r="AD139" s="23">
        <f t="shared" si="6"/>
        <v>0.63103918893194133</v>
      </c>
      <c r="AE139" s="45">
        <f t="shared" si="7"/>
        <v>0</v>
      </c>
      <c r="AF139" s="45">
        <f t="shared" si="8"/>
        <v>0</v>
      </c>
    </row>
    <row r="140" spans="1:32">
      <c r="A140" s="12">
        <f t="shared" si="9"/>
        <v>45443</v>
      </c>
      <c r="B140" s="6">
        <f t="shared" si="10"/>
        <v>124</v>
      </c>
      <c r="C140" s="22"/>
      <c r="D140" s="22"/>
      <c r="E140" s="5"/>
      <c r="F140" s="10"/>
      <c r="G140" s="10"/>
      <c r="H140" s="11"/>
      <c r="I140" s="11"/>
      <c r="J140" s="10"/>
      <c r="K140" s="10"/>
      <c r="L140" s="19"/>
      <c r="M140" s="19"/>
      <c r="N140" s="10"/>
      <c r="O140" s="10"/>
      <c r="AB140">
        <v>82255.377331350144</v>
      </c>
      <c r="AD140" s="23">
        <f t="shared" si="6"/>
        <v>0.62868163280890799</v>
      </c>
      <c r="AE140" s="45">
        <f t="shared" si="7"/>
        <v>0</v>
      </c>
      <c r="AF140" s="45">
        <f t="shared" si="8"/>
        <v>0</v>
      </c>
    </row>
    <row r="141" spans="1:32">
      <c r="A141" s="12">
        <f t="shared" si="9"/>
        <v>45473</v>
      </c>
      <c r="B141" s="6">
        <f t="shared" si="10"/>
        <v>125</v>
      </c>
      <c r="C141" s="22"/>
      <c r="D141" s="22"/>
      <c r="E141" s="5"/>
      <c r="F141" s="10"/>
      <c r="G141" s="10"/>
      <c r="H141" s="11"/>
      <c r="I141" s="11"/>
      <c r="J141" s="10"/>
      <c r="K141" s="10"/>
      <c r="L141" s="19"/>
      <c r="M141" s="19"/>
      <c r="N141" s="10"/>
      <c r="O141" s="10"/>
      <c r="AB141">
        <v>80978.94056191</v>
      </c>
      <c r="AD141" s="23">
        <f t="shared" si="6"/>
        <v>0.62633288449206281</v>
      </c>
      <c r="AE141" s="45">
        <f t="shared" si="7"/>
        <v>0</v>
      </c>
      <c r="AF141" s="45">
        <f t="shared" si="8"/>
        <v>0</v>
      </c>
    </row>
    <row r="142" spans="1:32">
      <c r="A142" s="12">
        <f t="shared" si="9"/>
        <v>45504</v>
      </c>
      <c r="B142" s="6">
        <f t="shared" si="10"/>
        <v>126</v>
      </c>
      <c r="C142" s="22"/>
      <c r="D142" s="22"/>
      <c r="E142" s="5"/>
      <c r="F142" s="10"/>
      <c r="G142" s="10"/>
      <c r="H142" s="11"/>
      <c r="I142" s="11"/>
      <c r="J142" s="10"/>
      <c r="K142" s="10"/>
      <c r="L142" s="19"/>
      <c r="M142" s="19"/>
      <c r="N142" s="10"/>
      <c r="O142" s="10"/>
      <c r="AB142">
        <v>79696.121608622649</v>
      </c>
      <c r="AD142" s="23">
        <f t="shared" si="6"/>
        <v>0.62399291107552968</v>
      </c>
      <c r="AE142" s="45">
        <f t="shared" si="7"/>
        <v>0</v>
      </c>
      <c r="AF142" s="45">
        <f t="shared" si="8"/>
        <v>0</v>
      </c>
    </row>
    <row r="143" spans="1:32">
      <c r="A143" s="12">
        <f t="shared" si="9"/>
        <v>45535</v>
      </c>
      <c r="B143" s="6">
        <f t="shared" si="10"/>
        <v>127</v>
      </c>
      <c r="C143" s="22"/>
      <c r="D143" s="22"/>
      <c r="E143" s="5"/>
      <c r="F143" s="10"/>
      <c r="G143" s="10"/>
      <c r="H143" s="11"/>
      <c r="I143" s="11"/>
      <c r="J143" s="10"/>
      <c r="K143" s="10"/>
      <c r="L143" s="19"/>
      <c r="M143" s="19"/>
      <c r="N143" s="10"/>
      <c r="O143" s="10"/>
      <c r="AB143">
        <v>78406.888560568856</v>
      </c>
      <c r="AD143" s="23">
        <f t="shared" si="6"/>
        <v>0.62166167977636844</v>
      </c>
      <c r="AE143" s="45">
        <f t="shared" si="7"/>
        <v>0</v>
      </c>
      <c r="AF143" s="45">
        <f t="shared" si="8"/>
        <v>0</v>
      </c>
    </row>
    <row r="144" spans="1:32">
      <c r="A144" s="12">
        <f t="shared" si="9"/>
        <v>45565</v>
      </c>
      <c r="B144" s="6">
        <f t="shared" si="10"/>
        <v>128</v>
      </c>
      <c r="C144" s="22"/>
      <c r="D144" s="22"/>
      <c r="E144" s="5"/>
      <c r="F144" s="10"/>
      <c r="G144" s="10"/>
      <c r="H144" s="11"/>
      <c r="I144" s="11"/>
      <c r="J144" s="10"/>
      <c r="K144" s="10"/>
      <c r="L144" s="19"/>
      <c r="M144" s="19"/>
      <c r="N144" s="10"/>
      <c r="O144" s="10"/>
      <c r="AB144">
        <v>77111.209347274795</v>
      </c>
      <c r="AD144" s="23">
        <f t="shared" si="6"/>
        <v>0.61933915793411543</v>
      </c>
      <c r="AE144" s="45">
        <f t="shared" si="7"/>
        <v>0</v>
      </c>
      <c r="AF144" s="45">
        <f t="shared" si="8"/>
        <v>0</v>
      </c>
    </row>
    <row r="145" spans="1:32">
      <c r="A145" s="12">
        <f t="shared" si="9"/>
        <v>45596</v>
      </c>
      <c r="B145" s="6">
        <f t="shared" si="10"/>
        <v>129</v>
      </c>
      <c r="C145" s="22"/>
      <c r="D145" s="22"/>
      <c r="E145" s="5"/>
      <c r="F145" s="10"/>
      <c r="G145" s="10"/>
      <c r="H145" s="11"/>
      <c r="I145" s="11"/>
      <c r="J145" s="10"/>
      <c r="K145" s="10"/>
      <c r="L145" s="19"/>
      <c r="M145" s="19"/>
      <c r="N145" s="10"/>
      <c r="O145" s="10"/>
      <c r="AB145">
        <v>75809.051737914269</v>
      </c>
      <c r="AD145" s="23">
        <f t="shared" si="6"/>
        <v>0.61702531301032681</v>
      </c>
      <c r="AE145" s="45">
        <f t="shared" si="7"/>
        <v>0</v>
      </c>
      <c r="AF145" s="45">
        <f t="shared" si="8"/>
        <v>0</v>
      </c>
    </row>
    <row r="146" spans="1:32">
      <c r="A146" s="12">
        <f t="shared" si="9"/>
        <v>45626</v>
      </c>
      <c r="B146" s="6">
        <f t="shared" si="10"/>
        <v>130</v>
      </c>
      <c r="C146" s="22"/>
      <c r="D146" s="22"/>
      <c r="E146" s="5"/>
      <c r="F146" s="10"/>
      <c r="G146" s="10"/>
      <c r="H146" s="11"/>
      <c r="I146" s="11"/>
      <c r="J146" s="10"/>
      <c r="K146" s="10"/>
      <c r="L146" s="19"/>
      <c r="M146" s="19"/>
      <c r="N146" s="10"/>
      <c r="O146" s="10"/>
      <c r="AB146">
        <v>74500.383340506945</v>
      </c>
      <c r="AD146" s="23">
        <f t="shared" ref="AD146:AD209" si="11">1/(1+($J$6/12))^B146</f>
        <v>0.61472011258812131</v>
      </c>
      <c r="AE146" s="45">
        <f t="shared" ref="AE146:AE209" si="12">AD146*M146</f>
        <v>0</v>
      </c>
      <c r="AF146" s="45">
        <f t="shared" ref="AF146:AF209" si="13">AE146*B146</f>
        <v>0</v>
      </c>
    </row>
    <row r="147" spans="1:32">
      <c r="A147" s="12">
        <f t="shared" ref="A147:A210" si="14">EOMONTH(A146,1)</f>
        <v>45657</v>
      </c>
      <c r="B147" s="6">
        <f t="shared" si="10"/>
        <v>131</v>
      </c>
      <c r="C147" s="22"/>
      <c r="D147" s="22"/>
      <c r="E147" s="5"/>
      <c r="F147" s="10"/>
      <c r="G147" s="10"/>
      <c r="H147" s="11"/>
      <c r="I147" s="11"/>
      <c r="J147" s="10"/>
      <c r="K147" s="10"/>
      <c r="L147" s="19"/>
      <c r="M147" s="19"/>
      <c r="N147" s="10"/>
      <c r="O147" s="10"/>
      <c r="AB147">
        <v>73185.171601112583</v>
      </c>
      <c r="AD147" s="23">
        <f t="shared" si="11"/>
        <v>0.61242352437172742</v>
      </c>
      <c r="AE147" s="45">
        <f t="shared" si="12"/>
        <v>0</v>
      </c>
      <c r="AF147" s="45">
        <f t="shared" si="13"/>
        <v>0</v>
      </c>
    </row>
    <row r="148" spans="1:32">
      <c r="A148" s="12">
        <f t="shared" si="14"/>
        <v>45688</v>
      </c>
      <c r="B148" s="6">
        <f t="shared" si="10"/>
        <v>132</v>
      </c>
      <c r="C148" s="22"/>
      <c r="D148" s="22"/>
      <c r="E148" s="5"/>
      <c r="F148" s="10"/>
      <c r="G148" s="10"/>
      <c r="H148" s="11"/>
      <c r="I148" s="11"/>
      <c r="J148" s="10"/>
      <c r="K148" s="10"/>
      <c r="L148" s="19"/>
      <c r="M148" s="19"/>
      <c r="N148" s="10"/>
      <c r="O148" s="10"/>
      <c r="AB148">
        <v>71863.38380302125</v>
      </c>
      <c r="AD148" s="23">
        <f t="shared" si="11"/>
        <v>0.6101355161860299</v>
      </c>
      <c r="AE148" s="45">
        <f t="shared" si="12"/>
        <v>0</v>
      </c>
      <c r="AF148" s="45">
        <f t="shared" si="13"/>
        <v>0</v>
      </c>
    </row>
    <row r="149" spans="1:32">
      <c r="A149" s="12">
        <f t="shared" si="14"/>
        <v>45716</v>
      </c>
      <c r="B149" s="6">
        <f t="shared" si="10"/>
        <v>133</v>
      </c>
      <c r="C149" s="22"/>
      <c r="D149" s="22"/>
      <c r="E149" s="5"/>
      <c r="F149" s="10"/>
      <c r="G149" s="10"/>
      <c r="H149" s="11"/>
      <c r="I149" s="11"/>
      <c r="J149" s="10"/>
      <c r="K149" s="10"/>
      <c r="L149" s="19"/>
      <c r="M149" s="19"/>
      <c r="N149" s="10"/>
      <c r="O149" s="10"/>
      <c r="AB149">
        <v>70534.987065939451</v>
      </c>
      <c r="AD149" s="23">
        <f t="shared" si="11"/>
        <v>0.60785605597611947</v>
      </c>
      <c r="AE149" s="45">
        <f t="shared" si="12"/>
        <v>0</v>
      </c>
      <c r="AF149" s="45">
        <f t="shared" si="13"/>
        <v>0</v>
      </c>
    </row>
    <row r="150" spans="1:32">
      <c r="A150" s="12">
        <f t="shared" si="14"/>
        <v>45747</v>
      </c>
      <c r="B150" s="6">
        <f t="shared" si="10"/>
        <v>134</v>
      </c>
      <c r="C150" s="22"/>
      <c r="D150" s="22"/>
      <c r="E150" s="5"/>
      <c r="F150" s="10"/>
      <c r="G150" s="10"/>
      <c r="H150" s="11"/>
      <c r="I150" s="11"/>
      <c r="J150" s="10"/>
      <c r="K150" s="10"/>
      <c r="L150" s="19"/>
      <c r="M150" s="19"/>
      <c r="N150" s="10"/>
      <c r="O150" s="10"/>
      <c r="AB150">
        <v>69199.948345172248</v>
      </c>
      <c r="AD150" s="23">
        <f t="shared" si="11"/>
        <v>0.60558511180684382</v>
      </c>
      <c r="AE150" s="45">
        <f t="shared" si="12"/>
        <v>0</v>
      </c>
      <c r="AF150" s="45">
        <f t="shared" si="13"/>
        <v>0</v>
      </c>
    </row>
    <row r="151" spans="1:32">
      <c r="A151" s="12">
        <f t="shared" si="14"/>
        <v>45777</v>
      </c>
      <c r="B151" s="6">
        <f t="shared" si="10"/>
        <v>135</v>
      </c>
      <c r="C151" s="22"/>
      <c r="D151" s="22"/>
      <c r="E151" s="5"/>
      <c r="F151" s="10"/>
      <c r="G151" s="10"/>
      <c r="H151" s="11"/>
      <c r="I151" s="11"/>
      <c r="J151" s="10"/>
      <c r="K151" s="10"/>
      <c r="L151" s="19"/>
      <c r="M151" s="19"/>
      <c r="N151" s="10"/>
      <c r="O151" s="10"/>
      <c r="AB151">
        <v>67858.234430801211</v>
      </c>
      <c r="AD151" s="23">
        <f t="shared" si="11"/>
        <v>0.60332265186236012</v>
      </c>
      <c r="AE151" s="45">
        <f t="shared" si="12"/>
        <v>0</v>
      </c>
      <c r="AF151" s="45">
        <f t="shared" si="13"/>
        <v>0</v>
      </c>
    </row>
    <row r="152" spans="1:32">
      <c r="A152" s="12">
        <f t="shared" si="14"/>
        <v>45808</v>
      </c>
      <c r="B152" s="6">
        <f t="shared" si="10"/>
        <v>136</v>
      </c>
      <c r="C152" s="22"/>
      <c r="D152" s="22"/>
      <c r="E152" s="5"/>
      <c r="F152" s="10"/>
      <c r="G152" s="10"/>
      <c r="H152" s="11"/>
      <c r="I152" s="11"/>
      <c r="J152" s="10"/>
      <c r="K152" s="10"/>
      <c r="L152" s="19"/>
      <c r="M152" s="19"/>
      <c r="N152" s="10"/>
      <c r="O152" s="10"/>
      <c r="AB152">
        <v>66509.811946858317</v>
      </c>
      <c r="AD152" s="23">
        <f t="shared" si="11"/>
        <v>0.60106864444568875</v>
      </c>
      <c r="AE152" s="45">
        <f t="shared" si="12"/>
        <v>0</v>
      </c>
      <c r="AF152" s="45">
        <f t="shared" si="13"/>
        <v>0</v>
      </c>
    </row>
    <row r="153" spans="1:32">
      <c r="A153" s="12">
        <f t="shared" si="14"/>
        <v>45838</v>
      </c>
      <c r="B153" s="6">
        <f t="shared" si="10"/>
        <v>137</v>
      </c>
      <c r="C153" s="22"/>
      <c r="D153" s="22"/>
      <c r="E153" s="5"/>
      <c r="F153" s="10"/>
      <c r="G153" s="10"/>
      <c r="H153" s="11"/>
      <c r="I153" s="11"/>
      <c r="J153" s="10"/>
      <c r="K153" s="10"/>
      <c r="L153" s="19"/>
      <c r="M153" s="19"/>
      <c r="N153" s="10"/>
      <c r="O153" s="10"/>
      <c r="AB153">
        <v>65154.64735049571</v>
      </c>
      <c r="AD153" s="23">
        <f t="shared" si="11"/>
        <v>0.59882305797827029</v>
      </c>
      <c r="AE153" s="45">
        <f t="shared" si="12"/>
        <v>0</v>
      </c>
      <c r="AF153" s="45">
        <f t="shared" si="13"/>
        <v>0</v>
      </c>
    </row>
    <row r="154" spans="1:32">
      <c r="A154" s="12">
        <f t="shared" si="14"/>
        <v>45869</v>
      </c>
      <c r="B154" s="6">
        <f t="shared" si="10"/>
        <v>138</v>
      </c>
      <c r="C154" s="22"/>
      <c r="D154" s="22"/>
      <c r="E154" s="5"/>
      <c r="F154" s="10"/>
      <c r="G154" s="10"/>
      <c r="H154" s="11"/>
      <c r="I154" s="11"/>
      <c r="J154" s="10"/>
      <c r="K154" s="10"/>
      <c r="L154" s="19"/>
      <c r="M154" s="19"/>
      <c r="N154" s="10"/>
      <c r="O154" s="10"/>
      <c r="AB154">
        <v>63792.70693115129</v>
      </c>
      <c r="AD154" s="23">
        <f t="shared" si="11"/>
        <v>0.59658586099952216</v>
      </c>
      <c r="AE154" s="45">
        <f t="shared" si="12"/>
        <v>0</v>
      </c>
      <c r="AF154" s="45">
        <f t="shared" si="13"/>
        <v>0</v>
      </c>
    </row>
    <row r="155" spans="1:32">
      <c r="A155" s="12">
        <f t="shared" si="14"/>
        <v>45900</v>
      </c>
      <c r="B155" s="6">
        <f t="shared" si="10"/>
        <v>139</v>
      </c>
      <c r="C155" s="22"/>
      <c r="D155" s="22"/>
      <c r="E155" s="5"/>
      <c r="F155" s="10"/>
      <c r="G155" s="10"/>
      <c r="H155" s="11"/>
      <c r="I155" s="11"/>
      <c r="J155" s="10"/>
      <c r="K155" s="10"/>
      <c r="L155" s="19"/>
      <c r="M155" s="19"/>
      <c r="N155" s="10"/>
      <c r="O155" s="10"/>
      <c r="AB155">
        <v>62423.956809710144</v>
      </c>
      <c r="AD155" s="23">
        <f t="shared" si="11"/>
        <v>0.5943570221663983</v>
      </c>
      <c r="AE155" s="45">
        <f t="shared" si="12"/>
        <v>0</v>
      </c>
      <c r="AF155" s="45">
        <f t="shared" si="13"/>
        <v>0</v>
      </c>
    </row>
    <row r="156" spans="1:32">
      <c r="A156" s="12">
        <f t="shared" si="14"/>
        <v>45930</v>
      </c>
      <c r="B156" s="6">
        <f t="shared" si="10"/>
        <v>140</v>
      </c>
      <c r="C156" s="22"/>
      <c r="D156" s="22"/>
      <c r="E156" s="5"/>
      <c r="F156" s="10"/>
      <c r="G156" s="10"/>
      <c r="H156" s="11"/>
      <c r="I156" s="11"/>
      <c r="J156" s="10"/>
      <c r="K156" s="10"/>
      <c r="L156" s="19"/>
      <c r="M156" s="19"/>
      <c r="N156" s="10"/>
      <c r="O156" s="10"/>
      <c r="AB156">
        <v>61048.362937661797</v>
      </c>
      <c r="AD156" s="23">
        <f t="shared" si="11"/>
        <v>0.59213651025294967</v>
      </c>
      <c r="AE156" s="45">
        <f t="shared" si="12"/>
        <v>0</v>
      </c>
      <c r="AF156" s="45">
        <f t="shared" si="13"/>
        <v>0</v>
      </c>
    </row>
    <row r="157" spans="1:32">
      <c r="A157" s="12">
        <f t="shared" si="14"/>
        <v>45961</v>
      </c>
      <c r="B157" s="6">
        <f t="shared" si="10"/>
        <v>141</v>
      </c>
      <c r="C157" s="22"/>
      <c r="D157" s="22"/>
      <c r="E157" s="5"/>
      <c r="F157" s="10"/>
      <c r="G157" s="10"/>
      <c r="H157" s="11"/>
      <c r="I157" s="11"/>
      <c r="J157" s="10"/>
      <c r="K157" s="10"/>
      <c r="L157" s="19"/>
      <c r="M157" s="19"/>
      <c r="N157" s="10"/>
      <c r="O157" s="10"/>
      <c r="AB157">
        <v>59665.891096253203</v>
      </c>
      <c r="AD157" s="23">
        <f t="shared" si="11"/>
        <v>0.58992429414988756</v>
      </c>
      <c r="AE157" s="45">
        <f t="shared" si="12"/>
        <v>0</v>
      </c>
      <c r="AF157" s="45">
        <f t="shared" si="13"/>
        <v>0</v>
      </c>
    </row>
    <row r="158" spans="1:32">
      <c r="A158" s="12">
        <f t="shared" si="14"/>
        <v>45991</v>
      </c>
      <c r="B158" s="6">
        <f t="shared" si="10"/>
        <v>142</v>
      </c>
      <c r="C158" s="22"/>
      <c r="D158" s="22"/>
      <c r="E158" s="5"/>
      <c r="F158" s="10"/>
      <c r="G158" s="10"/>
      <c r="H158" s="11"/>
      <c r="I158" s="11"/>
      <c r="J158" s="10"/>
      <c r="K158" s="10"/>
      <c r="L158" s="19"/>
      <c r="M158" s="19"/>
      <c r="N158" s="10"/>
      <c r="O158" s="10"/>
      <c r="AB158">
        <v>58276.506895637569</v>
      </c>
      <c r="AD158" s="23">
        <f t="shared" si="11"/>
        <v>0.5877203428641472</v>
      </c>
      <c r="AE158" s="45">
        <f t="shared" si="12"/>
        <v>0</v>
      </c>
      <c r="AF158" s="45">
        <f t="shared" si="13"/>
        <v>0</v>
      </c>
    </row>
    <row r="159" spans="1:32">
      <c r="A159" s="12">
        <f t="shared" si="14"/>
        <v>46022</v>
      </c>
      <c r="B159" s="6">
        <f t="shared" si="10"/>
        <v>143</v>
      </c>
      <c r="C159" s="22"/>
      <c r="D159" s="22"/>
      <c r="E159" s="5"/>
      <c r="F159" s="10"/>
      <c r="G159" s="10"/>
      <c r="H159" s="11"/>
      <c r="I159" s="11"/>
      <c r="J159" s="10"/>
      <c r="K159" s="10"/>
      <c r="L159" s="19"/>
      <c r="M159" s="19"/>
      <c r="N159" s="10"/>
      <c r="O159" s="10"/>
      <c r="AB159">
        <v>56880.175774018855</v>
      </c>
      <c r="AD159" s="23">
        <f t="shared" si="11"/>
        <v>0.58552462551845308</v>
      </c>
      <c r="AE159" s="45">
        <f t="shared" si="12"/>
        <v>0</v>
      </c>
      <c r="AF159" s="45">
        <f t="shared" si="13"/>
        <v>0</v>
      </c>
    </row>
    <row r="160" spans="1:32">
      <c r="A160" s="12">
        <f t="shared" si="14"/>
        <v>46053</v>
      </c>
      <c r="B160" s="6">
        <f t="shared" si="10"/>
        <v>144</v>
      </c>
      <c r="C160" s="22"/>
      <c r="D160" s="22"/>
      <c r="E160" s="5"/>
      <c r="F160" s="10"/>
      <c r="G160" s="10"/>
      <c r="H160" s="11"/>
      <c r="I160" s="11"/>
      <c r="J160" s="10"/>
      <c r="K160" s="10"/>
      <c r="L160" s="19"/>
      <c r="M160" s="19"/>
      <c r="N160" s="10"/>
      <c r="O160" s="10"/>
      <c r="AB160">
        <v>55476.86299679205</v>
      </c>
      <c r="AD160" s="23">
        <f t="shared" si="11"/>
        <v>0.58333711135088717</v>
      </c>
      <c r="AE160" s="45">
        <f t="shared" si="12"/>
        <v>0</v>
      </c>
      <c r="AF160" s="45">
        <f t="shared" si="13"/>
        <v>0</v>
      </c>
    </row>
    <row r="161" spans="1:32">
      <c r="A161" s="12">
        <f t="shared" si="14"/>
        <v>46081</v>
      </c>
      <c r="B161" s="6">
        <f t="shared" si="10"/>
        <v>145</v>
      </c>
      <c r="C161" s="22"/>
      <c r="D161" s="22"/>
      <c r="E161" s="5"/>
      <c r="F161" s="10"/>
      <c r="G161" s="10"/>
      <c r="H161" s="11"/>
      <c r="I161" s="11"/>
      <c r="J161" s="10"/>
      <c r="K161" s="10"/>
      <c r="L161" s="19"/>
      <c r="M161" s="19"/>
      <c r="N161" s="10"/>
      <c r="O161" s="10"/>
      <c r="AB161">
        <v>54066.533655679108</v>
      </c>
      <c r="AD161" s="23">
        <f t="shared" si="11"/>
        <v>0.58115776971445809</v>
      </c>
      <c r="AE161" s="45">
        <f t="shared" si="12"/>
        <v>0</v>
      </c>
      <c r="AF161" s="45">
        <f t="shared" si="13"/>
        <v>0</v>
      </c>
    </row>
    <row r="162" spans="1:32">
      <c r="A162" s="12">
        <f t="shared" si="14"/>
        <v>46112</v>
      </c>
      <c r="B162" s="6">
        <f t="shared" si="10"/>
        <v>146</v>
      </c>
      <c r="C162" s="22"/>
      <c r="D162" s="22"/>
      <c r="E162" s="5"/>
      <c r="F162" s="10"/>
      <c r="G162" s="10"/>
      <c r="H162" s="11"/>
      <c r="I162" s="11"/>
      <c r="J162" s="10"/>
      <c r="K162" s="10"/>
      <c r="L162" s="19"/>
      <c r="M162" s="19"/>
      <c r="N162" s="10"/>
      <c r="O162" s="10"/>
      <c r="AB162">
        <v>52649.152667860602</v>
      </c>
      <c r="AD162" s="23">
        <f t="shared" si="11"/>
        <v>0.57898657007667054</v>
      </c>
      <c r="AE162" s="45">
        <f t="shared" si="12"/>
        <v>0</v>
      </c>
      <c r="AF162" s="45">
        <f t="shared" si="13"/>
        <v>0</v>
      </c>
    </row>
    <row r="163" spans="1:32">
      <c r="A163" s="12">
        <f t="shared" si="14"/>
        <v>46142</v>
      </c>
      <c r="B163" s="6">
        <f t="shared" si="10"/>
        <v>147</v>
      </c>
      <c r="C163" s="22"/>
      <c r="D163" s="22"/>
      <c r="E163" s="5"/>
      <c r="F163" s="10"/>
      <c r="G163" s="10"/>
      <c r="H163" s="11"/>
      <c r="I163" s="11"/>
      <c r="J163" s="10"/>
      <c r="K163" s="10"/>
      <c r="L163" s="19"/>
      <c r="M163" s="19"/>
      <c r="N163" s="10"/>
      <c r="O163" s="10"/>
      <c r="AB163">
        <v>51224.684775103007</v>
      </c>
      <c r="AD163" s="23">
        <f t="shared" si="11"/>
        <v>0.57682348201909905</v>
      </c>
      <c r="AE163" s="45">
        <f t="shared" si="12"/>
        <v>0</v>
      </c>
      <c r="AF163" s="45">
        <f t="shared" si="13"/>
        <v>0</v>
      </c>
    </row>
    <row r="164" spans="1:32">
      <c r="A164" s="12">
        <f t="shared" si="14"/>
        <v>46173</v>
      </c>
      <c r="B164" s="6">
        <f t="shared" si="10"/>
        <v>148</v>
      </c>
      <c r="C164" s="22"/>
      <c r="D164" s="22"/>
      <c r="E164" s="5"/>
      <c r="F164" s="10"/>
      <c r="G164" s="10"/>
      <c r="H164" s="11"/>
      <c r="I164" s="11"/>
      <c r="J164" s="10"/>
      <c r="K164" s="10"/>
      <c r="L164" s="19"/>
      <c r="M164" s="19"/>
      <c r="N164" s="10"/>
      <c r="O164" s="10"/>
      <c r="AB164">
        <v>49793.094542881619</v>
      </c>
      <c r="AD164" s="23">
        <f t="shared" si="11"/>
        <v>0.57466847523696052</v>
      </c>
      <c r="AE164" s="45">
        <f t="shared" si="12"/>
        <v>0</v>
      </c>
      <c r="AF164" s="45">
        <f t="shared" si="13"/>
        <v>0</v>
      </c>
    </row>
    <row r="165" spans="1:32">
      <c r="A165" s="12">
        <f t="shared" si="14"/>
        <v>46203</v>
      </c>
      <c r="B165" s="6">
        <f t="shared" si="10"/>
        <v>149</v>
      </c>
      <c r="C165" s="22"/>
      <c r="D165" s="22"/>
      <c r="E165" s="5"/>
      <c r="F165" s="10"/>
      <c r="G165" s="10"/>
      <c r="H165" s="11"/>
      <c r="I165" s="11"/>
      <c r="J165" s="10"/>
      <c r="K165" s="10"/>
      <c r="L165" s="19"/>
      <c r="M165" s="19"/>
      <c r="N165" s="10"/>
      <c r="O165" s="10"/>
      <c r="AB165">
        <v>48354.346359499126</v>
      </c>
      <c r="AD165" s="23">
        <f t="shared" si="11"/>
        <v>0.57252151953869024</v>
      </c>
      <c r="AE165" s="45">
        <f t="shared" si="12"/>
        <v>0</v>
      </c>
      <c r="AF165" s="45">
        <f t="shared" si="13"/>
        <v>0</v>
      </c>
    </row>
    <row r="166" spans="1:32">
      <c r="A166" s="12">
        <f t="shared" si="14"/>
        <v>46234</v>
      </c>
      <c r="B166" s="6">
        <f t="shared" si="10"/>
        <v>150</v>
      </c>
      <c r="C166" s="22"/>
      <c r="D166" s="22"/>
      <c r="E166" s="5"/>
      <c r="F166" s="10"/>
      <c r="G166" s="10"/>
      <c r="H166" s="11"/>
      <c r="I166" s="11"/>
      <c r="J166" s="10"/>
      <c r="K166" s="10"/>
      <c r="L166" s="19"/>
      <c r="M166" s="19"/>
      <c r="N166" s="10"/>
      <c r="O166" s="10"/>
      <c r="AB166">
        <v>46908.404435199722</v>
      </c>
      <c r="AD166" s="23">
        <f t="shared" si="11"/>
        <v>0.57038258484551974</v>
      </c>
      <c r="AE166" s="45">
        <f t="shared" si="12"/>
        <v>0</v>
      </c>
      <c r="AF166" s="45">
        <f t="shared" si="13"/>
        <v>0</v>
      </c>
    </row>
    <row r="167" spans="1:32">
      <c r="A167" s="12">
        <f t="shared" si="14"/>
        <v>46265</v>
      </c>
      <c r="B167" s="6">
        <f t="shared" si="10"/>
        <v>151</v>
      </c>
      <c r="C167" s="22"/>
      <c r="D167" s="22"/>
      <c r="E167" s="5"/>
      <c r="F167" s="10"/>
      <c r="G167" s="10"/>
      <c r="H167" s="11"/>
      <c r="I167" s="11"/>
      <c r="J167" s="10"/>
      <c r="K167" s="10"/>
      <c r="L167" s="19"/>
      <c r="M167" s="19"/>
      <c r="N167" s="10"/>
      <c r="O167" s="10"/>
      <c r="AB167">
        <v>45455.23280127882</v>
      </c>
      <c r="AD167" s="23">
        <f t="shared" si="11"/>
        <v>0.56825164119105331</v>
      </c>
      <c r="AE167" s="45">
        <f t="shared" si="12"/>
        <v>0</v>
      </c>
      <c r="AF167" s="45">
        <f t="shared" si="13"/>
        <v>0</v>
      </c>
    </row>
    <row r="168" spans="1:32">
      <c r="A168" s="12">
        <f t="shared" si="14"/>
        <v>46295</v>
      </c>
      <c r="B168" s="6">
        <f t="shared" si="10"/>
        <v>152</v>
      </c>
      <c r="C168" s="22"/>
      <c r="D168" s="22"/>
      <c r="E168" s="5"/>
      <c r="F168" s="10"/>
      <c r="G168" s="10"/>
      <c r="H168" s="11"/>
      <c r="I168" s="11"/>
      <c r="J168" s="10"/>
      <c r="K168" s="10"/>
      <c r="L168" s="19"/>
      <c r="M168" s="19"/>
      <c r="N168" s="10"/>
      <c r="O168" s="10"/>
      <c r="AB168">
        <v>43994.795309188317</v>
      </c>
      <c r="AD168" s="23">
        <f t="shared" si="11"/>
        <v>0.56612865872085016</v>
      </c>
      <c r="AE168" s="45">
        <f t="shared" si="12"/>
        <v>0</v>
      </c>
      <c r="AF168" s="45">
        <f t="shared" si="13"/>
        <v>0</v>
      </c>
    </row>
    <row r="169" spans="1:32">
      <c r="A169" s="12">
        <f t="shared" si="14"/>
        <v>46326</v>
      </c>
      <c r="B169" s="6">
        <f t="shared" si="10"/>
        <v>153</v>
      </c>
      <c r="C169" s="22"/>
      <c r="D169" s="22"/>
      <c r="E169" s="5"/>
      <c r="F169" s="10"/>
      <c r="G169" s="10"/>
      <c r="H169" s="11"/>
      <c r="I169" s="11"/>
      <c r="J169" s="10"/>
      <c r="K169" s="10"/>
      <c r="L169" s="19"/>
      <c r="M169" s="19"/>
      <c r="N169" s="10"/>
      <c r="O169" s="10"/>
      <c r="AB169">
        <v>42527.055629637362</v>
      </c>
      <c r="AD169" s="23">
        <f t="shared" si="11"/>
        <v>0.56401360769200526</v>
      </c>
      <c r="AE169" s="45">
        <f t="shared" si="12"/>
        <v>0</v>
      </c>
      <c r="AF169" s="45">
        <f t="shared" si="13"/>
        <v>0</v>
      </c>
    </row>
    <row r="170" spans="1:32">
      <c r="A170" s="12">
        <f t="shared" si="14"/>
        <v>46356</v>
      </c>
      <c r="B170" s="6">
        <f t="shared" si="10"/>
        <v>154</v>
      </c>
      <c r="C170" s="22"/>
      <c r="D170" s="22"/>
      <c r="E170" s="5"/>
      <c r="F170" s="10"/>
      <c r="G170" s="10"/>
      <c r="H170" s="11"/>
      <c r="I170" s="11"/>
      <c r="J170" s="10"/>
      <c r="K170" s="10"/>
      <c r="L170" s="19"/>
      <c r="M170" s="19"/>
      <c r="N170" s="10"/>
      <c r="O170" s="10"/>
      <c r="AB170">
        <v>41051.977251688651</v>
      </c>
      <c r="AD170" s="23">
        <f t="shared" si="11"/>
        <v>0.56190645847273246</v>
      </c>
      <c r="AE170" s="45">
        <f t="shared" si="12"/>
        <v>0</v>
      </c>
      <c r="AF170" s="45">
        <f t="shared" si="13"/>
        <v>0</v>
      </c>
    </row>
    <row r="171" spans="1:32">
      <c r="A171" s="12">
        <f t="shared" si="14"/>
        <v>46387</v>
      </c>
      <c r="B171" s="6">
        <f t="shared" si="10"/>
        <v>155</v>
      </c>
      <c r="C171" s="22"/>
      <c r="D171" s="22"/>
      <c r="E171" s="5"/>
      <c r="F171" s="10"/>
      <c r="G171" s="10"/>
      <c r="H171" s="11"/>
      <c r="I171" s="11"/>
      <c r="J171" s="10"/>
      <c r="K171" s="10"/>
      <c r="L171" s="19"/>
      <c r="M171" s="19"/>
      <c r="N171" s="10"/>
      <c r="O171" s="10"/>
      <c r="AB171">
        <v>39569.523481850192</v>
      </c>
      <c r="AD171" s="23">
        <f t="shared" si="11"/>
        <v>0.55980718154195019</v>
      </c>
      <c r="AE171" s="45">
        <f t="shared" si="12"/>
        <v>0</v>
      </c>
      <c r="AF171" s="45">
        <f t="shared" si="13"/>
        <v>0</v>
      </c>
    </row>
    <row r="172" spans="1:32">
      <c r="A172" s="12">
        <f t="shared" si="14"/>
        <v>46418</v>
      </c>
      <c r="B172" s="6">
        <f t="shared" si="10"/>
        <v>156</v>
      </c>
      <c r="C172" s="22"/>
      <c r="D172" s="22"/>
      <c r="E172" s="5"/>
      <c r="F172" s="10"/>
      <c r="G172" s="10"/>
      <c r="H172" s="11"/>
      <c r="I172" s="11"/>
      <c r="J172" s="10"/>
      <c r="K172" s="10"/>
      <c r="L172" s="19"/>
      <c r="M172" s="19"/>
      <c r="N172" s="10"/>
      <c r="O172" s="10"/>
      <c r="AB172">
        <v>38079.657443162541</v>
      </c>
      <c r="AD172" s="23">
        <f t="shared" si="11"/>
        <v>0.55771574748886699</v>
      </c>
      <c r="AE172" s="45">
        <f t="shared" si="12"/>
        <v>0</v>
      </c>
      <c r="AF172" s="45">
        <f t="shared" si="13"/>
        <v>0</v>
      </c>
    </row>
    <row r="173" spans="1:32">
      <c r="A173" s="12">
        <f t="shared" si="14"/>
        <v>46446</v>
      </c>
      <c r="B173" s="6">
        <f t="shared" si="10"/>
        <v>157</v>
      </c>
      <c r="C173" s="22"/>
      <c r="D173" s="22"/>
      <c r="E173" s="5"/>
      <c r="F173" s="10"/>
      <c r="G173" s="10"/>
      <c r="H173" s="11"/>
      <c r="I173" s="11"/>
      <c r="J173" s="10"/>
      <c r="K173" s="10"/>
      <c r="L173" s="19"/>
      <c r="M173" s="19"/>
      <c r="N173" s="10"/>
      <c r="O173" s="10"/>
      <c r="AB173">
        <v>36582.342074281456</v>
      </c>
      <c r="AD173" s="23">
        <f t="shared" si="11"/>
        <v>0.55563212701256992</v>
      </c>
      <c r="AE173" s="45">
        <f t="shared" si="12"/>
        <v>0</v>
      </c>
      <c r="AF173" s="45">
        <f t="shared" si="13"/>
        <v>0</v>
      </c>
    </row>
    <row r="174" spans="1:32">
      <c r="A174" s="12">
        <f t="shared" si="14"/>
        <v>46477</v>
      </c>
      <c r="B174" s="6">
        <f t="shared" si="10"/>
        <v>158</v>
      </c>
      <c r="C174" s="22"/>
      <c r="D174" s="22"/>
      <c r="E174" s="5"/>
      <c r="F174" s="10"/>
      <c r="G174" s="10"/>
      <c r="H174" s="11"/>
      <c r="I174" s="11"/>
      <c r="J174" s="10"/>
      <c r="K174" s="10"/>
      <c r="L174" s="19"/>
      <c r="M174" s="19"/>
      <c r="N174" s="10"/>
      <c r="O174" s="10"/>
      <c r="AB174">
        <v>35077.540128555964</v>
      </c>
      <c r="AD174" s="23">
        <f t="shared" si="11"/>
        <v>0.55355629092161396</v>
      </c>
      <c r="AE174" s="45">
        <f t="shared" si="12"/>
        <v>0</v>
      </c>
      <c r="AF174" s="45">
        <f t="shared" si="13"/>
        <v>0</v>
      </c>
    </row>
    <row r="175" spans="1:32">
      <c r="A175" s="12">
        <f t="shared" si="14"/>
        <v>46507</v>
      </c>
      <c r="B175" s="6">
        <f t="shared" si="10"/>
        <v>159</v>
      </c>
      <c r="C175" s="22"/>
      <c r="D175" s="22"/>
      <c r="E175" s="5"/>
      <c r="F175" s="10"/>
      <c r="G175" s="10"/>
      <c r="H175" s="11"/>
      <c r="I175" s="11"/>
      <c r="J175" s="10"/>
      <c r="K175" s="10"/>
      <c r="L175" s="19"/>
      <c r="M175" s="19"/>
      <c r="N175" s="10"/>
      <c r="O175" s="10"/>
      <c r="AB175">
        <v>33565.214173101842</v>
      </c>
      <c r="AD175" s="23">
        <f t="shared" si="11"/>
        <v>0.55148821013361304</v>
      </c>
      <c r="AE175" s="45">
        <f t="shared" si="12"/>
        <v>0</v>
      </c>
      <c r="AF175" s="45">
        <f t="shared" si="13"/>
        <v>0</v>
      </c>
    </row>
    <row r="176" spans="1:32">
      <c r="A176" s="12">
        <f t="shared" si="14"/>
        <v>46538</v>
      </c>
      <c r="B176" s="6">
        <f t="shared" si="10"/>
        <v>160</v>
      </c>
      <c r="C176" s="22"/>
      <c r="D176" s="22"/>
      <c r="E176" s="5"/>
      <c r="F176" s="10"/>
      <c r="G176" s="10"/>
      <c r="H176" s="11"/>
      <c r="I176" s="11"/>
      <c r="J176" s="10"/>
      <c r="K176" s="10"/>
      <c r="L176" s="19"/>
      <c r="M176" s="19"/>
      <c r="N176" s="10"/>
      <c r="O176" s="10"/>
      <c r="AB176">
        <v>32045.326587870451</v>
      </c>
      <c r="AD176" s="23">
        <f t="shared" si="11"/>
        <v>0.54942785567483232</v>
      </c>
      <c r="AE176" s="45">
        <f t="shared" si="12"/>
        <v>0</v>
      </c>
      <c r="AF176" s="45">
        <f t="shared" si="13"/>
        <v>0</v>
      </c>
    </row>
    <row r="177" spans="1:32">
      <c r="A177" s="12">
        <f t="shared" si="14"/>
        <v>46568</v>
      </c>
      <c r="B177" s="6">
        <f t="shared" si="10"/>
        <v>161</v>
      </c>
      <c r="C177" s="22"/>
      <c r="D177" s="22"/>
      <c r="E177" s="5"/>
      <c r="F177" s="10"/>
      <c r="G177" s="10"/>
      <c r="H177" s="11"/>
      <c r="I177" s="11"/>
      <c r="J177" s="10"/>
      <c r="K177" s="10"/>
      <c r="L177" s="19"/>
      <c r="M177" s="19"/>
      <c r="N177" s="10"/>
      <c r="O177" s="10"/>
      <c r="AB177">
        <v>30517.839564712904</v>
      </c>
      <c r="AD177" s="23">
        <f t="shared" si="11"/>
        <v>0.54737519867978324</v>
      </c>
      <c r="AE177" s="45">
        <f t="shared" si="12"/>
        <v>0</v>
      </c>
      <c r="AF177" s="45">
        <f t="shared" si="13"/>
        <v>0</v>
      </c>
    </row>
    <row r="178" spans="1:32">
      <c r="A178" s="12">
        <f t="shared" si="14"/>
        <v>46599</v>
      </c>
      <c r="B178" s="6">
        <f t="shared" si="10"/>
        <v>162</v>
      </c>
      <c r="C178" s="22"/>
      <c r="D178" s="22"/>
      <c r="E178" s="5"/>
      <c r="F178" s="10"/>
      <c r="G178" s="10"/>
      <c r="H178" s="11"/>
      <c r="I178" s="11"/>
      <c r="J178" s="10"/>
      <c r="K178" s="10"/>
      <c r="L178" s="19"/>
      <c r="M178" s="19"/>
      <c r="N178" s="10"/>
      <c r="O178" s="10"/>
      <c r="AB178">
        <v>28982.715106439569</v>
      </c>
      <c r="AD178" s="23">
        <f t="shared" si="11"/>
        <v>0.54533021039081764</v>
      </c>
      <c r="AE178" s="45">
        <f t="shared" si="12"/>
        <v>0</v>
      </c>
      <c r="AF178" s="45">
        <f t="shared" si="13"/>
        <v>0</v>
      </c>
    </row>
    <row r="179" spans="1:32">
      <c r="A179" s="12">
        <f t="shared" si="14"/>
        <v>46630</v>
      </c>
      <c r="B179" s="6">
        <f t="shared" si="10"/>
        <v>163</v>
      </c>
      <c r="C179" s="22"/>
      <c r="D179" s="22"/>
      <c r="E179" s="5"/>
      <c r="F179" s="10"/>
      <c r="G179" s="10"/>
      <c r="H179" s="11"/>
      <c r="I179" s="11"/>
      <c r="J179" s="10"/>
      <c r="K179" s="10"/>
      <c r="L179" s="19"/>
      <c r="M179" s="19"/>
      <c r="N179" s="10"/>
      <c r="O179" s="10"/>
      <c r="AB179">
        <v>27439.915025874867</v>
      </c>
      <c r="AD179" s="23">
        <f t="shared" si="11"/>
        <v>0.54329286215772632</v>
      </c>
      <c r="AE179" s="45">
        <f t="shared" si="12"/>
        <v>0</v>
      </c>
      <c r="AF179" s="45">
        <f t="shared" si="13"/>
        <v>0</v>
      </c>
    </row>
    <row r="180" spans="1:32">
      <c r="A180" s="12">
        <f t="shared" si="14"/>
        <v>46660</v>
      </c>
      <c r="B180" s="6">
        <f t="shared" si="10"/>
        <v>164</v>
      </c>
      <c r="C180" s="22"/>
      <c r="D180" s="22"/>
      <c r="E180" s="5"/>
      <c r="F180" s="10"/>
      <c r="G180" s="10"/>
      <c r="H180" s="11"/>
      <c r="I180" s="11"/>
      <c r="J180" s="10"/>
      <c r="K180" s="10"/>
      <c r="L180" s="19"/>
      <c r="M180" s="19"/>
      <c r="N180" s="10"/>
      <c r="O180" s="10"/>
      <c r="AB180">
        <v>25889.400944907342</v>
      </c>
      <c r="AD180" s="23">
        <f t="shared" si="11"/>
        <v>0.54126312543733635</v>
      </c>
      <c r="AE180" s="45">
        <f t="shared" si="12"/>
        <v>0</v>
      </c>
      <c r="AF180" s="45">
        <f t="shared" si="13"/>
        <v>0</v>
      </c>
    </row>
    <row r="181" spans="1:32">
      <c r="A181" s="12">
        <f t="shared" si="14"/>
        <v>46691</v>
      </c>
      <c r="B181" s="6">
        <f t="shared" ref="B181:B244" si="15">+B180+1</f>
        <v>165</v>
      </c>
      <c r="C181" s="22"/>
      <c r="D181" s="22"/>
      <c r="E181" s="5"/>
      <c r="F181" s="10"/>
      <c r="G181" s="10"/>
      <c r="H181" s="11"/>
      <c r="I181" s="11"/>
      <c r="J181" s="10"/>
      <c r="K181" s="10"/>
      <c r="L181" s="19"/>
      <c r="M181" s="19"/>
      <c r="N181" s="10"/>
      <c r="O181" s="10"/>
      <c r="AB181">
        <v>24331.134293534978</v>
      </c>
      <c r="AD181" s="23">
        <f t="shared" si="11"/>
        <v>0.53924097179311203</v>
      </c>
      <c r="AE181" s="45">
        <f t="shared" si="12"/>
        <v>0</v>
      </c>
      <c r="AF181" s="45">
        <f t="shared" si="13"/>
        <v>0</v>
      </c>
    </row>
    <row r="182" spans="1:32">
      <c r="A182" s="12">
        <f t="shared" si="14"/>
        <v>46721</v>
      </c>
      <c r="B182" s="6">
        <f t="shared" si="15"/>
        <v>166</v>
      </c>
      <c r="C182" s="22"/>
      <c r="D182" s="22"/>
      <c r="E182" s="5"/>
      <c r="F182" s="10"/>
      <c r="G182" s="10"/>
      <c r="H182" s="11"/>
      <c r="I182" s="11"/>
      <c r="J182" s="10"/>
      <c r="K182" s="10"/>
      <c r="L182" s="19"/>
      <c r="M182" s="19"/>
      <c r="N182" s="10"/>
      <c r="O182" s="10"/>
      <c r="AB182">
        <v>22765.076308905751</v>
      </c>
      <c r="AD182" s="23">
        <f t="shared" si="11"/>
        <v>0.53722637289475683</v>
      </c>
      <c r="AE182" s="45">
        <f t="shared" si="12"/>
        <v>0</v>
      </c>
      <c r="AF182" s="45">
        <f t="shared" si="13"/>
        <v>0</v>
      </c>
    </row>
    <row r="183" spans="1:32">
      <c r="A183" s="12">
        <f t="shared" si="14"/>
        <v>46752</v>
      </c>
      <c r="B183" s="6">
        <f t="shared" si="15"/>
        <v>167</v>
      </c>
      <c r="C183" s="22"/>
      <c r="D183" s="22"/>
      <c r="E183" s="5"/>
      <c r="F183" s="10"/>
      <c r="G183" s="10"/>
      <c r="H183" s="11"/>
      <c r="I183" s="11"/>
      <c r="J183" s="10"/>
      <c r="K183" s="10"/>
      <c r="L183" s="19"/>
      <c r="M183" s="19"/>
      <c r="N183" s="10"/>
      <c r="O183" s="10"/>
      <c r="AB183">
        <v>21191.188034353378</v>
      </c>
      <c r="AD183" s="23">
        <f t="shared" si="11"/>
        <v>0.53521930051781508</v>
      </c>
      <c r="AE183" s="45">
        <f t="shared" si="12"/>
        <v>0</v>
      </c>
      <c r="AF183" s="45">
        <f t="shared" si="13"/>
        <v>0</v>
      </c>
    </row>
    <row r="184" spans="1:32">
      <c r="A184" s="12">
        <f t="shared" si="14"/>
        <v>46783</v>
      </c>
      <c r="B184" s="6">
        <f t="shared" si="15"/>
        <v>168</v>
      </c>
      <c r="C184" s="22"/>
      <c r="D184" s="22"/>
      <c r="E184" s="5"/>
      <c r="F184" s="10"/>
      <c r="G184" s="10"/>
      <c r="H184" s="11"/>
      <c r="I184" s="11"/>
      <c r="J184" s="10"/>
      <c r="K184" s="10"/>
      <c r="L184" s="19"/>
      <c r="M184" s="19"/>
      <c r="N184" s="10"/>
      <c r="O184" s="10"/>
      <c r="AB184">
        <v>19609.430318428243</v>
      </c>
      <c r="AD184" s="23">
        <f t="shared" si="11"/>
        <v>0.53321972654327787</v>
      </c>
      <c r="AE184" s="45">
        <f t="shared" si="12"/>
        <v>0</v>
      </c>
      <c r="AF184" s="45">
        <f t="shared" si="13"/>
        <v>0</v>
      </c>
    </row>
    <row r="185" spans="1:32">
      <c r="A185" s="12">
        <f t="shared" si="14"/>
        <v>46812</v>
      </c>
      <c r="B185" s="6">
        <f t="shared" si="15"/>
        <v>169</v>
      </c>
      <c r="C185" s="22"/>
      <c r="D185" s="22"/>
      <c r="E185" s="5"/>
      <c r="F185" s="10"/>
      <c r="G185" s="10"/>
      <c r="H185" s="11"/>
      <c r="I185" s="11"/>
      <c r="J185" s="10"/>
      <c r="K185" s="10"/>
      <c r="L185" s="19"/>
      <c r="M185" s="19"/>
      <c r="N185" s="10"/>
      <c r="O185" s="10"/>
      <c r="AB185">
        <v>18019.763813923484</v>
      </c>
      <c r="AD185" s="23">
        <f t="shared" si="11"/>
        <v>0.53122762295718839</v>
      </c>
      <c r="AE185" s="45">
        <f t="shared" si="12"/>
        <v>0</v>
      </c>
      <c r="AF185" s="45">
        <f t="shared" si="13"/>
        <v>0</v>
      </c>
    </row>
    <row r="186" spans="1:32">
      <c r="A186" s="12">
        <f t="shared" si="14"/>
        <v>46843</v>
      </c>
      <c r="B186" s="6">
        <f t="shared" si="15"/>
        <v>170</v>
      </c>
      <c r="C186" s="22"/>
      <c r="D186" s="22"/>
      <c r="E186" s="5"/>
      <c r="F186" s="10"/>
      <c r="G186" s="10"/>
      <c r="H186" s="11"/>
      <c r="I186" s="11"/>
      <c r="J186" s="10"/>
      <c r="K186" s="10"/>
      <c r="L186" s="19"/>
      <c r="M186" s="19"/>
      <c r="N186" s="10"/>
      <c r="O186" s="10"/>
      <c r="AB186">
        <v>16422.148976896202</v>
      </c>
      <c r="AD186" s="23">
        <f t="shared" si="11"/>
        <v>0.52924296185024999</v>
      </c>
      <c r="AE186" s="45">
        <f t="shared" si="12"/>
        <v>0</v>
      </c>
      <c r="AF186" s="45">
        <f t="shared" si="13"/>
        <v>0</v>
      </c>
    </row>
    <row r="187" spans="1:32">
      <c r="A187" s="12">
        <f t="shared" si="14"/>
        <v>46873</v>
      </c>
      <c r="B187" s="6">
        <f t="shared" si="15"/>
        <v>171</v>
      </c>
      <c r="C187" s="22"/>
      <c r="D187" s="22"/>
      <c r="E187" s="5"/>
      <c r="F187" s="10"/>
      <c r="G187" s="10"/>
      <c r="H187" s="11"/>
      <c r="I187" s="11"/>
      <c r="J187" s="10"/>
      <c r="K187" s="10"/>
      <c r="L187" s="19"/>
      <c r="M187" s="19"/>
      <c r="N187" s="10"/>
      <c r="O187" s="10"/>
      <c r="AB187">
        <v>14816.546065683782</v>
      </c>
      <c r="AD187" s="23">
        <f t="shared" si="11"/>
        <v>0.52726571541743461</v>
      </c>
      <c r="AE187" s="45">
        <f t="shared" si="12"/>
        <v>0</v>
      </c>
      <c r="AF187" s="45">
        <f t="shared" si="13"/>
        <v>0</v>
      </c>
    </row>
    <row r="188" spans="1:32">
      <c r="A188" s="12">
        <f t="shared" si="14"/>
        <v>46904</v>
      </c>
      <c r="B188" s="6">
        <f t="shared" si="15"/>
        <v>172</v>
      </c>
      <c r="C188" s="22"/>
      <c r="D188" s="22"/>
      <c r="E188" s="5"/>
      <c r="F188" s="10"/>
      <c r="G188" s="10"/>
      <c r="H188" s="11"/>
      <c r="I188" s="11"/>
      <c r="J188" s="10"/>
      <c r="K188" s="10"/>
      <c r="L188" s="19"/>
      <c r="M188" s="19"/>
      <c r="N188" s="10"/>
      <c r="O188" s="10"/>
      <c r="AB188">
        <v>13202.9151399153</v>
      </c>
      <c r="AD188" s="23">
        <f t="shared" si="11"/>
        <v>0.52529585595759376</v>
      </c>
      <c r="AE188" s="45">
        <f t="shared" si="12"/>
        <v>0</v>
      </c>
      <c r="AF188" s="45">
        <f t="shared" si="13"/>
        <v>0</v>
      </c>
    </row>
    <row r="189" spans="1:32">
      <c r="A189" s="12">
        <f t="shared" si="14"/>
        <v>46934</v>
      </c>
      <c r="B189" s="6">
        <f t="shared" si="15"/>
        <v>173</v>
      </c>
      <c r="C189" s="22"/>
      <c r="D189" s="22"/>
      <c r="E189" s="5"/>
      <c r="F189" s="10"/>
      <c r="G189" s="10"/>
      <c r="H189" s="11"/>
      <c r="I189" s="11"/>
      <c r="J189" s="10"/>
      <c r="K189" s="10"/>
      <c r="L189" s="19"/>
      <c r="M189" s="19"/>
      <c r="N189" s="10"/>
      <c r="O189" s="10"/>
      <c r="AB189">
        <v>11581.216059517976</v>
      </c>
      <c r="AD189" s="23">
        <f t="shared" si="11"/>
        <v>0.52333335587306973</v>
      </c>
      <c r="AE189" s="45">
        <f t="shared" si="12"/>
        <v>0</v>
      </c>
      <c r="AF189" s="45">
        <f t="shared" si="13"/>
        <v>0</v>
      </c>
    </row>
    <row r="190" spans="1:32">
      <c r="A190" s="12">
        <f t="shared" si="14"/>
        <v>46965</v>
      </c>
      <c r="B190" s="6">
        <f t="shared" si="15"/>
        <v>174</v>
      </c>
      <c r="C190" s="22"/>
      <c r="D190" s="22"/>
      <c r="E190" s="5"/>
      <c r="F190" s="10"/>
      <c r="G190" s="10"/>
      <c r="H190" s="11"/>
      <c r="I190" s="11"/>
      <c r="J190" s="10"/>
      <c r="K190" s="10"/>
      <c r="L190" s="19"/>
      <c r="M190" s="19"/>
      <c r="N190" s="10"/>
      <c r="O190" s="10"/>
      <c r="AB190">
        <v>9951.4084837186638</v>
      </c>
      <c r="AD190" s="23">
        <f t="shared" si="11"/>
        <v>0.52137818766930988</v>
      </c>
      <c r="AE190" s="45">
        <f t="shared" si="12"/>
        <v>0</v>
      </c>
      <c r="AF190" s="45">
        <f t="shared" si="13"/>
        <v>0</v>
      </c>
    </row>
    <row r="191" spans="1:32">
      <c r="A191" s="12">
        <f t="shared" si="14"/>
        <v>46996</v>
      </c>
      <c r="B191" s="6">
        <f t="shared" si="15"/>
        <v>175</v>
      </c>
      <c r="C191" s="22"/>
      <c r="D191" s="22"/>
      <c r="E191" s="5"/>
      <c r="F191" s="10"/>
      <c r="G191" s="10"/>
      <c r="H191" s="11"/>
      <c r="I191" s="11"/>
      <c r="J191" s="10"/>
      <c r="K191" s="10"/>
      <c r="L191" s="19"/>
      <c r="M191" s="19"/>
      <c r="N191" s="10"/>
      <c r="O191" s="10"/>
      <c r="AB191">
        <v>8313.4518700403569</v>
      </c>
      <c r="AD191" s="23">
        <f t="shared" si="11"/>
        <v>0.51943032395448074</v>
      </c>
      <c r="AE191" s="45">
        <f t="shared" si="12"/>
        <v>0</v>
      </c>
      <c r="AF191" s="45">
        <f t="shared" si="13"/>
        <v>0</v>
      </c>
    </row>
    <row r="192" spans="1:32">
      <c r="A192" s="12">
        <f t="shared" si="14"/>
        <v>47026</v>
      </c>
      <c r="B192" s="6">
        <f t="shared" si="15"/>
        <v>176</v>
      </c>
      <c r="C192" s="22"/>
      <c r="D192" s="22"/>
      <c r="E192" s="5"/>
      <c r="F192" s="10"/>
      <c r="G192" s="10"/>
      <c r="H192" s="11"/>
      <c r="I192" s="11"/>
      <c r="J192" s="10"/>
      <c r="K192" s="10"/>
      <c r="L192" s="19"/>
      <c r="M192" s="19"/>
      <c r="N192" s="10"/>
      <c r="O192" s="10"/>
      <c r="AB192">
        <v>6667.305473293658</v>
      </c>
      <c r="AD192" s="23">
        <f t="shared" si="11"/>
        <v>0.51748973743908422</v>
      </c>
      <c r="AE192" s="45">
        <f t="shared" si="12"/>
        <v>0</v>
      </c>
      <c r="AF192" s="45">
        <f t="shared" si="13"/>
        <v>0</v>
      </c>
    </row>
    <row r="193" spans="1:32">
      <c r="A193" s="12">
        <f t="shared" si="14"/>
        <v>47057</v>
      </c>
      <c r="B193" s="6">
        <f t="shared" si="15"/>
        <v>177</v>
      </c>
      <c r="C193" s="22"/>
      <c r="D193" s="22"/>
      <c r="E193" s="5"/>
      <c r="F193" s="10"/>
      <c r="G193" s="10"/>
      <c r="H193" s="11"/>
      <c r="I193" s="11"/>
      <c r="J193" s="10"/>
      <c r="K193" s="10"/>
      <c r="L193" s="19"/>
      <c r="M193" s="19"/>
      <c r="N193" s="10"/>
      <c r="O193" s="10"/>
      <c r="AB193">
        <v>5012.9283445632254</v>
      </c>
      <c r="AD193" s="23">
        <f t="shared" si="11"/>
        <v>0.51555640093557575</v>
      </c>
      <c r="AE193" s="45">
        <f t="shared" si="12"/>
        <v>0</v>
      </c>
      <c r="AF193" s="45">
        <f t="shared" si="13"/>
        <v>0</v>
      </c>
    </row>
    <row r="194" spans="1:32">
      <c r="A194" s="12">
        <f t="shared" si="14"/>
        <v>47087</v>
      </c>
      <c r="B194" s="6">
        <f t="shared" si="15"/>
        <v>178</v>
      </c>
      <c r="C194" s="22"/>
      <c r="D194" s="22"/>
      <c r="E194" s="5"/>
      <c r="F194" s="10"/>
      <c r="G194" s="10"/>
      <c r="H194" s="11"/>
      <c r="I194" s="11"/>
      <c r="J194" s="10"/>
      <c r="K194" s="10"/>
      <c r="L194" s="19"/>
      <c r="M194" s="19"/>
      <c r="N194" s="10"/>
      <c r="O194" s="10"/>
      <c r="AB194">
        <v>3350.2793301891406</v>
      </c>
      <c r="AD194" s="23">
        <f t="shared" si="11"/>
        <v>0.51363028735798333</v>
      </c>
      <c r="AE194" s="45">
        <f t="shared" si="12"/>
        <v>0</v>
      </c>
      <c r="AF194" s="45">
        <f t="shared" si="13"/>
        <v>0</v>
      </c>
    </row>
    <row r="195" spans="1:32">
      <c r="A195" s="12">
        <f t="shared" si="14"/>
        <v>47118</v>
      </c>
      <c r="B195" s="6">
        <f t="shared" si="15"/>
        <v>179</v>
      </c>
      <c r="C195" s="22"/>
      <c r="D195" s="22"/>
      <c r="E195" s="5"/>
      <c r="F195" s="10"/>
      <c r="G195" s="10"/>
      <c r="H195" s="11"/>
      <c r="I195" s="11"/>
      <c r="J195" s="10"/>
      <c r="K195" s="10"/>
      <c r="L195" s="19"/>
      <c r="M195" s="19"/>
      <c r="N195" s="10"/>
      <c r="O195" s="10"/>
      <c r="AB195">
        <v>1679.3170707431855</v>
      </c>
      <c r="AD195" s="23">
        <f t="shared" si="11"/>
        <v>0.51171136972152764</v>
      </c>
      <c r="AE195" s="45">
        <f t="shared" si="12"/>
        <v>0</v>
      </c>
      <c r="AF195" s="45">
        <f t="shared" si="13"/>
        <v>0</v>
      </c>
    </row>
    <row r="196" spans="1:32">
      <c r="A196" s="12">
        <f t="shared" si="14"/>
        <v>47149</v>
      </c>
      <c r="B196" s="6">
        <f t="shared" si="15"/>
        <v>180</v>
      </c>
      <c r="C196" s="22"/>
      <c r="D196" s="22"/>
      <c r="E196" s="5"/>
      <c r="F196" s="10"/>
      <c r="G196" s="10"/>
      <c r="H196" s="11"/>
      <c r="I196" s="11"/>
      <c r="J196" s="10"/>
      <c r="K196" s="10"/>
      <c r="L196" s="19"/>
      <c r="M196" s="19"/>
      <c r="N196" s="10"/>
      <c r="O196" s="10"/>
      <c r="AB196">
        <v>2.2737367544323206E-13</v>
      </c>
      <c r="AD196" s="23">
        <f t="shared" si="11"/>
        <v>0.50979962114224431</v>
      </c>
      <c r="AE196" s="45">
        <f t="shared" si="12"/>
        <v>0</v>
      </c>
      <c r="AF196" s="45">
        <f t="shared" si="13"/>
        <v>0</v>
      </c>
    </row>
    <row r="197" spans="1:32">
      <c r="A197" s="12">
        <f t="shared" si="14"/>
        <v>47177</v>
      </c>
      <c r="B197" s="6">
        <f t="shared" si="15"/>
        <v>181</v>
      </c>
      <c r="C197" s="22"/>
      <c r="D197" s="22"/>
      <c r="E197" s="5"/>
      <c r="F197" s="10"/>
      <c r="G197" s="10"/>
      <c r="H197" s="11"/>
      <c r="I197" s="11"/>
      <c r="J197" s="10"/>
      <c r="K197" s="10"/>
      <c r="L197" s="19"/>
      <c r="M197" s="19"/>
      <c r="N197" s="10"/>
      <c r="O197" s="10"/>
      <c r="AB197">
        <v>0</v>
      </c>
      <c r="AD197" s="23">
        <f t="shared" si="11"/>
        <v>0.50789501483660704</v>
      </c>
      <c r="AE197" s="45">
        <f t="shared" si="12"/>
        <v>0</v>
      </c>
      <c r="AF197" s="45">
        <f t="shared" si="13"/>
        <v>0</v>
      </c>
    </row>
    <row r="198" spans="1:32">
      <c r="A198" s="12">
        <f t="shared" si="14"/>
        <v>47208</v>
      </c>
      <c r="B198" s="6">
        <f t="shared" si="15"/>
        <v>182</v>
      </c>
      <c r="C198" s="22"/>
      <c r="D198" s="22"/>
      <c r="E198" s="5"/>
      <c r="F198" s="10"/>
      <c r="G198" s="10"/>
      <c r="H198" s="11"/>
      <c r="I198" s="11"/>
      <c r="J198" s="10"/>
      <c r="K198" s="10"/>
      <c r="L198" s="19"/>
      <c r="M198" s="19"/>
      <c r="N198" s="10"/>
      <c r="O198" s="10"/>
      <c r="AB198">
        <v>0</v>
      </c>
      <c r="AD198" s="23">
        <f t="shared" si="11"/>
        <v>0.50599752412115273</v>
      </c>
      <c r="AE198" s="45">
        <f t="shared" si="12"/>
        <v>0</v>
      </c>
      <c r="AF198" s="45">
        <f t="shared" si="13"/>
        <v>0</v>
      </c>
    </row>
    <row r="199" spans="1:32">
      <c r="A199" s="12">
        <f t="shared" si="14"/>
        <v>47238</v>
      </c>
      <c r="B199" s="6">
        <f t="shared" si="15"/>
        <v>183</v>
      </c>
      <c r="C199" s="22"/>
      <c r="D199" s="22"/>
      <c r="E199" s="5"/>
      <c r="F199" s="10"/>
      <c r="G199" s="10"/>
      <c r="H199" s="11"/>
      <c r="I199" s="11"/>
      <c r="J199" s="10"/>
      <c r="K199" s="10"/>
      <c r="L199" s="19"/>
      <c r="M199" s="19"/>
      <c r="N199" s="10"/>
      <c r="O199" s="10"/>
      <c r="AB199">
        <v>0</v>
      </c>
      <c r="AD199" s="23">
        <f t="shared" si="11"/>
        <v>0.50410712241210742</v>
      </c>
      <c r="AE199" s="45">
        <f t="shared" si="12"/>
        <v>0</v>
      </c>
      <c r="AF199" s="45">
        <f t="shared" si="13"/>
        <v>0</v>
      </c>
    </row>
    <row r="200" spans="1:32">
      <c r="A200" s="12">
        <f t="shared" si="14"/>
        <v>47269</v>
      </c>
      <c r="B200" s="6">
        <f t="shared" si="15"/>
        <v>184</v>
      </c>
      <c r="C200" s="22"/>
      <c r="D200" s="22"/>
      <c r="E200" s="5"/>
      <c r="F200" s="10"/>
      <c r="G200" s="10"/>
      <c r="H200" s="11"/>
      <c r="I200" s="11"/>
      <c r="J200" s="10"/>
      <c r="K200" s="10"/>
      <c r="L200" s="19"/>
      <c r="M200" s="19"/>
      <c r="N200" s="10"/>
      <c r="O200" s="10"/>
      <c r="AB200">
        <v>0</v>
      </c>
      <c r="AD200" s="23">
        <f t="shared" si="11"/>
        <v>0.50222378322501371</v>
      </c>
      <c r="AE200" s="45">
        <f t="shared" si="12"/>
        <v>0</v>
      </c>
      <c r="AF200" s="45">
        <f t="shared" si="13"/>
        <v>0</v>
      </c>
    </row>
    <row r="201" spans="1:32">
      <c r="A201" s="12">
        <f t="shared" si="14"/>
        <v>47299</v>
      </c>
      <c r="B201" s="6">
        <f t="shared" si="15"/>
        <v>185</v>
      </c>
      <c r="C201" s="22"/>
      <c r="D201" s="22"/>
      <c r="E201" s="5"/>
      <c r="F201" s="10"/>
      <c r="G201" s="10"/>
      <c r="H201" s="11"/>
      <c r="I201" s="11"/>
      <c r="J201" s="10"/>
      <c r="K201" s="10"/>
      <c r="L201" s="19"/>
      <c r="M201" s="19"/>
      <c r="N201" s="10"/>
      <c r="O201" s="10"/>
      <c r="AB201">
        <v>0</v>
      </c>
      <c r="AD201" s="23">
        <f t="shared" si="11"/>
        <v>0.50034748017435982</v>
      </c>
      <c r="AE201" s="45">
        <f t="shared" si="12"/>
        <v>0</v>
      </c>
      <c r="AF201" s="45">
        <f t="shared" si="13"/>
        <v>0</v>
      </c>
    </row>
    <row r="202" spans="1:32">
      <c r="A202" s="12">
        <f t="shared" si="14"/>
        <v>47330</v>
      </c>
      <c r="B202" s="6">
        <f t="shared" si="15"/>
        <v>186</v>
      </c>
      <c r="C202" s="22"/>
      <c r="D202" s="22"/>
      <c r="E202" s="5"/>
      <c r="F202" s="10"/>
      <c r="G202" s="10"/>
      <c r="H202" s="11"/>
      <c r="I202" s="11"/>
      <c r="J202" s="10"/>
      <c r="K202" s="10"/>
      <c r="L202" s="19"/>
      <c r="M202" s="19"/>
      <c r="N202" s="10"/>
      <c r="O202" s="10"/>
      <c r="AB202">
        <v>0</v>
      </c>
      <c r="AD202" s="23">
        <f t="shared" si="11"/>
        <v>0.49847818697321028</v>
      </c>
      <c r="AE202" s="45">
        <f t="shared" si="12"/>
        <v>0</v>
      </c>
      <c r="AF202" s="45">
        <f t="shared" si="13"/>
        <v>0</v>
      </c>
    </row>
    <row r="203" spans="1:32">
      <c r="A203" s="12">
        <f t="shared" si="14"/>
        <v>47361</v>
      </c>
      <c r="B203" s="6">
        <f t="shared" si="15"/>
        <v>187</v>
      </c>
      <c r="C203" s="22"/>
      <c r="D203" s="22"/>
      <c r="E203" s="5"/>
      <c r="F203" s="10"/>
      <c r="G203" s="10"/>
      <c r="H203" s="11"/>
      <c r="I203" s="11"/>
      <c r="J203" s="10"/>
      <c r="K203" s="10"/>
      <c r="L203" s="19"/>
      <c r="M203" s="19"/>
      <c r="N203" s="10"/>
      <c r="O203" s="10"/>
      <c r="AB203">
        <v>0</v>
      </c>
      <c r="AD203" s="23">
        <f t="shared" si="11"/>
        <v>0.49661587743283719</v>
      </c>
      <c r="AE203" s="45">
        <f t="shared" si="12"/>
        <v>0</v>
      </c>
      <c r="AF203" s="45">
        <f t="shared" si="13"/>
        <v>0</v>
      </c>
    </row>
    <row r="204" spans="1:32">
      <c r="A204" s="12">
        <f t="shared" si="14"/>
        <v>47391</v>
      </c>
      <c r="B204" s="6">
        <f t="shared" si="15"/>
        <v>188</v>
      </c>
      <c r="C204" s="22"/>
      <c r="D204" s="22"/>
      <c r="E204" s="5"/>
      <c r="F204" s="10"/>
      <c r="G204" s="10"/>
      <c r="H204" s="11"/>
      <c r="I204" s="11"/>
      <c r="J204" s="10"/>
      <c r="K204" s="10"/>
      <c r="L204" s="19"/>
      <c r="M204" s="19"/>
      <c r="N204" s="10"/>
      <c r="O204" s="10"/>
      <c r="AB204">
        <v>0</v>
      </c>
      <c r="AD204" s="23">
        <f t="shared" si="11"/>
        <v>0.49476052546235338</v>
      </c>
      <c r="AE204" s="45">
        <f t="shared" si="12"/>
        <v>0</v>
      </c>
      <c r="AF204" s="45">
        <f t="shared" si="13"/>
        <v>0</v>
      </c>
    </row>
    <row r="205" spans="1:32">
      <c r="A205" s="12">
        <f t="shared" si="14"/>
        <v>47422</v>
      </c>
      <c r="B205" s="6">
        <f t="shared" si="15"/>
        <v>189</v>
      </c>
      <c r="C205" s="22"/>
      <c r="D205" s="22"/>
      <c r="E205" s="5"/>
      <c r="F205" s="10"/>
      <c r="G205" s="10"/>
      <c r="H205" s="11"/>
      <c r="I205" s="11"/>
      <c r="J205" s="10"/>
      <c r="K205" s="10"/>
      <c r="L205" s="19"/>
      <c r="M205" s="19"/>
      <c r="N205" s="10"/>
      <c r="O205" s="10"/>
      <c r="AB205">
        <v>0</v>
      </c>
      <c r="AD205" s="23">
        <f t="shared" si="11"/>
        <v>0.4929121050683471</v>
      </c>
      <c r="AE205" s="45">
        <f t="shared" si="12"/>
        <v>0</v>
      </c>
      <c r="AF205" s="45">
        <f t="shared" si="13"/>
        <v>0</v>
      </c>
    </row>
    <row r="206" spans="1:32">
      <c r="A206" s="12">
        <f t="shared" si="14"/>
        <v>47452</v>
      </c>
      <c r="B206" s="6">
        <f t="shared" si="15"/>
        <v>190</v>
      </c>
      <c r="C206" s="22"/>
      <c r="D206" s="22"/>
      <c r="E206" s="5"/>
      <c r="F206" s="10"/>
      <c r="G206" s="10"/>
      <c r="H206" s="11"/>
      <c r="I206" s="11"/>
      <c r="J206" s="10"/>
      <c r="K206" s="10"/>
      <c r="L206" s="19"/>
      <c r="M206" s="19"/>
      <c r="N206" s="10"/>
      <c r="O206" s="10"/>
      <c r="AB206">
        <v>0</v>
      </c>
      <c r="AD206" s="23">
        <f t="shared" si="11"/>
        <v>0.49107059035451783</v>
      </c>
      <c r="AE206" s="45">
        <f t="shared" si="12"/>
        <v>0</v>
      </c>
      <c r="AF206" s="45">
        <f t="shared" si="13"/>
        <v>0</v>
      </c>
    </row>
    <row r="207" spans="1:32">
      <c r="A207" s="12">
        <f t="shared" si="14"/>
        <v>47483</v>
      </c>
      <c r="B207" s="6">
        <f t="shared" si="15"/>
        <v>191</v>
      </c>
      <c r="C207" s="22"/>
      <c r="D207" s="22"/>
      <c r="E207" s="5"/>
      <c r="F207" s="10"/>
      <c r="G207" s="10"/>
      <c r="H207" s="11"/>
      <c r="I207" s="11"/>
      <c r="J207" s="10"/>
      <c r="K207" s="10"/>
      <c r="L207" s="19"/>
      <c r="M207" s="19"/>
      <c r="N207" s="10"/>
      <c r="O207" s="10"/>
      <c r="AB207">
        <v>0</v>
      </c>
      <c r="AD207" s="23">
        <f t="shared" si="11"/>
        <v>0.48923595552131299</v>
      </c>
      <c r="AE207" s="45">
        <f t="shared" si="12"/>
        <v>0</v>
      </c>
      <c r="AF207" s="45">
        <f t="shared" si="13"/>
        <v>0</v>
      </c>
    </row>
    <row r="208" spans="1:32">
      <c r="A208" s="12">
        <f t="shared" si="14"/>
        <v>47514</v>
      </c>
      <c r="B208" s="6">
        <f t="shared" si="15"/>
        <v>192</v>
      </c>
      <c r="C208" s="22"/>
      <c r="D208" s="22"/>
      <c r="E208" s="5"/>
      <c r="F208" s="10"/>
      <c r="G208" s="10"/>
      <c r="H208" s="11"/>
      <c r="I208" s="11"/>
      <c r="J208" s="10"/>
      <c r="K208" s="10"/>
      <c r="L208" s="19"/>
      <c r="M208" s="19"/>
      <c r="N208" s="10"/>
      <c r="O208" s="10"/>
      <c r="AB208">
        <v>0</v>
      </c>
      <c r="AD208" s="23">
        <f t="shared" si="11"/>
        <v>0.48740817486556709</v>
      </c>
      <c r="AE208" s="45">
        <f t="shared" si="12"/>
        <v>0</v>
      </c>
      <c r="AF208" s="45">
        <f t="shared" si="13"/>
        <v>0</v>
      </c>
    </row>
    <row r="209" spans="1:32">
      <c r="A209" s="12">
        <f t="shared" si="14"/>
        <v>47542</v>
      </c>
      <c r="B209" s="6">
        <f t="shared" si="15"/>
        <v>193</v>
      </c>
      <c r="C209" s="22"/>
      <c r="D209" s="22"/>
      <c r="E209" s="5"/>
      <c r="F209" s="10"/>
      <c r="G209" s="10"/>
      <c r="H209" s="11"/>
      <c r="I209" s="11"/>
      <c r="J209" s="10"/>
      <c r="K209" s="10"/>
      <c r="L209" s="19"/>
      <c r="M209" s="19"/>
      <c r="N209" s="10"/>
      <c r="O209" s="10"/>
      <c r="AB209">
        <v>0</v>
      </c>
      <c r="AD209" s="23">
        <f t="shared" si="11"/>
        <v>0.48558722278014155</v>
      </c>
      <c r="AE209" s="45">
        <f t="shared" si="12"/>
        <v>0</v>
      </c>
      <c r="AF209" s="45">
        <f t="shared" si="13"/>
        <v>0</v>
      </c>
    </row>
    <row r="210" spans="1:32">
      <c r="A210" s="12">
        <f t="shared" si="14"/>
        <v>47573</v>
      </c>
      <c r="B210" s="6">
        <f t="shared" si="15"/>
        <v>194</v>
      </c>
      <c r="C210" s="22"/>
      <c r="D210" s="22"/>
      <c r="E210" s="5"/>
      <c r="F210" s="10"/>
      <c r="G210" s="10"/>
      <c r="H210" s="11"/>
      <c r="I210" s="11"/>
      <c r="J210" s="10"/>
      <c r="K210" s="10"/>
      <c r="L210" s="19"/>
      <c r="M210" s="19"/>
      <c r="N210" s="10"/>
      <c r="O210" s="10"/>
      <c r="AB210">
        <v>0</v>
      </c>
      <c r="AD210" s="23">
        <f t="shared" ref="AD210:AD273" si="16">1/(1+($J$6/12))^B210</f>
        <v>0.48377307375356565</v>
      </c>
      <c r="AE210" s="45">
        <f t="shared" ref="AE210:AE273" si="17">AD210*M210</f>
        <v>0</v>
      </c>
      <c r="AF210" s="45">
        <f t="shared" ref="AF210:AF273" si="18">AE210*B210</f>
        <v>0</v>
      </c>
    </row>
    <row r="211" spans="1:32">
      <c r="A211" s="12">
        <f t="shared" ref="A211:A274" si="19">EOMONTH(A210,1)</f>
        <v>47603</v>
      </c>
      <c r="B211" s="6">
        <f t="shared" si="15"/>
        <v>195</v>
      </c>
      <c r="C211" s="22"/>
      <c r="D211" s="22"/>
      <c r="E211" s="5"/>
      <c r="F211" s="10"/>
      <c r="G211" s="10"/>
      <c r="H211" s="11"/>
      <c r="I211" s="11"/>
      <c r="J211" s="10"/>
      <c r="K211" s="10"/>
      <c r="L211" s="19"/>
      <c r="M211" s="19"/>
      <c r="N211" s="10"/>
      <c r="O211" s="10"/>
      <c r="AB211">
        <v>0</v>
      </c>
      <c r="AD211" s="23">
        <f t="shared" si="16"/>
        <v>0.48196570236967945</v>
      </c>
      <c r="AE211" s="45">
        <f t="shared" si="17"/>
        <v>0</v>
      </c>
      <c r="AF211" s="45">
        <f t="shared" si="18"/>
        <v>0</v>
      </c>
    </row>
    <row r="212" spans="1:32">
      <c r="A212" s="12">
        <f t="shared" si="19"/>
        <v>47634</v>
      </c>
      <c r="B212" s="6">
        <f t="shared" si="15"/>
        <v>196</v>
      </c>
      <c r="C212" s="22"/>
      <c r="D212" s="22"/>
      <c r="E212" s="5"/>
      <c r="F212" s="10"/>
      <c r="G212" s="10"/>
      <c r="H212" s="11"/>
      <c r="I212" s="11"/>
      <c r="J212" s="10"/>
      <c r="K212" s="10"/>
      <c r="L212" s="19"/>
      <c r="M212" s="19"/>
      <c r="N212" s="10"/>
      <c r="O212" s="10"/>
      <c r="AB212">
        <v>0</v>
      </c>
      <c r="AD212" s="23">
        <f t="shared" si="16"/>
        <v>0.4801650833072772</v>
      </c>
      <c r="AE212" s="45">
        <f t="shared" si="17"/>
        <v>0</v>
      </c>
      <c r="AF212" s="45">
        <f t="shared" si="18"/>
        <v>0</v>
      </c>
    </row>
    <row r="213" spans="1:32">
      <c r="A213" s="12">
        <f t="shared" si="19"/>
        <v>47664</v>
      </c>
      <c r="B213" s="6">
        <f t="shared" si="15"/>
        <v>197</v>
      </c>
      <c r="C213" s="22"/>
      <c r="D213" s="22"/>
      <c r="E213" s="5"/>
      <c r="F213" s="10"/>
      <c r="G213" s="10"/>
      <c r="H213" s="11"/>
      <c r="I213" s="11"/>
      <c r="J213" s="10"/>
      <c r="K213" s="10"/>
      <c r="L213" s="19"/>
      <c r="M213" s="19"/>
      <c r="N213" s="10"/>
      <c r="O213" s="10"/>
      <c r="AB213">
        <v>0</v>
      </c>
      <c r="AD213" s="23">
        <f t="shared" si="16"/>
        <v>0.47837119133975309</v>
      </c>
      <c r="AE213" s="45">
        <f t="shared" si="17"/>
        <v>0</v>
      </c>
      <c r="AF213" s="45">
        <f t="shared" si="18"/>
        <v>0</v>
      </c>
    </row>
    <row r="214" spans="1:32">
      <c r="A214" s="12">
        <f t="shared" si="19"/>
        <v>47695</v>
      </c>
      <c r="B214" s="6">
        <f t="shared" si="15"/>
        <v>198</v>
      </c>
      <c r="C214" s="22"/>
      <c r="D214" s="22"/>
      <c r="E214" s="5"/>
      <c r="F214" s="10"/>
      <c r="G214" s="10"/>
      <c r="H214" s="11"/>
      <c r="I214" s="11"/>
      <c r="J214" s="10"/>
      <c r="K214" s="10"/>
      <c r="L214" s="19"/>
      <c r="M214" s="19"/>
      <c r="N214" s="10"/>
      <c r="O214" s="10"/>
      <c r="AB214">
        <v>0</v>
      </c>
      <c r="AD214" s="23">
        <f t="shared" si="16"/>
        <v>0.47658400133474788</v>
      </c>
      <c r="AE214" s="45">
        <f t="shared" si="17"/>
        <v>0</v>
      </c>
      <c r="AF214" s="45">
        <f t="shared" si="18"/>
        <v>0</v>
      </c>
    </row>
    <row r="215" spans="1:32">
      <c r="A215" s="12">
        <f t="shared" si="19"/>
        <v>47726</v>
      </c>
      <c r="B215" s="6">
        <f t="shared" si="15"/>
        <v>199</v>
      </c>
      <c r="C215" s="22"/>
      <c r="D215" s="22"/>
      <c r="E215" s="5"/>
      <c r="F215" s="10"/>
      <c r="G215" s="10"/>
      <c r="H215" s="11"/>
      <c r="I215" s="11"/>
      <c r="J215" s="10"/>
      <c r="K215" s="10"/>
      <c r="L215" s="19"/>
      <c r="M215" s="19"/>
      <c r="N215" s="10"/>
      <c r="O215" s="10"/>
      <c r="AB215">
        <v>0</v>
      </c>
      <c r="AD215" s="23">
        <f t="shared" si="16"/>
        <v>0.47480348825379626</v>
      </c>
      <c r="AE215" s="45">
        <f t="shared" si="17"/>
        <v>0</v>
      </c>
      <c r="AF215" s="45">
        <f t="shared" si="18"/>
        <v>0</v>
      </c>
    </row>
    <row r="216" spans="1:32">
      <c r="A216" s="12">
        <f t="shared" si="19"/>
        <v>47756</v>
      </c>
      <c r="B216" s="6">
        <f t="shared" si="15"/>
        <v>200</v>
      </c>
      <c r="C216" s="22"/>
      <c r="D216" s="22"/>
      <c r="E216" s="5"/>
      <c r="F216" s="10"/>
      <c r="G216" s="10"/>
      <c r="H216" s="11"/>
      <c r="I216" s="11"/>
      <c r="J216" s="10"/>
      <c r="K216" s="10"/>
      <c r="L216" s="19"/>
      <c r="M216" s="19"/>
      <c r="N216" s="10"/>
      <c r="O216" s="10"/>
      <c r="AB216">
        <v>0</v>
      </c>
      <c r="AD216" s="23">
        <f t="shared" si="16"/>
        <v>0.47302962715197627</v>
      </c>
      <c r="AE216" s="45">
        <f t="shared" si="17"/>
        <v>0</v>
      </c>
      <c r="AF216" s="45">
        <f t="shared" si="18"/>
        <v>0</v>
      </c>
    </row>
    <row r="217" spans="1:32">
      <c r="A217" s="12">
        <f t="shared" si="19"/>
        <v>47787</v>
      </c>
      <c r="B217" s="6">
        <f t="shared" si="15"/>
        <v>201</v>
      </c>
      <c r="C217" s="22"/>
      <c r="D217" s="22"/>
      <c r="E217" s="5"/>
      <c r="F217" s="10"/>
      <c r="G217" s="10"/>
      <c r="H217" s="11"/>
      <c r="I217" s="11"/>
      <c r="J217" s="10"/>
      <c r="K217" s="10"/>
      <c r="L217" s="19"/>
      <c r="M217" s="19"/>
      <c r="N217" s="10"/>
      <c r="O217" s="10"/>
      <c r="AB217">
        <v>0</v>
      </c>
      <c r="AD217" s="23">
        <f t="shared" si="16"/>
        <v>0.47126239317756052</v>
      </c>
      <c r="AE217" s="45">
        <f t="shared" si="17"/>
        <v>0</v>
      </c>
      <c r="AF217" s="45">
        <f t="shared" si="18"/>
        <v>0</v>
      </c>
    </row>
    <row r="218" spans="1:32">
      <c r="A218" s="12">
        <f t="shared" si="19"/>
        <v>47817</v>
      </c>
      <c r="B218" s="6">
        <f t="shared" si="15"/>
        <v>202</v>
      </c>
      <c r="C218" s="22"/>
      <c r="D218" s="22"/>
      <c r="E218" s="5"/>
      <c r="F218" s="10"/>
      <c r="G218" s="10"/>
      <c r="H218" s="11"/>
      <c r="I218" s="11"/>
      <c r="J218" s="10"/>
      <c r="K218" s="10"/>
      <c r="L218" s="19"/>
      <c r="M218" s="19"/>
      <c r="N218" s="10"/>
      <c r="O218" s="10"/>
      <c r="AB218">
        <v>0</v>
      </c>
      <c r="AD218" s="23">
        <f t="shared" si="16"/>
        <v>0.46950176157166679</v>
      </c>
      <c r="AE218" s="45">
        <f t="shared" si="17"/>
        <v>0</v>
      </c>
      <c r="AF218" s="45">
        <f t="shared" si="18"/>
        <v>0</v>
      </c>
    </row>
    <row r="219" spans="1:32">
      <c r="A219" s="12">
        <f t="shared" si="19"/>
        <v>47848</v>
      </c>
      <c r="B219" s="6">
        <f t="shared" si="15"/>
        <v>203</v>
      </c>
      <c r="C219" s="22"/>
      <c r="D219" s="22"/>
      <c r="E219" s="5"/>
      <c r="F219" s="10"/>
      <c r="G219" s="10"/>
      <c r="H219" s="11"/>
      <c r="I219" s="11"/>
      <c r="J219" s="10"/>
      <c r="K219" s="10"/>
      <c r="L219" s="19"/>
      <c r="M219" s="19"/>
      <c r="N219" s="10"/>
      <c r="O219" s="10"/>
      <c r="AB219">
        <v>0</v>
      </c>
      <c r="AD219" s="23">
        <f t="shared" si="16"/>
        <v>0.46774770766791218</v>
      </c>
      <c r="AE219" s="45">
        <f t="shared" si="17"/>
        <v>0</v>
      </c>
      <c r="AF219" s="45">
        <f t="shared" si="18"/>
        <v>0</v>
      </c>
    </row>
    <row r="220" spans="1:32">
      <c r="A220" s="12">
        <f t="shared" si="19"/>
        <v>47879</v>
      </c>
      <c r="B220" s="6">
        <f t="shared" si="15"/>
        <v>204</v>
      </c>
      <c r="C220" s="22"/>
      <c r="D220" s="22"/>
      <c r="E220" s="5"/>
      <c r="F220" s="10"/>
      <c r="G220" s="10"/>
      <c r="H220" s="11"/>
      <c r="I220" s="11"/>
      <c r="J220" s="10"/>
      <c r="K220" s="10"/>
      <c r="L220" s="19"/>
      <c r="M220" s="19"/>
      <c r="N220" s="10"/>
      <c r="O220" s="10"/>
      <c r="AB220">
        <v>0</v>
      </c>
      <c r="AD220" s="23">
        <f t="shared" si="16"/>
        <v>0.46600020689206689</v>
      </c>
      <c r="AE220" s="45">
        <f t="shared" si="17"/>
        <v>0</v>
      </c>
      <c r="AF220" s="45">
        <f t="shared" si="18"/>
        <v>0</v>
      </c>
    </row>
    <row r="221" spans="1:32">
      <c r="A221" s="12">
        <f t="shared" si="19"/>
        <v>47907</v>
      </c>
      <c r="B221" s="6">
        <f t="shared" si="15"/>
        <v>205</v>
      </c>
      <c r="C221" s="22"/>
      <c r="D221" s="22"/>
      <c r="E221" s="5"/>
      <c r="F221" s="10"/>
      <c r="G221" s="10"/>
      <c r="H221" s="11"/>
      <c r="I221" s="11"/>
      <c r="J221" s="10"/>
      <c r="K221" s="10"/>
      <c r="L221" s="19"/>
      <c r="M221" s="19"/>
      <c r="N221" s="10"/>
      <c r="O221" s="10"/>
      <c r="AB221">
        <v>0</v>
      </c>
      <c r="AD221" s="23">
        <f t="shared" si="16"/>
        <v>0.46425923476171044</v>
      </c>
      <c r="AE221" s="45">
        <f t="shared" si="17"/>
        <v>0</v>
      </c>
      <c r="AF221" s="45">
        <f t="shared" si="18"/>
        <v>0</v>
      </c>
    </row>
    <row r="222" spans="1:32">
      <c r="A222" s="12">
        <f t="shared" si="19"/>
        <v>47938</v>
      </c>
      <c r="B222" s="6">
        <f t="shared" si="15"/>
        <v>206</v>
      </c>
      <c r="C222" s="22"/>
      <c r="D222" s="22"/>
      <c r="E222" s="5"/>
      <c r="F222" s="10"/>
      <c r="G222" s="10"/>
      <c r="H222" s="11"/>
      <c r="I222" s="11"/>
      <c r="J222" s="10"/>
      <c r="K222" s="10"/>
      <c r="L222" s="19"/>
      <c r="M222" s="19"/>
      <c r="N222" s="10"/>
      <c r="O222" s="10"/>
      <c r="AB222">
        <v>0</v>
      </c>
      <c r="AD222" s="23">
        <f t="shared" si="16"/>
        <v>0.46252476688588856</v>
      </c>
      <c r="AE222" s="45">
        <f t="shared" si="17"/>
        <v>0</v>
      </c>
      <c r="AF222" s="45">
        <f t="shared" si="18"/>
        <v>0</v>
      </c>
    </row>
    <row r="223" spans="1:32">
      <c r="A223" s="12">
        <f t="shared" si="19"/>
        <v>47968</v>
      </c>
      <c r="B223" s="6">
        <f t="shared" si="15"/>
        <v>207</v>
      </c>
      <c r="C223" s="22"/>
      <c r="D223" s="22"/>
      <c r="E223" s="5"/>
      <c r="F223" s="10"/>
      <c r="G223" s="10"/>
      <c r="H223" s="11"/>
      <c r="I223" s="11"/>
      <c r="J223" s="10"/>
      <c r="K223" s="10"/>
      <c r="L223" s="19"/>
      <c r="M223" s="19"/>
      <c r="N223" s="10"/>
      <c r="O223" s="10"/>
      <c r="AB223">
        <v>0</v>
      </c>
      <c r="AD223" s="23">
        <f t="shared" si="16"/>
        <v>0.46079677896477073</v>
      </c>
      <c r="AE223" s="45">
        <f t="shared" si="17"/>
        <v>0</v>
      </c>
      <c r="AF223" s="45">
        <f t="shared" si="18"/>
        <v>0</v>
      </c>
    </row>
    <row r="224" spans="1:32">
      <c r="A224" s="12">
        <f t="shared" si="19"/>
        <v>47999</v>
      </c>
      <c r="B224" s="6">
        <f t="shared" si="15"/>
        <v>208</v>
      </c>
      <c r="C224" s="22"/>
      <c r="D224" s="22"/>
      <c r="E224" s="5"/>
      <c r="F224" s="10"/>
      <c r="G224" s="10"/>
      <c r="H224" s="11"/>
      <c r="I224" s="11"/>
      <c r="J224" s="10"/>
      <c r="K224" s="10"/>
      <c r="L224" s="19"/>
      <c r="M224" s="19"/>
      <c r="N224" s="10"/>
      <c r="O224" s="10"/>
      <c r="AB224">
        <v>0</v>
      </c>
      <c r="AD224" s="23">
        <f t="shared" si="16"/>
        <v>0.45907524678931083</v>
      </c>
      <c r="AE224" s="45">
        <f t="shared" si="17"/>
        <v>0</v>
      </c>
      <c r="AF224" s="45">
        <f t="shared" si="18"/>
        <v>0</v>
      </c>
    </row>
    <row r="225" spans="1:32">
      <c r="A225" s="12">
        <f t="shared" si="19"/>
        <v>48029</v>
      </c>
      <c r="B225" s="6">
        <f t="shared" si="15"/>
        <v>209</v>
      </c>
      <c r="C225" s="22"/>
      <c r="D225" s="22"/>
      <c r="E225" s="5"/>
      <c r="F225" s="10"/>
      <c r="G225" s="10"/>
      <c r="H225" s="11"/>
      <c r="I225" s="11"/>
      <c r="J225" s="10"/>
      <c r="K225" s="10"/>
      <c r="L225" s="19"/>
      <c r="M225" s="19"/>
      <c r="N225" s="10"/>
      <c r="O225" s="10"/>
      <c r="AB225">
        <v>0</v>
      </c>
      <c r="AD225" s="23">
        <f t="shared" si="16"/>
        <v>0.45736014624090748</v>
      </c>
      <c r="AE225" s="45">
        <f t="shared" si="17"/>
        <v>0</v>
      </c>
      <c r="AF225" s="45">
        <f t="shared" si="18"/>
        <v>0</v>
      </c>
    </row>
    <row r="226" spans="1:32">
      <c r="A226" s="12">
        <f t="shared" si="19"/>
        <v>48060</v>
      </c>
      <c r="B226" s="6">
        <f t="shared" si="15"/>
        <v>210</v>
      </c>
      <c r="C226" s="22"/>
      <c r="D226" s="22"/>
      <c r="E226" s="5"/>
      <c r="F226" s="10"/>
      <c r="G226" s="10"/>
      <c r="H226" s="11"/>
      <c r="I226" s="11"/>
      <c r="J226" s="10"/>
      <c r="K226" s="10"/>
      <c r="L226" s="19"/>
      <c r="M226" s="19"/>
      <c r="N226" s="10"/>
      <c r="O226" s="10"/>
      <c r="AB226">
        <v>0</v>
      </c>
      <c r="AD226" s="23">
        <f t="shared" si="16"/>
        <v>0.45565145329106599</v>
      </c>
      <c r="AE226" s="45">
        <f t="shared" si="17"/>
        <v>0</v>
      </c>
      <c r="AF226" s="45">
        <f t="shared" si="18"/>
        <v>0</v>
      </c>
    </row>
    <row r="227" spans="1:32">
      <c r="A227" s="12">
        <f t="shared" si="19"/>
        <v>48091</v>
      </c>
      <c r="B227" s="6">
        <f t="shared" si="15"/>
        <v>211</v>
      </c>
      <c r="C227" s="22"/>
      <c r="D227" s="22"/>
      <c r="E227" s="5"/>
      <c r="F227" s="10"/>
      <c r="G227" s="10"/>
      <c r="H227" s="11"/>
      <c r="I227" s="11"/>
      <c r="J227" s="10"/>
      <c r="K227" s="10"/>
      <c r="L227" s="19"/>
      <c r="M227" s="19"/>
      <c r="N227" s="10"/>
      <c r="O227" s="10"/>
      <c r="AB227">
        <v>0</v>
      </c>
      <c r="AD227" s="23">
        <f t="shared" si="16"/>
        <v>0.45394914400106201</v>
      </c>
      <c r="AE227" s="45">
        <f t="shared" si="17"/>
        <v>0</v>
      </c>
      <c r="AF227" s="45">
        <f t="shared" si="18"/>
        <v>0</v>
      </c>
    </row>
    <row r="228" spans="1:32">
      <c r="A228" s="12">
        <f t="shared" si="19"/>
        <v>48121</v>
      </c>
      <c r="B228" s="6">
        <f t="shared" si="15"/>
        <v>212</v>
      </c>
      <c r="C228" s="22"/>
      <c r="D228" s="22"/>
      <c r="E228" s="5"/>
      <c r="F228" s="10"/>
      <c r="G228" s="10"/>
      <c r="H228" s="11"/>
      <c r="I228" s="11"/>
      <c r="J228" s="10"/>
      <c r="K228" s="10"/>
      <c r="L228" s="19"/>
      <c r="M228" s="19"/>
      <c r="N228" s="10"/>
      <c r="O228" s="10"/>
      <c r="AB228">
        <v>0</v>
      </c>
      <c r="AD228" s="23">
        <f t="shared" si="16"/>
        <v>0.45225319452160601</v>
      </c>
      <c r="AE228" s="45">
        <f t="shared" si="17"/>
        <v>0</v>
      </c>
      <c r="AF228" s="45">
        <f t="shared" si="18"/>
        <v>0</v>
      </c>
    </row>
    <row r="229" spans="1:32">
      <c r="A229" s="12">
        <f t="shared" si="19"/>
        <v>48152</v>
      </c>
      <c r="B229" s="6">
        <f t="shared" si="15"/>
        <v>213</v>
      </c>
      <c r="C229" s="22"/>
      <c r="D229" s="22"/>
      <c r="E229" s="5"/>
      <c r="F229" s="10"/>
      <c r="G229" s="10"/>
      <c r="H229" s="11"/>
      <c r="I229" s="11"/>
      <c r="J229" s="10"/>
      <c r="K229" s="10"/>
      <c r="L229" s="19"/>
      <c r="M229" s="19"/>
      <c r="N229" s="10"/>
      <c r="O229" s="10"/>
      <c r="AB229">
        <v>0</v>
      </c>
      <c r="AD229" s="23">
        <f t="shared" si="16"/>
        <v>0.45056358109250916</v>
      </c>
      <c r="AE229" s="45">
        <f t="shared" si="17"/>
        <v>0</v>
      </c>
      <c r="AF229" s="45">
        <f t="shared" si="18"/>
        <v>0</v>
      </c>
    </row>
    <row r="230" spans="1:32">
      <c r="A230" s="12">
        <f t="shared" si="19"/>
        <v>48182</v>
      </c>
      <c r="B230" s="6">
        <f t="shared" si="15"/>
        <v>214</v>
      </c>
      <c r="C230" s="22"/>
      <c r="D230" s="22"/>
      <c r="E230" s="5"/>
      <c r="F230" s="10"/>
      <c r="G230" s="10"/>
      <c r="H230" s="11"/>
      <c r="I230" s="11"/>
      <c r="J230" s="10"/>
      <c r="K230" s="10"/>
      <c r="L230" s="19"/>
      <c r="M230" s="19"/>
      <c r="N230" s="10"/>
      <c r="O230" s="10"/>
      <c r="AB230">
        <v>0</v>
      </c>
      <c r="AD230" s="23">
        <f t="shared" si="16"/>
        <v>0.44888028004235037</v>
      </c>
      <c r="AE230" s="45">
        <f t="shared" si="17"/>
        <v>0</v>
      </c>
      <c r="AF230" s="45">
        <f t="shared" si="18"/>
        <v>0</v>
      </c>
    </row>
    <row r="231" spans="1:32">
      <c r="A231" s="12">
        <f t="shared" si="19"/>
        <v>48213</v>
      </c>
      <c r="B231" s="6">
        <f t="shared" si="15"/>
        <v>215</v>
      </c>
      <c r="C231" s="22"/>
      <c r="D231" s="22"/>
      <c r="E231" s="5"/>
      <c r="F231" s="10"/>
      <c r="G231" s="10"/>
      <c r="H231" s="11"/>
      <c r="I231" s="11"/>
      <c r="J231" s="10"/>
      <c r="K231" s="10"/>
      <c r="L231" s="19"/>
      <c r="M231" s="19"/>
      <c r="N231" s="10"/>
      <c r="O231" s="10"/>
      <c r="AB231">
        <v>0</v>
      </c>
      <c r="AD231" s="23">
        <f t="shared" si="16"/>
        <v>0.4472032677881449</v>
      </c>
      <c r="AE231" s="45">
        <f t="shared" si="17"/>
        <v>0</v>
      </c>
      <c r="AF231" s="45">
        <f t="shared" si="18"/>
        <v>0</v>
      </c>
    </row>
    <row r="232" spans="1:32">
      <c r="A232" s="12">
        <f t="shared" si="19"/>
        <v>48244</v>
      </c>
      <c r="B232" s="6">
        <f t="shared" si="15"/>
        <v>216</v>
      </c>
      <c r="C232" s="22"/>
      <c r="D232" s="22"/>
      <c r="E232" s="5"/>
      <c r="F232" s="10"/>
      <c r="G232" s="10"/>
      <c r="H232" s="11"/>
      <c r="I232" s="11"/>
      <c r="J232" s="10"/>
      <c r="K232" s="10"/>
      <c r="L232" s="19"/>
      <c r="M232" s="19"/>
      <c r="N232" s="10"/>
      <c r="O232" s="10"/>
      <c r="AB232">
        <v>0</v>
      </c>
      <c r="AD232" s="23">
        <f t="shared" si="16"/>
        <v>0.4455325208350136</v>
      </c>
      <c r="AE232" s="45">
        <f t="shared" si="17"/>
        <v>0</v>
      </c>
      <c r="AF232" s="45">
        <f t="shared" si="18"/>
        <v>0</v>
      </c>
    </row>
    <row r="233" spans="1:32">
      <c r="A233" s="12">
        <f t="shared" si="19"/>
        <v>48273</v>
      </c>
      <c r="B233" s="6">
        <f t="shared" si="15"/>
        <v>217</v>
      </c>
      <c r="C233" s="22"/>
      <c r="D233" s="22"/>
      <c r="E233" s="5"/>
      <c r="F233" s="10"/>
      <c r="G233" s="10"/>
      <c r="H233" s="11"/>
      <c r="I233" s="11"/>
      <c r="J233" s="10"/>
      <c r="K233" s="10"/>
      <c r="L233" s="19"/>
      <c r="M233" s="19"/>
      <c r="N233" s="10"/>
      <c r="O233" s="10"/>
      <c r="AB233">
        <v>0</v>
      </c>
      <c r="AD233" s="23">
        <f t="shared" si="16"/>
        <v>0.44386801577585416</v>
      </c>
      <c r="AE233" s="45">
        <f t="shared" si="17"/>
        <v>0</v>
      </c>
      <c r="AF233" s="45">
        <f t="shared" si="18"/>
        <v>0</v>
      </c>
    </row>
    <row r="234" spans="1:32">
      <c r="A234" s="12">
        <f t="shared" si="19"/>
        <v>48304</v>
      </c>
      <c r="B234" s="6">
        <f t="shared" si="15"/>
        <v>218</v>
      </c>
      <c r="C234" s="22"/>
      <c r="D234" s="22"/>
      <c r="E234" s="5"/>
      <c r="F234" s="10"/>
      <c r="G234" s="10"/>
      <c r="H234" s="11"/>
      <c r="I234" s="11"/>
      <c r="J234" s="10"/>
      <c r="K234" s="10"/>
      <c r="L234" s="19"/>
      <c r="M234" s="19"/>
      <c r="N234" s="10"/>
      <c r="O234" s="10"/>
      <c r="AB234">
        <v>0</v>
      </c>
      <c r="AD234" s="23">
        <f t="shared" si="16"/>
        <v>0.44220972929101293</v>
      </c>
      <c r="AE234" s="45">
        <f t="shared" si="17"/>
        <v>0</v>
      </c>
      <c r="AF234" s="45">
        <f t="shared" si="18"/>
        <v>0</v>
      </c>
    </row>
    <row r="235" spans="1:32">
      <c r="A235" s="12">
        <f t="shared" si="19"/>
        <v>48334</v>
      </c>
      <c r="B235" s="6">
        <f t="shared" si="15"/>
        <v>219</v>
      </c>
      <c r="C235" s="22"/>
      <c r="D235" s="22"/>
      <c r="E235" s="5"/>
      <c r="F235" s="10"/>
      <c r="G235" s="10"/>
      <c r="H235" s="11"/>
      <c r="I235" s="11"/>
      <c r="J235" s="10"/>
      <c r="K235" s="10"/>
      <c r="L235" s="19"/>
      <c r="M235" s="19"/>
      <c r="N235" s="10"/>
      <c r="O235" s="10"/>
      <c r="AB235">
        <v>0</v>
      </c>
      <c r="AD235" s="23">
        <f t="shared" si="16"/>
        <v>0.44055763814795806</v>
      </c>
      <c r="AE235" s="45">
        <f t="shared" si="17"/>
        <v>0</v>
      </c>
      <c r="AF235" s="45">
        <f t="shared" si="18"/>
        <v>0</v>
      </c>
    </row>
    <row r="236" spans="1:32">
      <c r="A236" s="12">
        <f t="shared" si="19"/>
        <v>48365</v>
      </c>
      <c r="B236" s="6">
        <f t="shared" si="15"/>
        <v>220</v>
      </c>
      <c r="C236" s="22"/>
      <c r="D236" s="22"/>
      <c r="E236" s="5"/>
      <c r="F236" s="10"/>
      <c r="G236" s="10"/>
      <c r="H236" s="11"/>
      <c r="I236" s="11"/>
      <c r="J236" s="10"/>
      <c r="K236" s="10"/>
      <c r="L236" s="19"/>
      <c r="M236" s="19"/>
      <c r="N236" s="10"/>
      <c r="O236" s="10"/>
      <c r="AB236">
        <v>0</v>
      </c>
      <c r="AD236" s="23">
        <f t="shared" si="16"/>
        <v>0.43891171920095451</v>
      </c>
      <c r="AE236" s="45">
        <f t="shared" si="17"/>
        <v>0</v>
      </c>
      <c r="AF236" s="45">
        <f t="shared" si="18"/>
        <v>0</v>
      </c>
    </row>
    <row r="237" spans="1:32">
      <c r="A237" s="12">
        <f t="shared" si="19"/>
        <v>48395</v>
      </c>
      <c r="B237" s="6">
        <f t="shared" si="15"/>
        <v>221</v>
      </c>
      <c r="C237" s="22"/>
      <c r="D237" s="22"/>
      <c r="E237" s="5"/>
      <c r="F237" s="10"/>
      <c r="G237" s="10"/>
      <c r="H237" s="11"/>
      <c r="I237" s="11"/>
      <c r="J237" s="10"/>
      <c r="K237" s="10"/>
      <c r="L237" s="19"/>
      <c r="M237" s="19"/>
      <c r="N237" s="10"/>
      <c r="O237" s="10"/>
      <c r="AB237">
        <v>0</v>
      </c>
      <c r="AD237" s="23">
        <f t="shared" si="16"/>
        <v>0.43727194939073927</v>
      </c>
      <c r="AE237" s="45">
        <f t="shared" si="17"/>
        <v>0</v>
      </c>
      <c r="AF237" s="45">
        <f t="shared" si="18"/>
        <v>0</v>
      </c>
    </row>
    <row r="238" spans="1:32">
      <c r="A238" s="12">
        <f t="shared" si="19"/>
        <v>48426</v>
      </c>
      <c r="B238" s="6">
        <f t="shared" si="15"/>
        <v>222</v>
      </c>
      <c r="C238" s="22"/>
      <c r="D238" s="22"/>
      <c r="E238" s="5"/>
      <c r="F238" s="10"/>
      <c r="G238" s="10"/>
      <c r="H238" s="11"/>
      <c r="I238" s="11"/>
      <c r="J238" s="10"/>
      <c r="K238" s="10"/>
      <c r="L238" s="19"/>
      <c r="M238" s="19"/>
      <c r="N238" s="10"/>
      <c r="O238" s="10"/>
      <c r="AB238">
        <v>0</v>
      </c>
      <c r="AD238" s="23">
        <f t="shared" si="16"/>
        <v>0.4356383057441986</v>
      </c>
      <c r="AE238" s="45">
        <f t="shared" si="17"/>
        <v>0</v>
      </c>
      <c r="AF238" s="45">
        <f t="shared" si="18"/>
        <v>0</v>
      </c>
    </row>
    <row r="239" spans="1:32">
      <c r="A239" s="12">
        <f t="shared" si="19"/>
        <v>48457</v>
      </c>
      <c r="B239" s="6">
        <f t="shared" si="15"/>
        <v>223</v>
      </c>
      <c r="C239" s="22"/>
      <c r="D239" s="22"/>
      <c r="E239" s="5"/>
      <c r="F239" s="10"/>
      <c r="G239" s="10"/>
      <c r="H239" s="11"/>
      <c r="I239" s="11"/>
      <c r="J239" s="10"/>
      <c r="K239" s="10"/>
      <c r="L239" s="19"/>
      <c r="M239" s="19"/>
      <c r="N239" s="10"/>
      <c r="O239" s="10"/>
      <c r="AB239">
        <v>0</v>
      </c>
      <c r="AD239" s="23">
        <f t="shared" si="16"/>
        <v>0.43401076537404604</v>
      </c>
      <c r="AE239" s="45">
        <f t="shared" si="17"/>
        <v>0</v>
      </c>
      <c r="AF239" s="45">
        <f t="shared" si="18"/>
        <v>0</v>
      </c>
    </row>
    <row r="240" spans="1:32">
      <c r="A240" s="12">
        <f t="shared" si="19"/>
        <v>48487</v>
      </c>
      <c r="B240" s="6">
        <f t="shared" si="15"/>
        <v>224</v>
      </c>
      <c r="C240" s="22"/>
      <c r="D240" s="22"/>
      <c r="E240" s="5"/>
      <c r="F240" s="10"/>
      <c r="G240" s="10"/>
      <c r="H240" s="11"/>
      <c r="I240" s="11"/>
      <c r="J240" s="10"/>
      <c r="K240" s="10"/>
      <c r="L240" s="19"/>
      <c r="M240" s="19"/>
      <c r="N240" s="10"/>
      <c r="O240" s="10"/>
      <c r="AB240">
        <v>0</v>
      </c>
      <c r="AD240" s="23">
        <f t="shared" si="16"/>
        <v>0.43238930547850157</v>
      </c>
      <c r="AE240" s="45">
        <f t="shared" si="17"/>
        <v>0</v>
      </c>
      <c r="AF240" s="45">
        <f t="shared" si="18"/>
        <v>0</v>
      </c>
    </row>
    <row r="241" spans="1:32">
      <c r="A241" s="12">
        <f t="shared" si="19"/>
        <v>48518</v>
      </c>
      <c r="B241" s="6">
        <f t="shared" si="15"/>
        <v>225</v>
      </c>
      <c r="C241" s="22"/>
      <c r="D241" s="22"/>
      <c r="E241" s="5"/>
      <c r="F241" s="10"/>
      <c r="G241" s="10"/>
      <c r="H241" s="11"/>
      <c r="I241" s="11"/>
      <c r="J241" s="10"/>
      <c r="K241" s="10"/>
      <c r="L241" s="19"/>
      <c r="M241" s="19"/>
      <c r="N241" s="10"/>
      <c r="O241" s="10"/>
      <c r="AB241">
        <v>0</v>
      </c>
      <c r="AD241" s="23">
        <f t="shared" si="16"/>
        <v>0.43077390334097299</v>
      </c>
      <c r="AE241" s="45">
        <f t="shared" si="17"/>
        <v>0</v>
      </c>
      <c r="AF241" s="45">
        <f t="shared" si="18"/>
        <v>0</v>
      </c>
    </row>
    <row r="242" spans="1:32">
      <c r="A242" s="12">
        <f t="shared" si="19"/>
        <v>48548</v>
      </c>
      <c r="B242" s="6">
        <f t="shared" si="15"/>
        <v>226</v>
      </c>
      <c r="C242" s="22"/>
      <c r="D242" s="22"/>
      <c r="E242" s="5"/>
      <c r="F242" s="10"/>
      <c r="G242" s="10"/>
      <c r="H242" s="11"/>
      <c r="I242" s="11"/>
      <c r="J242" s="10"/>
      <c r="K242" s="10"/>
      <c r="L242" s="19"/>
      <c r="M242" s="19"/>
      <c r="N242" s="10"/>
      <c r="O242" s="10"/>
      <c r="AB242">
        <v>0</v>
      </c>
      <c r="AD242" s="23">
        <f t="shared" si="16"/>
        <v>0.4291645363297365</v>
      </c>
      <c r="AE242" s="45">
        <f t="shared" si="17"/>
        <v>0</v>
      </c>
      <c r="AF242" s="45">
        <f t="shared" si="18"/>
        <v>0</v>
      </c>
    </row>
    <row r="243" spans="1:32">
      <c r="A243" s="12">
        <f t="shared" si="19"/>
        <v>48579</v>
      </c>
      <c r="B243" s="6">
        <f t="shared" si="15"/>
        <v>227</v>
      </c>
      <c r="C243" s="22"/>
      <c r="D243" s="22"/>
      <c r="E243" s="5"/>
      <c r="F243" s="10"/>
      <c r="G243" s="10"/>
      <c r="H243" s="11"/>
      <c r="I243" s="11"/>
      <c r="J243" s="10"/>
      <c r="K243" s="10"/>
      <c r="L243" s="19"/>
      <c r="M243" s="19"/>
      <c r="N243" s="10"/>
      <c r="O243" s="10"/>
      <c r="AB243">
        <v>0</v>
      </c>
      <c r="AD243" s="23">
        <f t="shared" si="16"/>
        <v>0.42756118189762055</v>
      </c>
      <c r="AE243" s="45">
        <f t="shared" si="17"/>
        <v>0</v>
      </c>
      <c r="AF243" s="45">
        <f t="shared" si="18"/>
        <v>0</v>
      </c>
    </row>
    <row r="244" spans="1:32">
      <c r="A244" s="12">
        <f t="shared" si="19"/>
        <v>48610</v>
      </c>
      <c r="B244" s="6">
        <f t="shared" si="15"/>
        <v>228</v>
      </c>
      <c r="C244" s="22"/>
      <c r="D244" s="22"/>
      <c r="E244" s="5"/>
      <c r="F244" s="10"/>
      <c r="G244" s="10"/>
      <c r="H244" s="11"/>
      <c r="I244" s="11"/>
      <c r="J244" s="10"/>
      <c r="K244" s="10"/>
      <c r="L244" s="19"/>
      <c r="M244" s="19"/>
      <c r="N244" s="10"/>
      <c r="O244" s="10"/>
      <c r="AB244">
        <v>0</v>
      </c>
      <c r="AD244" s="23">
        <f t="shared" si="16"/>
        <v>0.42596381758168922</v>
      </c>
      <c r="AE244" s="45">
        <f t="shared" si="17"/>
        <v>0</v>
      </c>
      <c r="AF244" s="45">
        <f t="shared" si="18"/>
        <v>0</v>
      </c>
    </row>
    <row r="245" spans="1:32">
      <c r="A245" s="12">
        <f t="shared" si="19"/>
        <v>48638</v>
      </c>
      <c r="B245" s="6">
        <f t="shared" ref="B245:B308" si="20">+B244+1</f>
        <v>229</v>
      </c>
      <c r="C245" s="22"/>
      <c r="D245" s="22"/>
      <c r="E245" s="5"/>
      <c r="F245" s="10"/>
      <c r="G245" s="10"/>
      <c r="H245" s="11"/>
      <c r="I245" s="11"/>
      <c r="J245" s="10"/>
      <c r="K245" s="10"/>
      <c r="L245" s="19"/>
      <c r="M245" s="19"/>
      <c r="N245" s="10"/>
      <c r="O245" s="10"/>
      <c r="AB245">
        <v>0</v>
      </c>
      <c r="AD245" s="23">
        <f t="shared" si="16"/>
        <v>0.42437242100292816</v>
      </c>
      <c r="AE245" s="45">
        <f t="shared" si="17"/>
        <v>0</v>
      </c>
      <c r="AF245" s="45">
        <f t="shared" si="18"/>
        <v>0</v>
      </c>
    </row>
    <row r="246" spans="1:32">
      <c r="A246" s="12">
        <f t="shared" si="19"/>
        <v>48669</v>
      </c>
      <c r="B246" s="6">
        <f t="shared" si="20"/>
        <v>230</v>
      </c>
      <c r="C246" s="22"/>
      <c r="D246" s="22"/>
      <c r="E246" s="5"/>
      <c r="F246" s="10"/>
      <c r="G246" s="10"/>
      <c r="H246" s="11"/>
      <c r="I246" s="11"/>
      <c r="J246" s="10"/>
      <c r="K246" s="10"/>
      <c r="L246" s="19"/>
      <c r="M246" s="19"/>
      <c r="N246" s="10"/>
      <c r="O246" s="10"/>
      <c r="AB246">
        <v>0</v>
      </c>
      <c r="AD246" s="23">
        <f t="shared" si="16"/>
        <v>0.42278696986593095</v>
      </c>
      <c r="AE246" s="45">
        <f t="shared" si="17"/>
        <v>0</v>
      </c>
      <c r="AF246" s="45">
        <f t="shared" si="18"/>
        <v>0</v>
      </c>
    </row>
    <row r="247" spans="1:32">
      <c r="A247" s="12">
        <f t="shared" si="19"/>
        <v>48699</v>
      </c>
      <c r="B247" s="6">
        <f t="shared" si="20"/>
        <v>231</v>
      </c>
      <c r="C247" s="22"/>
      <c r="D247" s="22"/>
      <c r="E247" s="5"/>
      <c r="F247" s="10"/>
      <c r="G247" s="10"/>
      <c r="H247" s="11"/>
      <c r="I247" s="11"/>
      <c r="J247" s="10"/>
      <c r="K247" s="10"/>
      <c r="L247" s="19"/>
      <c r="M247" s="19"/>
      <c r="N247" s="10"/>
      <c r="O247" s="10"/>
      <c r="AB247">
        <v>0</v>
      </c>
      <c r="AD247" s="23">
        <f t="shared" si="16"/>
        <v>0.42120744195858634</v>
      </c>
      <c r="AE247" s="45">
        <f t="shared" si="17"/>
        <v>0</v>
      </c>
      <c r="AF247" s="45">
        <f t="shared" si="18"/>
        <v>0</v>
      </c>
    </row>
    <row r="248" spans="1:32">
      <c r="A248" s="12">
        <f t="shared" si="19"/>
        <v>48730</v>
      </c>
      <c r="B248" s="6">
        <f t="shared" si="20"/>
        <v>232</v>
      </c>
      <c r="C248" s="22"/>
      <c r="D248" s="22"/>
      <c r="E248" s="5"/>
      <c r="F248" s="10"/>
      <c r="G248" s="10"/>
      <c r="H248" s="11"/>
      <c r="I248" s="11"/>
      <c r="J248" s="10"/>
      <c r="K248" s="10"/>
      <c r="L248" s="19"/>
      <c r="M248" s="19"/>
      <c r="N248" s="10"/>
      <c r="O248" s="10"/>
      <c r="AB248">
        <v>0</v>
      </c>
      <c r="AD248" s="23">
        <f t="shared" si="16"/>
        <v>0.41963381515176723</v>
      </c>
      <c r="AE248" s="45">
        <f t="shared" si="17"/>
        <v>0</v>
      </c>
      <c r="AF248" s="45">
        <f t="shared" si="18"/>
        <v>0</v>
      </c>
    </row>
    <row r="249" spans="1:32">
      <c r="A249" s="12">
        <f t="shared" si="19"/>
        <v>48760</v>
      </c>
      <c r="B249" s="6">
        <f t="shared" si="20"/>
        <v>233</v>
      </c>
      <c r="C249" s="22"/>
      <c r="D249" s="22"/>
      <c r="E249" s="5"/>
      <c r="F249" s="10"/>
      <c r="G249" s="10"/>
      <c r="H249" s="11"/>
      <c r="I249" s="11"/>
      <c r="J249" s="10"/>
      <c r="K249" s="10"/>
      <c r="L249" s="19"/>
      <c r="M249" s="19"/>
      <c r="N249" s="10"/>
      <c r="O249" s="10"/>
      <c r="AB249">
        <v>0</v>
      </c>
      <c r="AD249" s="23">
        <f t="shared" si="16"/>
        <v>0.41806606739902097</v>
      </c>
      <c r="AE249" s="45">
        <f t="shared" si="17"/>
        <v>0</v>
      </c>
      <c r="AF249" s="45">
        <f t="shared" si="18"/>
        <v>0</v>
      </c>
    </row>
    <row r="250" spans="1:32">
      <c r="A250" s="12">
        <f t="shared" si="19"/>
        <v>48791</v>
      </c>
      <c r="B250" s="6">
        <f t="shared" si="20"/>
        <v>234</v>
      </c>
      <c r="C250" s="22"/>
      <c r="D250" s="22"/>
      <c r="E250" s="5"/>
      <c r="F250" s="10"/>
      <c r="G250" s="10"/>
      <c r="H250" s="11"/>
      <c r="I250" s="11"/>
      <c r="J250" s="10"/>
      <c r="K250" s="10"/>
      <c r="L250" s="19"/>
      <c r="M250" s="19"/>
      <c r="N250" s="10"/>
      <c r="O250" s="10"/>
      <c r="AB250">
        <v>0</v>
      </c>
      <c r="AD250" s="23">
        <f t="shared" si="16"/>
        <v>0.41650417673626006</v>
      </c>
      <c r="AE250" s="45">
        <f t="shared" si="17"/>
        <v>0</v>
      </c>
      <c r="AF250" s="45">
        <f t="shared" si="18"/>
        <v>0</v>
      </c>
    </row>
    <row r="251" spans="1:32">
      <c r="A251" s="12">
        <f t="shared" si="19"/>
        <v>48822</v>
      </c>
      <c r="B251" s="6">
        <f t="shared" si="20"/>
        <v>235</v>
      </c>
      <c r="C251" s="22"/>
      <c r="D251" s="22"/>
      <c r="E251" s="5"/>
      <c r="F251" s="10"/>
      <c r="G251" s="10"/>
      <c r="H251" s="11"/>
      <c r="I251" s="11"/>
      <c r="J251" s="10"/>
      <c r="K251" s="10"/>
      <c r="L251" s="19"/>
      <c r="M251" s="19"/>
      <c r="N251" s="10"/>
      <c r="O251" s="10"/>
      <c r="AB251">
        <v>0</v>
      </c>
      <c r="AD251" s="23">
        <f t="shared" si="16"/>
        <v>0.41494812128145458</v>
      </c>
      <c r="AE251" s="45">
        <f t="shared" si="17"/>
        <v>0</v>
      </c>
      <c r="AF251" s="45">
        <f t="shared" si="18"/>
        <v>0</v>
      </c>
    </row>
    <row r="252" spans="1:32">
      <c r="A252" s="12">
        <f t="shared" si="19"/>
        <v>48852</v>
      </c>
      <c r="B252" s="6">
        <f t="shared" si="20"/>
        <v>236</v>
      </c>
      <c r="C252" s="22"/>
      <c r="D252" s="22"/>
      <c r="E252" s="5"/>
      <c r="F252" s="10"/>
      <c r="G252" s="10"/>
      <c r="H252" s="11"/>
      <c r="I252" s="11"/>
      <c r="J252" s="10"/>
      <c r="K252" s="10"/>
      <c r="L252" s="19"/>
      <c r="M252" s="19"/>
      <c r="N252" s="10"/>
      <c r="O252" s="10"/>
      <c r="AB252">
        <v>0</v>
      </c>
      <c r="AD252" s="23">
        <f t="shared" si="16"/>
        <v>0.41339787923432592</v>
      </c>
      <c r="AE252" s="45">
        <f t="shared" si="17"/>
        <v>0</v>
      </c>
      <c r="AF252" s="45">
        <f t="shared" si="18"/>
        <v>0</v>
      </c>
    </row>
    <row r="253" spans="1:32">
      <c r="A253" s="12">
        <f t="shared" si="19"/>
        <v>48883</v>
      </c>
      <c r="B253" s="6">
        <f t="shared" si="20"/>
        <v>237</v>
      </c>
      <c r="C253" s="22"/>
      <c r="D253" s="22"/>
      <c r="E253" s="5"/>
      <c r="F253" s="10"/>
      <c r="G253" s="10"/>
      <c r="H253" s="11"/>
      <c r="I253" s="11"/>
      <c r="J253" s="10"/>
      <c r="K253" s="10"/>
      <c r="L253" s="19"/>
      <c r="M253" s="19"/>
      <c r="N253" s="10"/>
      <c r="O253" s="10"/>
      <c r="AB253">
        <v>0</v>
      </c>
      <c r="AD253" s="23">
        <f t="shared" si="16"/>
        <v>0.41185342887604071</v>
      </c>
      <c r="AE253" s="45">
        <f t="shared" si="17"/>
        <v>0</v>
      </c>
      <c r="AF253" s="45">
        <f t="shared" si="18"/>
        <v>0</v>
      </c>
    </row>
    <row r="254" spans="1:32">
      <c r="A254" s="12">
        <f t="shared" si="19"/>
        <v>48913</v>
      </c>
      <c r="B254" s="6">
        <f t="shared" si="20"/>
        <v>238</v>
      </c>
      <c r="C254" s="22"/>
      <c r="D254" s="22"/>
      <c r="E254" s="5"/>
      <c r="F254" s="10"/>
      <c r="G254" s="10"/>
      <c r="H254" s="11"/>
      <c r="I254" s="11"/>
      <c r="J254" s="10"/>
      <c r="K254" s="10"/>
      <c r="L254" s="19"/>
      <c r="M254" s="19"/>
      <c r="N254" s="10"/>
      <c r="O254" s="10"/>
      <c r="AB254">
        <v>0</v>
      </c>
      <c r="AD254" s="23">
        <f t="shared" si="16"/>
        <v>0.41031474856890743</v>
      </c>
      <c r="AE254" s="45">
        <f t="shared" si="17"/>
        <v>0</v>
      </c>
      <c r="AF254" s="45">
        <f t="shared" si="18"/>
        <v>0</v>
      </c>
    </row>
    <row r="255" spans="1:32">
      <c r="A255" s="12">
        <f t="shared" si="19"/>
        <v>48944</v>
      </c>
      <c r="B255" s="6">
        <f t="shared" si="20"/>
        <v>239</v>
      </c>
      <c r="C255" s="22"/>
      <c r="D255" s="22"/>
      <c r="E255" s="5"/>
      <c r="F255" s="10"/>
      <c r="G255" s="10"/>
      <c r="H255" s="11"/>
      <c r="I255" s="11"/>
      <c r="J255" s="10"/>
      <c r="K255" s="10"/>
      <c r="L255" s="19"/>
      <c r="M255" s="19"/>
      <c r="N255" s="10"/>
      <c r="O255" s="10"/>
      <c r="AB255">
        <v>0</v>
      </c>
      <c r="AD255" s="23">
        <f t="shared" si="16"/>
        <v>0.40878181675607228</v>
      </c>
      <c r="AE255" s="45">
        <f t="shared" si="17"/>
        <v>0</v>
      </c>
      <c r="AF255" s="45">
        <f t="shared" si="18"/>
        <v>0</v>
      </c>
    </row>
    <row r="256" spans="1:32">
      <c r="A256" s="12">
        <f t="shared" si="19"/>
        <v>48975</v>
      </c>
      <c r="B256" s="6">
        <f t="shared" si="20"/>
        <v>240</v>
      </c>
      <c r="C256" s="22"/>
      <c r="D256" s="22"/>
      <c r="E256" s="5"/>
      <c r="F256" s="10"/>
      <c r="G256" s="10"/>
      <c r="H256" s="11"/>
      <c r="I256" s="11"/>
      <c r="J256" s="10"/>
      <c r="K256" s="10"/>
      <c r="L256" s="19"/>
      <c r="M256" s="19"/>
      <c r="N256" s="10"/>
      <c r="O256" s="10"/>
      <c r="AB256">
        <v>0</v>
      </c>
      <c r="AD256" s="23">
        <f t="shared" si="16"/>
        <v>0.40725461196121765</v>
      </c>
      <c r="AE256" s="45">
        <f t="shared" si="17"/>
        <v>0</v>
      </c>
      <c r="AF256" s="45">
        <f t="shared" si="18"/>
        <v>0</v>
      </c>
    </row>
    <row r="257" spans="1:32">
      <c r="A257" s="12">
        <f t="shared" si="19"/>
        <v>49003</v>
      </c>
      <c r="B257" s="6">
        <f t="shared" si="20"/>
        <v>241</v>
      </c>
      <c r="C257" s="22"/>
      <c r="D257" s="22"/>
      <c r="E257" s="5"/>
      <c r="F257" s="10"/>
      <c r="G257" s="10"/>
      <c r="H257" s="11"/>
      <c r="I257" s="11"/>
      <c r="J257" s="10"/>
      <c r="K257" s="10"/>
      <c r="L257" s="19"/>
      <c r="M257" s="19"/>
      <c r="N257" s="10"/>
      <c r="O257" s="10"/>
      <c r="AB257">
        <v>0</v>
      </c>
      <c r="AD257" s="23">
        <f t="shared" si="16"/>
        <v>0.40573311278826174</v>
      </c>
      <c r="AE257" s="45">
        <f t="shared" si="17"/>
        <v>0</v>
      </c>
      <c r="AF257" s="45">
        <f t="shared" si="18"/>
        <v>0</v>
      </c>
    </row>
    <row r="258" spans="1:32">
      <c r="A258" s="12">
        <f t="shared" si="19"/>
        <v>49034</v>
      </c>
      <c r="B258" s="6">
        <f t="shared" si="20"/>
        <v>242</v>
      </c>
      <c r="C258" s="22"/>
      <c r="D258" s="22"/>
      <c r="E258" s="5"/>
      <c r="F258" s="10"/>
      <c r="G258" s="10"/>
      <c r="H258" s="11"/>
      <c r="I258" s="11"/>
      <c r="J258" s="10"/>
      <c r="K258" s="10"/>
      <c r="L258" s="19"/>
      <c r="M258" s="19"/>
      <c r="N258" s="10"/>
      <c r="O258" s="10"/>
      <c r="AB258">
        <v>0</v>
      </c>
      <c r="AD258" s="23">
        <f t="shared" si="16"/>
        <v>0.40421729792105776</v>
      </c>
      <c r="AE258" s="45">
        <f t="shared" si="17"/>
        <v>0</v>
      </c>
      <c r="AF258" s="45">
        <f t="shared" si="18"/>
        <v>0</v>
      </c>
    </row>
    <row r="259" spans="1:32">
      <c r="A259" s="12">
        <f t="shared" si="19"/>
        <v>49064</v>
      </c>
      <c r="B259" s="6">
        <f t="shared" si="20"/>
        <v>243</v>
      </c>
      <c r="C259" s="22"/>
      <c r="D259" s="22"/>
      <c r="E259" s="5"/>
      <c r="F259" s="10"/>
      <c r="G259" s="10"/>
      <c r="H259" s="11"/>
      <c r="I259" s="11"/>
      <c r="J259" s="10"/>
      <c r="K259" s="10"/>
      <c r="L259" s="19"/>
      <c r="M259" s="19"/>
      <c r="N259" s="10"/>
      <c r="O259" s="10"/>
      <c r="AB259">
        <v>0</v>
      </c>
      <c r="AD259" s="23">
        <f t="shared" si="16"/>
        <v>0.40270714612309616</v>
      </c>
      <c r="AE259" s="45">
        <f t="shared" si="17"/>
        <v>0</v>
      </c>
      <c r="AF259" s="45">
        <f t="shared" si="18"/>
        <v>0</v>
      </c>
    </row>
    <row r="260" spans="1:32">
      <c r="A260" s="12">
        <f t="shared" si="19"/>
        <v>49095</v>
      </c>
      <c r="B260" s="6">
        <f t="shared" si="20"/>
        <v>244</v>
      </c>
      <c r="C260" s="22"/>
      <c r="D260" s="22"/>
      <c r="E260" s="5"/>
      <c r="F260" s="10"/>
      <c r="G260" s="10"/>
      <c r="H260" s="11"/>
      <c r="I260" s="11"/>
      <c r="J260" s="10"/>
      <c r="K260" s="10"/>
      <c r="L260" s="19"/>
      <c r="M260" s="19"/>
      <c r="N260" s="10"/>
      <c r="O260" s="10"/>
      <c r="AB260">
        <v>0</v>
      </c>
      <c r="AD260" s="23">
        <f t="shared" si="16"/>
        <v>0.4012026362372067</v>
      </c>
      <c r="AE260" s="45">
        <f t="shared" si="17"/>
        <v>0</v>
      </c>
      <c r="AF260" s="45">
        <f t="shared" si="18"/>
        <v>0</v>
      </c>
    </row>
    <row r="261" spans="1:32">
      <c r="A261" s="12">
        <f t="shared" si="19"/>
        <v>49125</v>
      </c>
      <c r="B261" s="6">
        <f t="shared" si="20"/>
        <v>245</v>
      </c>
      <c r="C261" s="22"/>
      <c r="D261" s="22"/>
      <c r="E261" s="5"/>
      <c r="F261" s="10"/>
      <c r="G261" s="10"/>
      <c r="H261" s="11"/>
      <c r="I261" s="11"/>
      <c r="J261" s="10"/>
      <c r="K261" s="10"/>
      <c r="L261" s="19"/>
      <c r="M261" s="19"/>
      <c r="N261" s="10"/>
      <c r="O261" s="10"/>
      <c r="AB261">
        <v>0</v>
      </c>
      <c r="AD261" s="23">
        <f t="shared" si="16"/>
        <v>0.39970374718526197</v>
      </c>
      <c r="AE261" s="45">
        <f t="shared" si="17"/>
        <v>0</v>
      </c>
      <c r="AF261" s="45">
        <f t="shared" si="18"/>
        <v>0</v>
      </c>
    </row>
    <row r="262" spans="1:32">
      <c r="A262" s="12">
        <f t="shared" si="19"/>
        <v>49156</v>
      </c>
      <c r="B262" s="6">
        <f t="shared" si="20"/>
        <v>246</v>
      </c>
      <c r="C262" s="22"/>
      <c r="D262" s="22"/>
      <c r="E262" s="5"/>
      <c r="F262" s="10"/>
      <c r="G262" s="10"/>
      <c r="H262" s="11"/>
      <c r="I262" s="11"/>
      <c r="J262" s="10"/>
      <c r="K262" s="10"/>
      <c r="L262" s="19"/>
      <c r="M262" s="19"/>
      <c r="N262" s="10"/>
      <c r="O262" s="10"/>
      <c r="AB262">
        <v>0</v>
      </c>
      <c r="AD262" s="23">
        <f t="shared" si="16"/>
        <v>0.39821045796788251</v>
      </c>
      <c r="AE262" s="45">
        <f t="shared" si="17"/>
        <v>0</v>
      </c>
      <c r="AF262" s="45">
        <f t="shared" si="18"/>
        <v>0</v>
      </c>
    </row>
    <row r="263" spans="1:32">
      <c r="A263" s="12">
        <f t="shared" si="19"/>
        <v>49187</v>
      </c>
      <c r="B263" s="6">
        <f t="shared" si="20"/>
        <v>247</v>
      </c>
      <c r="C263" s="22"/>
      <c r="D263" s="22"/>
      <c r="E263" s="5"/>
      <c r="F263" s="10"/>
      <c r="G263" s="10"/>
      <c r="H263" s="11"/>
      <c r="I263" s="11"/>
      <c r="J263" s="10"/>
      <c r="K263" s="10"/>
      <c r="L263" s="19"/>
      <c r="M263" s="19"/>
      <c r="N263" s="10"/>
      <c r="O263" s="10"/>
      <c r="AB263">
        <v>0</v>
      </c>
      <c r="AD263" s="23">
        <f t="shared" si="16"/>
        <v>0.39672274766414206</v>
      </c>
      <c r="AE263" s="45">
        <f t="shared" si="17"/>
        <v>0</v>
      </c>
      <c r="AF263" s="45">
        <f t="shared" si="18"/>
        <v>0</v>
      </c>
    </row>
    <row r="264" spans="1:32">
      <c r="A264" s="12">
        <f t="shared" si="19"/>
        <v>49217</v>
      </c>
      <c r="B264" s="6">
        <f t="shared" si="20"/>
        <v>248</v>
      </c>
      <c r="C264" s="22"/>
      <c r="D264" s="22"/>
      <c r="E264" s="5"/>
      <c r="F264" s="10"/>
      <c r="G264" s="10"/>
      <c r="H264" s="11"/>
      <c r="I264" s="11"/>
      <c r="J264" s="10"/>
      <c r="K264" s="10"/>
      <c r="L264" s="19"/>
      <c r="M264" s="19"/>
      <c r="N264" s="10"/>
      <c r="O264" s="10"/>
      <c r="AB264">
        <v>0</v>
      </c>
      <c r="AD264" s="23">
        <f t="shared" si="16"/>
        <v>0.39524059543127471</v>
      </c>
      <c r="AE264" s="45">
        <f t="shared" si="17"/>
        <v>0</v>
      </c>
      <c r="AF264" s="45">
        <f t="shared" si="18"/>
        <v>0</v>
      </c>
    </row>
    <row r="265" spans="1:32">
      <c r="A265" s="12">
        <f t="shared" si="19"/>
        <v>49248</v>
      </c>
      <c r="B265" s="6">
        <f t="shared" si="20"/>
        <v>249</v>
      </c>
      <c r="C265" s="22"/>
      <c r="D265" s="22"/>
      <c r="E265" s="5"/>
      <c r="F265" s="10"/>
      <c r="G265" s="10"/>
      <c r="H265" s="11"/>
      <c r="I265" s="11"/>
      <c r="J265" s="10"/>
      <c r="K265" s="10"/>
      <c r="L265" s="19"/>
      <c r="M265" s="19"/>
      <c r="N265" s="10"/>
      <c r="O265" s="10"/>
      <c r="AB265">
        <v>0</v>
      </c>
      <c r="AD265" s="23">
        <f t="shared" si="16"/>
        <v>0.39376398050438327</v>
      </c>
      <c r="AE265" s="45">
        <f t="shared" si="17"/>
        <v>0</v>
      </c>
      <c r="AF265" s="45">
        <f t="shared" si="18"/>
        <v>0</v>
      </c>
    </row>
    <row r="266" spans="1:32">
      <c r="A266" s="12">
        <f t="shared" si="19"/>
        <v>49278</v>
      </c>
      <c r="B266" s="6">
        <f t="shared" si="20"/>
        <v>250</v>
      </c>
      <c r="C266" s="22"/>
      <c r="D266" s="22"/>
      <c r="E266" s="5"/>
      <c r="F266" s="10"/>
      <c r="G266" s="10"/>
      <c r="H266" s="11"/>
      <c r="I266" s="11"/>
      <c r="J266" s="10"/>
      <c r="K266" s="10"/>
      <c r="L266" s="19"/>
      <c r="M266" s="19"/>
      <c r="N266" s="10"/>
      <c r="O266" s="10"/>
      <c r="AB266">
        <v>0</v>
      </c>
      <c r="AD266" s="23">
        <f t="shared" si="16"/>
        <v>0.39229288219614772</v>
      </c>
      <c r="AE266" s="45">
        <f t="shared" si="17"/>
        <v>0</v>
      </c>
      <c r="AF266" s="45">
        <f t="shared" si="18"/>
        <v>0</v>
      </c>
    </row>
    <row r="267" spans="1:32">
      <c r="A267" s="12">
        <f t="shared" si="19"/>
        <v>49309</v>
      </c>
      <c r="B267" s="6">
        <f t="shared" si="20"/>
        <v>251</v>
      </c>
      <c r="C267" s="22"/>
      <c r="D267" s="22"/>
      <c r="E267" s="5"/>
      <c r="F267" s="10"/>
      <c r="G267" s="10"/>
      <c r="H267" s="11"/>
      <c r="I267" s="11"/>
      <c r="J267" s="10"/>
      <c r="K267" s="10"/>
      <c r="L267" s="19"/>
      <c r="M267" s="19"/>
      <c r="N267" s="10"/>
      <c r="O267" s="10"/>
      <c r="AB267">
        <v>0</v>
      </c>
      <c r="AD267" s="23">
        <f t="shared" si="16"/>
        <v>0.39082727989653576</v>
      </c>
      <c r="AE267" s="45">
        <f t="shared" si="17"/>
        <v>0</v>
      </c>
      <c r="AF267" s="45">
        <f t="shared" si="18"/>
        <v>0</v>
      </c>
    </row>
    <row r="268" spans="1:32">
      <c r="A268" s="12">
        <f t="shared" si="19"/>
        <v>49340</v>
      </c>
      <c r="B268" s="6">
        <f t="shared" si="20"/>
        <v>252</v>
      </c>
      <c r="C268" s="22"/>
      <c r="D268" s="22"/>
      <c r="E268" s="5"/>
      <c r="F268" s="10"/>
      <c r="G268" s="10"/>
      <c r="H268" s="11"/>
      <c r="I268" s="11"/>
      <c r="J268" s="10"/>
      <c r="K268" s="10"/>
      <c r="L268" s="19"/>
      <c r="M268" s="19"/>
      <c r="N268" s="10"/>
      <c r="O268" s="10"/>
      <c r="AB268">
        <v>0</v>
      </c>
      <c r="AD268" s="23">
        <f t="shared" si="16"/>
        <v>0.38936715307251385</v>
      </c>
      <c r="AE268" s="45">
        <f t="shared" si="17"/>
        <v>0</v>
      </c>
      <c r="AF268" s="45">
        <f t="shared" si="18"/>
        <v>0</v>
      </c>
    </row>
    <row r="269" spans="1:32">
      <c r="A269" s="12">
        <f t="shared" si="19"/>
        <v>49368</v>
      </c>
      <c r="B269" s="6">
        <f t="shared" si="20"/>
        <v>253</v>
      </c>
      <c r="C269" s="22"/>
      <c r="D269" s="22"/>
      <c r="E269" s="5"/>
      <c r="F269" s="10"/>
      <c r="G269" s="10"/>
      <c r="H269" s="11"/>
      <c r="I269" s="11"/>
      <c r="J269" s="10"/>
      <c r="K269" s="10"/>
      <c r="L269" s="19"/>
      <c r="M269" s="19"/>
      <c r="N269" s="10"/>
      <c r="O269" s="10"/>
      <c r="AB269">
        <v>0</v>
      </c>
      <c r="AD269" s="23">
        <f t="shared" si="16"/>
        <v>0.38791248126775979</v>
      </c>
      <c r="AE269" s="45">
        <f t="shared" si="17"/>
        <v>0</v>
      </c>
      <c r="AF269" s="45">
        <f t="shared" si="18"/>
        <v>0</v>
      </c>
    </row>
    <row r="270" spans="1:32">
      <c r="A270" s="12">
        <f t="shared" si="19"/>
        <v>49399</v>
      </c>
      <c r="B270" s="6">
        <f t="shared" si="20"/>
        <v>254</v>
      </c>
      <c r="C270" s="22"/>
      <c r="D270" s="22"/>
      <c r="E270" s="5"/>
      <c r="F270" s="10"/>
      <c r="G270" s="10"/>
      <c r="H270" s="11"/>
      <c r="I270" s="11"/>
      <c r="J270" s="10"/>
      <c r="K270" s="10"/>
      <c r="L270" s="19"/>
      <c r="M270" s="19"/>
      <c r="N270" s="10"/>
      <c r="O270" s="10"/>
      <c r="AB270">
        <v>0</v>
      </c>
      <c r="AD270" s="23">
        <f t="shared" si="16"/>
        <v>0.38646324410237592</v>
      </c>
      <c r="AE270" s="45">
        <f t="shared" si="17"/>
        <v>0</v>
      </c>
      <c r="AF270" s="45">
        <f t="shared" si="18"/>
        <v>0</v>
      </c>
    </row>
    <row r="271" spans="1:32">
      <c r="A271" s="12">
        <f t="shared" si="19"/>
        <v>49429</v>
      </c>
      <c r="B271" s="6">
        <f t="shared" si="20"/>
        <v>255</v>
      </c>
      <c r="C271" s="22"/>
      <c r="D271" s="22"/>
      <c r="E271" s="5"/>
      <c r="F271" s="10"/>
      <c r="G271" s="10"/>
      <c r="H271" s="11"/>
      <c r="I271" s="11"/>
      <c r="J271" s="10"/>
      <c r="K271" s="10"/>
      <c r="L271" s="19"/>
      <c r="M271" s="19"/>
      <c r="N271" s="10"/>
      <c r="O271" s="10"/>
      <c r="AB271">
        <v>0</v>
      </c>
      <c r="AD271" s="23">
        <f t="shared" si="16"/>
        <v>0.38501942127260375</v>
      </c>
      <c r="AE271" s="45">
        <f t="shared" si="17"/>
        <v>0</v>
      </c>
      <c r="AF271" s="45">
        <f t="shared" si="18"/>
        <v>0</v>
      </c>
    </row>
    <row r="272" spans="1:32">
      <c r="A272" s="12">
        <f t="shared" si="19"/>
        <v>49460</v>
      </c>
      <c r="B272" s="6">
        <f t="shared" si="20"/>
        <v>256</v>
      </c>
      <c r="C272" s="22"/>
      <c r="D272" s="22"/>
      <c r="E272" s="5"/>
      <c r="F272" s="10"/>
      <c r="G272" s="10"/>
      <c r="H272" s="11"/>
      <c r="I272" s="11"/>
      <c r="J272" s="10"/>
      <c r="K272" s="10"/>
      <c r="L272" s="19"/>
      <c r="M272" s="19"/>
      <c r="N272" s="10"/>
      <c r="O272" s="10"/>
      <c r="AB272">
        <v>0</v>
      </c>
      <c r="AD272" s="23">
        <f t="shared" si="16"/>
        <v>0.38358099255053918</v>
      </c>
      <c r="AE272" s="45">
        <f t="shared" si="17"/>
        <v>0</v>
      </c>
      <c r="AF272" s="45">
        <f t="shared" si="18"/>
        <v>0</v>
      </c>
    </row>
    <row r="273" spans="1:32">
      <c r="A273" s="12">
        <f t="shared" si="19"/>
        <v>49490</v>
      </c>
      <c r="B273" s="6">
        <f t="shared" si="20"/>
        <v>257</v>
      </c>
      <c r="C273" s="22"/>
      <c r="D273" s="22"/>
      <c r="E273" s="5"/>
      <c r="F273" s="10"/>
      <c r="G273" s="10"/>
      <c r="H273" s="11"/>
      <c r="I273" s="11"/>
      <c r="J273" s="10"/>
      <c r="K273" s="10"/>
      <c r="L273" s="19"/>
      <c r="M273" s="19"/>
      <c r="N273" s="10"/>
      <c r="O273" s="10"/>
      <c r="AB273">
        <v>0</v>
      </c>
      <c r="AD273" s="23">
        <f t="shared" si="16"/>
        <v>0.38214793778384976</v>
      </c>
      <c r="AE273" s="45">
        <f t="shared" si="17"/>
        <v>0</v>
      </c>
      <c r="AF273" s="45">
        <f t="shared" si="18"/>
        <v>0</v>
      </c>
    </row>
    <row r="274" spans="1:32">
      <c r="A274" s="12">
        <f t="shared" si="19"/>
        <v>49521</v>
      </c>
      <c r="B274" s="6">
        <f t="shared" si="20"/>
        <v>258</v>
      </c>
      <c r="C274" s="22"/>
      <c r="D274" s="22"/>
      <c r="E274" s="5"/>
      <c r="F274" s="10"/>
      <c r="G274" s="10"/>
      <c r="H274" s="11"/>
      <c r="I274" s="11"/>
      <c r="J274" s="10"/>
      <c r="K274" s="10"/>
      <c r="L274" s="19"/>
      <c r="M274" s="19"/>
      <c r="N274" s="10"/>
      <c r="O274" s="10"/>
      <c r="AB274">
        <v>0</v>
      </c>
      <c r="AD274" s="23">
        <f t="shared" ref="AD274:AD337" si="21">1/(1+($J$6/12))^B274</f>
        <v>0.38072023689549167</v>
      </c>
      <c r="AE274" s="45">
        <f t="shared" ref="AE274:AE337" si="22">AD274*M274</f>
        <v>0</v>
      </c>
      <c r="AF274" s="45">
        <f t="shared" ref="AF274:AF337" si="23">AE274*B274</f>
        <v>0</v>
      </c>
    </row>
    <row r="275" spans="1:32">
      <c r="A275" s="12">
        <f t="shared" ref="A275:A338" si="24">EOMONTH(A274,1)</f>
        <v>49552</v>
      </c>
      <c r="B275" s="6">
        <f t="shared" si="20"/>
        <v>259</v>
      </c>
      <c r="C275" s="22"/>
      <c r="D275" s="22"/>
      <c r="E275" s="5"/>
      <c r="F275" s="10"/>
      <c r="G275" s="10"/>
      <c r="H275" s="11"/>
      <c r="I275" s="11"/>
      <c r="J275" s="10"/>
      <c r="K275" s="10"/>
      <c r="L275" s="19"/>
      <c r="M275" s="19"/>
      <c r="N275" s="10"/>
      <c r="O275" s="10"/>
      <c r="AB275">
        <v>0</v>
      </c>
      <c r="AD275" s="23">
        <f t="shared" si="21"/>
        <v>0.3792978698834289</v>
      </c>
      <c r="AE275" s="45">
        <f t="shared" si="22"/>
        <v>0</v>
      </c>
      <c r="AF275" s="45">
        <f t="shared" si="23"/>
        <v>0</v>
      </c>
    </row>
    <row r="276" spans="1:32">
      <c r="A276" s="12">
        <f t="shared" si="24"/>
        <v>49582</v>
      </c>
      <c r="B276" s="6">
        <f t="shared" si="20"/>
        <v>260</v>
      </c>
      <c r="C276" s="22"/>
      <c r="D276" s="22"/>
      <c r="E276" s="5"/>
      <c r="F276" s="10"/>
      <c r="G276" s="10"/>
      <c r="H276" s="11"/>
      <c r="I276" s="11"/>
      <c r="J276" s="10"/>
      <c r="K276" s="10"/>
      <c r="L276" s="19"/>
      <c r="M276" s="19"/>
      <c r="N276" s="10"/>
      <c r="O276" s="10"/>
      <c r="AB276">
        <v>0</v>
      </c>
      <c r="AD276" s="23">
        <f t="shared" si="21"/>
        <v>0.37788081682035263</v>
      </c>
      <c r="AE276" s="45">
        <f t="shared" si="22"/>
        <v>0</v>
      </c>
      <c r="AF276" s="45">
        <f t="shared" si="23"/>
        <v>0</v>
      </c>
    </row>
    <row r="277" spans="1:32">
      <c r="A277" s="12">
        <f t="shared" si="24"/>
        <v>49613</v>
      </c>
      <c r="B277" s="6">
        <f t="shared" si="20"/>
        <v>261</v>
      </c>
      <c r="C277" s="22"/>
      <c r="D277" s="22"/>
      <c r="E277" s="5"/>
      <c r="F277" s="10"/>
      <c r="G277" s="10"/>
      <c r="H277" s="11"/>
      <c r="I277" s="11"/>
      <c r="J277" s="10"/>
      <c r="K277" s="10"/>
      <c r="L277" s="19"/>
      <c r="M277" s="19"/>
      <c r="N277" s="10"/>
      <c r="O277" s="10"/>
      <c r="AB277">
        <v>0</v>
      </c>
      <c r="AD277" s="23">
        <f t="shared" si="21"/>
        <v>0.37646905785340234</v>
      </c>
      <c r="AE277" s="45">
        <f t="shared" si="22"/>
        <v>0</v>
      </c>
      <c r="AF277" s="45">
        <f t="shared" si="23"/>
        <v>0</v>
      </c>
    </row>
    <row r="278" spans="1:32">
      <c r="A278" s="12">
        <f t="shared" si="24"/>
        <v>49643</v>
      </c>
      <c r="B278" s="6">
        <f t="shared" si="20"/>
        <v>262</v>
      </c>
      <c r="C278" s="22"/>
      <c r="D278" s="22"/>
      <c r="E278" s="5"/>
      <c r="F278" s="10"/>
      <c r="G278" s="10"/>
      <c r="H278" s="11"/>
      <c r="I278" s="11"/>
      <c r="J278" s="10"/>
      <c r="K278" s="10"/>
      <c r="L278" s="19"/>
      <c r="M278" s="19"/>
      <c r="N278" s="10"/>
      <c r="O278" s="10"/>
      <c r="AB278">
        <v>0</v>
      </c>
      <c r="AD278" s="23">
        <f t="shared" si="21"/>
        <v>0.37506257320388781</v>
      </c>
      <c r="AE278" s="45">
        <f t="shared" si="22"/>
        <v>0</v>
      </c>
      <c r="AF278" s="45">
        <f t="shared" si="23"/>
        <v>0</v>
      </c>
    </row>
    <row r="279" spans="1:32">
      <c r="A279" s="12">
        <f t="shared" si="24"/>
        <v>49674</v>
      </c>
      <c r="B279" s="6">
        <f t="shared" si="20"/>
        <v>263</v>
      </c>
      <c r="C279" s="22"/>
      <c r="D279" s="22"/>
      <c r="E279" s="5"/>
      <c r="F279" s="10"/>
      <c r="G279" s="10"/>
      <c r="H279" s="11"/>
      <c r="I279" s="11"/>
      <c r="J279" s="10"/>
      <c r="K279" s="10"/>
      <c r="L279" s="19"/>
      <c r="M279" s="19"/>
      <c r="N279" s="10"/>
      <c r="O279" s="10"/>
      <c r="AB279">
        <v>0</v>
      </c>
      <c r="AD279" s="23">
        <f t="shared" si="21"/>
        <v>0.37366134316701155</v>
      </c>
      <c r="AE279" s="45">
        <f t="shared" si="22"/>
        <v>0</v>
      </c>
      <c r="AF279" s="45">
        <f t="shared" si="23"/>
        <v>0</v>
      </c>
    </row>
    <row r="280" spans="1:32">
      <c r="A280" s="12">
        <f t="shared" si="24"/>
        <v>49705</v>
      </c>
      <c r="B280" s="6">
        <f t="shared" si="20"/>
        <v>264</v>
      </c>
      <c r="C280" s="22"/>
      <c r="D280" s="22"/>
      <c r="E280" s="5"/>
      <c r="F280" s="10"/>
      <c r="G280" s="10"/>
      <c r="H280" s="11"/>
      <c r="I280" s="11"/>
      <c r="J280" s="10"/>
      <c r="K280" s="10"/>
      <c r="L280" s="19"/>
      <c r="M280" s="19"/>
      <c r="N280" s="10"/>
      <c r="O280" s="10"/>
      <c r="AB280">
        <v>0</v>
      </c>
      <c r="AD280" s="23">
        <f t="shared" si="21"/>
        <v>0.37226534811159306</v>
      </c>
      <c r="AE280" s="45">
        <f t="shared" si="22"/>
        <v>0</v>
      </c>
      <c r="AF280" s="45">
        <f t="shared" si="23"/>
        <v>0</v>
      </c>
    </row>
    <row r="281" spans="1:32">
      <c r="A281" s="12">
        <f t="shared" si="24"/>
        <v>49734</v>
      </c>
      <c r="B281" s="6">
        <f t="shared" si="20"/>
        <v>265</v>
      </c>
      <c r="C281" s="22"/>
      <c r="D281" s="22"/>
      <c r="E281" s="5"/>
      <c r="F281" s="10"/>
      <c r="G281" s="10"/>
      <c r="H281" s="11"/>
      <c r="I281" s="11"/>
      <c r="J281" s="10"/>
      <c r="K281" s="10"/>
      <c r="L281" s="19"/>
      <c r="M281" s="19"/>
      <c r="N281" s="10"/>
      <c r="O281" s="10"/>
      <c r="AB281">
        <v>0</v>
      </c>
      <c r="AD281" s="23">
        <f t="shared" si="21"/>
        <v>0.37087456847979389</v>
      </c>
      <c r="AE281" s="45">
        <f t="shared" si="22"/>
        <v>0</v>
      </c>
      <c r="AF281" s="45">
        <f t="shared" si="23"/>
        <v>0</v>
      </c>
    </row>
    <row r="282" spans="1:32">
      <c r="A282" s="12">
        <f t="shared" si="24"/>
        <v>49765</v>
      </c>
      <c r="B282" s="6">
        <f t="shared" si="20"/>
        <v>266</v>
      </c>
      <c r="C282" s="22"/>
      <c r="D282" s="22"/>
      <c r="E282" s="5"/>
      <c r="F282" s="10"/>
      <c r="G282" s="10"/>
      <c r="H282" s="11"/>
      <c r="I282" s="11"/>
      <c r="J282" s="10"/>
      <c r="K282" s="10"/>
      <c r="L282" s="19"/>
      <c r="M282" s="19"/>
      <c r="N282" s="10"/>
      <c r="O282" s="10"/>
      <c r="AB282">
        <v>0</v>
      </c>
      <c r="AD282" s="23">
        <f t="shared" si="21"/>
        <v>0.36948898478684328</v>
      </c>
      <c r="AE282" s="45">
        <f t="shared" si="22"/>
        <v>0</v>
      </c>
      <c r="AF282" s="45">
        <f t="shared" si="23"/>
        <v>0</v>
      </c>
    </row>
    <row r="283" spans="1:32">
      <c r="A283" s="12">
        <f t="shared" si="24"/>
        <v>49795</v>
      </c>
      <c r="B283" s="6">
        <f t="shared" si="20"/>
        <v>267</v>
      </c>
      <c r="C283" s="22"/>
      <c r="D283" s="22"/>
      <c r="E283" s="5"/>
      <c r="F283" s="10"/>
      <c r="G283" s="10"/>
      <c r="H283" s="11"/>
      <c r="I283" s="11"/>
      <c r="J283" s="10"/>
      <c r="K283" s="10"/>
      <c r="L283" s="19"/>
      <c r="M283" s="19"/>
      <c r="N283" s="10"/>
      <c r="O283" s="10"/>
      <c r="AB283">
        <v>0</v>
      </c>
      <c r="AD283" s="23">
        <f t="shared" si="21"/>
        <v>0.36810857762076543</v>
      </c>
      <c r="AE283" s="45">
        <f t="shared" si="22"/>
        <v>0</v>
      </c>
      <c r="AF283" s="45">
        <f t="shared" si="23"/>
        <v>0</v>
      </c>
    </row>
    <row r="284" spans="1:32">
      <c r="A284" s="12">
        <f t="shared" si="24"/>
        <v>49826</v>
      </c>
      <c r="B284" s="6">
        <f t="shared" si="20"/>
        <v>268</v>
      </c>
      <c r="C284" s="22"/>
      <c r="D284" s="22"/>
      <c r="E284" s="5"/>
      <c r="F284" s="10"/>
      <c r="G284" s="10"/>
      <c r="H284" s="11"/>
      <c r="I284" s="11"/>
      <c r="J284" s="10"/>
      <c r="K284" s="10"/>
      <c r="L284" s="19"/>
      <c r="M284" s="19"/>
      <c r="N284" s="10"/>
      <c r="O284" s="10"/>
      <c r="AB284">
        <v>0</v>
      </c>
      <c r="AD284" s="23">
        <f t="shared" si="21"/>
        <v>0.36673332764210753</v>
      </c>
      <c r="AE284" s="45">
        <f t="shared" si="22"/>
        <v>0</v>
      </c>
      <c r="AF284" s="45">
        <f t="shared" si="23"/>
        <v>0</v>
      </c>
    </row>
    <row r="285" spans="1:32">
      <c r="A285" s="12">
        <f t="shared" si="24"/>
        <v>49856</v>
      </c>
      <c r="B285" s="6">
        <f t="shared" si="20"/>
        <v>269</v>
      </c>
      <c r="C285" s="22"/>
      <c r="D285" s="22"/>
      <c r="E285" s="5"/>
      <c r="F285" s="10"/>
      <c r="G285" s="10"/>
      <c r="H285" s="11"/>
      <c r="I285" s="11"/>
      <c r="J285" s="10"/>
      <c r="K285" s="10"/>
      <c r="L285" s="19"/>
      <c r="M285" s="19"/>
      <c r="N285" s="10"/>
      <c r="O285" s="10"/>
      <c r="AB285">
        <v>0</v>
      </c>
      <c r="AD285" s="23">
        <f t="shared" si="21"/>
        <v>0.36536321558366874</v>
      </c>
      <c r="AE285" s="45">
        <f t="shared" si="22"/>
        <v>0</v>
      </c>
      <c r="AF285" s="45">
        <f t="shared" si="23"/>
        <v>0</v>
      </c>
    </row>
    <row r="286" spans="1:32">
      <c r="A286" s="12">
        <f t="shared" si="24"/>
        <v>49887</v>
      </c>
      <c r="B286" s="6">
        <f t="shared" si="20"/>
        <v>270</v>
      </c>
      <c r="C286" s="22"/>
      <c r="D286" s="22"/>
      <c r="E286" s="5"/>
      <c r="F286" s="10"/>
      <c r="G286" s="10"/>
      <c r="H286" s="11"/>
      <c r="I286" s="11"/>
      <c r="J286" s="10"/>
      <c r="K286" s="10"/>
      <c r="L286" s="19"/>
      <c r="M286" s="19"/>
      <c r="N286" s="10"/>
      <c r="O286" s="10"/>
      <c r="AB286">
        <v>0</v>
      </c>
      <c r="AD286" s="23">
        <f t="shared" si="21"/>
        <v>0.36399822225023049</v>
      </c>
      <c r="AE286" s="45">
        <f t="shared" si="22"/>
        <v>0</v>
      </c>
      <c r="AF286" s="45">
        <f t="shared" si="23"/>
        <v>0</v>
      </c>
    </row>
    <row r="287" spans="1:32">
      <c r="A287" s="12">
        <f t="shared" si="24"/>
        <v>49918</v>
      </c>
      <c r="B287" s="6">
        <f t="shared" si="20"/>
        <v>271</v>
      </c>
      <c r="C287" s="22"/>
      <c r="D287" s="22"/>
      <c r="E287" s="5"/>
      <c r="F287" s="10"/>
      <c r="G287" s="10"/>
      <c r="H287" s="11"/>
      <c r="I287" s="11"/>
      <c r="J287" s="10"/>
      <c r="K287" s="10"/>
      <c r="L287" s="19"/>
      <c r="M287" s="19"/>
      <c r="N287" s="10"/>
      <c r="O287" s="10"/>
      <c r="AB287">
        <v>0</v>
      </c>
      <c r="AD287" s="23">
        <f t="shared" si="21"/>
        <v>0.36263832851828698</v>
      </c>
      <c r="AE287" s="45">
        <f t="shared" si="22"/>
        <v>0</v>
      </c>
      <c r="AF287" s="45">
        <f t="shared" si="23"/>
        <v>0</v>
      </c>
    </row>
    <row r="288" spans="1:32">
      <c r="A288" s="12">
        <f t="shared" si="24"/>
        <v>49948</v>
      </c>
      <c r="B288" s="6">
        <f t="shared" si="20"/>
        <v>272</v>
      </c>
      <c r="C288" s="22"/>
      <c r="D288" s="22"/>
      <c r="E288" s="5"/>
      <c r="F288" s="10"/>
      <c r="G288" s="10"/>
      <c r="H288" s="11"/>
      <c r="I288" s="11"/>
      <c r="J288" s="10"/>
      <c r="K288" s="10"/>
      <c r="L288" s="19"/>
      <c r="M288" s="19"/>
      <c r="N288" s="10"/>
      <c r="O288" s="10"/>
      <c r="AB288">
        <v>0</v>
      </c>
      <c r="AD288" s="23">
        <f t="shared" si="21"/>
        <v>0.36128351533577779</v>
      </c>
      <c r="AE288" s="45">
        <f t="shared" si="22"/>
        <v>0</v>
      </c>
      <c r="AF288" s="45">
        <f t="shared" si="23"/>
        <v>0</v>
      </c>
    </row>
    <row r="289" spans="1:32">
      <c r="A289" s="12">
        <f t="shared" si="24"/>
        <v>49979</v>
      </c>
      <c r="B289" s="6">
        <f t="shared" si="20"/>
        <v>273</v>
      </c>
      <c r="C289" s="22"/>
      <c r="D289" s="22"/>
      <c r="E289" s="5"/>
      <c r="F289" s="10"/>
      <c r="G289" s="10"/>
      <c r="H289" s="11"/>
      <c r="I289" s="11"/>
      <c r="J289" s="10"/>
      <c r="K289" s="10"/>
      <c r="L289" s="19"/>
      <c r="M289" s="19"/>
      <c r="N289" s="10"/>
      <c r="O289" s="10"/>
      <c r="AB289">
        <v>0</v>
      </c>
      <c r="AD289" s="23">
        <f t="shared" si="21"/>
        <v>0.35993376372182101</v>
      </c>
      <c r="AE289" s="45">
        <f t="shared" si="22"/>
        <v>0</v>
      </c>
      <c r="AF289" s="45">
        <f t="shared" si="23"/>
        <v>0</v>
      </c>
    </row>
    <row r="290" spans="1:32">
      <c r="A290" s="12">
        <f t="shared" si="24"/>
        <v>50009</v>
      </c>
      <c r="B290" s="6">
        <f t="shared" si="20"/>
        <v>274</v>
      </c>
      <c r="C290" s="22"/>
      <c r="D290" s="22"/>
      <c r="E290" s="5"/>
      <c r="F290" s="10"/>
      <c r="G290" s="10"/>
      <c r="H290" s="11"/>
      <c r="I290" s="11"/>
      <c r="J290" s="10"/>
      <c r="K290" s="10"/>
      <c r="L290" s="19"/>
      <c r="M290" s="19"/>
      <c r="N290" s="10"/>
      <c r="O290" s="10"/>
      <c r="AB290">
        <v>0</v>
      </c>
      <c r="AD290" s="23">
        <f t="shared" si="21"/>
        <v>0.35858905476644681</v>
      </c>
      <c r="AE290" s="45">
        <f t="shared" si="22"/>
        <v>0</v>
      </c>
      <c r="AF290" s="45">
        <f t="shared" si="23"/>
        <v>0</v>
      </c>
    </row>
    <row r="291" spans="1:32">
      <c r="A291" s="12">
        <f t="shared" si="24"/>
        <v>50040</v>
      </c>
      <c r="B291" s="6">
        <f t="shared" si="20"/>
        <v>275</v>
      </c>
      <c r="C291" s="22"/>
      <c r="D291" s="22"/>
      <c r="E291" s="5"/>
      <c r="F291" s="10"/>
      <c r="G291" s="10"/>
      <c r="H291" s="11"/>
      <c r="I291" s="11"/>
      <c r="J291" s="10"/>
      <c r="K291" s="10"/>
      <c r="L291" s="19"/>
      <c r="M291" s="19"/>
      <c r="N291" s="10"/>
      <c r="O291" s="10"/>
      <c r="AB291">
        <v>0</v>
      </c>
      <c r="AD291" s="23">
        <f t="shared" si="21"/>
        <v>0.35724936963033316</v>
      </c>
      <c r="AE291" s="45">
        <f t="shared" si="22"/>
        <v>0</v>
      </c>
      <c r="AF291" s="45">
        <f t="shared" si="23"/>
        <v>0</v>
      </c>
    </row>
    <row r="292" spans="1:32">
      <c r="A292" s="12">
        <f t="shared" si="24"/>
        <v>50071</v>
      </c>
      <c r="B292" s="6">
        <f t="shared" si="20"/>
        <v>276</v>
      </c>
      <c r="C292" s="22"/>
      <c r="D292" s="22"/>
      <c r="E292" s="5"/>
      <c r="F292" s="10"/>
      <c r="G292" s="10"/>
      <c r="H292" s="11"/>
      <c r="I292" s="11"/>
      <c r="J292" s="10"/>
      <c r="K292" s="10"/>
      <c r="L292" s="19"/>
      <c r="M292" s="19"/>
      <c r="N292" s="10"/>
      <c r="O292" s="10"/>
      <c r="AB292">
        <v>0</v>
      </c>
      <c r="AD292" s="23">
        <f t="shared" si="21"/>
        <v>0.35591468954454114</v>
      </c>
      <c r="AE292" s="45">
        <f t="shared" si="22"/>
        <v>0</v>
      </c>
      <c r="AF292" s="45">
        <f t="shared" si="23"/>
        <v>0</v>
      </c>
    </row>
    <row r="293" spans="1:32">
      <c r="A293" s="12">
        <f t="shared" si="24"/>
        <v>50099</v>
      </c>
      <c r="B293" s="6">
        <f t="shared" si="20"/>
        <v>277</v>
      </c>
      <c r="C293" s="22"/>
      <c r="D293" s="22"/>
      <c r="E293" s="5"/>
      <c r="F293" s="10"/>
      <c r="G293" s="10"/>
      <c r="H293" s="11"/>
      <c r="I293" s="11"/>
      <c r="J293" s="10"/>
      <c r="K293" s="10"/>
      <c r="L293" s="19"/>
      <c r="M293" s="19"/>
      <c r="N293" s="10"/>
      <c r="O293" s="10"/>
      <c r="AB293">
        <v>0</v>
      </c>
      <c r="AD293" s="23">
        <f t="shared" si="21"/>
        <v>0.35458499581025266</v>
      </c>
      <c r="AE293" s="45">
        <f t="shared" si="22"/>
        <v>0</v>
      </c>
      <c r="AF293" s="45">
        <f t="shared" si="23"/>
        <v>0</v>
      </c>
    </row>
    <row r="294" spans="1:32">
      <c r="A294" s="12">
        <f t="shared" si="24"/>
        <v>50130</v>
      </c>
      <c r="B294" s="6">
        <f t="shared" si="20"/>
        <v>278</v>
      </c>
      <c r="C294" s="22"/>
      <c r="D294" s="22"/>
      <c r="E294" s="5"/>
      <c r="F294" s="10"/>
      <c r="G294" s="10"/>
      <c r="H294" s="11"/>
      <c r="I294" s="11"/>
      <c r="J294" s="10"/>
      <c r="K294" s="10"/>
      <c r="L294" s="19"/>
      <c r="M294" s="19"/>
      <c r="N294" s="10"/>
      <c r="O294" s="10"/>
      <c r="AB294">
        <v>0</v>
      </c>
      <c r="AD294" s="23">
        <f t="shared" si="21"/>
        <v>0.35326026979850833</v>
      </c>
      <c r="AE294" s="45">
        <f t="shared" si="22"/>
        <v>0</v>
      </c>
      <c r="AF294" s="45">
        <f t="shared" si="23"/>
        <v>0</v>
      </c>
    </row>
    <row r="295" spans="1:32">
      <c r="A295" s="12">
        <f t="shared" si="24"/>
        <v>50160</v>
      </c>
      <c r="B295" s="6">
        <f t="shared" si="20"/>
        <v>279</v>
      </c>
      <c r="C295" s="22"/>
      <c r="D295" s="22"/>
      <c r="E295" s="5"/>
      <c r="F295" s="10"/>
      <c r="G295" s="10"/>
      <c r="H295" s="11"/>
      <c r="I295" s="11"/>
      <c r="J295" s="10"/>
      <c r="K295" s="10"/>
      <c r="L295" s="19"/>
      <c r="M295" s="19"/>
      <c r="N295" s="10"/>
      <c r="O295" s="10"/>
      <c r="AB295">
        <v>0</v>
      </c>
      <c r="AD295" s="23">
        <f t="shared" si="21"/>
        <v>0.35194049294994606</v>
      </c>
      <c r="AE295" s="45">
        <f t="shared" si="22"/>
        <v>0</v>
      </c>
      <c r="AF295" s="45">
        <f t="shared" si="23"/>
        <v>0</v>
      </c>
    </row>
    <row r="296" spans="1:32">
      <c r="A296" s="12">
        <f t="shared" si="24"/>
        <v>50191</v>
      </c>
      <c r="B296" s="6">
        <f t="shared" si="20"/>
        <v>280</v>
      </c>
      <c r="C296" s="22"/>
      <c r="D296" s="22"/>
      <c r="E296" s="5"/>
      <c r="F296" s="10"/>
      <c r="G296" s="10"/>
      <c r="H296" s="11"/>
      <c r="I296" s="11"/>
      <c r="J296" s="10"/>
      <c r="K296" s="10"/>
      <c r="L296" s="19"/>
      <c r="M296" s="19"/>
      <c r="N296" s="10"/>
      <c r="O296" s="10"/>
      <c r="AB296">
        <v>0</v>
      </c>
      <c r="AD296" s="23">
        <f t="shared" si="21"/>
        <v>0.35062564677454161</v>
      </c>
      <c r="AE296" s="45">
        <f t="shared" si="22"/>
        <v>0</v>
      </c>
      <c r="AF296" s="45">
        <f t="shared" si="23"/>
        <v>0</v>
      </c>
    </row>
    <row r="297" spans="1:32">
      <c r="A297" s="12">
        <f t="shared" si="24"/>
        <v>50221</v>
      </c>
      <c r="B297" s="6">
        <f t="shared" si="20"/>
        <v>281</v>
      </c>
      <c r="C297" s="22"/>
      <c r="D297" s="22"/>
      <c r="E297" s="5"/>
      <c r="F297" s="10"/>
      <c r="G297" s="10"/>
      <c r="H297" s="11"/>
      <c r="I297" s="11"/>
      <c r="J297" s="10"/>
      <c r="K297" s="10"/>
      <c r="L297" s="19"/>
      <c r="M297" s="19"/>
      <c r="N297" s="10"/>
      <c r="O297" s="10"/>
      <c r="AB297">
        <v>0</v>
      </c>
      <c r="AD297" s="23">
        <f t="shared" si="21"/>
        <v>0.34931571285134905</v>
      </c>
      <c r="AE297" s="45">
        <f t="shared" si="22"/>
        <v>0</v>
      </c>
      <c r="AF297" s="45">
        <f t="shared" si="23"/>
        <v>0</v>
      </c>
    </row>
    <row r="298" spans="1:32">
      <c r="A298" s="12">
        <f t="shared" si="24"/>
        <v>50252</v>
      </c>
      <c r="B298" s="6">
        <f t="shared" si="20"/>
        <v>282</v>
      </c>
      <c r="C298" s="22"/>
      <c r="D298" s="22"/>
      <c r="E298" s="5"/>
      <c r="F298" s="10"/>
      <c r="G298" s="10"/>
      <c r="H298" s="11"/>
      <c r="I298" s="11"/>
      <c r="J298" s="10"/>
      <c r="K298" s="10"/>
      <c r="L298" s="19"/>
      <c r="M298" s="19"/>
      <c r="N298" s="10"/>
      <c r="O298" s="10"/>
      <c r="AB298">
        <v>0</v>
      </c>
      <c r="AD298" s="23">
        <f t="shared" si="21"/>
        <v>0.34801067282824311</v>
      </c>
      <c r="AE298" s="45">
        <f t="shared" si="22"/>
        <v>0</v>
      </c>
      <c r="AF298" s="45">
        <f t="shared" si="23"/>
        <v>0</v>
      </c>
    </row>
    <row r="299" spans="1:32">
      <c r="A299" s="12">
        <f t="shared" si="24"/>
        <v>50283</v>
      </c>
      <c r="B299" s="6">
        <f t="shared" si="20"/>
        <v>283</v>
      </c>
      <c r="C299" s="22"/>
      <c r="D299" s="22"/>
      <c r="E299" s="5"/>
      <c r="F299" s="10"/>
      <c r="G299" s="10"/>
      <c r="H299" s="11"/>
      <c r="I299" s="11"/>
      <c r="J299" s="10"/>
      <c r="K299" s="10"/>
      <c r="L299" s="19"/>
      <c r="M299" s="19"/>
      <c r="N299" s="10"/>
      <c r="O299" s="10"/>
      <c r="AB299">
        <v>0</v>
      </c>
      <c r="AD299" s="23">
        <f t="shared" si="21"/>
        <v>0.34671050842166196</v>
      </c>
      <c r="AE299" s="45">
        <f t="shared" si="22"/>
        <v>0</v>
      </c>
      <c r="AF299" s="45">
        <f t="shared" si="23"/>
        <v>0</v>
      </c>
    </row>
    <row r="300" spans="1:32">
      <c r="A300" s="12">
        <f t="shared" si="24"/>
        <v>50313</v>
      </c>
      <c r="B300" s="6">
        <f t="shared" si="20"/>
        <v>284</v>
      </c>
      <c r="C300" s="22"/>
      <c r="D300" s="22"/>
      <c r="E300" s="5"/>
      <c r="F300" s="10"/>
      <c r="G300" s="10"/>
      <c r="H300" s="11"/>
      <c r="I300" s="11"/>
      <c r="J300" s="10"/>
      <c r="K300" s="10"/>
      <c r="L300" s="19"/>
      <c r="M300" s="19"/>
      <c r="N300" s="10"/>
      <c r="O300" s="10"/>
      <c r="AB300">
        <v>0</v>
      </c>
      <c r="AD300" s="23">
        <f t="shared" si="21"/>
        <v>0.34541520141635063</v>
      </c>
      <c r="AE300" s="45">
        <f t="shared" si="22"/>
        <v>0</v>
      </c>
      <c r="AF300" s="45">
        <f t="shared" si="23"/>
        <v>0</v>
      </c>
    </row>
    <row r="301" spans="1:32">
      <c r="A301" s="12">
        <f t="shared" si="24"/>
        <v>50344</v>
      </c>
      <c r="B301" s="6">
        <f t="shared" si="20"/>
        <v>285</v>
      </c>
      <c r="C301" s="22"/>
      <c r="D301" s="22"/>
      <c r="E301" s="5"/>
      <c r="F301" s="10"/>
      <c r="G301" s="10"/>
      <c r="H301" s="11"/>
      <c r="I301" s="11"/>
      <c r="J301" s="10"/>
      <c r="K301" s="10"/>
      <c r="L301" s="19"/>
      <c r="M301" s="19"/>
      <c r="N301" s="10"/>
      <c r="O301" s="10"/>
      <c r="AB301">
        <v>0</v>
      </c>
      <c r="AD301" s="23">
        <f t="shared" si="21"/>
        <v>0.34412473366510649</v>
      </c>
      <c r="AE301" s="45">
        <f t="shared" si="22"/>
        <v>0</v>
      </c>
      <c r="AF301" s="45">
        <f t="shared" si="23"/>
        <v>0</v>
      </c>
    </row>
    <row r="302" spans="1:32">
      <c r="A302" s="12">
        <f t="shared" si="24"/>
        <v>50374</v>
      </c>
      <c r="B302" s="6">
        <f t="shared" si="20"/>
        <v>286</v>
      </c>
      <c r="C302" s="22"/>
      <c r="D302" s="22"/>
      <c r="E302" s="5"/>
      <c r="F302" s="10"/>
      <c r="G302" s="10"/>
      <c r="H302" s="11"/>
      <c r="I302" s="11"/>
      <c r="J302" s="10"/>
      <c r="K302" s="10"/>
      <c r="L302" s="19"/>
      <c r="M302" s="19"/>
      <c r="N302" s="10"/>
      <c r="O302" s="10"/>
      <c r="AB302">
        <v>0</v>
      </c>
      <c r="AD302" s="23">
        <f t="shared" si="21"/>
        <v>0.34283908708852462</v>
      </c>
      <c r="AE302" s="45">
        <f t="shared" si="22"/>
        <v>0</v>
      </c>
      <c r="AF302" s="45">
        <f t="shared" si="23"/>
        <v>0</v>
      </c>
    </row>
    <row r="303" spans="1:32">
      <c r="A303" s="12">
        <f t="shared" si="24"/>
        <v>50405</v>
      </c>
      <c r="B303" s="6">
        <f t="shared" si="20"/>
        <v>287</v>
      </c>
      <c r="C303" s="22"/>
      <c r="D303" s="22"/>
      <c r="E303" s="5"/>
      <c r="F303" s="10"/>
      <c r="G303" s="10"/>
      <c r="H303" s="11"/>
      <c r="I303" s="11"/>
      <c r="J303" s="10"/>
      <c r="K303" s="10"/>
      <c r="L303" s="19"/>
      <c r="M303" s="19"/>
      <c r="N303" s="10"/>
      <c r="O303" s="10"/>
      <c r="AB303">
        <v>0</v>
      </c>
      <c r="AD303" s="23">
        <f t="shared" si="21"/>
        <v>0.34155824367474441</v>
      </c>
      <c r="AE303" s="45">
        <f t="shared" si="22"/>
        <v>0</v>
      </c>
      <c r="AF303" s="45">
        <f t="shared" si="23"/>
        <v>0</v>
      </c>
    </row>
    <row r="304" spans="1:32">
      <c r="A304" s="12">
        <f t="shared" si="24"/>
        <v>50436</v>
      </c>
      <c r="B304" s="6">
        <f t="shared" si="20"/>
        <v>288</v>
      </c>
      <c r="C304" s="22"/>
      <c r="D304" s="22"/>
      <c r="E304" s="5"/>
      <c r="F304" s="10"/>
      <c r="G304" s="10"/>
      <c r="H304" s="11"/>
      <c r="I304" s="11"/>
      <c r="J304" s="10"/>
      <c r="K304" s="10"/>
      <c r="L304" s="19"/>
      <c r="M304" s="19"/>
      <c r="N304" s="10"/>
      <c r="O304" s="10"/>
      <c r="AB304">
        <v>0</v>
      </c>
      <c r="AD304" s="23">
        <f t="shared" si="21"/>
        <v>0.34028218547919731</v>
      </c>
      <c r="AE304" s="45">
        <f t="shared" si="22"/>
        <v>0</v>
      </c>
      <c r="AF304" s="45">
        <f t="shared" si="23"/>
        <v>0</v>
      </c>
    </row>
    <row r="305" spans="1:32">
      <c r="A305" s="12">
        <f t="shared" si="24"/>
        <v>50464</v>
      </c>
      <c r="B305" s="6">
        <f t="shared" si="20"/>
        <v>289</v>
      </c>
      <c r="C305" s="22"/>
      <c r="D305" s="22"/>
      <c r="E305" s="5"/>
      <c r="F305" s="10"/>
      <c r="G305" s="10"/>
      <c r="H305" s="11"/>
      <c r="I305" s="11"/>
      <c r="J305" s="10"/>
      <c r="K305" s="10"/>
      <c r="L305" s="19"/>
      <c r="M305" s="19"/>
      <c r="N305" s="10"/>
      <c r="O305" s="10"/>
      <c r="AB305">
        <v>0</v>
      </c>
      <c r="AD305" s="23">
        <f t="shared" si="21"/>
        <v>0.33901089462435607</v>
      </c>
      <c r="AE305" s="45">
        <f t="shared" si="22"/>
        <v>0</v>
      </c>
      <c r="AF305" s="45">
        <f t="shared" si="23"/>
        <v>0</v>
      </c>
    </row>
    <row r="306" spans="1:32">
      <c r="A306" s="12">
        <f t="shared" si="24"/>
        <v>50495</v>
      </c>
      <c r="B306" s="6">
        <f t="shared" si="20"/>
        <v>290</v>
      </c>
      <c r="C306" s="22"/>
      <c r="D306" s="22"/>
      <c r="E306" s="5"/>
      <c r="F306" s="10"/>
      <c r="G306" s="10"/>
      <c r="H306" s="11"/>
      <c r="I306" s="11"/>
      <c r="J306" s="10"/>
      <c r="K306" s="10"/>
      <c r="L306" s="19"/>
      <c r="M306" s="19"/>
      <c r="N306" s="10"/>
      <c r="O306" s="10"/>
      <c r="AB306">
        <v>0</v>
      </c>
      <c r="AD306" s="23">
        <f t="shared" si="21"/>
        <v>0.33774435329948299</v>
      </c>
      <c r="AE306" s="45">
        <f t="shared" si="22"/>
        <v>0</v>
      </c>
      <c r="AF306" s="45">
        <f t="shared" si="23"/>
        <v>0</v>
      </c>
    </row>
    <row r="307" spans="1:32">
      <c r="A307" s="12">
        <f t="shared" si="24"/>
        <v>50525</v>
      </c>
      <c r="B307" s="6">
        <f t="shared" si="20"/>
        <v>291</v>
      </c>
      <c r="C307" s="22"/>
      <c r="D307" s="22"/>
      <c r="E307" s="5"/>
      <c r="F307" s="10"/>
      <c r="G307" s="10"/>
      <c r="H307" s="11"/>
      <c r="I307" s="11"/>
      <c r="J307" s="10"/>
      <c r="K307" s="10"/>
      <c r="L307" s="19"/>
      <c r="M307" s="19"/>
      <c r="N307" s="10"/>
      <c r="O307" s="10"/>
      <c r="AB307">
        <v>0</v>
      </c>
      <c r="AD307" s="23">
        <f t="shared" si="21"/>
        <v>0.33648254376038161</v>
      </c>
      <c r="AE307" s="45">
        <f t="shared" si="22"/>
        <v>0</v>
      </c>
      <c r="AF307" s="45">
        <f t="shared" si="23"/>
        <v>0</v>
      </c>
    </row>
    <row r="308" spans="1:32">
      <c r="A308" s="12">
        <f t="shared" si="24"/>
        <v>50556</v>
      </c>
      <c r="B308" s="6">
        <f t="shared" si="20"/>
        <v>292</v>
      </c>
      <c r="C308" s="22"/>
      <c r="D308" s="22"/>
      <c r="E308" s="5"/>
      <c r="F308" s="10"/>
      <c r="G308" s="10"/>
      <c r="H308" s="11"/>
      <c r="I308" s="11"/>
      <c r="J308" s="10"/>
      <c r="K308" s="10"/>
      <c r="L308" s="19"/>
      <c r="M308" s="19"/>
      <c r="N308" s="10"/>
      <c r="O308" s="10"/>
      <c r="AB308">
        <v>0</v>
      </c>
      <c r="AD308" s="23">
        <f t="shared" si="21"/>
        <v>0.33522544832914736</v>
      </c>
      <c r="AE308" s="45">
        <f t="shared" si="22"/>
        <v>0</v>
      </c>
      <c r="AF308" s="45">
        <f t="shared" si="23"/>
        <v>0</v>
      </c>
    </row>
    <row r="309" spans="1:32">
      <c r="A309" s="12">
        <f t="shared" si="24"/>
        <v>50586</v>
      </c>
      <c r="B309" s="6">
        <f t="shared" ref="B309:B372" si="25">+B308+1</f>
        <v>293</v>
      </c>
      <c r="C309" s="22"/>
      <c r="D309" s="22"/>
      <c r="E309" s="5"/>
      <c r="F309" s="10"/>
      <c r="G309" s="10"/>
      <c r="H309" s="11"/>
      <c r="I309" s="11"/>
      <c r="J309" s="10"/>
      <c r="K309" s="10"/>
      <c r="L309" s="19"/>
      <c r="M309" s="19"/>
      <c r="N309" s="10"/>
      <c r="O309" s="10"/>
      <c r="AB309">
        <v>0</v>
      </c>
      <c r="AD309" s="23">
        <f t="shared" si="21"/>
        <v>0.33397304939392009</v>
      </c>
      <c r="AE309" s="45">
        <f t="shared" si="22"/>
        <v>0</v>
      </c>
      <c r="AF309" s="45">
        <f t="shared" si="23"/>
        <v>0</v>
      </c>
    </row>
    <row r="310" spans="1:32">
      <c r="A310" s="12">
        <f t="shared" si="24"/>
        <v>50617</v>
      </c>
      <c r="B310" s="6">
        <f t="shared" si="25"/>
        <v>294</v>
      </c>
      <c r="C310" s="22"/>
      <c r="D310" s="22"/>
      <c r="E310" s="5"/>
      <c r="F310" s="10"/>
      <c r="G310" s="10"/>
      <c r="H310" s="11"/>
      <c r="I310" s="11"/>
      <c r="J310" s="10"/>
      <c r="K310" s="10"/>
      <c r="L310" s="19"/>
      <c r="M310" s="19"/>
      <c r="N310" s="10"/>
      <c r="O310" s="10"/>
      <c r="AB310">
        <v>0</v>
      </c>
      <c r="AD310" s="23">
        <f t="shared" si="21"/>
        <v>0.33272532940863775</v>
      </c>
      <c r="AE310" s="45">
        <f t="shared" si="22"/>
        <v>0</v>
      </c>
      <c r="AF310" s="45">
        <f t="shared" si="23"/>
        <v>0</v>
      </c>
    </row>
    <row r="311" spans="1:32">
      <c r="A311" s="12">
        <f t="shared" si="24"/>
        <v>50648</v>
      </c>
      <c r="B311" s="6">
        <f t="shared" si="25"/>
        <v>295</v>
      </c>
      <c r="C311" s="22"/>
      <c r="D311" s="22"/>
      <c r="E311" s="5"/>
      <c r="F311" s="10"/>
      <c r="G311" s="10"/>
      <c r="H311" s="11"/>
      <c r="I311" s="11"/>
      <c r="J311" s="10"/>
      <c r="K311" s="10"/>
      <c r="L311" s="19"/>
      <c r="M311" s="19"/>
      <c r="N311" s="10"/>
      <c r="O311" s="10"/>
      <c r="AB311">
        <v>0</v>
      </c>
      <c r="AD311" s="23">
        <f t="shared" si="21"/>
        <v>0.33148227089278981</v>
      </c>
      <c r="AE311" s="45">
        <f t="shared" si="22"/>
        <v>0</v>
      </c>
      <c r="AF311" s="45">
        <f t="shared" si="23"/>
        <v>0</v>
      </c>
    </row>
    <row r="312" spans="1:32">
      <c r="A312" s="12">
        <f t="shared" si="24"/>
        <v>50678</v>
      </c>
      <c r="B312" s="6">
        <f t="shared" si="25"/>
        <v>296</v>
      </c>
      <c r="C312" s="22"/>
      <c r="D312" s="22"/>
      <c r="E312" s="5"/>
      <c r="F312" s="10"/>
      <c r="G312" s="10"/>
      <c r="H312" s="11"/>
      <c r="I312" s="11"/>
      <c r="J312" s="10"/>
      <c r="K312" s="10"/>
      <c r="L312" s="19"/>
      <c r="M312" s="19"/>
      <c r="N312" s="10"/>
      <c r="O312" s="10"/>
      <c r="AB312">
        <v>0</v>
      </c>
      <c r="AD312" s="23">
        <f t="shared" si="21"/>
        <v>0.33024385643117293</v>
      </c>
      <c r="AE312" s="45">
        <f t="shared" si="22"/>
        <v>0</v>
      </c>
      <c r="AF312" s="45">
        <f t="shared" si="23"/>
        <v>0</v>
      </c>
    </row>
    <row r="313" spans="1:32">
      <c r="A313" s="12">
        <f t="shared" si="24"/>
        <v>50709</v>
      </c>
      <c r="B313" s="6">
        <f t="shared" si="25"/>
        <v>297</v>
      </c>
      <c r="C313" s="22"/>
      <c r="D313" s="22"/>
      <c r="E313" s="5"/>
      <c r="F313" s="10"/>
      <c r="G313" s="10"/>
      <c r="H313" s="11"/>
      <c r="I313" s="11"/>
      <c r="J313" s="10"/>
      <c r="K313" s="10"/>
      <c r="L313" s="19"/>
      <c r="M313" s="19"/>
      <c r="N313" s="10"/>
      <c r="O313" s="10"/>
      <c r="AB313">
        <v>0</v>
      </c>
      <c r="AD313" s="23">
        <f t="shared" si="21"/>
        <v>0.32901006867364679</v>
      </c>
      <c r="AE313" s="45">
        <f t="shared" si="22"/>
        <v>0</v>
      </c>
      <c r="AF313" s="45">
        <f t="shared" si="23"/>
        <v>0</v>
      </c>
    </row>
    <row r="314" spans="1:32">
      <c r="A314" s="12">
        <f t="shared" si="24"/>
        <v>50739</v>
      </c>
      <c r="B314" s="6">
        <f t="shared" si="25"/>
        <v>298</v>
      </c>
      <c r="C314" s="22"/>
      <c r="D314" s="22"/>
      <c r="E314" s="5"/>
      <c r="F314" s="10"/>
      <c r="G314" s="10"/>
      <c r="H314" s="11"/>
      <c r="I314" s="11"/>
      <c r="J314" s="10"/>
      <c r="K314" s="10"/>
      <c r="L314" s="19"/>
      <c r="M314" s="19"/>
      <c r="N314" s="10"/>
      <c r="O314" s="10"/>
      <c r="AB314">
        <v>0</v>
      </c>
      <c r="AD314" s="23">
        <f t="shared" si="21"/>
        <v>0.32778089033489105</v>
      </c>
      <c r="AE314" s="45">
        <f t="shared" si="22"/>
        <v>0</v>
      </c>
      <c r="AF314" s="45">
        <f t="shared" si="23"/>
        <v>0</v>
      </c>
    </row>
    <row r="315" spans="1:32">
      <c r="A315" s="12">
        <f t="shared" si="24"/>
        <v>50770</v>
      </c>
      <c r="B315" s="6">
        <f t="shared" si="25"/>
        <v>299</v>
      </c>
      <c r="C315" s="22"/>
      <c r="D315" s="22"/>
      <c r="E315" s="5"/>
      <c r="F315" s="10"/>
      <c r="G315" s="10"/>
      <c r="H315" s="11"/>
      <c r="I315" s="11"/>
      <c r="J315" s="10"/>
      <c r="K315" s="10"/>
      <c r="L315" s="19"/>
      <c r="M315" s="19"/>
      <c r="N315" s="10"/>
      <c r="O315" s="10"/>
      <c r="AB315">
        <v>0</v>
      </c>
      <c r="AD315" s="23">
        <f t="shared" si="21"/>
        <v>0.32655630419416287</v>
      </c>
      <c r="AE315" s="45">
        <f t="shared" si="22"/>
        <v>0</v>
      </c>
      <c r="AF315" s="45">
        <f t="shared" si="23"/>
        <v>0</v>
      </c>
    </row>
    <row r="316" spans="1:32">
      <c r="A316" s="12">
        <f t="shared" si="24"/>
        <v>50801</v>
      </c>
      <c r="B316" s="6">
        <f t="shared" si="25"/>
        <v>300</v>
      </c>
      <c r="C316" s="22"/>
      <c r="D316" s="22"/>
      <c r="E316" s="5"/>
      <c r="F316" s="10"/>
      <c r="G316" s="10"/>
      <c r="H316" s="11"/>
      <c r="I316" s="11"/>
      <c r="J316" s="10"/>
      <c r="K316" s="10"/>
      <c r="L316" s="19"/>
      <c r="M316" s="19"/>
      <c r="N316" s="10"/>
      <c r="O316" s="10"/>
      <c r="AB316">
        <v>0</v>
      </c>
      <c r="AD316" s="23">
        <f t="shared" si="21"/>
        <v>0.32533629309505646</v>
      </c>
      <c r="AE316" s="45">
        <f t="shared" si="22"/>
        <v>0</v>
      </c>
      <c r="AF316" s="45">
        <f t="shared" si="23"/>
        <v>0</v>
      </c>
    </row>
    <row r="317" spans="1:32">
      <c r="A317" s="12">
        <f t="shared" si="24"/>
        <v>50829</v>
      </c>
      <c r="B317" s="6">
        <f t="shared" si="25"/>
        <v>301</v>
      </c>
      <c r="C317" s="22"/>
      <c r="D317" s="22"/>
      <c r="E317" s="5"/>
      <c r="F317" s="10"/>
      <c r="G317" s="10"/>
      <c r="H317" s="11"/>
      <c r="I317" s="11"/>
      <c r="J317" s="10"/>
      <c r="K317" s="10"/>
      <c r="L317" s="19"/>
      <c r="M317" s="19"/>
      <c r="N317" s="10"/>
      <c r="O317" s="10"/>
      <c r="AB317">
        <v>0</v>
      </c>
      <c r="AD317" s="23">
        <f t="shared" si="21"/>
        <v>0.32412083994526175</v>
      </c>
      <c r="AE317" s="45">
        <f t="shared" si="22"/>
        <v>0</v>
      </c>
      <c r="AF317" s="45">
        <f t="shared" si="23"/>
        <v>0</v>
      </c>
    </row>
    <row r="318" spans="1:32">
      <c r="A318" s="12">
        <f t="shared" si="24"/>
        <v>50860</v>
      </c>
      <c r="B318" s="6">
        <f t="shared" si="25"/>
        <v>302</v>
      </c>
      <c r="C318" s="22"/>
      <c r="D318" s="22"/>
      <c r="E318" s="5"/>
      <c r="F318" s="10"/>
      <c r="G318" s="10"/>
      <c r="H318" s="11"/>
      <c r="I318" s="11"/>
      <c r="J318" s="10"/>
      <c r="K318" s="10"/>
      <c r="L318" s="19"/>
      <c r="M318" s="19"/>
      <c r="N318" s="10"/>
      <c r="O318" s="10"/>
      <c r="AB318">
        <v>0</v>
      </c>
      <c r="AD318" s="23">
        <f t="shared" si="21"/>
        <v>0.3229099277163256</v>
      </c>
      <c r="AE318" s="45">
        <f t="shared" si="22"/>
        <v>0</v>
      </c>
      <c r="AF318" s="45">
        <f t="shared" si="23"/>
        <v>0</v>
      </c>
    </row>
    <row r="319" spans="1:32">
      <c r="A319" s="12">
        <f t="shared" si="24"/>
        <v>50890</v>
      </c>
      <c r="B319" s="6">
        <f t="shared" si="25"/>
        <v>303</v>
      </c>
      <c r="C319" s="22"/>
      <c r="D319" s="22"/>
      <c r="E319" s="5"/>
      <c r="F319" s="10"/>
      <c r="G319" s="10"/>
      <c r="H319" s="11"/>
      <c r="I319" s="11"/>
      <c r="J319" s="10"/>
      <c r="K319" s="10"/>
      <c r="L319" s="19"/>
      <c r="M319" s="19"/>
      <c r="N319" s="10"/>
      <c r="O319" s="10"/>
      <c r="AB319">
        <v>0</v>
      </c>
      <c r="AD319" s="23">
        <f t="shared" si="21"/>
        <v>0.32170353944341284</v>
      </c>
      <c r="AE319" s="45">
        <f t="shared" si="22"/>
        <v>0</v>
      </c>
      <c r="AF319" s="45">
        <f t="shared" si="23"/>
        <v>0</v>
      </c>
    </row>
    <row r="320" spans="1:32">
      <c r="A320" s="12">
        <f t="shared" si="24"/>
        <v>50921</v>
      </c>
      <c r="B320" s="6">
        <f t="shared" si="25"/>
        <v>304</v>
      </c>
      <c r="C320" s="22"/>
      <c r="D320" s="22"/>
      <c r="E320" s="5"/>
      <c r="F320" s="10"/>
      <c r="G320" s="10"/>
      <c r="H320" s="11"/>
      <c r="I320" s="11"/>
      <c r="J320" s="10"/>
      <c r="K320" s="10"/>
      <c r="L320" s="19"/>
      <c r="M320" s="19"/>
      <c r="N320" s="10"/>
      <c r="O320" s="10"/>
      <c r="AB320">
        <v>0</v>
      </c>
      <c r="AD320" s="23">
        <f t="shared" si="21"/>
        <v>0.32050165822506882</v>
      </c>
      <c r="AE320" s="45">
        <f t="shared" si="22"/>
        <v>0</v>
      </c>
      <c r="AF320" s="45">
        <f t="shared" si="23"/>
        <v>0</v>
      </c>
    </row>
    <row r="321" spans="1:32">
      <c r="A321" s="12">
        <f t="shared" si="24"/>
        <v>50951</v>
      </c>
      <c r="B321" s="6">
        <f t="shared" si="25"/>
        <v>305</v>
      </c>
      <c r="C321" s="22"/>
      <c r="D321" s="22"/>
      <c r="E321" s="5"/>
      <c r="F321" s="10"/>
      <c r="G321" s="10"/>
      <c r="H321" s="11"/>
      <c r="I321" s="11"/>
      <c r="J321" s="10"/>
      <c r="K321" s="10"/>
      <c r="L321" s="19"/>
      <c r="M321" s="19"/>
      <c r="N321" s="10"/>
      <c r="O321" s="10"/>
      <c r="AB321">
        <v>0</v>
      </c>
      <c r="AD321" s="23">
        <f t="shared" si="21"/>
        <v>0.31930426722298266</v>
      </c>
      <c r="AE321" s="45">
        <f t="shared" si="22"/>
        <v>0</v>
      </c>
      <c r="AF321" s="45">
        <f t="shared" si="23"/>
        <v>0</v>
      </c>
    </row>
    <row r="322" spans="1:32">
      <c r="A322" s="12">
        <f t="shared" si="24"/>
        <v>50982</v>
      </c>
      <c r="B322" s="6">
        <f t="shared" si="25"/>
        <v>306</v>
      </c>
      <c r="C322" s="22"/>
      <c r="D322" s="22"/>
      <c r="E322" s="5"/>
      <c r="F322" s="10"/>
      <c r="G322" s="10"/>
      <c r="H322" s="11"/>
      <c r="I322" s="11"/>
      <c r="J322" s="10"/>
      <c r="K322" s="10"/>
      <c r="L322" s="19"/>
      <c r="M322" s="19"/>
      <c r="N322" s="10"/>
      <c r="O322" s="10"/>
      <c r="AB322">
        <v>0</v>
      </c>
      <c r="AD322" s="23">
        <f t="shared" si="21"/>
        <v>0.31811134966175114</v>
      </c>
      <c r="AE322" s="45">
        <f t="shared" si="22"/>
        <v>0</v>
      </c>
      <c r="AF322" s="45">
        <f t="shared" si="23"/>
        <v>0</v>
      </c>
    </row>
    <row r="323" spans="1:32">
      <c r="A323" s="12">
        <f t="shared" si="24"/>
        <v>51013</v>
      </c>
      <c r="B323" s="6">
        <f t="shared" si="25"/>
        <v>307</v>
      </c>
      <c r="C323" s="22"/>
      <c r="D323" s="22"/>
      <c r="E323" s="5"/>
      <c r="F323" s="10"/>
      <c r="G323" s="10"/>
      <c r="H323" s="11"/>
      <c r="I323" s="11"/>
      <c r="J323" s="10"/>
      <c r="K323" s="10"/>
      <c r="L323" s="19"/>
      <c r="M323" s="19"/>
      <c r="N323" s="10"/>
      <c r="O323" s="10"/>
      <c r="AB323">
        <v>0</v>
      </c>
      <c r="AD323" s="23">
        <f t="shared" si="21"/>
        <v>0.31692288882864378</v>
      </c>
      <c r="AE323" s="45">
        <f t="shared" si="22"/>
        <v>0</v>
      </c>
      <c r="AF323" s="45">
        <f t="shared" si="23"/>
        <v>0</v>
      </c>
    </row>
    <row r="324" spans="1:32">
      <c r="A324" s="12">
        <f t="shared" si="24"/>
        <v>51043</v>
      </c>
      <c r="B324" s="6">
        <f t="shared" si="25"/>
        <v>308</v>
      </c>
      <c r="C324" s="22"/>
      <c r="D324" s="22"/>
      <c r="E324" s="5"/>
      <c r="F324" s="10"/>
      <c r="G324" s="10"/>
      <c r="H324" s="11"/>
      <c r="I324" s="11"/>
      <c r="J324" s="10"/>
      <c r="K324" s="10"/>
      <c r="L324" s="19"/>
      <c r="M324" s="19"/>
      <c r="N324" s="10"/>
      <c r="O324" s="10"/>
      <c r="AB324">
        <v>0</v>
      </c>
      <c r="AD324" s="23">
        <f t="shared" si="21"/>
        <v>0.31573886807336871</v>
      </c>
      <c r="AE324" s="45">
        <f t="shared" si="22"/>
        <v>0</v>
      </c>
      <c r="AF324" s="45">
        <f t="shared" si="23"/>
        <v>0</v>
      </c>
    </row>
    <row r="325" spans="1:32">
      <c r="A325" s="12">
        <f t="shared" si="24"/>
        <v>51074</v>
      </c>
      <c r="B325" s="6">
        <f t="shared" si="25"/>
        <v>309</v>
      </c>
      <c r="C325" s="22"/>
      <c r="D325" s="22"/>
      <c r="E325" s="5"/>
      <c r="F325" s="10"/>
      <c r="G325" s="10"/>
      <c r="H325" s="11"/>
      <c r="I325" s="11"/>
      <c r="J325" s="10"/>
      <c r="K325" s="10"/>
      <c r="L325" s="19"/>
      <c r="M325" s="19"/>
      <c r="N325" s="10"/>
      <c r="O325" s="10"/>
      <c r="AB325">
        <v>0</v>
      </c>
      <c r="AD325" s="23">
        <f t="shared" si="21"/>
        <v>0.31455927080783924</v>
      </c>
      <c r="AE325" s="45">
        <f t="shared" si="22"/>
        <v>0</v>
      </c>
      <c r="AF325" s="45">
        <f t="shared" si="23"/>
        <v>0</v>
      </c>
    </row>
    <row r="326" spans="1:32">
      <c r="A326" s="12">
        <f t="shared" si="24"/>
        <v>51104</v>
      </c>
      <c r="B326" s="6">
        <f t="shared" si="25"/>
        <v>310</v>
      </c>
      <c r="C326" s="22"/>
      <c r="D326" s="22"/>
      <c r="E326" s="5"/>
      <c r="F326" s="10"/>
      <c r="G326" s="10"/>
      <c r="H326" s="11"/>
      <c r="I326" s="11"/>
      <c r="J326" s="10"/>
      <c r="K326" s="10"/>
      <c r="L326" s="19"/>
      <c r="M326" s="19"/>
      <c r="N326" s="10"/>
      <c r="O326" s="10"/>
      <c r="AB326">
        <v>0</v>
      </c>
      <c r="AD326" s="23">
        <f t="shared" si="21"/>
        <v>0.31338408050594202</v>
      </c>
      <c r="AE326" s="45">
        <f t="shared" si="22"/>
        <v>0</v>
      </c>
      <c r="AF326" s="45">
        <f t="shared" si="23"/>
        <v>0</v>
      </c>
    </row>
    <row r="327" spans="1:32">
      <c r="A327" s="12">
        <f t="shared" si="24"/>
        <v>51135</v>
      </c>
      <c r="B327" s="6">
        <f t="shared" si="25"/>
        <v>311</v>
      </c>
      <c r="C327" s="22"/>
      <c r="D327" s="22"/>
      <c r="E327" s="5"/>
      <c r="F327" s="10"/>
      <c r="G327" s="10"/>
      <c r="H327" s="11"/>
      <c r="I327" s="11"/>
      <c r="J327" s="10"/>
      <c r="K327" s="10"/>
      <c r="L327" s="19"/>
      <c r="M327" s="19"/>
      <c r="N327" s="10"/>
      <c r="O327" s="10"/>
      <c r="AB327">
        <v>0</v>
      </c>
      <c r="AD327" s="23">
        <f t="shared" si="21"/>
        <v>0.31221328070330467</v>
      </c>
      <c r="AE327" s="45">
        <f t="shared" si="22"/>
        <v>0</v>
      </c>
      <c r="AF327" s="45">
        <f t="shared" si="23"/>
        <v>0</v>
      </c>
    </row>
    <row r="328" spans="1:32">
      <c r="A328" s="12">
        <f t="shared" si="24"/>
        <v>51166</v>
      </c>
      <c r="B328" s="6">
        <f t="shared" si="25"/>
        <v>312</v>
      </c>
      <c r="C328" s="22"/>
      <c r="D328" s="22"/>
      <c r="E328" s="5"/>
      <c r="F328" s="10"/>
      <c r="G328" s="10"/>
      <c r="H328" s="11"/>
      <c r="I328" s="11"/>
      <c r="J328" s="10"/>
      <c r="K328" s="10"/>
      <c r="L328" s="19"/>
      <c r="M328" s="19"/>
      <c r="N328" s="10"/>
      <c r="O328" s="10"/>
      <c r="AB328">
        <v>0</v>
      </c>
      <c r="AD328" s="23">
        <f t="shared" si="21"/>
        <v>0.31104685499706569</v>
      </c>
      <c r="AE328" s="45">
        <f t="shared" si="22"/>
        <v>0</v>
      </c>
      <c r="AF328" s="45">
        <f t="shared" si="23"/>
        <v>0</v>
      </c>
    </row>
    <row r="329" spans="1:32">
      <c r="A329" s="12">
        <f t="shared" si="24"/>
        <v>51195</v>
      </c>
      <c r="B329" s="6">
        <f t="shared" si="25"/>
        <v>313</v>
      </c>
      <c r="C329" s="22"/>
      <c r="D329" s="22"/>
      <c r="E329" s="5"/>
      <c r="F329" s="10"/>
      <c r="G329" s="10"/>
      <c r="H329" s="11"/>
      <c r="I329" s="11"/>
      <c r="J329" s="10"/>
      <c r="K329" s="10"/>
      <c r="L329" s="19"/>
      <c r="M329" s="19"/>
      <c r="N329" s="10"/>
      <c r="O329" s="10"/>
      <c r="AB329">
        <v>0</v>
      </c>
      <c r="AD329" s="23">
        <f t="shared" si="21"/>
        <v>0.30988478704564448</v>
      </c>
      <c r="AE329" s="45">
        <f t="shared" si="22"/>
        <v>0</v>
      </c>
      <c r="AF329" s="45">
        <f t="shared" si="23"/>
        <v>0</v>
      </c>
    </row>
    <row r="330" spans="1:32">
      <c r="A330" s="12">
        <f t="shared" si="24"/>
        <v>51226</v>
      </c>
      <c r="B330" s="6">
        <f t="shared" si="25"/>
        <v>314</v>
      </c>
      <c r="C330" s="22"/>
      <c r="D330" s="22"/>
      <c r="E330" s="5"/>
      <c r="F330" s="10"/>
      <c r="G330" s="10"/>
      <c r="H330" s="11"/>
      <c r="I330" s="11"/>
      <c r="J330" s="10"/>
      <c r="K330" s="10"/>
      <c r="L330" s="19"/>
      <c r="M330" s="19"/>
      <c r="N330" s="10"/>
      <c r="O330" s="10"/>
      <c r="AB330">
        <v>0</v>
      </c>
      <c r="AD330" s="23">
        <f t="shared" si="21"/>
        <v>0.30872706056851257</v>
      </c>
      <c r="AE330" s="45">
        <f t="shared" si="22"/>
        <v>0</v>
      </c>
      <c r="AF330" s="45">
        <f t="shared" si="23"/>
        <v>0</v>
      </c>
    </row>
    <row r="331" spans="1:32">
      <c r="A331" s="12">
        <f t="shared" si="24"/>
        <v>51256</v>
      </c>
      <c r="B331" s="6">
        <f t="shared" si="25"/>
        <v>315</v>
      </c>
      <c r="C331" s="22"/>
      <c r="D331" s="22"/>
      <c r="E331" s="5"/>
      <c r="F331" s="10"/>
      <c r="G331" s="10"/>
      <c r="H331" s="11"/>
      <c r="I331" s="11"/>
      <c r="J331" s="10"/>
      <c r="K331" s="10"/>
      <c r="L331" s="19"/>
      <c r="M331" s="19"/>
      <c r="N331" s="10"/>
      <c r="O331" s="10"/>
      <c r="AB331">
        <v>0</v>
      </c>
      <c r="AD331" s="23">
        <f t="shared" si="21"/>
        <v>0.30757365934596526</v>
      </c>
      <c r="AE331" s="45">
        <f t="shared" si="22"/>
        <v>0</v>
      </c>
      <c r="AF331" s="45">
        <f t="shared" si="23"/>
        <v>0</v>
      </c>
    </row>
    <row r="332" spans="1:32">
      <c r="A332" s="12">
        <f t="shared" si="24"/>
        <v>51287</v>
      </c>
      <c r="B332" s="6">
        <f t="shared" si="25"/>
        <v>316</v>
      </c>
      <c r="C332" s="22"/>
      <c r="D332" s="22"/>
      <c r="E332" s="5"/>
      <c r="F332" s="10"/>
      <c r="G332" s="10"/>
      <c r="H332" s="11"/>
      <c r="I332" s="11"/>
      <c r="J332" s="10"/>
      <c r="K332" s="10"/>
      <c r="L332" s="19"/>
      <c r="M332" s="19"/>
      <c r="N332" s="10"/>
      <c r="O332" s="10"/>
      <c r="AB332">
        <v>0</v>
      </c>
      <c r="AD332" s="23">
        <f t="shared" si="21"/>
        <v>0.30642456721889444</v>
      </c>
      <c r="AE332" s="45">
        <f t="shared" si="22"/>
        <v>0</v>
      </c>
      <c r="AF332" s="45">
        <f t="shared" si="23"/>
        <v>0</v>
      </c>
    </row>
    <row r="333" spans="1:32">
      <c r="A333" s="12">
        <f t="shared" si="24"/>
        <v>51317</v>
      </c>
      <c r="B333" s="6">
        <f t="shared" si="25"/>
        <v>317</v>
      </c>
      <c r="C333" s="22"/>
      <c r="D333" s="22"/>
      <c r="E333" s="5"/>
      <c r="F333" s="10"/>
      <c r="G333" s="10"/>
      <c r="H333" s="11"/>
      <c r="I333" s="11"/>
      <c r="J333" s="10"/>
      <c r="K333" s="10"/>
      <c r="L333" s="19"/>
      <c r="M333" s="19"/>
      <c r="N333" s="10"/>
      <c r="O333" s="10"/>
      <c r="AB333">
        <v>0</v>
      </c>
      <c r="AD333" s="23">
        <f t="shared" si="21"/>
        <v>0.30527976808856233</v>
      </c>
      <c r="AE333" s="45">
        <f t="shared" si="22"/>
        <v>0</v>
      </c>
      <c r="AF333" s="45">
        <f t="shared" si="23"/>
        <v>0</v>
      </c>
    </row>
    <row r="334" spans="1:32">
      <c r="A334" s="12">
        <f t="shared" si="24"/>
        <v>51348</v>
      </c>
      <c r="B334" s="6">
        <f t="shared" si="25"/>
        <v>318</v>
      </c>
      <c r="C334" s="22"/>
      <c r="D334" s="22"/>
      <c r="E334" s="5"/>
      <c r="F334" s="10"/>
      <c r="G334" s="10"/>
      <c r="H334" s="11"/>
      <c r="I334" s="11"/>
      <c r="J334" s="10"/>
      <c r="K334" s="10"/>
      <c r="L334" s="19"/>
      <c r="M334" s="19"/>
      <c r="N334" s="10"/>
      <c r="O334" s="10"/>
      <c r="AB334">
        <v>0</v>
      </c>
      <c r="AD334" s="23">
        <f t="shared" si="21"/>
        <v>0.30413924591637598</v>
      </c>
      <c r="AE334" s="45">
        <f t="shared" si="22"/>
        <v>0</v>
      </c>
      <c r="AF334" s="45">
        <f t="shared" si="23"/>
        <v>0</v>
      </c>
    </row>
    <row r="335" spans="1:32">
      <c r="A335" s="12">
        <f t="shared" si="24"/>
        <v>51379</v>
      </c>
      <c r="B335" s="6">
        <f t="shared" si="25"/>
        <v>319</v>
      </c>
      <c r="C335" s="22"/>
      <c r="D335" s="22"/>
      <c r="E335" s="5"/>
      <c r="F335" s="10"/>
      <c r="G335" s="10"/>
      <c r="H335" s="11"/>
      <c r="I335" s="11"/>
      <c r="J335" s="10"/>
      <c r="K335" s="10"/>
      <c r="L335" s="19"/>
      <c r="M335" s="19"/>
      <c r="N335" s="10"/>
      <c r="O335" s="10"/>
      <c r="AB335">
        <v>0</v>
      </c>
      <c r="AD335" s="23">
        <f t="shared" si="21"/>
        <v>0.30300298472366233</v>
      </c>
      <c r="AE335" s="45">
        <f t="shared" si="22"/>
        <v>0</v>
      </c>
      <c r="AF335" s="45">
        <f t="shared" si="23"/>
        <v>0</v>
      </c>
    </row>
    <row r="336" spans="1:32">
      <c r="A336" s="12">
        <f t="shared" si="24"/>
        <v>51409</v>
      </c>
      <c r="B336" s="6">
        <f t="shared" si="25"/>
        <v>320</v>
      </c>
      <c r="C336" s="22"/>
      <c r="D336" s="22"/>
      <c r="E336" s="5"/>
      <c r="F336" s="10"/>
      <c r="G336" s="10"/>
      <c r="H336" s="11"/>
      <c r="I336" s="11"/>
      <c r="J336" s="10"/>
      <c r="K336" s="10"/>
      <c r="L336" s="19"/>
      <c r="M336" s="19"/>
      <c r="N336" s="10"/>
      <c r="O336" s="10"/>
      <c r="AB336">
        <v>0</v>
      </c>
      <c r="AD336" s="23">
        <f t="shared" si="21"/>
        <v>0.30187096859144436</v>
      </c>
      <c r="AE336" s="45">
        <f t="shared" si="22"/>
        <v>0</v>
      </c>
      <c r="AF336" s="45">
        <f t="shared" si="23"/>
        <v>0</v>
      </c>
    </row>
    <row r="337" spans="1:32">
      <c r="A337" s="12">
        <f t="shared" si="24"/>
        <v>51440</v>
      </c>
      <c r="B337" s="6">
        <f t="shared" si="25"/>
        <v>321</v>
      </c>
      <c r="C337" s="22"/>
      <c r="D337" s="22"/>
      <c r="E337" s="5"/>
      <c r="F337" s="10"/>
      <c r="G337" s="10"/>
      <c r="H337" s="11"/>
      <c r="I337" s="11"/>
      <c r="J337" s="10"/>
      <c r="K337" s="10"/>
      <c r="L337" s="19"/>
      <c r="M337" s="19"/>
      <c r="N337" s="10"/>
      <c r="O337" s="10"/>
      <c r="AB337">
        <v>0</v>
      </c>
      <c r="AD337" s="23">
        <f t="shared" si="21"/>
        <v>0.30074318166021857</v>
      </c>
      <c r="AE337" s="45">
        <f t="shared" si="22"/>
        <v>0</v>
      </c>
      <c r="AF337" s="45">
        <f t="shared" si="23"/>
        <v>0</v>
      </c>
    </row>
    <row r="338" spans="1:32">
      <c r="A338" s="12">
        <f t="shared" si="24"/>
        <v>51470</v>
      </c>
      <c r="B338" s="6">
        <f t="shared" si="25"/>
        <v>322</v>
      </c>
      <c r="C338" s="22"/>
      <c r="D338" s="22"/>
      <c r="E338" s="5"/>
      <c r="F338" s="10"/>
      <c r="G338" s="10"/>
      <c r="H338" s="11"/>
      <c r="I338" s="11"/>
      <c r="J338" s="10"/>
      <c r="K338" s="10"/>
      <c r="L338" s="19"/>
      <c r="M338" s="19"/>
      <c r="N338" s="10"/>
      <c r="O338" s="10"/>
      <c r="AB338">
        <v>0</v>
      </c>
      <c r="AD338" s="23">
        <f t="shared" ref="AD338:AD401" si="26">1/(1+($J$6/12))^B338</f>
        <v>0.2996196081297321</v>
      </c>
      <c r="AE338" s="45">
        <f t="shared" ref="AE338:AE401" si="27">AD338*M338</f>
        <v>0</v>
      </c>
      <c r="AF338" s="45">
        <f t="shared" ref="AF338:AF401" si="28">AE338*B338</f>
        <v>0</v>
      </c>
    </row>
    <row r="339" spans="1:32">
      <c r="A339" s="12">
        <f t="shared" ref="A339:A376" si="29">EOMONTH(A338,1)</f>
        <v>51501</v>
      </c>
      <c r="B339" s="6">
        <f t="shared" si="25"/>
        <v>323</v>
      </c>
      <c r="C339" s="22"/>
      <c r="D339" s="22"/>
      <c r="E339" s="5"/>
      <c r="F339" s="10"/>
      <c r="G339" s="10"/>
      <c r="H339" s="11"/>
      <c r="I339" s="11"/>
      <c r="J339" s="10"/>
      <c r="K339" s="10"/>
      <c r="L339" s="19"/>
      <c r="M339" s="19"/>
      <c r="N339" s="10"/>
      <c r="O339" s="10"/>
      <c r="AB339">
        <v>0</v>
      </c>
      <c r="AD339" s="23">
        <f t="shared" si="26"/>
        <v>0.29850023225876177</v>
      </c>
      <c r="AE339" s="45">
        <f t="shared" si="27"/>
        <v>0</v>
      </c>
      <c r="AF339" s="45">
        <f t="shared" si="28"/>
        <v>0</v>
      </c>
    </row>
    <row r="340" spans="1:32">
      <c r="A340" s="12">
        <f t="shared" si="29"/>
        <v>51532</v>
      </c>
      <c r="B340" s="6">
        <f t="shared" si="25"/>
        <v>324</v>
      </c>
      <c r="C340" s="22"/>
      <c r="D340" s="22"/>
      <c r="E340" s="5"/>
      <c r="F340" s="10"/>
      <c r="G340" s="10"/>
      <c r="H340" s="11"/>
      <c r="I340" s="11"/>
      <c r="J340" s="10"/>
      <c r="K340" s="10"/>
      <c r="L340" s="19"/>
      <c r="M340" s="19"/>
      <c r="N340" s="10"/>
      <c r="O340" s="10"/>
      <c r="AB340">
        <v>0</v>
      </c>
      <c r="AD340" s="23">
        <f t="shared" si="26"/>
        <v>0.29738503836489344</v>
      </c>
      <c r="AE340" s="45">
        <f t="shared" si="27"/>
        <v>0</v>
      </c>
      <c r="AF340" s="45">
        <f t="shared" si="28"/>
        <v>0</v>
      </c>
    </row>
    <row r="341" spans="1:32">
      <c r="A341" s="12">
        <f t="shared" si="29"/>
        <v>51560</v>
      </c>
      <c r="B341" s="6">
        <f t="shared" si="25"/>
        <v>325</v>
      </c>
      <c r="C341" s="22"/>
      <c r="D341" s="22"/>
      <c r="E341" s="5"/>
      <c r="F341" s="10"/>
      <c r="G341" s="10"/>
      <c r="H341" s="11"/>
      <c r="I341" s="11"/>
      <c r="J341" s="10"/>
      <c r="K341" s="10"/>
      <c r="L341" s="19"/>
      <c r="M341" s="19"/>
      <c r="N341" s="10"/>
      <c r="O341" s="10"/>
      <c r="AB341">
        <v>0</v>
      </c>
      <c r="AD341" s="23">
        <f t="shared" si="26"/>
        <v>0.29627401082430233</v>
      </c>
      <c r="AE341" s="45">
        <f t="shared" si="27"/>
        <v>0</v>
      </c>
      <c r="AF341" s="45">
        <f t="shared" si="28"/>
        <v>0</v>
      </c>
    </row>
    <row r="342" spans="1:32">
      <c r="A342" s="12">
        <f t="shared" si="29"/>
        <v>51591</v>
      </c>
      <c r="B342" s="6">
        <f t="shared" si="25"/>
        <v>326</v>
      </c>
      <c r="C342" s="22"/>
      <c r="D342" s="22"/>
      <c r="E342" s="5"/>
      <c r="F342" s="10"/>
      <c r="G342" s="10"/>
      <c r="H342" s="11"/>
      <c r="I342" s="11"/>
      <c r="J342" s="10"/>
      <c r="K342" s="10"/>
      <c r="L342" s="19"/>
      <c r="M342" s="19"/>
      <c r="N342" s="10"/>
      <c r="O342" s="10"/>
      <c r="AB342">
        <v>0</v>
      </c>
      <c r="AD342" s="23">
        <f t="shared" si="26"/>
        <v>0.29516713407153411</v>
      </c>
      <c r="AE342" s="45">
        <f t="shared" si="27"/>
        <v>0</v>
      </c>
      <c r="AF342" s="45">
        <f t="shared" si="28"/>
        <v>0</v>
      </c>
    </row>
    <row r="343" spans="1:32">
      <c r="A343" s="12">
        <f t="shared" si="29"/>
        <v>51621</v>
      </c>
      <c r="B343" s="6">
        <f t="shared" si="25"/>
        <v>327</v>
      </c>
      <c r="C343" s="22"/>
      <c r="D343" s="22"/>
      <c r="E343" s="5"/>
      <c r="F343" s="10"/>
      <c r="G343" s="10"/>
      <c r="H343" s="11"/>
      <c r="I343" s="11"/>
      <c r="J343" s="10"/>
      <c r="K343" s="10"/>
      <c r="L343" s="19"/>
      <c r="M343" s="19"/>
      <c r="N343" s="10"/>
      <c r="O343" s="10"/>
      <c r="AB343">
        <v>0</v>
      </c>
      <c r="AD343" s="23">
        <f t="shared" si="26"/>
        <v>0.29406439259928685</v>
      </c>
      <c r="AE343" s="45">
        <f t="shared" si="27"/>
        <v>0</v>
      </c>
      <c r="AF343" s="45">
        <f t="shared" si="28"/>
        <v>0</v>
      </c>
    </row>
    <row r="344" spans="1:32">
      <c r="A344" s="12">
        <f t="shared" si="29"/>
        <v>51652</v>
      </c>
      <c r="B344" s="6">
        <f t="shared" si="25"/>
        <v>328</v>
      </c>
      <c r="C344" s="22"/>
      <c r="D344" s="22"/>
      <c r="E344" s="5"/>
      <c r="F344" s="10"/>
      <c r="G344" s="10"/>
      <c r="H344" s="11"/>
      <c r="I344" s="11"/>
      <c r="J344" s="10"/>
      <c r="K344" s="10"/>
      <c r="L344" s="19"/>
      <c r="M344" s="19"/>
      <c r="N344" s="10"/>
      <c r="O344" s="10"/>
      <c r="AB344">
        <v>0</v>
      </c>
      <c r="AD344" s="23">
        <f t="shared" si="26"/>
        <v>0.29296577095819359</v>
      </c>
      <c r="AE344" s="45">
        <f t="shared" si="27"/>
        <v>0</v>
      </c>
      <c r="AF344" s="45">
        <f t="shared" si="28"/>
        <v>0</v>
      </c>
    </row>
    <row r="345" spans="1:32">
      <c r="A345" s="12">
        <f t="shared" si="29"/>
        <v>51682</v>
      </c>
      <c r="B345" s="6">
        <f t="shared" si="25"/>
        <v>329</v>
      </c>
      <c r="C345" s="22"/>
      <c r="D345" s="22"/>
      <c r="E345" s="5"/>
      <c r="F345" s="10"/>
      <c r="G345" s="10"/>
      <c r="H345" s="11"/>
      <c r="I345" s="11"/>
      <c r="J345" s="10"/>
      <c r="K345" s="10"/>
      <c r="L345" s="19"/>
      <c r="M345" s="19"/>
      <c r="N345" s="10"/>
      <c r="O345" s="10"/>
      <c r="AB345">
        <v>0</v>
      </c>
      <c r="AD345" s="23">
        <f t="shared" si="26"/>
        <v>0.29187125375660633</v>
      </c>
      <c r="AE345" s="45">
        <f t="shared" si="27"/>
        <v>0</v>
      </c>
      <c r="AF345" s="45">
        <f t="shared" si="28"/>
        <v>0</v>
      </c>
    </row>
    <row r="346" spans="1:32">
      <c r="A346" s="12">
        <f t="shared" si="29"/>
        <v>51713</v>
      </c>
      <c r="B346" s="6">
        <f t="shared" si="25"/>
        <v>330</v>
      </c>
      <c r="C346" s="22"/>
      <c r="D346" s="22"/>
      <c r="E346" s="5"/>
      <c r="F346" s="10"/>
      <c r="G346" s="10"/>
      <c r="H346" s="11"/>
      <c r="I346" s="11"/>
      <c r="J346" s="10"/>
      <c r="K346" s="10"/>
      <c r="L346" s="19"/>
      <c r="M346" s="19"/>
      <c r="N346" s="10"/>
      <c r="O346" s="10"/>
      <c r="AB346">
        <v>0</v>
      </c>
      <c r="AD346" s="23">
        <f t="shared" si="26"/>
        <v>0.29078082566037994</v>
      </c>
      <c r="AE346" s="45">
        <f t="shared" si="27"/>
        <v>0</v>
      </c>
      <c r="AF346" s="45">
        <f t="shared" si="28"/>
        <v>0</v>
      </c>
    </row>
    <row r="347" spans="1:32">
      <c r="A347" s="12">
        <f t="shared" si="29"/>
        <v>51744</v>
      </c>
      <c r="B347" s="6">
        <f t="shared" si="25"/>
        <v>331</v>
      </c>
      <c r="C347" s="22"/>
      <c r="D347" s="22"/>
      <c r="E347" s="5"/>
      <c r="F347" s="10"/>
      <c r="G347" s="10"/>
      <c r="H347" s="11"/>
      <c r="I347" s="11"/>
      <c r="J347" s="10"/>
      <c r="K347" s="10"/>
      <c r="L347" s="19"/>
      <c r="M347" s="19"/>
      <c r="N347" s="10"/>
      <c r="O347" s="10"/>
      <c r="AB347">
        <v>0</v>
      </c>
      <c r="AD347" s="23">
        <f t="shared" si="26"/>
        <v>0.28969447139265753</v>
      </c>
      <c r="AE347" s="45">
        <f t="shared" si="27"/>
        <v>0</v>
      </c>
      <c r="AF347" s="45">
        <f t="shared" si="28"/>
        <v>0</v>
      </c>
    </row>
    <row r="348" spans="1:32">
      <c r="A348" s="12">
        <f t="shared" si="29"/>
        <v>51774</v>
      </c>
      <c r="B348" s="6">
        <f t="shared" si="25"/>
        <v>332</v>
      </c>
      <c r="C348" s="22"/>
      <c r="D348" s="22"/>
      <c r="E348" s="5"/>
      <c r="F348" s="10"/>
      <c r="G348" s="10"/>
      <c r="H348" s="11"/>
      <c r="I348" s="11"/>
      <c r="J348" s="10"/>
      <c r="K348" s="10"/>
      <c r="L348" s="19"/>
      <c r="M348" s="19"/>
      <c r="N348" s="10"/>
      <c r="O348" s="10"/>
      <c r="AB348">
        <v>0</v>
      </c>
      <c r="AD348" s="23">
        <f t="shared" si="26"/>
        <v>0.28861217573365627</v>
      </c>
      <c r="AE348" s="45">
        <f t="shared" si="27"/>
        <v>0</v>
      </c>
      <c r="AF348" s="45">
        <f t="shared" si="28"/>
        <v>0</v>
      </c>
    </row>
    <row r="349" spans="1:32">
      <c r="A349" s="12">
        <f t="shared" si="29"/>
        <v>51805</v>
      </c>
      <c r="B349" s="6">
        <f t="shared" si="25"/>
        <v>333</v>
      </c>
      <c r="C349" s="22"/>
      <c r="D349" s="22"/>
      <c r="E349" s="5"/>
      <c r="F349" s="10"/>
      <c r="G349" s="10"/>
      <c r="H349" s="11"/>
      <c r="I349" s="11"/>
      <c r="J349" s="10"/>
      <c r="K349" s="10"/>
      <c r="L349" s="19"/>
      <c r="M349" s="19"/>
      <c r="N349" s="10"/>
      <c r="O349" s="10"/>
      <c r="AB349">
        <v>0</v>
      </c>
      <c r="AD349" s="23">
        <f t="shared" si="26"/>
        <v>0.28753392352045454</v>
      </c>
      <c r="AE349" s="45">
        <f t="shared" si="27"/>
        <v>0</v>
      </c>
      <c r="AF349" s="45">
        <f t="shared" si="28"/>
        <v>0</v>
      </c>
    </row>
    <row r="350" spans="1:32">
      <c r="A350" s="12">
        <f t="shared" si="29"/>
        <v>51835</v>
      </c>
      <c r="B350" s="6">
        <f t="shared" si="25"/>
        <v>334</v>
      </c>
      <c r="C350" s="22"/>
      <c r="D350" s="22"/>
      <c r="E350" s="5"/>
      <c r="F350" s="10"/>
      <c r="G350" s="10"/>
      <c r="H350" s="11"/>
      <c r="I350" s="11"/>
      <c r="J350" s="10"/>
      <c r="K350" s="10"/>
      <c r="L350" s="19"/>
      <c r="M350" s="19"/>
      <c r="N350" s="10"/>
      <c r="O350" s="10"/>
      <c r="AB350">
        <v>0</v>
      </c>
      <c r="AD350" s="23">
        <f t="shared" si="26"/>
        <v>0.28645969964677925</v>
      </c>
      <c r="AE350" s="45">
        <f t="shared" si="27"/>
        <v>0</v>
      </c>
      <c r="AF350" s="45">
        <f t="shared" si="28"/>
        <v>0</v>
      </c>
    </row>
    <row r="351" spans="1:32">
      <c r="A351" s="12">
        <f t="shared" si="29"/>
        <v>51866</v>
      </c>
      <c r="B351" s="6">
        <f t="shared" si="25"/>
        <v>335</v>
      </c>
      <c r="C351" s="22"/>
      <c r="D351" s="22"/>
      <c r="E351" s="5"/>
      <c r="F351" s="10"/>
      <c r="G351" s="10"/>
      <c r="H351" s="11"/>
      <c r="I351" s="11"/>
      <c r="J351" s="10"/>
      <c r="K351" s="10"/>
      <c r="L351" s="19"/>
      <c r="M351" s="19"/>
      <c r="N351" s="10"/>
      <c r="O351" s="10"/>
      <c r="AB351">
        <v>0</v>
      </c>
      <c r="AD351" s="23">
        <f t="shared" si="26"/>
        <v>0.28538948906279382</v>
      </c>
      <c r="AE351" s="45">
        <f t="shared" si="27"/>
        <v>0</v>
      </c>
      <c r="AF351" s="45">
        <f t="shared" si="28"/>
        <v>0</v>
      </c>
    </row>
    <row r="352" spans="1:32">
      <c r="A352" s="12">
        <f t="shared" si="29"/>
        <v>51897</v>
      </c>
      <c r="B352" s="6">
        <f t="shared" si="25"/>
        <v>336</v>
      </c>
      <c r="C352" s="22"/>
      <c r="D352" s="22"/>
      <c r="E352" s="5"/>
      <c r="F352" s="10"/>
      <c r="G352" s="10"/>
      <c r="H352" s="11"/>
      <c r="I352" s="11"/>
      <c r="J352" s="10"/>
      <c r="K352" s="10"/>
      <c r="L352" s="19"/>
      <c r="M352" s="19"/>
      <c r="N352" s="10"/>
      <c r="O352" s="10"/>
      <c r="AB352">
        <v>0</v>
      </c>
      <c r="AD352" s="23">
        <f t="shared" si="26"/>
        <v>0.28432327677488795</v>
      </c>
      <c r="AE352" s="45">
        <f t="shared" si="27"/>
        <v>0</v>
      </c>
      <c r="AF352" s="45">
        <f t="shared" si="28"/>
        <v>0</v>
      </c>
    </row>
    <row r="353" spans="1:32">
      <c r="A353" s="12">
        <f t="shared" si="29"/>
        <v>51925</v>
      </c>
      <c r="B353" s="6">
        <f t="shared" si="25"/>
        <v>337</v>
      </c>
      <c r="C353" s="22"/>
      <c r="D353" s="22"/>
      <c r="E353" s="5"/>
      <c r="F353" s="10"/>
      <c r="G353" s="10"/>
      <c r="H353" s="11"/>
      <c r="I353" s="11"/>
      <c r="J353" s="10"/>
      <c r="K353" s="10"/>
      <c r="L353" s="19"/>
      <c r="M353" s="19"/>
      <c r="N353" s="10"/>
      <c r="O353" s="10"/>
      <c r="AB353">
        <v>0</v>
      </c>
      <c r="AD353" s="23">
        <f t="shared" si="26"/>
        <v>0.28326104784546752</v>
      </c>
      <c r="AE353" s="45">
        <f t="shared" si="27"/>
        <v>0</v>
      </c>
      <c r="AF353" s="45">
        <f t="shared" si="28"/>
        <v>0</v>
      </c>
    </row>
    <row r="354" spans="1:32">
      <c r="A354" s="12">
        <f t="shared" si="29"/>
        <v>51956</v>
      </c>
      <c r="B354" s="6">
        <f t="shared" si="25"/>
        <v>338</v>
      </c>
      <c r="C354" s="22"/>
      <c r="D354" s="22"/>
      <c r="E354" s="5"/>
      <c r="F354" s="10"/>
      <c r="G354" s="10"/>
      <c r="H354" s="11"/>
      <c r="I354" s="11"/>
      <c r="J354" s="10"/>
      <c r="K354" s="10"/>
      <c r="L354" s="19"/>
      <c r="M354" s="19"/>
      <c r="N354" s="10"/>
      <c r="O354" s="10"/>
      <c r="AB354">
        <v>0</v>
      </c>
      <c r="AD354" s="23">
        <f t="shared" si="26"/>
        <v>0.28220278739274468</v>
      </c>
      <c r="AE354" s="45">
        <f t="shared" si="27"/>
        <v>0</v>
      </c>
      <c r="AF354" s="45">
        <f t="shared" si="28"/>
        <v>0</v>
      </c>
    </row>
    <row r="355" spans="1:32">
      <c r="A355" s="12">
        <f t="shared" si="29"/>
        <v>51986</v>
      </c>
      <c r="B355" s="6">
        <f t="shared" si="25"/>
        <v>339</v>
      </c>
      <c r="C355" s="22"/>
      <c r="D355" s="22"/>
      <c r="E355" s="5"/>
      <c r="F355" s="10"/>
      <c r="G355" s="10"/>
      <c r="H355" s="11"/>
      <c r="I355" s="11"/>
      <c r="J355" s="10"/>
      <c r="K355" s="10"/>
      <c r="L355" s="19"/>
      <c r="M355" s="19"/>
      <c r="N355" s="10"/>
      <c r="O355" s="10"/>
      <c r="AB355">
        <v>0</v>
      </c>
      <c r="AD355" s="23">
        <f t="shared" si="26"/>
        <v>0.28114848059053027</v>
      </c>
      <c r="AE355" s="45">
        <f t="shared" si="27"/>
        <v>0</v>
      </c>
      <c r="AF355" s="45">
        <f t="shared" si="28"/>
        <v>0</v>
      </c>
    </row>
    <row r="356" spans="1:32">
      <c r="A356" s="12">
        <f t="shared" si="29"/>
        <v>52017</v>
      </c>
      <c r="B356" s="6">
        <f t="shared" si="25"/>
        <v>340</v>
      </c>
      <c r="C356" s="22"/>
      <c r="D356" s="22"/>
      <c r="E356" s="5"/>
      <c r="F356" s="10"/>
      <c r="G356" s="10"/>
      <c r="H356" s="11"/>
      <c r="I356" s="11"/>
      <c r="J356" s="10"/>
      <c r="K356" s="10"/>
      <c r="L356" s="19"/>
      <c r="M356" s="19"/>
      <c r="N356" s="10"/>
      <c r="O356" s="10"/>
      <c r="AB356">
        <v>0</v>
      </c>
      <c r="AD356" s="23">
        <f t="shared" si="26"/>
        <v>0.28009811266802515</v>
      </c>
      <c r="AE356" s="45">
        <f t="shared" si="27"/>
        <v>0</v>
      </c>
      <c r="AF356" s="45">
        <f t="shared" si="28"/>
        <v>0</v>
      </c>
    </row>
    <row r="357" spans="1:32">
      <c r="A357" s="12">
        <f t="shared" si="29"/>
        <v>52047</v>
      </c>
      <c r="B357" s="6">
        <f t="shared" si="25"/>
        <v>341</v>
      </c>
      <c r="C357" s="22"/>
      <c r="D357" s="22"/>
      <c r="E357" s="5"/>
      <c r="F357" s="10"/>
      <c r="G357" s="10"/>
      <c r="H357" s="11"/>
      <c r="I357" s="11"/>
      <c r="J357" s="10"/>
      <c r="K357" s="10"/>
      <c r="L357" s="19"/>
      <c r="M357" s="19"/>
      <c r="N357" s="10"/>
      <c r="O357" s="10"/>
      <c r="AB357">
        <v>0</v>
      </c>
      <c r="AD357" s="23">
        <f t="shared" si="26"/>
        <v>0.27905166890961414</v>
      </c>
      <c r="AE357" s="45">
        <f t="shared" si="27"/>
        <v>0</v>
      </c>
      <c r="AF357" s="45">
        <f t="shared" si="28"/>
        <v>0</v>
      </c>
    </row>
    <row r="358" spans="1:32">
      <c r="A358" s="12">
        <f t="shared" si="29"/>
        <v>52078</v>
      </c>
      <c r="B358" s="6">
        <f t="shared" si="25"/>
        <v>342</v>
      </c>
      <c r="C358" s="22"/>
      <c r="D358" s="22"/>
      <c r="E358" s="5"/>
      <c r="F358" s="10"/>
      <c r="G358" s="10"/>
      <c r="H358" s="11"/>
      <c r="I358" s="11"/>
      <c r="J358" s="10"/>
      <c r="K358" s="10"/>
      <c r="L358" s="19"/>
      <c r="M358" s="19"/>
      <c r="N358" s="10"/>
      <c r="O358" s="10"/>
      <c r="AB358">
        <v>0</v>
      </c>
      <c r="AD358" s="23">
        <f t="shared" si="26"/>
        <v>0.27800913465465921</v>
      </c>
      <c r="AE358" s="45">
        <f t="shared" si="27"/>
        <v>0</v>
      </c>
      <c r="AF358" s="45">
        <f t="shared" si="28"/>
        <v>0</v>
      </c>
    </row>
    <row r="359" spans="1:32">
      <c r="A359" s="12">
        <f t="shared" si="29"/>
        <v>52109</v>
      </c>
      <c r="B359" s="6">
        <f t="shared" si="25"/>
        <v>343</v>
      </c>
      <c r="C359" s="22"/>
      <c r="D359" s="22"/>
      <c r="E359" s="5"/>
      <c r="F359" s="10"/>
      <c r="G359" s="10"/>
      <c r="H359" s="11"/>
      <c r="I359" s="11"/>
      <c r="J359" s="10"/>
      <c r="K359" s="10"/>
      <c r="L359" s="19"/>
      <c r="M359" s="19"/>
      <c r="N359" s="10"/>
      <c r="O359" s="10"/>
      <c r="AB359">
        <v>0</v>
      </c>
      <c r="AD359" s="23">
        <f t="shared" si="26"/>
        <v>0.27697049529729434</v>
      </c>
      <c r="AE359" s="45">
        <f t="shared" si="27"/>
        <v>0</v>
      </c>
      <c r="AF359" s="45">
        <f t="shared" si="28"/>
        <v>0</v>
      </c>
    </row>
    <row r="360" spans="1:32">
      <c r="A360" s="12">
        <f t="shared" si="29"/>
        <v>52139</v>
      </c>
      <c r="B360" s="6">
        <f t="shared" si="25"/>
        <v>344</v>
      </c>
      <c r="C360" s="22"/>
      <c r="D360" s="22"/>
      <c r="E360" s="5"/>
      <c r="F360" s="10"/>
      <c r="G360" s="10"/>
      <c r="H360" s="11"/>
      <c r="I360" s="11"/>
      <c r="J360" s="10"/>
      <c r="K360" s="10"/>
      <c r="L360" s="19"/>
      <c r="M360" s="19"/>
      <c r="N360" s="10"/>
      <c r="O360" s="10"/>
      <c r="AB360">
        <v>0</v>
      </c>
      <c r="AD360" s="23">
        <f t="shared" si="26"/>
        <v>0.27593573628622109</v>
      </c>
      <c r="AE360" s="45">
        <f t="shared" si="27"/>
        <v>0</v>
      </c>
      <c r="AF360" s="45">
        <f t="shared" si="28"/>
        <v>0</v>
      </c>
    </row>
    <row r="361" spans="1:32">
      <c r="A361" s="12">
        <f t="shared" si="29"/>
        <v>52170</v>
      </c>
      <c r="B361" s="6">
        <f t="shared" si="25"/>
        <v>345</v>
      </c>
      <c r="C361" s="22"/>
      <c r="D361" s="22"/>
      <c r="E361" s="5"/>
      <c r="F361" s="10"/>
      <c r="G361" s="10"/>
      <c r="H361" s="11"/>
      <c r="I361" s="11"/>
      <c r="J361" s="10"/>
      <c r="K361" s="10"/>
      <c r="L361" s="19"/>
      <c r="M361" s="19"/>
      <c r="N361" s="10"/>
      <c r="O361" s="10"/>
      <c r="AB361">
        <v>0</v>
      </c>
      <c r="AD361" s="23">
        <f t="shared" si="26"/>
        <v>0.27490484312450419</v>
      </c>
      <c r="AE361" s="45">
        <f t="shared" si="27"/>
        <v>0</v>
      </c>
      <c r="AF361" s="45">
        <f t="shared" si="28"/>
        <v>0</v>
      </c>
    </row>
    <row r="362" spans="1:32">
      <c r="A362" s="12">
        <f t="shared" si="29"/>
        <v>52200</v>
      </c>
      <c r="B362" s="6">
        <f t="shared" si="25"/>
        <v>346</v>
      </c>
      <c r="C362" s="22"/>
      <c r="D362" s="22"/>
      <c r="E362" s="5"/>
      <c r="F362" s="10"/>
      <c r="G362" s="10"/>
      <c r="H362" s="11"/>
      <c r="I362" s="11"/>
      <c r="J362" s="10"/>
      <c r="K362" s="10"/>
      <c r="L362" s="19"/>
      <c r="M362" s="19"/>
      <c r="N362" s="10"/>
      <c r="O362" s="10"/>
      <c r="AB362">
        <v>0</v>
      </c>
      <c r="AD362" s="23">
        <f t="shared" si="26"/>
        <v>0.27387780136936907</v>
      </c>
      <c r="AE362" s="45">
        <f t="shared" si="27"/>
        <v>0</v>
      </c>
      <c r="AF362" s="45">
        <f t="shared" si="28"/>
        <v>0</v>
      </c>
    </row>
    <row r="363" spans="1:32">
      <c r="A363" s="12">
        <f t="shared" si="29"/>
        <v>52231</v>
      </c>
      <c r="B363" s="6">
        <f t="shared" si="25"/>
        <v>347</v>
      </c>
      <c r="C363" s="22"/>
      <c r="D363" s="22"/>
      <c r="E363" s="5"/>
      <c r="F363" s="10"/>
      <c r="G363" s="10"/>
      <c r="H363" s="11"/>
      <c r="I363" s="11"/>
      <c r="J363" s="10"/>
      <c r="K363" s="10"/>
      <c r="L363" s="19"/>
      <c r="M363" s="19"/>
      <c r="N363" s="10"/>
      <c r="O363" s="10"/>
      <c r="AB363">
        <v>0</v>
      </c>
      <c r="AD363" s="23">
        <f t="shared" si="26"/>
        <v>0.27285459663199907</v>
      </c>
      <c r="AE363" s="45">
        <f t="shared" si="27"/>
        <v>0</v>
      </c>
      <c r="AF363" s="45">
        <f t="shared" si="28"/>
        <v>0</v>
      </c>
    </row>
    <row r="364" spans="1:32">
      <c r="A364" s="12">
        <f t="shared" si="29"/>
        <v>52262</v>
      </c>
      <c r="B364" s="6">
        <f t="shared" si="25"/>
        <v>348</v>
      </c>
      <c r="C364" s="22"/>
      <c r="D364" s="22"/>
      <c r="E364" s="5"/>
      <c r="F364" s="10"/>
      <c r="G364" s="10"/>
      <c r="H364" s="11"/>
      <c r="I364" s="11"/>
      <c r="J364" s="10"/>
      <c r="K364" s="10"/>
      <c r="L364" s="19"/>
      <c r="M364" s="19"/>
      <c r="N364" s="10"/>
      <c r="O364" s="10"/>
      <c r="AB364">
        <v>0</v>
      </c>
      <c r="AD364" s="23">
        <f t="shared" si="26"/>
        <v>0.27183521457733406</v>
      </c>
      <c r="AE364" s="45">
        <f t="shared" si="27"/>
        <v>0</v>
      </c>
      <c r="AF364" s="45">
        <f t="shared" si="28"/>
        <v>0</v>
      </c>
    </row>
    <row r="365" spans="1:32">
      <c r="A365" s="12">
        <f t="shared" si="29"/>
        <v>52290</v>
      </c>
      <c r="B365" s="6">
        <f t="shared" si="25"/>
        <v>349</v>
      </c>
      <c r="C365" s="22"/>
      <c r="D365" s="22"/>
      <c r="E365" s="5"/>
      <c r="F365" s="10"/>
      <c r="G365" s="10"/>
      <c r="H365" s="11"/>
      <c r="I365" s="11"/>
      <c r="J365" s="10"/>
      <c r="K365" s="10"/>
      <c r="L365" s="19"/>
      <c r="M365" s="19"/>
      <c r="N365" s="10"/>
      <c r="O365" s="10"/>
      <c r="AB365">
        <v>0</v>
      </c>
      <c r="AD365" s="23">
        <f t="shared" si="26"/>
        <v>0.27081964092386956</v>
      </c>
      <c r="AE365" s="45">
        <f t="shared" si="27"/>
        <v>0</v>
      </c>
      <c r="AF365" s="45">
        <f t="shared" si="28"/>
        <v>0</v>
      </c>
    </row>
    <row r="366" spans="1:32">
      <c r="A366" s="12">
        <f t="shared" si="29"/>
        <v>52321</v>
      </c>
      <c r="B366" s="6">
        <f t="shared" si="25"/>
        <v>350</v>
      </c>
      <c r="C366" s="22"/>
      <c r="D366" s="22"/>
      <c r="E366" s="5"/>
      <c r="F366" s="10"/>
      <c r="G366" s="10"/>
      <c r="H366" s="11"/>
      <c r="I366" s="11"/>
      <c r="J366" s="10"/>
      <c r="K366" s="10"/>
      <c r="L366" s="19"/>
      <c r="M366" s="19"/>
      <c r="N366" s="10"/>
      <c r="O366" s="10"/>
      <c r="AB366">
        <v>0</v>
      </c>
      <c r="AD366" s="23">
        <f t="shared" si="26"/>
        <v>0.2698078614434567</v>
      </c>
      <c r="AE366" s="45">
        <f t="shared" si="27"/>
        <v>0</v>
      </c>
      <c r="AF366" s="45">
        <f t="shared" si="28"/>
        <v>0</v>
      </c>
    </row>
    <row r="367" spans="1:32">
      <c r="A367" s="12">
        <f t="shared" si="29"/>
        <v>52351</v>
      </c>
      <c r="B367" s="6">
        <f t="shared" si="25"/>
        <v>351</v>
      </c>
      <c r="C367" s="22"/>
      <c r="D367" s="22"/>
      <c r="E367" s="5"/>
      <c r="F367" s="10"/>
      <c r="G367" s="10"/>
      <c r="H367" s="11"/>
      <c r="I367" s="11"/>
      <c r="J367" s="10"/>
      <c r="K367" s="10"/>
      <c r="L367" s="19"/>
      <c r="M367" s="19"/>
      <c r="N367" s="10"/>
      <c r="O367" s="10"/>
      <c r="AB367">
        <v>0</v>
      </c>
      <c r="AD367" s="23">
        <f t="shared" si="26"/>
        <v>0.26879986196110262</v>
      </c>
      <c r="AE367" s="45">
        <f t="shared" si="27"/>
        <v>0</v>
      </c>
      <c r="AF367" s="45">
        <f t="shared" si="28"/>
        <v>0</v>
      </c>
    </row>
    <row r="368" spans="1:32">
      <c r="A368" s="12">
        <f t="shared" si="29"/>
        <v>52382</v>
      </c>
      <c r="B368" s="6">
        <f t="shared" si="25"/>
        <v>352</v>
      </c>
      <c r="C368" s="22"/>
      <c r="D368" s="22"/>
      <c r="E368" s="5"/>
      <c r="F368" s="10"/>
      <c r="G368" s="10"/>
      <c r="H368" s="11"/>
      <c r="I368" s="11"/>
      <c r="J368" s="10"/>
      <c r="K368" s="10"/>
      <c r="L368" s="19"/>
      <c r="M368" s="19"/>
      <c r="N368" s="10"/>
      <c r="O368" s="10"/>
      <c r="AB368">
        <v>0</v>
      </c>
      <c r="AD368" s="23">
        <f t="shared" si="26"/>
        <v>0.26779562835477216</v>
      </c>
      <c r="AE368" s="45">
        <f t="shared" si="27"/>
        <v>0</v>
      </c>
      <c r="AF368" s="45">
        <f t="shared" si="28"/>
        <v>0</v>
      </c>
    </row>
    <row r="369" spans="1:32">
      <c r="A369" s="12">
        <f t="shared" si="29"/>
        <v>52412</v>
      </c>
      <c r="B369" s="6">
        <f t="shared" si="25"/>
        <v>353</v>
      </c>
      <c r="C369" s="22"/>
      <c r="D369" s="22"/>
      <c r="E369" s="5"/>
      <c r="F369" s="10"/>
      <c r="G369" s="10"/>
      <c r="H369" s="11"/>
      <c r="I369" s="11"/>
      <c r="J369" s="10"/>
      <c r="K369" s="10"/>
      <c r="L369" s="19"/>
      <c r="M369" s="19"/>
      <c r="N369" s="10"/>
      <c r="O369" s="10"/>
      <c r="AB369">
        <v>0</v>
      </c>
      <c r="AD369" s="23">
        <f t="shared" si="26"/>
        <v>0.26679514655519027</v>
      </c>
      <c r="AE369" s="45">
        <f t="shared" si="27"/>
        <v>0</v>
      </c>
      <c r="AF369" s="45">
        <f t="shared" si="28"/>
        <v>0</v>
      </c>
    </row>
    <row r="370" spans="1:32">
      <c r="A370" s="12">
        <f t="shared" si="29"/>
        <v>52443</v>
      </c>
      <c r="B370" s="6">
        <f t="shared" si="25"/>
        <v>354</v>
      </c>
      <c r="C370" s="22"/>
      <c r="D370" s="22"/>
      <c r="E370" s="5"/>
      <c r="F370" s="10"/>
      <c r="G370" s="10"/>
      <c r="H370" s="11"/>
      <c r="I370" s="11"/>
      <c r="J370" s="10"/>
      <c r="K370" s="10"/>
      <c r="L370" s="19"/>
      <c r="M370" s="19"/>
      <c r="N370" s="10"/>
      <c r="O370" s="10"/>
      <c r="AB370">
        <v>0</v>
      </c>
      <c r="AD370" s="23">
        <f t="shared" si="26"/>
        <v>0.26579840254564407</v>
      </c>
      <c r="AE370" s="45">
        <f t="shared" si="27"/>
        <v>0</v>
      </c>
      <c r="AF370" s="45">
        <f t="shared" si="28"/>
        <v>0</v>
      </c>
    </row>
    <row r="371" spans="1:32">
      <c r="A371" s="12">
        <f t="shared" si="29"/>
        <v>52474</v>
      </c>
      <c r="B371" s="6">
        <f t="shared" si="25"/>
        <v>355</v>
      </c>
      <c r="C371" s="22"/>
      <c r="D371" s="22"/>
      <c r="E371" s="5"/>
      <c r="F371" s="10"/>
      <c r="G371" s="10"/>
      <c r="H371" s="11"/>
      <c r="I371" s="11"/>
      <c r="J371" s="10"/>
      <c r="K371" s="10"/>
      <c r="L371" s="19"/>
      <c r="M371" s="19"/>
      <c r="N371" s="10"/>
      <c r="O371" s="10"/>
      <c r="AB371">
        <v>0</v>
      </c>
      <c r="AD371" s="23">
        <f t="shared" si="26"/>
        <v>0.26480538236178747</v>
      </c>
      <c r="AE371" s="45">
        <f t="shared" si="27"/>
        <v>0</v>
      </c>
      <c r="AF371" s="45">
        <f t="shared" si="28"/>
        <v>0</v>
      </c>
    </row>
    <row r="372" spans="1:32">
      <c r="A372" s="12">
        <f t="shared" si="29"/>
        <v>52504</v>
      </c>
      <c r="B372" s="6">
        <f t="shared" si="25"/>
        <v>356</v>
      </c>
      <c r="C372" s="22"/>
      <c r="D372" s="22"/>
      <c r="E372" s="5"/>
      <c r="F372" s="10"/>
      <c r="G372" s="10"/>
      <c r="H372" s="11"/>
      <c r="I372" s="11"/>
      <c r="J372" s="10"/>
      <c r="K372" s="10"/>
      <c r="L372" s="19"/>
      <c r="M372" s="19"/>
      <c r="N372" s="10"/>
      <c r="O372" s="10"/>
      <c r="AB372">
        <v>0</v>
      </c>
      <c r="AD372" s="23">
        <f t="shared" si="26"/>
        <v>0.26381607209144453</v>
      </c>
      <c r="AE372" s="45">
        <f t="shared" si="27"/>
        <v>0</v>
      </c>
      <c r="AF372" s="45">
        <f t="shared" si="28"/>
        <v>0</v>
      </c>
    </row>
    <row r="373" spans="1:32">
      <c r="A373" s="12">
        <f t="shared" si="29"/>
        <v>52535</v>
      </c>
      <c r="B373" s="6">
        <f>+B372+1</f>
        <v>357</v>
      </c>
      <c r="C373" s="22"/>
      <c r="D373" s="22"/>
      <c r="E373" s="5"/>
      <c r="F373" s="10"/>
      <c r="G373" s="10"/>
      <c r="H373" s="11"/>
      <c r="I373" s="11"/>
      <c r="J373" s="10"/>
      <c r="K373" s="10"/>
      <c r="L373" s="19"/>
      <c r="M373" s="19"/>
      <c r="N373" s="10"/>
      <c r="O373" s="10"/>
      <c r="AB373">
        <v>0</v>
      </c>
      <c r="AD373" s="23">
        <f t="shared" si="26"/>
        <v>0.26283045787441545</v>
      </c>
      <c r="AE373" s="45">
        <f t="shared" si="27"/>
        <v>0</v>
      </c>
      <c r="AF373" s="45">
        <f t="shared" si="28"/>
        <v>0</v>
      </c>
    </row>
    <row r="374" spans="1:32">
      <c r="A374" s="12">
        <f t="shared" si="29"/>
        <v>52565</v>
      </c>
      <c r="B374" s="6">
        <f>+B373+1</f>
        <v>358</v>
      </c>
      <c r="C374" s="22"/>
      <c r="D374" s="22"/>
      <c r="E374" s="5"/>
      <c r="F374" s="10"/>
      <c r="G374" s="10"/>
      <c r="H374" s="11"/>
      <c r="I374" s="11"/>
      <c r="J374" s="10"/>
      <c r="K374" s="10"/>
      <c r="L374" s="19"/>
      <c r="M374" s="19"/>
      <c r="N374" s="10"/>
      <c r="O374" s="10"/>
      <c r="AB374">
        <v>0</v>
      </c>
      <c r="AD374" s="23">
        <f t="shared" si="26"/>
        <v>0.26184852590228191</v>
      </c>
      <c r="AE374" s="45">
        <f t="shared" si="27"/>
        <v>0</v>
      </c>
      <c r="AF374" s="45">
        <f t="shared" si="28"/>
        <v>0</v>
      </c>
    </row>
    <row r="375" spans="1:32">
      <c r="A375" s="12">
        <f t="shared" si="29"/>
        <v>52596</v>
      </c>
      <c r="B375" s="6">
        <f>+B374+1</f>
        <v>359</v>
      </c>
      <c r="C375" s="22"/>
      <c r="D375" s="22"/>
      <c r="E375" s="5"/>
      <c r="F375" s="10"/>
      <c r="G375" s="10"/>
      <c r="H375" s="11"/>
      <c r="I375" s="11"/>
      <c r="J375" s="10"/>
      <c r="K375" s="10"/>
      <c r="L375" s="19"/>
      <c r="M375" s="19"/>
      <c r="N375" s="10"/>
      <c r="O375" s="10"/>
      <c r="AB375">
        <v>0</v>
      </c>
      <c r="AD375" s="23">
        <f t="shared" si="26"/>
        <v>0.26087026241821365</v>
      </c>
      <c r="AE375" s="45">
        <f t="shared" si="27"/>
        <v>0</v>
      </c>
      <c r="AF375" s="45">
        <f t="shared" si="28"/>
        <v>0</v>
      </c>
    </row>
    <row r="376" spans="1:32">
      <c r="A376" s="12">
        <f t="shared" si="29"/>
        <v>52627</v>
      </c>
      <c r="B376" s="6">
        <f>+B375+1</f>
        <v>360</v>
      </c>
      <c r="C376" s="22"/>
      <c r="D376" s="22"/>
      <c r="E376" s="5"/>
      <c r="F376" s="10"/>
      <c r="G376" s="10"/>
      <c r="H376" s="11"/>
      <c r="I376" s="11"/>
      <c r="J376" s="10"/>
      <c r="K376" s="10"/>
      <c r="L376" s="19"/>
      <c r="M376" s="19"/>
      <c r="N376" s="10"/>
      <c r="O376" s="10"/>
      <c r="AB376">
        <v>0</v>
      </c>
      <c r="AD376" s="23">
        <f t="shared" si="26"/>
        <v>0.25989565371677575</v>
      </c>
      <c r="AE376" s="45">
        <f t="shared" si="27"/>
        <v>0</v>
      </c>
      <c r="AF376" s="45">
        <f t="shared" si="28"/>
        <v>0</v>
      </c>
    </row>
    <row r="377" spans="1:32">
      <c r="A377" s="12">
        <f t="shared" ref="A377:A440" si="30">EOMONTH(A376,1)</f>
        <v>52656</v>
      </c>
      <c r="B377" s="6">
        <f t="shared" ref="B377:B440" si="31">+B376+1</f>
        <v>361</v>
      </c>
      <c r="C377" s="22"/>
      <c r="D377" s="22"/>
      <c r="E377" s="5"/>
      <c r="F377" s="10"/>
      <c r="G377" s="10"/>
      <c r="H377" s="11"/>
      <c r="I377" s="11"/>
      <c r="J377" s="10"/>
      <c r="K377" s="10"/>
      <c r="L377" s="19"/>
      <c r="M377" s="19"/>
      <c r="N377" s="10"/>
      <c r="O377" s="10"/>
      <c r="AB377">
        <v>0</v>
      </c>
      <c r="AD377" s="23">
        <f t="shared" si="26"/>
        <v>0.25892468614373676</v>
      </c>
      <c r="AE377" s="45">
        <f t="shared" si="27"/>
        <v>0</v>
      </c>
      <c r="AF377" s="45">
        <f t="shared" si="28"/>
        <v>0</v>
      </c>
    </row>
    <row r="378" spans="1:32">
      <c r="A378" s="12">
        <f t="shared" si="30"/>
        <v>52687</v>
      </c>
      <c r="B378" s="6">
        <f t="shared" si="31"/>
        <v>362</v>
      </c>
      <c r="C378" s="22"/>
      <c r="D378" s="22"/>
      <c r="E378" s="5"/>
      <c r="F378" s="10"/>
      <c r="G378" s="10"/>
      <c r="H378" s="11"/>
      <c r="I378" s="11"/>
      <c r="J378" s="10"/>
      <c r="K378" s="10"/>
      <c r="L378" s="19"/>
      <c r="M378" s="19"/>
      <c r="N378" s="10"/>
      <c r="O378" s="10"/>
      <c r="AB378">
        <v>0</v>
      </c>
      <c r="AD378" s="23">
        <f t="shared" si="26"/>
        <v>0.25795734609587728</v>
      </c>
      <c r="AE378" s="45">
        <f t="shared" si="27"/>
        <v>0</v>
      </c>
      <c r="AF378" s="45">
        <f t="shared" si="28"/>
        <v>0</v>
      </c>
    </row>
    <row r="379" spans="1:32">
      <c r="A379" s="12">
        <f t="shared" si="30"/>
        <v>52717</v>
      </c>
      <c r="B379" s="6">
        <f t="shared" si="31"/>
        <v>363</v>
      </c>
      <c r="C379" s="22"/>
      <c r="D379" s="22"/>
      <c r="E379" s="5"/>
      <c r="F379" s="10"/>
      <c r="G379" s="10"/>
      <c r="H379" s="11"/>
      <c r="I379" s="11"/>
      <c r="J379" s="10"/>
      <c r="K379" s="10"/>
      <c r="L379" s="19"/>
      <c r="M379" s="19"/>
      <c r="N379" s="10"/>
      <c r="O379" s="10"/>
      <c r="AB379">
        <v>0</v>
      </c>
      <c r="AD379" s="23">
        <f t="shared" si="26"/>
        <v>0.25699362002079928</v>
      </c>
      <c r="AE379" s="45">
        <f t="shared" si="27"/>
        <v>0</v>
      </c>
      <c r="AF379" s="45">
        <f t="shared" si="28"/>
        <v>0</v>
      </c>
    </row>
    <row r="380" spans="1:32">
      <c r="A380" s="12">
        <f t="shared" si="30"/>
        <v>52748</v>
      </c>
      <c r="B380" s="6">
        <f t="shared" si="31"/>
        <v>364</v>
      </c>
      <c r="C380" s="22"/>
      <c r="D380" s="22"/>
      <c r="E380" s="5"/>
      <c r="F380" s="10"/>
      <c r="G380" s="10"/>
      <c r="H380" s="11"/>
      <c r="I380" s="11"/>
      <c r="J380" s="10"/>
      <c r="K380" s="10"/>
      <c r="L380" s="19"/>
      <c r="M380" s="19"/>
      <c r="N380" s="10"/>
      <c r="O380" s="10"/>
      <c r="AB380">
        <v>0</v>
      </c>
      <c r="AD380" s="23">
        <f t="shared" si="26"/>
        <v>0.25603349441673651</v>
      </c>
      <c r="AE380" s="45">
        <f t="shared" si="27"/>
        <v>0</v>
      </c>
      <c r="AF380" s="45">
        <f t="shared" si="28"/>
        <v>0</v>
      </c>
    </row>
    <row r="381" spans="1:32">
      <c r="A381" s="12">
        <f t="shared" si="30"/>
        <v>52778</v>
      </c>
      <c r="B381" s="6">
        <f t="shared" si="31"/>
        <v>365</v>
      </c>
      <c r="C381" s="22"/>
      <c r="D381" s="22"/>
      <c r="E381" s="5"/>
      <c r="F381" s="10"/>
      <c r="G381" s="10"/>
      <c r="H381" s="11"/>
      <c r="I381" s="11"/>
      <c r="J381" s="10"/>
      <c r="K381" s="10"/>
      <c r="L381" s="19"/>
      <c r="M381" s="19"/>
      <c r="N381" s="10"/>
      <c r="O381" s="10"/>
      <c r="AB381">
        <v>0</v>
      </c>
      <c r="AD381" s="23">
        <f t="shared" si="26"/>
        <v>0.25507695583236517</v>
      </c>
      <c r="AE381" s="45">
        <f t="shared" si="27"/>
        <v>0</v>
      </c>
      <c r="AF381" s="45">
        <f t="shared" si="28"/>
        <v>0</v>
      </c>
    </row>
    <row r="382" spans="1:32">
      <c r="A382" s="12">
        <f t="shared" si="30"/>
        <v>52809</v>
      </c>
      <c r="B382" s="6">
        <f t="shared" si="31"/>
        <v>366</v>
      </c>
      <c r="C382" s="22"/>
      <c r="D382" s="22"/>
      <c r="E382" s="5"/>
      <c r="F382" s="10"/>
      <c r="G382" s="10"/>
      <c r="H382" s="11"/>
      <c r="I382" s="11"/>
      <c r="J382" s="10"/>
      <c r="K382" s="10"/>
      <c r="L382" s="19"/>
      <c r="M382" s="19"/>
      <c r="N382" s="10"/>
      <c r="O382" s="10"/>
      <c r="AB382">
        <v>0</v>
      </c>
      <c r="AD382" s="23">
        <f t="shared" si="26"/>
        <v>0.25412399086661541</v>
      </c>
      <c r="AE382" s="45">
        <f t="shared" si="27"/>
        <v>0</v>
      </c>
      <c r="AF382" s="45">
        <f t="shared" si="28"/>
        <v>0</v>
      </c>
    </row>
    <row r="383" spans="1:32">
      <c r="A383" s="12">
        <f t="shared" si="30"/>
        <v>52840</v>
      </c>
      <c r="B383" s="6">
        <f t="shared" si="31"/>
        <v>367</v>
      </c>
      <c r="C383" s="22"/>
      <c r="D383" s="22"/>
      <c r="E383" s="5"/>
      <c r="F383" s="10"/>
      <c r="G383" s="10"/>
      <c r="H383" s="11"/>
      <c r="I383" s="11"/>
      <c r="J383" s="10"/>
      <c r="K383" s="10"/>
      <c r="L383" s="19"/>
      <c r="M383" s="19"/>
      <c r="N383" s="10"/>
      <c r="O383" s="10"/>
      <c r="AB383">
        <v>0</v>
      </c>
      <c r="AD383" s="23">
        <f t="shared" si="26"/>
        <v>0.25317458616848365</v>
      </c>
      <c r="AE383" s="45">
        <f t="shared" si="27"/>
        <v>0</v>
      </c>
      <c r="AF383" s="45">
        <f t="shared" si="28"/>
        <v>0</v>
      </c>
    </row>
    <row r="384" spans="1:32">
      <c r="A384" s="12">
        <f t="shared" si="30"/>
        <v>52870</v>
      </c>
      <c r="B384" s="6">
        <f t="shared" si="31"/>
        <v>368</v>
      </c>
      <c r="C384" s="22"/>
      <c r="D384" s="22"/>
      <c r="E384" s="5"/>
      <c r="F384" s="10"/>
      <c r="G384" s="10"/>
      <c r="H384" s="11"/>
      <c r="I384" s="11"/>
      <c r="J384" s="10"/>
      <c r="K384" s="10"/>
      <c r="L384" s="19"/>
      <c r="M384" s="19"/>
      <c r="N384" s="10"/>
      <c r="O384" s="10"/>
      <c r="AB384">
        <v>0</v>
      </c>
      <c r="AD384" s="23">
        <f t="shared" si="26"/>
        <v>0.25222872843684552</v>
      </c>
      <c r="AE384" s="45">
        <f t="shared" si="27"/>
        <v>0</v>
      </c>
      <c r="AF384" s="45">
        <f t="shared" si="28"/>
        <v>0</v>
      </c>
    </row>
    <row r="385" spans="1:32">
      <c r="A385" s="12">
        <f t="shared" si="30"/>
        <v>52901</v>
      </c>
      <c r="B385" s="6">
        <f t="shared" si="31"/>
        <v>369</v>
      </c>
      <c r="C385" s="22"/>
      <c r="D385" s="22"/>
      <c r="E385" s="5"/>
      <c r="F385" s="10"/>
      <c r="G385" s="10"/>
      <c r="H385" s="11"/>
      <c r="I385" s="11"/>
      <c r="J385" s="10"/>
      <c r="K385" s="10"/>
      <c r="L385" s="19"/>
      <c r="M385" s="19"/>
      <c r="N385" s="10"/>
      <c r="O385" s="10"/>
      <c r="AB385">
        <v>0</v>
      </c>
      <c r="AD385" s="23">
        <f t="shared" si="26"/>
        <v>0.2512864044202695</v>
      </c>
      <c r="AE385" s="45">
        <f t="shared" si="27"/>
        <v>0</v>
      </c>
      <c r="AF385" s="45">
        <f t="shared" si="28"/>
        <v>0</v>
      </c>
    </row>
    <row r="386" spans="1:32">
      <c r="A386" s="12">
        <f t="shared" si="30"/>
        <v>52931</v>
      </c>
      <c r="B386" s="6">
        <f t="shared" si="31"/>
        <v>370</v>
      </c>
      <c r="C386" s="22"/>
      <c r="D386" s="22"/>
      <c r="E386" s="5"/>
      <c r="F386" s="10"/>
      <c r="G386" s="10"/>
      <c r="H386" s="11"/>
      <c r="I386" s="11"/>
      <c r="J386" s="10"/>
      <c r="K386" s="10"/>
      <c r="L386" s="19"/>
      <c r="M386" s="19"/>
      <c r="N386" s="10"/>
      <c r="O386" s="10"/>
      <c r="AB386">
        <v>0</v>
      </c>
      <c r="AD386" s="23">
        <f t="shared" si="26"/>
        <v>0.25034760091683139</v>
      </c>
      <c r="AE386" s="45">
        <f t="shared" si="27"/>
        <v>0</v>
      </c>
      <c r="AF386" s="45">
        <f t="shared" si="28"/>
        <v>0</v>
      </c>
    </row>
    <row r="387" spans="1:32">
      <c r="A387" s="12">
        <f t="shared" si="30"/>
        <v>52962</v>
      </c>
      <c r="B387" s="6">
        <f t="shared" si="31"/>
        <v>371</v>
      </c>
      <c r="C387" s="22"/>
      <c r="D387" s="22"/>
      <c r="E387" s="5"/>
      <c r="F387" s="10"/>
      <c r="G387" s="10"/>
      <c r="H387" s="11"/>
      <c r="I387" s="11"/>
      <c r="J387" s="10"/>
      <c r="K387" s="10"/>
      <c r="L387" s="19"/>
      <c r="M387" s="19"/>
      <c r="N387" s="10"/>
      <c r="O387" s="10"/>
      <c r="AB387">
        <v>0</v>
      </c>
      <c r="AD387" s="23">
        <f t="shared" si="26"/>
        <v>0.24941230477392914</v>
      </c>
      <c r="AE387" s="45">
        <f t="shared" si="27"/>
        <v>0</v>
      </c>
      <c r="AF387" s="45">
        <f t="shared" si="28"/>
        <v>0</v>
      </c>
    </row>
    <row r="388" spans="1:32">
      <c r="A388" s="12">
        <f t="shared" si="30"/>
        <v>52993</v>
      </c>
      <c r="B388" s="6">
        <f t="shared" si="31"/>
        <v>372</v>
      </c>
      <c r="C388" s="22"/>
      <c r="D388" s="22"/>
      <c r="E388" s="5"/>
      <c r="F388" s="10"/>
      <c r="G388" s="10"/>
      <c r="H388" s="11"/>
      <c r="I388" s="11"/>
      <c r="J388" s="10"/>
      <c r="K388" s="10"/>
      <c r="L388" s="19"/>
      <c r="M388" s="19"/>
      <c r="N388" s="10"/>
      <c r="O388" s="10"/>
      <c r="AB388">
        <v>0</v>
      </c>
      <c r="AD388" s="23">
        <f t="shared" si="26"/>
        <v>0.24848050288809881</v>
      </c>
      <c r="AE388" s="45">
        <f t="shared" si="27"/>
        <v>0</v>
      </c>
      <c r="AF388" s="45">
        <f t="shared" si="28"/>
        <v>0</v>
      </c>
    </row>
    <row r="389" spans="1:32">
      <c r="A389" s="12">
        <f t="shared" si="30"/>
        <v>53021</v>
      </c>
      <c r="B389" s="6">
        <f t="shared" si="31"/>
        <v>373</v>
      </c>
      <c r="C389" s="22"/>
      <c r="D389" s="22"/>
      <c r="E389" s="5"/>
      <c r="F389" s="10"/>
      <c r="G389" s="10"/>
      <c r="H389" s="11"/>
      <c r="I389" s="11"/>
      <c r="J389" s="10"/>
      <c r="K389" s="10"/>
      <c r="L389" s="19"/>
      <c r="M389" s="19"/>
      <c r="N389" s="10"/>
      <c r="O389" s="10"/>
      <c r="AB389">
        <v>0</v>
      </c>
      <c r="AD389" s="23">
        <f t="shared" si="26"/>
        <v>0.24755218220483069</v>
      </c>
      <c r="AE389" s="45">
        <f t="shared" si="27"/>
        <v>0</v>
      </c>
      <c r="AF389" s="45">
        <f t="shared" si="28"/>
        <v>0</v>
      </c>
    </row>
    <row r="390" spans="1:32">
      <c r="A390" s="12">
        <f t="shared" si="30"/>
        <v>53052</v>
      </c>
      <c r="B390" s="6">
        <f t="shared" si="31"/>
        <v>374</v>
      </c>
      <c r="C390" s="22"/>
      <c r="D390" s="22"/>
      <c r="E390" s="5"/>
      <c r="F390" s="10"/>
      <c r="G390" s="10"/>
      <c r="H390" s="11"/>
      <c r="I390" s="11"/>
      <c r="J390" s="10"/>
      <c r="K390" s="10"/>
      <c r="L390" s="19"/>
      <c r="M390" s="19"/>
      <c r="N390" s="10"/>
      <c r="O390" s="10"/>
      <c r="AB390">
        <v>0</v>
      </c>
      <c r="AD390" s="23">
        <f t="shared" si="26"/>
        <v>0.2466273297183868</v>
      </c>
      <c r="AE390" s="45">
        <f t="shared" si="27"/>
        <v>0</v>
      </c>
      <c r="AF390" s="45">
        <f t="shared" si="28"/>
        <v>0</v>
      </c>
    </row>
    <row r="391" spans="1:32">
      <c r="A391" s="12">
        <f t="shared" si="30"/>
        <v>53082</v>
      </c>
      <c r="B391" s="6">
        <f t="shared" si="31"/>
        <v>375</v>
      </c>
      <c r="C391" s="22"/>
      <c r="D391" s="22"/>
      <c r="E391" s="5"/>
      <c r="F391" s="10"/>
      <c r="G391" s="10"/>
      <c r="H391" s="11"/>
      <c r="I391" s="11"/>
      <c r="J391" s="10"/>
      <c r="K391" s="10"/>
      <c r="L391" s="19"/>
      <c r="M391" s="19"/>
      <c r="N391" s="10"/>
      <c r="O391" s="10"/>
      <c r="AB391">
        <v>0</v>
      </c>
      <c r="AD391" s="23">
        <f t="shared" si="26"/>
        <v>0.24570593247161829</v>
      </c>
      <c r="AE391" s="45">
        <f t="shared" si="27"/>
        <v>0</v>
      </c>
      <c r="AF391" s="45">
        <f t="shared" si="28"/>
        <v>0</v>
      </c>
    </row>
    <row r="392" spans="1:32">
      <c r="A392" s="12">
        <f t="shared" si="30"/>
        <v>53113</v>
      </c>
      <c r="B392" s="6">
        <f t="shared" si="31"/>
        <v>376</v>
      </c>
      <c r="C392" s="22"/>
      <c r="D392" s="22"/>
      <c r="E392" s="5"/>
      <c r="F392" s="10"/>
      <c r="G392" s="10"/>
      <c r="H392" s="11"/>
      <c r="I392" s="11"/>
      <c r="J392" s="10"/>
      <c r="K392" s="10"/>
      <c r="L392" s="19"/>
      <c r="M392" s="19"/>
      <c r="N392" s="10"/>
      <c r="O392" s="10"/>
      <c r="AB392">
        <v>0</v>
      </c>
      <c r="AD392" s="23">
        <f t="shared" si="26"/>
        <v>0.24478797755578408</v>
      </c>
      <c r="AE392" s="45">
        <f t="shared" si="27"/>
        <v>0</v>
      </c>
      <c r="AF392" s="45">
        <f t="shared" si="28"/>
        <v>0</v>
      </c>
    </row>
    <row r="393" spans="1:32">
      <c r="A393" s="12">
        <f t="shared" si="30"/>
        <v>53143</v>
      </c>
      <c r="B393" s="6">
        <f t="shared" si="31"/>
        <v>377</v>
      </c>
      <c r="C393" s="22"/>
      <c r="D393" s="22"/>
      <c r="E393" s="5"/>
      <c r="F393" s="10"/>
      <c r="G393" s="10"/>
      <c r="H393" s="11"/>
      <c r="I393" s="11"/>
      <c r="J393" s="10"/>
      <c r="K393" s="10"/>
      <c r="L393" s="19"/>
      <c r="M393" s="19"/>
      <c r="N393" s="10"/>
      <c r="O393" s="10"/>
      <c r="AB393">
        <v>0</v>
      </c>
      <c r="AD393" s="23">
        <f t="shared" si="26"/>
        <v>0.24387345211037018</v>
      </c>
      <c r="AE393" s="45">
        <f t="shared" si="27"/>
        <v>0</v>
      </c>
      <c r="AF393" s="45">
        <f t="shared" si="28"/>
        <v>0</v>
      </c>
    </row>
    <row r="394" spans="1:32">
      <c r="A394" s="12">
        <f t="shared" si="30"/>
        <v>53174</v>
      </c>
      <c r="B394" s="6">
        <f t="shared" si="31"/>
        <v>378</v>
      </c>
      <c r="C394" s="22"/>
      <c r="D394" s="22"/>
      <c r="E394" s="5"/>
      <c r="F394" s="10"/>
      <c r="G394" s="10"/>
      <c r="H394" s="11"/>
      <c r="I394" s="11"/>
      <c r="J394" s="10"/>
      <c r="K394" s="10"/>
      <c r="L394" s="19"/>
      <c r="M394" s="19"/>
      <c r="N394" s="10"/>
      <c r="O394" s="10"/>
      <c r="AB394">
        <v>0</v>
      </c>
      <c r="AD394" s="23">
        <f t="shared" si="26"/>
        <v>0.24296234332290925</v>
      </c>
      <c r="AE394" s="45">
        <f t="shared" si="27"/>
        <v>0</v>
      </c>
      <c r="AF394" s="45">
        <f t="shared" si="28"/>
        <v>0</v>
      </c>
    </row>
    <row r="395" spans="1:32">
      <c r="A395" s="12">
        <f t="shared" si="30"/>
        <v>53205</v>
      </c>
      <c r="B395" s="6">
        <f t="shared" si="31"/>
        <v>379</v>
      </c>
      <c r="C395" s="22"/>
      <c r="D395" s="22"/>
      <c r="E395" s="5"/>
      <c r="F395" s="10"/>
      <c r="G395" s="10"/>
      <c r="H395" s="11"/>
      <c r="I395" s="11"/>
      <c r="J395" s="10"/>
      <c r="K395" s="10"/>
      <c r="L395" s="19"/>
      <c r="M395" s="19"/>
      <c r="N395" s="10"/>
      <c r="O395" s="10"/>
      <c r="AB395">
        <v>0</v>
      </c>
      <c r="AD395" s="23">
        <f t="shared" si="26"/>
        <v>0.24205463842880129</v>
      </c>
      <c r="AE395" s="45">
        <f t="shared" si="27"/>
        <v>0</v>
      </c>
      <c r="AF395" s="45">
        <f t="shared" si="28"/>
        <v>0</v>
      </c>
    </row>
    <row r="396" spans="1:32">
      <c r="A396" s="12">
        <f t="shared" si="30"/>
        <v>53235</v>
      </c>
      <c r="B396" s="6">
        <f t="shared" si="31"/>
        <v>380</v>
      </c>
      <c r="C396" s="22"/>
      <c r="D396" s="22"/>
      <c r="E396" s="5"/>
      <c r="F396" s="10"/>
      <c r="G396" s="10"/>
      <c r="H396" s="11"/>
      <c r="I396" s="11"/>
      <c r="J396" s="10"/>
      <c r="K396" s="10"/>
      <c r="L396" s="19"/>
      <c r="M396" s="19"/>
      <c r="N396" s="10"/>
      <c r="O396" s="10"/>
      <c r="AB396">
        <v>0</v>
      </c>
      <c r="AD396" s="23">
        <f t="shared" si="26"/>
        <v>0.24115032471113451</v>
      </c>
      <c r="AE396" s="45">
        <f t="shared" si="27"/>
        <v>0</v>
      </c>
      <c r="AF396" s="45">
        <f t="shared" si="28"/>
        <v>0</v>
      </c>
    </row>
    <row r="397" spans="1:32">
      <c r="A397" s="12">
        <f t="shared" si="30"/>
        <v>53266</v>
      </c>
      <c r="B397" s="6">
        <f t="shared" si="31"/>
        <v>381</v>
      </c>
      <c r="C397" s="22"/>
      <c r="D397" s="22"/>
      <c r="E397" s="5"/>
      <c r="F397" s="10"/>
      <c r="G397" s="10"/>
      <c r="H397" s="11"/>
      <c r="I397" s="11"/>
      <c r="J397" s="10"/>
      <c r="K397" s="10"/>
      <c r="L397" s="19"/>
      <c r="M397" s="19"/>
      <c r="N397" s="10"/>
      <c r="O397" s="10"/>
      <c r="AB397">
        <v>0</v>
      </c>
      <c r="AD397" s="23">
        <f t="shared" si="26"/>
        <v>0.24024938950050767</v>
      </c>
      <c r="AE397" s="45">
        <f t="shared" si="27"/>
        <v>0</v>
      </c>
      <c r="AF397" s="45">
        <f t="shared" si="28"/>
        <v>0</v>
      </c>
    </row>
    <row r="398" spans="1:32">
      <c r="A398" s="12">
        <f t="shared" si="30"/>
        <v>53296</v>
      </c>
      <c r="B398" s="6">
        <f t="shared" si="31"/>
        <v>382</v>
      </c>
      <c r="C398" s="22"/>
      <c r="D398" s="22"/>
      <c r="E398" s="5"/>
      <c r="F398" s="10"/>
      <c r="G398" s="10"/>
      <c r="H398" s="11"/>
      <c r="I398" s="11"/>
      <c r="J398" s="10"/>
      <c r="K398" s="10"/>
      <c r="L398" s="19"/>
      <c r="M398" s="19"/>
      <c r="N398" s="10"/>
      <c r="O398" s="10"/>
      <c r="AB398">
        <v>0</v>
      </c>
      <c r="AD398" s="23">
        <f t="shared" si="26"/>
        <v>0.23935182017485199</v>
      </c>
      <c r="AE398" s="45">
        <f t="shared" si="27"/>
        <v>0</v>
      </c>
      <c r="AF398" s="45">
        <f t="shared" si="28"/>
        <v>0</v>
      </c>
    </row>
    <row r="399" spans="1:32">
      <c r="A399" s="12">
        <f t="shared" si="30"/>
        <v>53327</v>
      </c>
      <c r="B399" s="6">
        <f t="shared" si="31"/>
        <v>383</v>
      </c>
      <c r="C399" s="22"/>
      <c r="D399" s="22"/>
      <c r="E399" s="5"/>
      <c r="F399" s="10"/>
      <c r="G399" s="10"/>
      <c r="H399" s="11"/>
      <c r="I399" s="11"/>
      <c r="J399" s="10"/>
      <c r="K399" s="10"/>
      <c r="L399" s="19"/>
      <c r="M399" s="19"/>
      <c r="N399" s="10"/>
      <c r="O399" s="10"/>
      <c r="AB399">
        <v>0</v>
      </c>
      <c r="AD399" s="23">
        <f t="shared" si="26"/>
        <v>0.23845760415925488</v>
      </c>
      <c r="AE399" s="45">
        <f t="shared" si="27"/>
        <v>0</v>
      </c>
      <c r="AF399" s="45">
        <f t="shared" si="28"/>
        <v>0</v>
      </c>
    </row>
    <row r="400" spans="1:32">
      <c r="A400" s="12">
        <f t="shared" si="30"/>
        <v>53358</v>
      </c>
      <c r="B400" s="6">
        <f t="shared" si="31"/>
        <v>384</v>
      </c>
      <c r="C400" s="22"/>
      <c r="D400" s="22"/>
      <c r="E400" s="5"/>
      <c r="F400" s="10"/>
      <c r="G400" s="10"/>
      <c r="H400" s="11"/>
      <c r="I400" s="11"/>
      <c r="J400" s="10"/>
      <c r="K400" s="10"/>
      <c r="L400" s="19"/>
      <c r="M400" s="19"/>
      <c r="N400" s="10"/>
      <c r="O400" s="10"/>
      <c r="AB400">
        <v>0</v>
      </c>
      <c r="AD400" s="23">
        <f t="shared" si="26"/>
        <v>0.23756672892578318</v>
      </c>
      <c r="AE400" s="45">
        <f t="shared" si="27"/>
        <v>0</v>
      </c>
      <c r="AF400" s="45">
        <f t="shared" si="28"/>
        <v>0</v>
      </c>
    </row>
    <row r="401" spans="1:32">
      <c r="A401" s="12">
        <f t="shared" si="30"/>
        <v>53386</v>
      </c>
      <c r="B401" s="6">
        <f t="shared" si="31"/>
        <v>385</v>
      </c>
      <c r="C401" s="22"/>
      <c r="D401" s="22"/>
      <c r="E401" s="5"/>
      <c r="F401" s="10"/>
      <c r="G401" s="10"/>
      <c r="H401" s="11"/>
      <c r="I401" s="11"/>
      <c r="J401" s="10"/>
      <c r="K401" s="10"/>
      <c r="L401" s="19"/>
      <c r="M401" s="19"/>
      <c r="N401" s="10"/>
      <c r="O401" s="10"/>
      <c r="AB401">
        <v>0</v>
      </c>
      <c r="AD401" s="23">
        <f t="shared" si="26"/>
        <v>0.23667918199330823</v>
      </c>
      <c r="AE401" s="45">
        <f t="shared" si="27"/>
        <v>0</v>
      </c>
      <c r="AF401" s="45">
        <f t="shared" si="28"/>
        <v>0</v>
      </c>
    </row>
    <row r="402" spans="1:32">
      <c r="A402" s="12">
        <f t="shared" si="30"/>
        <v>53417</v>
      </c>
      <c r="B402" s="6">
        <f t="shared" si="31"/>
        <v>386</v>
      </c>
      <c r="C402" s="22"/>
      <c r="D402" s="22"/>
      <c r="E402" s="5"/>
      <c r="F402" s="10"/>
      <c r="G402" s="10"/>
      <c r="H402" s="11"/>
      <c r="I402" s="11"/>
      <c r="J402" s="10"/>
      <c r="K402" s="10"/>
      <c r="L402" s="19"/>
      <c r="M402" s="19"/>
      <c r="N402" s="10"/>
      <c r="O402" s="10"/>
      <c r="AB402">
        <v>0</v>
      </c>
      <c r="AD402" s="23">
        <f t="shared" ref="AD402:AD465" si="32">1/(1+($J$6/12))^B402</f>
        <v>0.2357949509273308</v>
      </c>
      <c r="AE402" s="45">
        <f t="shared" ref="AE402:AE465" si="33">AD402*M402</f>
        <v>0</v>
      </c>
      <c r="AF402" s="45">
        <f t="shared" ref="AF402:AF465" si="34">AE402*B402</f>
        <v>0</v>
      </c>
    </row>
    <row r="403" spans="1:32">
      <c r="A403" s="12">
        <f t="shared" si="30"/>
        <v>53447</v>
      </c>
      <c r="B403" s="6">
        <f t="shared" si="31"/>
        <v>387</v>
      </c>
      <c r="C403" s="22"/>
      <c r="D403" s="22"/>
      <c r="E403" s="5"/>
      <c r="F403" s="10"/>
      <c r="G403" s="10"/>
      <c r="H403" s="11"/>
      <c r="I403" s="11"/>
      <c r="J403" s="10"/>
      <c r="K403" s="10"/>
      <c r="L403" s="19"/>
      <c r="M403" s="19"/>
      <c r="N403" s="10"/>
      <c r="O403" s="10"/>
      <c r="AB403">
        <v>0</v>
      </c>
      <c r="AD403" s="23">
        <f t="shared" si="32"/>
        <v>0.23491402333980654</v>
      </c>
      <c r="AE403" s="45">
        <f t="shared" si="33"/>
        <v>0</v>
      </c>
      <c r="AF403" s="45">
        <f t="shared" si="34"/>
        <v>0</v>
      </c>
    </row>
    <row r="404" spans="1:32">
      <c r="A404" s="12">
        <f t="shared" si="30"/>
        <v>53478</v>
      </c>
      <c r="B404" s="6">
        <f t="shared" si="31"/>
        <v>388</v>
      </c>
      <c r="C404" s="22"/>
      <c r="D404" s="22"/>
      <c r="E404" s="5"/>
      <c r="F404" s="10"/>
      <c r="G404" s="10"/>
      <c r="H404" s="11"/>
      <c r="I404" s="11"/>
      <c r="J404" s="10"/>
      <c r="K404" s="10"/>
      <c r="L404" s="19"/>
      <c r="M404" s="19"/>
      <c r="N404" s="10"/>
      <c r="O404" s="10"/>
      <c r="AB404">
        <v>0</v>
      </c>
      <c r="AD404" s="23">
        <f t="shared" si="32"/>
        <v>0.23403638688897291</v>
      </c>
      <c r="AE404" s="45">
        <f t="shared" si="33"/>
        <v>0</v>
      </c>
      <c r="AF404" s="45">
        <f t="shared" si="34"/>
        <v>0</v>
      </c>
    </row>
    <row r="405" spans="1:32">
      <c r="A405" s="12">
        <f t="shared" si="30"/>
        <v>53508</v>
      </c>
      <c r="B405" s="6">
        <f t="shared" si="31"/>
        <v>389</v>
      </c>
      <c r="C405" s="22"/>
      <c r="D405" s="22"/>
      <c r="E405" s="5"/>
      <c r="F405" s="10"/>
      <c r="G405" s="10"/>
      <c r="H405" s="11"/>
      <c r="I405" s="11"/>
      <c r="J405" s="10"/>
      <c r="K405" s="10"/>
      <c r="L405" s="19"/>
      <c r="M405" s="19"/>
      <c r="N405" s="10"/>
      <c r="O405" s="10"/>
      <c r="AB405">
        <v>0</v>
      </c>
      <c r="AD405" s="23">
        <f t="shared" si="32"/>
        <v>0.23316202927917598</v>
      </c>
      <c r="AE405" s="45">
        <f t="shared" si="33"/>
        <v>0</v>
      </c>
      <c r="AF405" s="45">
        <f t="shared" si="34"/>
        <v>0</v>
      </c>
    </row>
    <row r="406" spans="1:32">
      <c r="A406" s="12">
        <f t="shared" si="30"/>
        <v>53539</v>
      </c>
      <c r="B406" s="6">
        <f t="shared" si="31"/>
        <v>390</v>
      </c>
      <c r="C406" s="22"/>
      <c r="D406" s="22"/>
      <c r="E406" s="5"/>
      <c r="F406" s="10"/>
      <c r="G406" s="10"/>
      <c r="H406" s="11"/>
      <c r="I406" s="11"/>
      <c r="J406" s="10"/>
      <c r="K406" s="10"/>
      <c r="L406" s="19"/>
      <c r="M406" s="19"/>
      <c r="N406" s="10"/>
      <c r="O406" s="10"/>
      <c r="AB406">
        <v>0</v>
      </c>
      <c r="AD406" s="23">
        <f t="shared" si="32"/>
        <v>0.23229093826069841</v>
      </c>
      <c r="AE406" s="45">
        <f t="shared" si="33"/>
        <v>0</v>
      </c>
      <c r="AF406" s="45">
        <f t="shared" si="34"/>
        <v>0</v>
      </c>
    </row>
    <row r="407" spans="1:32">
      <c r="A407" s="12">
        <f t="shared" si="30"/>
        <v>53570</v>
      </c>
      <c r="B407" s="6">
        <f t="shared" si="31"/>
        <v>391</v>
      </c>
      <c r="C407" s="22"/>
      <c r="D407" s="22"/>
      <c r="E407" s="5"/>
      <c r="F407" s="10"/>
      <c r="G407" s="10"/>
      <c r="H407" s="11"/>
      <c r="I407" s="11"/>
      <c r="J407" s="10"/>
      <c r="K407" s="10"/>
      <c r="L407" s="19"/>
      <c r="M407" s="19"/>
      <c r="N407" s="10"/>
      <c r="O407" s="10"/>
      <c r="AB407">
        <v>0</v>
      </c>
      <c r="AD407" s="23">
        <f t="shared" si="32"/>
        <v>0.23142310162958749</v>
      </c>
      <c r="AE407" s="45">
        <f t="shared" si="33"/>
        <v>0</v>
      </c>
      <c r="AF407" s="45">
        <f t="shared" si="34"/>
        <v>0</v>
      </c>
    </row>
    <row r="408" spans="1:32">
      <c r="A408" s="12">
        <f t="shared" si="30"/>
        <v>53600</v>
      </c>
      <c r="B408" s="6">
        <f t="shared" si="31"/>
        <v>392</v>
      </c>
      <c r="C408" s="22"/>
      <c r="D408" s="22"/>
      <c r="E408" s="5"/>
      <c r="F408" s="10"/>
      <c r="G408" s="10"/>
      <c r="H408" s="11"/>
      <c r="I408" s="11"/>
      <c r="J408" s="10"/>
      <c r="K408" s="10"/>
      <c r="L408" s="19"/>
      <c r="M408" s="19"/>
      <c r="N408" s="10"/>
      <c r="O408" s="10"/>
      <c r="AB408">
        <v>0</v>
      </c>
      <c r="AD408" s="23">
        <f t="shared" si="32"/>
        <v>0.23055850722748442</v>
      </c>
      <c r="AE408" s="45">
        <f t="shared" si="33"/>
        <v>0</v>
      </c>
      <c r="AF408" s="45">
        <f t="shared" si="34"/>
        <v>0</v>
      </c>
    </row>
    <row r="409" spans="1:32">
      <c r="A409" s="12">
        <f t="shared" si="30"/>
        <v>53631</v>
      </c>
      <c r="B409" s="6">
        <f t="shared" si="31"/>
        <v>393</v>
      </c>
      <c r="C409" s="22"/>
      <c r="D409" s="22"/>
      <c r="E409" s="5"/>
      <c r="F409" s="10"/>
      <c r="G409" s="10"/>
      <c r="H409" s="11"/>
      <c r="I409" s="11"/>
      <c r="J409" s="10"/>
      <c r="K409" s="10"/>
      <c r="L409" s="19"/>
      <c r="M409" s="19"/>
      <c r="N409" s="10"/>
      <c r="O409" s="10"/>
      <c r="AB409">
        <v>0</v>
      </c>
      <c r="AD409" s="23">
        <f t="shared" si="32"/>
        <v>0.22969714294145399</v>
      </c>
      <c r="AE409" s="45">
        <f t="shared" si="33"/>
        <v>0</v>
      </c>
      <c r="AF409" s="45">
        <f t="shared" si="34"/>
        <v>0</v>
      </c>
    </row>
    <row r="410" spans="1:32">
      <c r="A410" s="12">
        <f t="shared" si="30"/>
        <v>53661</v>
      </c>
      <c r="B410" s="6">
        <f t="shared" si="31"/>
        <v>394</v>
      </c>
      <c r="C410" s="22"/>
      <c r="D410" s="22"/>
      <c r="E410" s="5"/>
      <c r="F410" s="10"/>
      <c r="G410" s="10"/>
      <c r="H410" s="11"/>
      <c r="I410" s="11"/>
      <c r="J410" s="10"/>
      <c r="K410" s="10"/>
      <c r="L410" s="19"/>
      <c r="M410" s="19"/>
      <c r="N410" s="10"/>
      <c r="O410" s="10"/>
      <c r="AB410">
        <v>0</v>
      </c>
      <c r="AD410" s="23">
        <f t="shared" si="32"/>
        <v>0.22883899670381469</v>
      </c>
      <c r="AE410" s="45">
        <f t="shared" si="33"/>
        <v>0</v>
      </c>
      <c r="AF410" s="45">
        <f t="shared" si="34"/>
        <v>0</v>
      </c>
    </row>
    <row r="411" spans="1:32">
      <c r="A411" s="12">
        <f t="shared" si="30"/>
        <v>53692</v>
      </c>
      <c r="B411" s="6">
        <f t="shared" si="31"/>
        <v>395</v>
      </c>
      <c r="C411" s="22"/>
      <c r="D411" s="22"/>
      <c r="E411" s="5"/>
      <c r="F411" s="10"/>
      <c r="G411" s="10"/>
      <c r="H411" s="11"/>
      <c r="I411" s="11"/>
      <c r="J411" s="10"/>
      <c r="K411" s="10"/>
      <c r="L411" s="19"/>
      <c r="M411" s="19"/>
      <c r="N411" s="10"/>
      <c r="O411" s="10"/>
      <c r="AB411">
        <v>0</v>
      </c>
      <c r="AD411" s="23">
        <f t="shared" si="32"/>
        <v>0.22798405649196984</v>
      </c>
      <c r="AE411" s="45">
        <f t="shared" si="33"/>
        <v>0</v>
      </c>
      <c r="AF411" s="45">
        <f t="shared" si="34"/>
        <v>0</v>
      </c>
    </row>
    <row r="412" spans="1:32">
      <c r="A412" s="12">
        <f t="shared" si="30"/>
        <v>53723</v>
      </c>
      <c r="B412" s="6">
        <f t="shared" si="31"/>
        <v>396</v>
      </c>
      <c r="C412" s="22"/>
      <c r="D412" s="22"/>
      <c r="E412" s="5"/>
      <c r="F412" s="10"/>
      <c r="G412" s="10"/>
      <c r="H412" s="11"/>
      <c r="I412" s="11"/>
      <c r="J412" s="10"/>
      <c r="K412" s="10"/>
      <c r="L412" s="19"/>
      <c r="M412" s="19"/>
      <c r="N412" s="10"/>
      <c r="O412" s="10"/>
      <c r="AB412">
        <v>0</v>
      </c>
      <c r="AD412" s="23">
        <f t="shared" si="32"/>
        <v>0.22713231032823897</v>
      </c>
      <c r="AE412" s="45">
        <f t="shared" si="33"/>
        <v>0</v>
      </c>
      <c r="AF412" s="45">
        <f t="shared" si="34"/>
        <v>0</v>
      </c>
    </row>
    <row r="413" spans="1:32">
      <c r="A413" s="12">
        <f t="shared" si="30"/>
        <v>53751</v>
      </c>
      <c r="B413" s="6">
        <f t="shared" si="31"/>
        <v>397</v>
      </c>
      <c r="C413" s="22"/>
      <c r="D413" s="22"/>
      <c r="E413" s="5"/>
      <c r="F413" s="10"/>
      <c r="G413" s="10"/>
      <c r="H413" s="11"/>
      <c r="I413" s="11"/>
      <c r="J413" s="10"/>
      <c r="K413" s="10"/>
      <c r="L413" s="19"/>
      <c r="M413" s="19"/>
      <c r="N413" s="10"/>
      <c r="O413" s="10"/>
      <c r="AB413">
        <v>0</v>
      </c>
      <c r="AD413" s="23">
        <f t="shared" si="32"/>
        <v>0.22628374627969011</v>
      </c>
      <c r="AE413" s="45">
        <f t="shared" si="33"/>
        <v>0</v>
      </c>
      <c r="AF413" s="45">
        <f t="shared" si="34"/>
        <v>0</v>
      </c>
    </row>
    <row r="414" spans="1:32">
      <c r="A414" s="12">
        <f t="shared" si="30"/>
        <v>53782</v>
      </c>
      <c r="B414" s="6">
        <f t="shared" si="31"/>
        <v>398</v>
      </c>
      <c r="C414" s="22"/>
      <c r="D414" s="22"/>
      <c r="E414" s="5"/>
      <c r="F414" s="10"/>
      <c r="G414" s="10"/>
      <c r="H414" s="11"/>
      <c r="I414" s="11"/>
      <c r="J414" s="10"/>
      <c r="K414" s="10"/>
      <c r="L414" s="19"/>
      <c r="M414" s="19"/>
      <c r="N414" s="10"/>
      <c r="O414" s="10"/>
      <c r="AB414">
        <v>0</v>
      </c>
      <c r="AD414" s="23">
        <f t="shared" si="32"/>
        <v>0.22543835245797275</v>
      </c>
      <c r="AE414" s="45">
        <f t="shared" si="33"/>
        <v>0</v>
      </c>
      <c r="AF414" s="45">
        <f t="shared" si="34"/>
        <v>0</v>
      </c>
    </row>
    <row r="415" spans="1:32">
      <c r="A415" s="12">
        <f t="shared" si="30"/>
        <v>53812</v>
      </c>
      <c r="B415" s="6">
        <f t="shared" si="31"/>
        <v>399</v>
      </c>
      <c r="C415" s="22"/>
      <c r="D415" s="22"/>
      <c r="E415" s="5"/>
      <c r="F415" s="10"/>
      <c r="G415" s="10"/>
      <c r="H415" s="11"/>
      <c r="I415" s="11"/>
      <c r="J415" s="10"/>
      <c r="K415" s="10"/>
      <c r="L415" s="19"/>
      <c r="M415" s="19"/>
      <c r="N415" s="10"/>
      <c r="O415" s="10"/>
      <c r="AB415">
        <v>0</v>
      </c>
      <c r="AD415" s="23">
        <f t="shared" si="32"/>
        <v>0.22459611701915097</v>
      </c>
      <c r="AE415" s="45">
        <f t="shared" si="33"/>
        <v>0</v>
      </c>
      <c r="AF415" s="45">
        <f t="shared" si="34"/>
        <v>0</v>
      </c>
    </row>
    <row r="416" spans="1:32">
      <c r="A416" s="12">
        <f t="shared" si="30"/>
        <v>53843</v>
      </c>
      <c r="B416" s="6">
        <f t="shared" si="31"/>
        <v>400</v>
      </c>
      <c r="C416" s="22"/>
      <c r="D416" s="22"/>
      <c r="E416" s="5"/>
      <c r="F416" s="10"/>
      <c r="G416" s="10"/>
      <c r="H416" s="11"/>
      <c r="I416" s="11"/>
      <c r="J416" s="10"/>
      <c r="K416" s="10"/>
      <c r="L416" s="19"/>
      <c r="M416" s="19"/>
      <c r="N416" s="10"/>
      <c r="O416" s="10"/>
      <c r="AB416">
        <v>0</v>
      </c>
      <c r="AD416" s="23">
        <f t="shared" si="32"/>
        <v>0.22375702816353771</v>
      </c>
      <c r="AE416" s="45">
        <f t="shared" si="33"/>
        <v>0</v>
      </c>
      <c r="AF416" s="45">
        <f t="shared" si="34"/>
        <v>0</v>
      </c>
    </row>
    <row r="417" spans="1:32">
      <c r="A417" s="12">
        <f t="shared" si="30"/>
        <v>53873</v>
      </c>
      <c r="B417" s="6">
        <f t="shared" si="31"/>
        <v>401</v>
      </c>
      <c r="C417" s="22"/>
      <c r="D417" s="22"/>
      <c r="E417" s="5"/>
      <c r="F417" s="10"/>
      <c r="G417" s="10"/>
      <c r="H417" s="11"/>
      <c r="I417" s="11"/>
      <c r="J417" s="10"/>
      <c r="K417" s="10"/>
      <c r="L417" s="19"/>
      <c r="M417" s="19"/>
      <c r="N417" s="10"/>
      <c r="O417" s="10"/>
      <c r="AB417">
        <v>0</v>
      </c>
      <c r="AD417" s="23">
        <f t="shared" si="32"/>
        <v>0.22292107413552953</v>
      </c>
      <c r="AE417" s="45">
        <f t="shared" si="33"/>
        <v>0</v>
      </c>
      <c r="AF417" s="45">
        <f t="shared" si="34"/>
        <v>0</v>
      </c>
    </row>
    <row r="418" spans="1:32">
      <c r="A418" s="12">
        <f t="shared" si="30"/>
        <v>53904</v>
      </c>
      <c r="B418" s="6">
        <f t="shared" si="31"/>
        <v>402</v>
      </c>
      <c r="C418" s="22"/>
      <c r="D418" s="22"/>
      <c r="E418" s="5"/>
      <c r="F418" s="10"/>
      <c r="G418" s="10"/>
      <c r="H418" s="11"/>
      <c r="I418" s="11"/>
      <c r="J418" s="10"/>
      <c r="K418" s="10"/>
      <c r="L418" s="19"/>
      <c r="M418" s="19"/>
      <c r="N418" s="10"/>
      <c r="O418" s="10"/>
      <c r="AB418">
        <v>0</v>
      </c>
      <c r="AD418" s="23">
        <f t="shared" si="32"/>
        <v>0.22208824322344159</v>
      </c>
      <c r="AE418" s="45">
        <f t="shared" si="33"/>
        <v>0</v>
      </c>
      <c r="AF418" s="45">
        <f t="shared" si="34"/>
        <v>0</v>
      </c>
    </row>
    <row r="419" spans="1:32">
      <c r="A419" s="12">
        <f t="shared" si="30"/>
        <v>53935</v>
      </c>
      <c r="B419" s="6">
        <f t="shared" si="31"/>
        <v>403</v>
      </c>
      <c r="C419" s="22"/>
      <c r="D419" s="22"/>
      <c r="E419" s="5"/>
      <c r="F419" s="10"/>
      <c r="G419" s="10"/>
      <c r="H419" s="11"/>
      <c r="I419" s="11"/>
      <c r="J419" s="10"/>
      <c r="K419" s="10"/>
      <c r="L419" s="19"/>
      <c r="M419" s="19"/>
      <c r="N419" s="10"/>
      <c r="O419" s="10"/>
      <c r="AB419">
        <v>0</v>
      </c>
      <c r="AD419" s="23">
        <f t="shared" si="32"/>
        <v>0.22125852375934413</v>
      </c>
      <c r="AE419" s="45">
        <f t="shared" si="33"/>
        <v>0</v>
      </c>
      <c r="AF419" s="45">
        <f t="shared" si="34"/>
        <v>0</v>
      </c>
    </row>
    <row r="420" spans="1:32">
      <c r="A420" s="12">
        <f t="shared" si="30"/>
        <v>53965</v>
      </c>
      <c r="B420" s="6">
        <f t="shared" si="31"/>
        <v>404</v>
      </c>
      <c r="C420" s="22"/>
      <c r="D420" s="22"/>
      <c r="E420" s="5"/>
      <c r="F420" s="10"/>
      <c r="G420" s="10"/>
      <c r="H420" s="11"/>
      <c r="I420" s="11"/>
      <c r="J420" s="10"/>
      <c r="K420" s="10"/>
      <c r="L420" s="19"/>
      <c r="M420" s="19"/>
      <c r="N420" s="10"/>
      <c r="O420" s="10"/>
      <c r="AB420">
        <v>0</v>
      </c>
      <c r="AD420" s="23">
        <f t="shared" si="32"/>
        <v>0.22043190411889826</v>
      </c>
      <c r="AE420" s="45">
        <f t="shared" si="33"/>
        <v>0</v>
      </c>
      <c r="AF420" s="45">
        <f t="shared" si="34"/>
        <v>0</v>
      </c>
    </row>
    <row r="421" spans="1:32">
      <c r="A421" s="12">
        <f t="shared" si="30"/>
        <v>53996</v>
      </c>
      <c r="B421" s="6">
        <f t="shared" si="31"/>
        <v>405</v>
      </c>
      <c r="C421" s="22"/>
      <c r="D421" s="22"/>
      <c r="E421" s="5"/>
      <c r="F421" s="10"/>
      <c r="G421" s="10"/>
      <c r="H421" s="11"/>
      <c r="I421" s="11"/>
      <c r="J421" s="10"/>
      <c r="K421" s="10"/>
      <c r="L421" s="19"/>
      <c r="M421" s="19"/>
      <c r="N421" s="10"/>
      <c r="O421" s="10"/>
      <c r="AB421">
        <v>0</v>
      </c>
      <c r="AD421" s="23">
        <f t="shared" si="32"/>
        <v>0.21960837272119374</v>
      </c>
      <c r="AE421" s="45">
        <f t="shared" si="33"/>
        <v>0</v>
      </c>
      <c r="AF421" s="45">
        <f t="shared" si="34"/>
        <v>0</v>
      </c>
    </row>
    <row r="422" spans="1:32">
      <c r="A422" s="12">
        <f t="shared" si="30"/>
        <v>54026</v>
      </c>
      <c r="B422" s="6">
        <f t="shared" si="31"/>
        <v>406</v>
      </c>
      <c r="C422" s="22"/>
      <c r="D422" s="22"/>
      <c r="E422" s="5"/>
      <c r="F422" s="10"/>
      <c r="G422" s="10"/>
      <c r="H422" s="11"/>
      <c r="I422" s="11"/>
      <c r="J422" s="10"/>
      <c r="K422" s="10"/>
      <c r="L422" s="19"/>
      <c r="M422" s="19"/>
      <c r="N422" s="10"/>
      <c r="O422" s="10"/>
      <c r="AB422">
        <v>0</v>
      </c>
      <c r="AD422" s="23">
        <f t="shared" si="32"/>
        <v>0.2187879180285866</v>
      </c>
      <c r="AE422" s="45">
        <f t="shared" si="33"/>
        <v>0</v>
      </c>
      <c r="AF422" s="45">
        <f t="shared" si="34"/>
        <v>0</v>
      </c>
    </row>
    <row r="423" spans="1:32">
      <c r="A423" s="12">
        <f t="shared" si="30"/>
        <v>54057</v>
      </c>
      <c r="B423" s="6">
        <f t="shared" si="31"/>
        <v>407</v>
      </c>
      <c r="C423" s="22"/>
      <c r="D423" s="22"/>
      <c r="E423" s="5"/>
      <c r="F423" s="10"/>
      <c r="G423" s="10"/>
      <c r="H423" s="11"/>
      <c r="I423" s="11"/>
      <c r="J423" s="10"/>
      <c r="K423" s="10"/>
      <c r="L423" s="19"/>
      <c r="M423" s="19"/>
      <c r="N423" s="10"/>
      <c r="O423" s="10"/>
      <c r="AB423">
        <v>0</v>
      </c>
      <c r="AD423" s="23">
        <f t="shared" si="32"/>
        <v>0.21797052854653709</v>
      </c>
      <c r="AE423" s="45">
        <f t="shared" si="33"/>
        <v>0</v>
      </c>
      <c r="AF423" s="45">
        <f t="shared" si="34"/>
        <v>0</v>
      </c>
    </row>
    <row r="424" spans="1:32">
      <c r="A424" s="12">
        <f t="shared" si="30"/>
        <v>54088</v>
      </c>
      <c r="B424" s="6">
        <f t="shared" si="31"/>
        <v>408</v>
      </c>
      <c r="C424" s="22"/>
      <c r="D424" s="22"/>
      <c r="E424" s="5"/>
      <c r="F424" s="10"/>
      <c r="G424" s="10"/>
      <c r="H424" s="11"/>
      <c r="I424" s="11"/>
      <c r="J424" s="10"/>
      <c r="K424" s="10"/>
      <c r="L424" s="19"/>
      <c r="M424" s="19"/>
      <c r="N424" s="10"/>
      <c r="O424" s="10"/>
      <c r="AB424">
        <v>0</v>
      </c>
      <c r="AD424" s="23">
        <f t="shared" si="32"/>
        <v>0.21715619282344914</v>
      </c>
      <c r="AE424" s="45">
        <f t="shared" si="33"/>
        <v>0</v>
      </c>
      <c r="AF424" s="45">
        <f t="shared" si="34"/>
        <v>0</v>
      </c>
    </row>
    <row r="425" spans="1:32">
      <c r="A425" s="12">
        <f t="shared" si="30"/>
        <v>54117</v>
      </c>
      <c r="B425" s="6">
        <f t="shared" si="31"/>
        <v>409</v>
      </c>
      <c r="C425" s="22"/>
      <c r="D425" s="22"/>
      <c r="E425" s="5"/>
      <c r="F425" s="10"/>
      <c r="G425" s="10"/>
      <c r="H425" s="11"/>
      <c r="I425" s="11"/>
      <c r="J425" s="10"/>
      <c r="K425" s="10"/>
      <c r="L425" s="19"/>
      <c r="M425" s="19"/>
      <c r="N425" s="10"/>
      <c r="O425" s="10"/>
      <c r="AB425">
        <v>0</v>
      </c>
      <c r="AD425" s="23">
        <f t="shared" si="32"/>
        <v>0.2163448994505098</v>
      </c>
      <c r="AE425" s="45">
        <f t="shared" si="33"/>
        <v>0</v>
      </c>
      <c r="AF425" s="45">
        <f t="shared" si="34"/>
        <v>0</v>
      </c>
    </row>
    <row r="426" spans="1:32">
      <c r="A426" s="12">
        <f t="shared" si="30"/>
        <v>54148</v>
      </c>
      <c r="B426" s="6">
        <f t="shared" si="31"/>
        <v>410</v>
      </c>
      <c r="C426" s="22"/>
      <c r="D426" s="22"/>
      <c r="E426" s="5"/>
      <c r="F426" s="10"/>
      <c r="G426" s="10"/>
      <c r="H426" s="11"/>
      <c r="I426" s="11"/>
      <c r="J426" s="10"/>
      <c r="K426" s="10"/>
      <c r="L426" s="19"/>
      <c r="M426" s="19"/>
      <c r="N426" s="10"/>
      <c r="O426" s="10"/>
      <c r="AB426">
        <v>0</v>
      </c>
      <c r="AD426" s="23">
        <f t="shared" si="32"/>
        <v>0.21553663706152906</v>
      </c>
      <c r="AE426" s="45">
        <f t="shared" si="33"/>
        <v>0</v>
      </c>
      <c r="AF426" s="45">
        <f t="shared" si="34"/>
        <v>0</v>
      </c>
    </row>
    <row r="427" spans="1:32">
      <c r="A427" s="12">
        <f t="shared" si="30"/>
        <v>54178</v>
      </c>
      <c r="B427" s="6">
        <f t="shared" si="31"/>
        <v>411</v>
      </c>
      <c r="C427" s="22"/>
      <c r="D427" s="22"/>
      <c r="E427" s="5"/>
      <c r="F427" s="10"/>
      <c r="G427" s="10"/>
      <c r="H427" s="11"/>
      <c r="I427" s="11"/>
      <c r="J427" s="10"/>
      <c r="K427" s="10"/>
      <c r="L427" s="19"/>
      <c r="M427" s="19"/>
      <c r="N427" s="10"/>
      <c r="O427" s="10"/>
      <c r="AB427">
        <v>0</v>
      </c>
      <c r="AD427" s="23">
        <f t="shared" si="32"/>
        <v>0.21473139433278113</v>
      </c>
      <c r="AE427" s="45">
        <f t="shared" si="33"/>
        <v>0</v>
      </c>
      <c r="AF427" s="45">
        <f t="shared" si="34"/>
        <v>0</v>
      </c>
    </row>
    <row r="428" spans="1:32">
      <c r="A428" s="12">
        <f t="shared" si="30"/>
        <v>54209</v>
      </c>
      <c r="B428" s="6">
        <f t="shared" si="31"/>
        <v>412</v>
      </c>
      <c r="C428" s="22"/>
      <c r="D428" s="22"/>
      <c r="E428" s="5"/>
      <c r="F428" s="10"/>
      <c r="G428" s="10"/>
      <c r="H428" s="11"/>
      <c r="I428" s="11"/>
      <c r="J428" s="10"/>
      <c r="K428" s="10"/>
      <c r="L428" s="19"/>
      <c r="M428" s="19"/>
      <c r="N428" s="10"/>
      <c r="O428" s="10"/>
      <c r="AB428">
        <v>0</v>
      </c>
      <c r="AD428" s="23">
        <f t="shared" si="32"/>
        <v>0.21392915998284548</v>
      </c>
      <c r="AE428" s="45">
        <f t="shared" si="33"/>
        <v>0</v>
      </c>
      <c r="AF428" s="45">
        <f t="shared" si="34"/>
        <v>0</v>
      </c>
    </row>
    <row r="429" spans="1:32">
      <c r="A429" s="12">
        <f t="shared" si="30"/>
        <v>54239</v>
      </c>
      <c r="B429" s="6">
        <f t="shared" si="31"/>
        <v>413</v>
      </c>
      <c r="C429" s="22"/>
      <c r="D429" s="22"/>
      <c r="E429" s="5"/>
      <c r="F429" s="10"/>
      <c r="G429" s="10"/>
      <c r="H429" s="11"/>
      <c r="I429" s="11"/>
      <c r="J429" s="10"/>
      <c r="K429" s="10"/>
      <c r="L429" s="19"/>
      <c r="M429" s="19"/>
      <c r="N429" s="10"/>
      <c r="O429" s="10"/>
      <c r="AB429">
        <v>0</v>
      </c>
      <c r="AD429" s="23">
        <f t="shared" si="32"/>
        <v>0.21312992277244877</v>
      </c>
      <c r="AE429" s="45">
        <f t="shared" si="33"/>
        <v>0</v>
      </c>
      <c r="AF429" s="45">
        <f t="shared" si="34"/>
        <v>0</v>
      </c>
    </row>
    <row r="430" spans="1:32">
      <c r="A430" s="12">
        <f t="shared" si="30"/>
        <v>54270</v>
      </c>
      <c r="B430" s="6">
        <f t="shared" si="31"/>
        <v>414</v>
      </c>
      <c r="C430" s="22"/>
      <c r="D430" s="22"/>
      <c r="E430" s="5"/>
      <c r="F430" s="10"/>
      <c r="G430" s="10"/>
      <c r="H430" s="11"/>
      <c r="I430" s="11"/>
      <c r="J430" s="10"/>
      <c r="K430" s="10"/>
      <c r="L430" s="19"/>
      <c r="M430" s="19"/>
      <c r="N430" s="10"/>
      <c r="O430" s="10"/>
      <c r="AB430">
        <v>0</v>
      </c>
      <c r="AD430" s="23">
        <f t="shared" si="32"/>
        <v>0.21233367150430771</v>
      </c>
      <c r="AE430" s="45">
        <f t="shared" si="33"/>
        <v>0</v>
      </c>
      <c r="AF430" s="45">
        <f t="shared" si="34"/>
        <v>0</v>
      </c>
    </row>
    <row r="431" spans="1:32">
      <c r="A431" s="12">
        <f t="shared" si="30"/>
        <v>54301</v>
      </c>
      <c r="B431" s="6">
        <f t="shared" si="31"/>
        <v>415</v>
      </c>
      <c r="C431" s="22"/>
      <c r="D431" s="22"/>
      <c r="E431" s="5"/>
      <c r="F431" s="10"/>
      <c r="G431" s="10"/>
      <c r="H431" s="11"/>
      <c r="I431" s="11"/>
      <c r="J431" s="10"/>
      <c r="K431" s="10"/>
      <c r="L431" s="19"/>
      <c r="M431" s="19"/>
      <c r="N431" s="10"/>
      <c r="O431" s="10"/>
      <c r="AB431">
        <v>0</v>
      </c>
      <c r="AD431" s="23">
        <f t="shared" si="32"/>
        <v>0.21154039502297162</v>
      </c>
      <c r="AE431" s="45">
        <f t="shared" si="33"/>
        <v>0</v>
      </c>
      <c r="AF431" s="45">
        <f t="shared" si="34"/>
        <v>0</v>
      </c>
    </row>
    <row r="432" spans="1:32">
      <c r="A432" s="12">
        <f t="shared" si="30"/>
        <v>54331</v>
      </c>
      <c r="B432" s="6">
        <f t="shared" si="31"/>
        <v>416</v>
      </c>
      <c r="C432" s="22"/>
      <c r="D432" s="22"/>
      <c r="E432" s="5"/>
      <c r="F432" s="10"/>
      <c r="G432" s="10"/>
      <c r="H432" s="11"/>
      <c r="I432" s="11"/>
      <c r="J432" s="10"/>
      <c r="K432" s="10"/>
      <c r="L432" s="19"/>
      <c r="M432" s="19"/>
      <c r="N432" s="10"/>
      <c r="O432" s="10"/>
      <c r="AB432">
        <v>0</v>
      </c>
      <c r="AD432" s="23">
        <f t="shared" si="32"/>
        <v>0.21075008221466657</v>
      </c>
      <c r="AE432" s="45">
        <f t="shared" si="33"/>
        <v>0</v>
      </c>
      <c r="AF432" s="45">
        <f t="shared" si="34"/>
        <v>0</v>
      </c>
    </row>
    <row r="433" spans="1:32">
      <c r="A433" s="12">
        <f t="shared" si="30"/>
        <v>54362</v>
      </c>
      <c r="B433" s="6">
        <f t="shared" si="31"/>
        <v>417</v>
      </c>
      <c r="C433" s="22"/>
      <c r="D433" s="22"/>
      <c r="E433" s="5"/>
      <c r="F433" s="10"/>
      <c r="G433" s="10"/>
      <c r="H433" s="11"/>
      <c r="I433" s="11"/>
      <c r="J433" s="10"/>
      <c r="K433" s="10"/>
      <c r="L433" s="19"/>
      <c r="M433" s="19"/>
      <c r="N433" s="10"/>
      <c r="O433" s="10"/>
      <c r="AB433">
        <v>0</v>
      </c>
      <c r="AD433" s="23">
        <f t="shared" si="32"/>
        <v>0.20996272200713981</v>
      </c>
      <c r="AE433" s="45">
        <f t="shared" si="33"/>
        <v>0</v>
      </c>
      <c r="AF433" s="45">
        <f t="shared" si="34"/>
        <v>0</v>
      </c>
    </row>
    <row r="434" spans="1:32">
      <c r="A434" s="12">
        <f t="shared" si="30"/>
        <v>54392</v>
      </c>
      <c r="B434" s="6">
        <f t="shared" si="31"/>
        <v>418</v>
      </c>
      <c r="C434" s="22"/>
      <c r="D434" s="22"/>
      <c r="E434" s="5"/>
      <c r="F434" s="10"/>
      <c r="G434" s="10"/>
      <c r="H434" s="11"/>
      <c r="I434" s="11"/>
      <c r="J434" s="10"/>
      <c r="K434" s="10"/>
      <c r="L434" s="19"/>
      <c r="M434" s="19"/>
      <c r="N434" s="10"/>
      <c r="O434" s="10"/>
      <c r="AB434">
        <v>0</v>
      </c>
      <c r="AD434" s="23">
        <f t="shared" si="32"/>
        <v>0.20917830336950416</v>
      </c>
      <c r="AE434" s="45">
        <f t="shared" si="33"/>
        <v>0</v>
      </c>
      <c r="AF434" s="45">
        <f t="shared" si="34"/>
        <v>0</v>
      </c>
    </row>
    <row r="435" spans="1:32">
      <c r="A435" s="12">
        <f t="shared" si="30"/>
        <v>54423</v>
      </c>
      <c r="B435" s="6">
        <f t="shared" si="31"/>
        <v>419</v>
      </c>
      <c r="C435" s="22"/>
      <c r="D435" s="22"/>
      <c r="E435" s="5"/>
      <c r="F435" s="10"/>
      <c r="G435" s="10"/>
      <c r="H435" s="11"/>
      <c r="I435" s="11"/>
      <c r="J435" s="10"/>
      <c r="K435" s="10"/>
      <c r="L435" s="19"/>
      <c r="M435" s="19"/>
      <c r="N435" s="10"/>
      <c r="O435" s="10"/>
      <c r="AB435">
        <v>0</v>
      </c>
      <c r="AD435" s="23">
        <f t="shared" si="32"/>
        <v>0.20839681531208393</v>
      </c>
      <c r="AE435" s="45">
        <f t="shared" si="33"/>
        <v>0</v>
      </c>
      <c r="AF435" s="45">
        <f t="shared" si="34"/>
        <v>0</v>
      </c>
    </row>
    <row r="436" spans="1:32">
      <c r="A436" s="12">
        <f t="shared" si="30"/>
        <v>54454</v>
      </c>
      <c r="B436" s="6">
        <f t="shared" si="31"/>
        <v>420</v>
      </c>
      <c r="C436" s="22"/>
      <c r="D436" s="22"/>
      <c r="E436" s="5"/>
      <c r="F436" s="10"/>
      <c r="G436" s="10"/>
      <c r="H436" s="11"/>
      <c r="I436" s="11"/>
      <c r="J436" s="10"/>
      <c r="K436" s="10"/>
      <c r="L436" s="19"/>
      <c r="M436" s="19"/>
      <c r="N436" s="10"/>
      <c r="O436" s="10"/>
      <c r="AB436">
        <v>0</v>
      </c>
      <c r="AD436" s="23">
        <f t="shared" si="32"/>
        <v>0.20761824688626043</v>
      </c>
      <c r="AE436" s="45">
        <f t="shared" si="33"/>
        <v>0</v>
      </c>
      <c r="AF436" s="45">
        <f t="shared" si="34"/>
        <v>0</v>
      </c>
    </row>
    <row r="437" spans="1:32">
      <c r="A437" s="12">
        <f t="shared" si="30"/>
        <v>54482</v>
      </c>
      <c r="B437" s="6">
        <f t="shared" si="31"/>
        <v>421</v>
      </c>
      <c r="C437" s="22"/>
      <c r="D437" s="22"/>
      <c r="E437" s="5"/>
      <c r="F437" s="10"/>
      <c r="G437" s="10"/>
      <c r="H437" s="11"/>
      <c r="I437" s="11"/>
      <c r="J437" s="10"/>
      <c r="K437" s="10"/>
      <c r="L437" s="19"/>
      <c r="M437" s="19"/>
      <c r="N437" s="10"/>
      <c r="O437" s="10"/>
      <c r="AB437">
        <v>0</v>
      </c>
      <c r="AD437" s="23">
        <f t="shared" si="32"/>
        <v>0.20684258718431919</v>
      </c>
      <c r="AE437" s="45">
        <f t="shared" si="33"/>
        <v>0</v>
      </c>
      <c r="AF437" s="45">
        <f t="shared" si="34"/>
        <v>0</v>
      </c>
    </row>
    <row r="438" spans="1:32">
      <c r="A438" s="12">
        <f t="shared" si="30"/>
        <v>54513</v>
      </c>
      <c r="B438" s="6">
        <f t="shared" si="31"/>
        <v>422</v>
      </c>
      <c r="C438" s="22"/>
      <c r="D438" s="22"/>
      <c r="E438" s="5"/>
      <c r="F438" s="10"/>
      <c r="G438" s="10"/>
      <c r="H438" s="11"/>
      <c r="I438" s="11"/>
      <c r="J438" s="10"/>
      <c r="K438" s="10"/>
      <c r="L438" s="19"/>
      <c r="M438" s="19"/>
      <c r="N438" s="10"/>
      <c r="O438" s="10"/>
      <c r="AB438">
        <v>0</v>
      </c>
      <c r="AD438" s="23">
        <f t="shared" si="32"/>
        <v>0.20606982533929691</v>
      </c>
      <c r="AE438" s="45">
        <f t="shared" si="33"/>
        <v>0</v>
      </c>
      <c r="AF438" s="45">
        <f t="shared" si="34"/>
        <v>0</v>
      </c>
    </row>
    <row r="439" spans="1:32">
      <c r="A439" s="12">
        <f t="shared" si="30"/>
        <v>54543</v>
      </c>
      <c r="B439" s="6">
        <f t="shared" si="31"/>
        <v>423</v>
      </c>
      <c r="C439" s="22"/>
      <c r="D439" s="22"/>
      <c r="E439" s="5"/>
      <c r="F439" s="10"/>
      <c r="G439" s="10"/>
      <c r="H439" s="11"/>
      <c r="I439" s="11"/>
      <c r="J439" s="10"/>
      <c r="K439" s="10"/>
      <c r="L439" s="19"/>
      <c r="M439" s="19"/>
      <c r="N439" s="10"/>
      <c r="O439" s="10"/>
      <c r="AB439">
        <v>0</v>
      </c>
      <c r="AD439" s="23">
        <f t="shared" si="32"/>
        <v>0.2052999505248288</v>
      </c>
      <c r="AE439" s="45">
        <f t="shared" si="33"/>
        <v>0</v>
      </c>
      <c r="AF439" s="45">
        <f t="shared" si="34"/>
        <v>0</v>
      </c>
    </row>
    <row r="440" spans="1:32">
      <c r="A440" s="12">
        <f t="shared" si="30"/>
        <v>54574</v>
      </c>
      <c r="B440" s="6">
        <f t="shared" si="31"/>
        <v>424</v>
      </c>
      <c r="C440" s="22"/>
      <c r="D440" s="22"/>
      <c r="E440" s="5"/>
      <c r="F440" s="10"/>
      <c r="G440" s="10"/>
      <c r="H440" s="11"/>
      <c r="I440" s="11"/>
      <c r="J440" s="10"/>
      <c r="K440" s="10"/>
      <c r="L440" s="19"/>
      <c r="M440" s="19"/>
      <c r="N440" s="10"/>
      <c r="O440" s="10"/>
      <c r="AB440">
        <v>0</v>
      </c>
      <c r="AD440" s="23">
        <f t="shared" si="32"/>
        <v>0.2045329519549976</v>
      </c>
      <c r="AE440" s="45">
        <f t="shared" si="33"/>
        <v>0</v>
      </c>
      <c r="AF440" s="45">
        <f t="shared" si="34"/>
        <v>0</v>
      </c>
    </row>
    <row r="441" spans="1:32">
      <c r="A441" s="12">
        <f t="shared" ref="A441:A496" si="35">EOMONTH(A440,1)</f>
        <v>54604</v>
      </c>
      <c r="B441" s="6">
        <f t="shared" ref="B441:B465" si="36">+B440+1</f>
        <v>425</v>
      </c>
      <c r="C441" s="22"/>
      <c r="D441" s="22"/>
      <c r="E441" s="5"/>
      <c r="F441" s="10"/>
      <c r="G441" s="10"/>
      <c r="H441" s="11"/>
      <c r="I441" s="11"/>
      <c r="J441" s="10"/>
      <c r="K441" s="10"/>
      <c r="L441" s="19"/>
      <c r="M441" s="19"/>
      <c r="N441" s="10"/>
      <c r="O441" s="10"/>
      <c r="AB441">
        <v>0</v>
      </c>
      <c r="AD441" s="23">
        <f t="shared" si="32"/>
        <v>0.20376881888418191</v>
      </c>
      <c r="AE441" s="45">
        <f t="shared" si="33"/>
        <v>0</v>
      </c>
      <c r="AF441" s="45">
        <f t="shared" si="34"/>
        <v>0</v>
      </c>
    </row>
    <row r="442" spans="1:32">
      <c r="A442" s="12">
        <f t="shared" si="35"/>
        <v>54635</v>
      </c>
      <c r="B442" s="6">
        <f t="shared" si="36"/>
        <v>426</v>
      </c>
      <c r="C442" s="22"/>
      <c r="D442" s="22"/>
      <c r="E442" s="5"/>
      <c r="F442" s="10"/>
      <c r="G442" s="10"/>
      <c r="H442" s="11"/>
      <c r="I442" s="11"/>
      <c r="J442" s="10"/>
      <c r="K442" s="10"/>
      <c r="L442" s="19"/>
      <c r="M442" s="19"/>
      <c r="N442" s="10"/>
      <c r="O442" s="10"/>
      <c r="AB442">
        <v>0</v>
      </c>
      <c r="AD442" s="23">
        <f t="shared" si="32"/>
        <v>0.20300754060690604</v>
      </c>
      <c r="AE442" s="45">
        <f t="shared" si="33"/>
        <v>0</v>
      </c>
      <c r="AF442" s="45">
        <f t="shared" si="34"/>
        <v>0</v>
      </c>
    </row>
    <row r="443" spans="1:32">
      <c r="A443" s="12">
        <f t="shared" si="35"/>
        <v>54666</v>
      </c>
      <c r="B443" s="6">
        <f t="shared" si="36"/>
        <v>427</v>
      </c>
      <c r="C443" s="22"/>
      <c r="D443" s="22"/>
      <c r="E443" s="5"/>
      <c r="F443" s="10"/>
      <c r="G443" s="10"/>
      <c r="H443" s="11"/>
      <c r="I443" s="11"/>
      <c r="J443" s="10"/>
      <c r="K443" s="10"/>
      <c r="L443" s="19"/>
      <c r="M443" s="19"/>
      <c r="N443" s="10"/>
      <c r="O443" s="10"/>
      <c r="AB443">
        <v>0</v>
      </c>
      <c r="AD443" s="23">
        <f t="shared" si="32"/>
        <v>0.2022491064576897</v>
      </c>
      <c r="AE443" s="45">
        <f t="shared" si="33"/>
        <v>0</v>
      </c>
      <c r="AF443" s="45">
        <f t="shared" si="34"/>
        <v>0</v>
      </c>
    </row>
    <row r="444" spans="1:32">
      <c r="A444" s="12">
        <f t="shared" si="35"/>
        <v>54696</v>
      </c>
      <c r="B444" s="6">
        <f t="shared" si="36"/>
        <v>428</v>
      </c>
      <c r="C444" s="22"/>
      <c r="D444" s="22"/>
      <c r="E444" s="5"/>
      <c r="F444" s="10"/>
      <c r="G444" s="10"/>
      <c r="H444" s="11"/>
      <c r="I444" s="11"/>
      <c r="J444" s="10"/>
      <c r="K444" s="10"/>
      <c r="L444" s="19"/>
      <c r="M444" s="19"/>
      <c r="N444" s="10"/>
      <c r="O444" s="10"/>
      <c r="AB444">
        <v>0</v>
      </c>
      <c r="AD444" s="23">
        <f t="shared" si="32"/>
        <v>0.20149350581089887</v>
      </c>
      <c r="AE444" s="45">
        <f t="shared" si="33"/>
        <v>0</v>
      </c>
      <c r="AF444" s="45">
        <f t="shared" si="34"/>
        <v>0</v>
      </c>
    </row>
    <row r="445" spans="1:32">
      <c r="A445" s="12">
        <f t="shared" si="35"/>
        <v>54727</v>
      </c>
      <c r="B445" s="6">
        <f t="shared" si="36"/>
        <v>429</v>
      </c>
      <c r="C445" s="22"/>
      <c r="D445" s="22"/>
      <c r="E445" s="5"/>
      <c r="F445" s="10"/>
      <c r="G445" s="10"/>
      <c r="H445" s="11"/>
      <c r="I445" s="11"/>
      <c r="J445" s="10"/>
      <c r="K445" s="10"/>
      <c r="L445" s="19"/>
      <c r="M445" s="19"/>
      <c r="N445" s="10"/>
      <c r="O445" s="10"/>
      <c r="AB445">
        <v>0</v>
      </c>
      <c r="AD445" s="23">
        <f t="shared" si="32"/>
        <v>0.20074072808059662</v>
      </c>
      <c r="AE445" s="45">
        <f t="shared" si="33"/>
        <v>0</v>
      </c>
      <c r="AF445" s="45">
        <f t="shared" si="34"/>
        <v>0</v>
      </c>
    </row>
    <row r="446" spans="1:32">
      <c r="A446" s="12">
        <f t="shared" si="35"/>
        <v>54757</v>
      </c>
      <c r="B446" s="6">
        <f t="shared" si="36"/>
        <v>430</v>
      </c>
      <c r="C446" s="22"/>
      <c r="D446" s="22"/>
      <c r="E446" s="5"/>
      <c r="F446" s="10"/>
      <c r="G446" s="10"/>
      <c r="H446" s="11"/>
      <c r="I446" s="11"/>
      <c r="J446" s="10"/>
      <c r="K446" s="10"/>
      <c r="L446" s="19"/>
      <c r="M446" s="19"/>
      <c r="N446" s="10"/>
      <c r="O446" s="10"/>
      <c r="AB446">
        <v>0</v>
      </c>
      <c r="AD446" s="23">
        <f t="shared" si="32"/>
        <v>0.19999076272039518</v>
      </c>
      <c r="AE446" s="45">
        <f t="shared" si="33"/>
        <v>0</v>
      </c>
      <c r="AF446" s="45">
        <f t="shared" si="34"/>
        <v>0</v>
      </c>
    </row>
    <row r="447" spans="1:32">
      <c r="A447" s="12">
        <f t="shared" si="35"/>
        <v>54788</v>
      </c>
      <c r="B447" s="6">
        <f t="shared" si="36"/>
        <v>431</v>
      </c>
      <c r="C447" s="22"/>
      <c r="D447" s="22"/>
      <c r="E447" s="5"/>
      <c r="F447" s="10"/>
      <c r="G447" s="10"/>
      <c r="H447" s="11"/>
      <c r="I447" s="11"/>
      <c r="J447" s="10"/>
      <c r="K447" s="10"/>
      <c r="L447" s="19"/>
      <c r="M447" s="19"/>
      <c r="N447" s="10"/>
      <c r="O447" s="10"/>
      <c r="AB447">
        <v>0</v>
      </c>
      <c r="AD447" s="23">
        <f t="shared" si="32"/>
        <v>0.19924359922330781</v>
      </c>
      <c r="AE447" s="45">
        <f t="shared" si="33"/>
        <v>0</v>
      </c>
      <c r="AF447" s="45">
        <f t="shared" si="34"/>
        <v>0</v>
      </c>
    </row>
    <row r="448" spans="1:32">
      <c r="A448" s="12">
        <f t="shared" si="35"/>
        <v>54819</v>
      </c>
      <c r="B448" s="6">
        <f t="shared" si="36"/>
        <v>432</v>
      </c>
      <c r="C448" s="22"/>
      <c r="D448" s="22"/>
      <c r="E448" s="5"/>
      <c r="F448" s="10"/>
      <c r="G448" s="10"/>
      <c r="H448" s="11"/>
      <c r="I448" s="11"/>
      <c r="J448" s="10"/>
      <c r="K448" s="10"/>
      <c r="L448" s="19"/>
      <c r="M448" s="19"/>
      <c r="N448" s="10"/>
      <c r="O448" s="10"/>
      <c r="AB448">
        <v>0</v>
      </c>
      <c r="AD448" s="23">
        <f t="shared" si="32"/>
        <v>0.19849922712160181</v>
      </c>
      <c r="AE448" s="45">
        <f t="shared" si="33"/>
        <v>0</v>
      </c>
      <c r="AF448" s="45">
        <f t="shared" si="34"/>
        <v>0</v>
      </c>
    </row>
    <row r="449" spans="1:32">
      <c r="A449" s="12">
        <f t="shared" si="35"/>
        <v>54847</v>
      </c>
      <c r="B449" s="6">
        <f t="shared" si="36"/>
        <v>433</v>
      </c>
      <c r="C449" s="22"/>
      <c r="D449" s="22"/>
      <c r="E449" s="5"/>
      <c r="F449" s="10"/>
      <c r="G449" s="10"/>
      <c r="H449" s="11"/>
      <c r="I449" s="11"/>
      <c r="J449" s="10"/>
      <c r="K449" s="10"/>
      <c r="L449" s="19"/>
      <c r="M449" s="19"/>
      <c r="N449" s="10"/>
      <c r="O449" s="10"/>
      <c r="AB449">
        <v>0</v>
      </c>
      <c r="AD449" s="23">
        <f t="shared" si="32"/>
        <v>0.19775763598665189</v>
      </c>
      <c r="AE449" s="45">
        <f t="shared" si="33"/>
        <v>0</v>
      </c>
      <c r="AF449" s="45">
        <f t="shared" si="34"/>
        <v>0</v>
      </c>
    </row>
    <row r="450" spans="1:32">
      <c r="A450" s="12">
        <f t="shared" si="35"/>
        <v>54878</v>
      </c>
      <c r="B450" s="6">
        <f t="shared" si="36"/>
        <v>434</v>
      </c>
      <c r="C450" s="22"/>
      <c r="D450" s="22"/>
      <c r="E450" s="5"/>
      <c r="F450" s="10"/>
      <c r="G450" s="10"/>
      <c r="H450" s="11"/>
      <c r="I450" s="11"/>
      <c r="J450" s="10"/>
      <c r="K450" s="10"/>
      <c r="L450" s="19"/>
      <c r="M450" s="19"/>
      <c r="N450" s="10"/>
      <c r="O450" s="10"/>
      <c r="AB450">
        <v>0</v>
      </c>
      <c r="AD450" s="23">
        <f t="shared" si="32"/>
        <v>0.19701881542879393</v>
      </c>
      <c r="AE450" s="45">
        <f t="shared" si="33"/>
        <v>0</v>
      </c>
      <c r="AF450" s="45">
        <f t="shared" si="34"/>
        <v>0</v>
      </c>
    </row>
    <row r="451" spans="1:32">
      <c r="A451" s="12">
        <f t="shared" si="35"/>
        <v>54908</v>
      </c>
      <c r="B451" s="6">
        <f t="shared" si="36"/>
        <v>435</v>
      </c>
      <c r="C451" s="22"/>
      <c r="D451" s="22"/>
      <c r="E451" s="5"/>
      <c r="F451" s="10"/>
      <c r="G451" s="10"/>
      <c r="H451" s="11"/>
      <c r="I451" s="11"/>
      <c r="J451" s="10"/>
      <c r="K451" s="10"/>
      <c r="L451" s="19"/>
      <c r="M451" s="19"/>
      <c r="N451" s="10"/>
      <c r="O451" s="10"/>
      <c r="AB451">
        <v>0</v>
      </c>
      <c r="AD451" s="23">
        <f t="shared" si="32"/>
        <v>0.19628275509717949</v>
      </c>
      <c r="AE451" s="45">
        <f t="shared" si="33"/>
        <v>0</v>
      </c>
      <c r="AF451" s="45">
        <f t="shared" si="34"/>
        <v>0</v>
      </c>
    </row>
    <row r="452" spans="1:32">
      <c r="A452" s="12">
        <f t="shared" si="35"/>
        <v>54939</v>
      </c>
      <c r="B452" s="6">
        <f t="shared" si="36"/>
        <v>436</v>
      </c>
      <c r="C452" s="22"/>
      <c r="D452" s="22"/>
      <c r="E452" s="5"/>
      <c r="F452" s="10"/>
      <c r="G452" s="10"/>
      <c r="H452" s="11"/>
      <c r="I452" s="11"/>
      <c r="J452" s="10"/>
      <c r="K452" s="10"/>
      <c r="L452" s="19"/>
      <c r="M452" s="19"/>
      <c r="N452" s="10"/>
      <c r="O452" s="10"/>
      <c r="AB452">
        <v>0</v>
      </c>
      <c r="AD452" s="23">
        <f t="shared" si="32"/>
        <v>0.19554944467963092</v>
      </c>
      <c r="AE452" s="45">
        <f t="shared" si="33"/>
        <v>0</v>
      </c>
      <c r="AF452" s="45">
        <f t="shared" si="34"/>
        <v>0</v>
      </c>
    </row>
    <row r="453" spans="1:32">
      <c r="A453" s="12">
        <f t="shared" si="35"/>
        <v>54969</v>
      </c>
      <c r="B453" s="6">
        <f t="shared" si="36"/>
        <v>437</v>
      </c>
      <c r="C453" s="22"/>
      <c r="D453" s="22"/>
      <c r="E453" s="5"/>
      <c r="F453" s="10"/>
      <c r="G453" s="10"/>
      <c r="H453" s="11"/>
      <c r="I453" s="11"/>
      <c r="J453" s="10"/>
      <c r="K453" s="10"/>
      <c r="L453" s="19"/>
      <c r="M453" s="19"/>
      <c r="N453" s="10"/>
      <c r="O453" s="10"/>
      <c r="AB453">
        <v>0</v>
      </c>
      <c r="AD453" s="23">
        <f t="shared" si="32"/>
        <v>0.19481887390249653</v>
      </c>
      <c r="AE453" s="45">
        <f t="shared" si="33"/>
        <v>0</v>
      </c>
      <c r="AF453" s="45">
        <f t="shared" si="34"/>
        <v>0</v>
      </c>
    </row>
    <row r="454" spans="1:32">
      <c r="A454" s="12">
        <f t="shared" si="35"/>
        <v>55000</v>
      </c>
      <c r="B454" s="6">
        <f t="shared" si="36"/>
        <v>438</v>
      </c>
      <c r="C454" s="22"/>
      <c r="D454" s="22"/>
      <c r="E454" s="5"/>
      <c r="F454" s="10"/>
      <c r="G454" s="10"/>
      <c r="H454" s="11"/>
      <c r="I454" s="11"/>
      <c r="J454" s="10"/>
      <c r="K454" s="10"/>
      <c r="L454" s="19"/>
      <c r="M454" s="19"/>
      <c r="N454" s="10"/>
      <c r="O454" s="10"/>
      <c r="AB454">
        <v>0</v>
      </c>
      <c r="AD454" s="23">
        <f t="shared" si="32"/>
        <v>0.19409103253050716</v>
      </c>
      <c r="AE454" s="45">
        <f t="shared" si="33"/>
        <v>0</v>
      </c>
      <c r="AF454" s="45">
        <f t="shared" si="34"/>
        <v>0</v>
      </c>
    </row>
    <row r="455" spans="1:32">
      <c r="A455" s="12">
        <f t="shared" si="35"/>
        <v>55031</v>
      </c>
      <c r="B455" s="6">
        <f t="shared" si="36"/>
        <v>439</v>
      </c>
      <c r="C455" s="22"/>
      <c r="D455" s="22"/>
      <c r="E455" s="5"/>
      <c r="F455" s="10"/>
      <c r="G455" s="10"/>
      <c r="H455" s="11"/>
      <c r="I455" s="11"/>
      <c r="J455" s="10"/>
      <c r="K455" s="10"/>
      <c r="L455" s="19"/>
      <c r="M455" s="19"/>
      <c r="N455" s="10"/>
      <c r="O455" s="10"/>
      <c r="AB455">
        <v>0</v>
      </c>
      <c r="AD455" s="23">
        <f t="shared" si="32"/>
        <v>0.19336591036663234</v>
      </c>
      <c r="AE455" s="45">
        <f t="shared" si="33"/>
        <v>0</v>
      </c>
      <c r="AF455" s="45">
        <f t="shared" si="34"/>
        <v>0</v>
      </c>
    </row>
    <row r="456" spans="1:32">
      <c r="A456" s="12">
        <f t="shared" si="35"/>
        <v>55061</v>
      </c>
      <c r="B456" s="6">
        <f t="shared" si="36"/>
        <v>440</v>
      </c>
      <c r="C456" s="22"/>
      <c r="D456" s="22"/>
      <c r="E456" s="5"/>
      <c r="F456" s="10"/>
      <c r="G456" s="10"/>
      <c r="H456" s="11"/>
      <c r="I456" s="11"/>
      <c r="J456" s="10"/>
      <c r="K456" s="10"/>
      <c r="L456" s="19"/>
      <c r="M456" s="19"/>
      <c r="N456" s="10"/>
      <c r="O456" s="10"/>
      <c r="AB456">
        <v>0</v>
      </c>
      <c r="AD456" s="23">
        <f t="shared" si="32"/>
        <v>0.19264349725193758</v>
      </c>
      <c r="AE456" s="45">
        <f t="shared" si="33"/>
        <v>0</v>
      </c>
      <c r="AF456" s="45">
        <f t="shared" si="34"/>
        <v>0</v>
      </c>
    </row>
    <row r="457" spans="1:32">
      <c r="A457" s="12">
        <f t="shared" si="35"/>
        <v>55092</v>
      </c>
      <c r="B457" s="6">
        <f t="shared" si="36"/>
        <v>441</v>
      </c>
      <c r="C457" s="22"/>
      <c r="D457" s="22"/>
      <c r="E457" s="5"/>
      <c r="F457" s="10"/>
      <c r="G457" s="10"/>
      <c r="H457" s="11"/>
      <c r="I457" s="11"/>
      <c r="J457" s="10"/>
      <c r="K457" s="10"/>
      <c r="L457" s="19"/>
      <c r="M457" s="19"/>
      <c r="N457" s="10"/>
      <c r="O457" s="10"/>
      <c r="AB457">
        <v>0</v>
      </c>
      <c r="AD457" s="23">
        <f t="shared" si="32"/>
        <v>0.19192378306544217</v>
      </c>
      <c r="AE457" s="45">
        <f t="shared" si="33"/>
        <v>0</v>
      </c>
      <c r="AF457" s="45">
        <f t="shared" si="34"/>
        <v>0</v>
      </c>
    </row>
    <row r="458" spans="1:32">
      <c r="A458" s="12">
        <f t="shared" si="35"/>
        <v>55122</v>
      </c>
      <c r="B458" s="6">
        <f t="shared" si="36"/>
        <v>442</v>
      </c>
      <c r="C458" s="22"/>
      <c r="D458" s="22"/>
      <c r="E458" s="5"/>
      <c r="F458" s="10"/>
      <c r="G458" s="10"/>
      <c r="H458" s="11"/>
      <c r="I458" s="11"/>
      <c r="J458" s="10"/>
      <c r="K458" s="10"/>
      <c r="L458" s="19"/>
      <c r="M458" s="19"/>
      <c r="N458" s="10"/>
      <c r="O458" s="10"/>
      <c r="AB458">
        <v>0</v>
      </c>
      <c r="AD458" s="23">
        <f t="shared" si="32"/>
        <v>0.19120675772397724</v>
      </c>
      <c r="AE458" s="45">
        <f t="shared" si="33"/>
        <v>0</v>
      </c>
      <c r="AF458" s="45">
        <f t="shared" si="34"/>
        <v>0</v>
      </c>
    </row>
    <row r="459" spans="1:32">
      <c r="A459" s="12">
        <f t="shared" si="35"/>
        <v>55153</v>
      </c>
      <c r="B459" s="6">
        <f t="shared" si="36"/>
        <v>443</v>
      </c>
      <c r="C459" s="22"/>
      <c r="D459" s="22"/>
      <c r="E459" s="5"/>
      <c r="F459" s="10"/>
      <c r="G459" s="10"/>
      <c r="H459" s="11"/>
      <c r="I459" s="11"/>
      <c r="J459" s="10"/>
      <c r="K459" s="10"/>
      <c r="L459" s="19"/>
      <c r="M459" s="19"/>
      <c r="N459" s="10"/>
      <c r="O459" s="10"/>
      <c r="AB459">
        <v>0</v>
      </c>
      <c r="AD459" s="23">
        <f t="shared" si="32"/>
        <v>0.1904924111820446</v>
      </c>
      <c r="AE459" s="45">
        <f t="shared" si="33"/>
        <v>0</v>
      </c>
      <c r="AF459" s="45">
        <f t="shared" si="34"/>
        <v>0</v>
      </c>
    </row>
    <row r="460" spans="1:32">
      <c r="A460" s="12">
        <f t="shared" si="35"/>
        <v>55184</v>
      </c>
      <c r="B460" s="6">
        <f t="shared" si="36"/>
        <v>444</v>
      </c>
      <c r="C460" s="22"/>
      <c r="D460" s="22"/>
      <c r="E460" s="5"/>
      <c r="F460" s="10"/>
      <c r="G460" s="10"/>
      <c r="H460" s="11"/>
      <c r="I460" s="11"/>
      <c r="J460" s="10"/>
      <c r="K460" s="10"/>
      <c r="L460" s="19"/>
      <c r="M460" s="19"/>
      <c r="N460" s="10"/>
      <c r="O460" s="10"/>
      <c r="AB460">
        <v>0</v>
      </c>
      <c r="AD460" s="23">
        <f t="shared" si="32"/>
        <v>0.18978073343167581</v>
      </c>
      <c r="AE460" s="45">
        <f t="shared" si="33"/>
        <v>0</v>
      </c>
      <c r="AF460" s="45">
        <f t="shared" si="34"/>
        <v>0</v>
      </c>
    </row>
    <row r="461" spans="1:32">
      <c r="A461" s="12">
        <f t="shared" si="35"/>
        <v>55212</v>
      </c>
      <c r="B461" s="6">
        <f t="shared" si="36"/>
        <v>445</v>
      </c>
      <c r="C461" s="22"/>
      <c r="D461" s="22"/>
      <c r="E461" s="5"/>
      <c r="F461" s="10"/>
      <c r="G461" s="10"/>
      <c r="H461" s="11"/>
      <c r="I461" s="11"/>
      <c r="J461" s="10"/>
      <c r="K461" s="10"/>
      <c r="L461" s="19"/>
      <c r="M461" s="19"/>
      <c r="N461" s="10"/>
      <c r="O461" s="10"/>
      <c r="AB461">
        <v>0</v>
      </c>
      <c r="AD461" s="23">
        <f t="shared" si="32"/>
        <v>0.18907171450229224</v>
      </c>
      <c r="AE461" s="45">
        <f t="shared" si="33"/>
        <v>0</v>
      </c>
      <c r="AF461" s="45">
        <f t="shared" si="34"/>
        <v>0</v>
      </c>
    </row>
    <row r="462" spans="1:32">
      <c r="A462" s="12">
        <f t="shared" si="35"/>
        <v>55243</v>
      </c>
      <c r="B462" s="6">
        <f t="shared" si="36"/>
        <v>446</v>
      </c>
      <c r="C462" s="22"/>
      <c r="D462" s="22"/>
      <c r="E462" s="5"/>
      <c r="F462" s="10"/>
      <c r="G462" s="10"/>
      <c r="H462" s="11"/>
      <c r="I462" s="11"/>
      <c r="J462" s="10"/>
      <c r="K462" s="10"/>
      <c r="L462" s="19"/>
      <c r="M462" s="19"/>
      <c r="N462" s="10"/>
      <c r="O462" s="10"/>
      <c r="AB462">
        <v>0</v>
      </c>
      <c r="AD462" s="23">
        <f t="shared" si="32"/>
        <v>0.18836534446056516</v>
      </c>
      <c r="AE462" s="45">
        <f t="shared" si="33"/>
        <v>0</v>
      </c>
      <c r="AF462" s="45">
        <f t="shared" si="34"/>
        <v>0</v>
      </c>
    </row>
    <row r="463" spans="1:32">
      <c r="A463" s="12">
        <f t="shared" si="35"/>
        <v>55273</v>
      </c>
      <c r="B463" s="6">
        <f t="shared" si="36"/>
        <v>447</v>
      </c>
      <c r="C463" s="22"/>
      <c r="D463" s="22"/>
      <c r="E463" s="5"/>
      <c r="F463" s="10"/>
      <c r="G463" s="10"/>
      <c r="H463" s="11"/>
      <c r="I463" s="11"/>
      <c r="J463" s="10"/>
      <c r="K463" s="10"/>
      <c r="L463" s="19"/>
      <c r="M463" s="19"/>
      <c r="N463" s="10"/>
      <c r="O463" s="10"/>
      <c r="AB463">
        <v>0</v>
      </c>
      <c r="AD463" s="23">
        <f t="shared" si="32"/>
        <v>0.18766161341027668</v>
      </c>
      <c r="AE463" s="45">
        <f t="shared" si="33"/>
        <v>0</v>
      </c>
      <c r="AF463" s="45">
        <f t="shared" si="34"/>
        <v>0</v>
      </c>
    </row>
    <row r="464" spans="1:32">
      <c r="A464" s="12">
        <f t="shared" si="35"/>
        <v>55304</v>
      </c>
      <c r="B464" s="6">
        <f t="shared" si="36"/>
        <v>448</v>
      </c>
      <c r="C464" s="22"/>
      <c r="D464" s="22"/>
      <c r="E464" s="5"/>
      <c r="F464" s="10"/>
      <c r="G464" s="10"/>
      <c r="H464" s="11"/>
      <c r="I464" s="11"/>
      <c r="J464" s="10"/>
      <c r="K464" s="10"/>
      <c r="L464" s="19"/>
      <c r="M464" s="19"/>
      <c r="N464" s="10"/>
      <c r="O464" s="10"/>
      <c r="AB464">
        <v>0</v>
      </c>
      <c r="AD464" s="23">
        <f t="shared" si="32"/>
        <v>0.18696051149218099</v>
      </c>
      <c r="AE464" s="45">
        <f t="shared" si="33"/>
        <v>0</v>
      </c>
      <c r="AF464" s="45">
        <f t="shared" si="34"/>
        <v>0</v>
      </c>
    </row>
    <row r="465" spans="1:32">
      <c r="A465" s="12">
        <f t="shared" si="35"/>
        <v>55334</v>
      </c>
      <c r="B465" s="6">
        <f t="shared" si="36"/>
        <v>449</v>
      </c>
      <c r="C465" s="22"/>
      <c r="D465" s="22"/>
      <c r="E465" s="5"/>
      <c r="F465" s="10"/>
      <c r="G465" s="10"/>
      <c r="H465" s="11"/>
      <c r="I465" s="11"/>
      <c r="J465" s="10"/>
      <c r="K465" s="10"/>
      <c r="L465" s="19"/>
      <c r="M465" s="19"/>
      <c r="N465" s="10"/>
      <c r="O465" s="10"/>
      <c r="AB465">
        <v>0</v>
      </c>
      <c r="AD465" s="23">
        <f t="shared" si="32"/>
        <v>0.18626202888386648</v>
      </c>
      <c r="AE465" s="45">
        <f t="shared" si="33"/>
        <v>0</v>
      </c>
      <c r="AF465" s="45">
        <f t="shared" si="34"/>
        <v>0</v>
      </c>
    </row>
    <row r="466" spans="1:32">
      <c r="A466" s="12">
        <f t="shared" si="35"/>
        <v>55365</v>
      </c>
      <c r="B466" s="6">
        <f>+B465+1</f>
        <v>450</v>
      </c>
      <c r="C466" s="22"/>
      <c r="D466" s="22"/>
      <c r="E466" s="5"/>
      <c r="F466" s="10"/>
      <c r="G466" s="10"/>
      <c r="H466" s="11"/>
      <c r="I466" s="11"/>
      <c r="J466" s="10"/>
      <c r="K466" s="10"/>
      <c r="L466" s="19"/>
      <c r="M466" s="19"/>
      <c r="N466" s="10"/>
      <c r="O466" s="10"/>
      <c r="AB466">
        <v>0</v>
      </c>
      <c r="AD466" s="23">
        <f t="shared" ref="AD466:AD497" si="37">1/(1+($J$6/12))^B466</f>
        <v>0.18556615579961791</v>
      </c>
      <c r="AE466" s="45">
        <f t="shared" ref="AE466:AE497" si="38">AD466*M466</f>
        <v>0</v>
      </c>
      <c r="AF466" s="45">
        <f t="shared" ref="AF466:AF497" si="39">AE466*B466</f>
        <v>0</v>
      </c>
    </row>
    <row r="467" spans="1:32">
      <c r="A467" s="12">
        <f t="shared" si="35"/>
        <v>55396</v>
      </c>
      <c r="B467" s="6">
        <f>+B466+1</f>
        <v>451</v>
      </c>
      <c r="C467" s="22"/>
      <c r="D467" s="22"/>
      <c r="E467" s="5"/>
      <c r="F467" s="10"/>
      <c r="G467" s="10"/>
      <c r="H467" s="11"/>
      <c r="I467" s="11"/>
      <c r="J467" s="10"/>
      <c r="K467" s="10"/>
      <c r="L467" s="19"/>
      <c r="M467" s="19"/>
      <c r="N467" s="10"/>
      <c r="O467" s="10"/>
      <c r="AB467">
        <v>0</v>
      </c>
      <c r="AD467" s="23">
        <f t="shared" si="37"/>
        <v>0.18487288249027939</v>
      </c>
      <c r="AE467" s="45">
        <f t="shared" si="38"/>
        <v>0</v>
      </c>
      <c r="AF467" s="45">
        <f t="shared" si="39"/>
        <v>0</v>
      </c>
    </row>
    <row r="468" spans="1:32">
      <c r="A468" s="12">
        <f t="shared" si="35"/>
        <v>55426</v>
      </c>
      <c r="B468" s="6">
        <f>+B467+1</f>
        <v>452</v>
      </c>
      <c r="C468" s="22"/>
      <c r="D468" s="22"/>
      <c r="E468" s="5"/>
      <c r="F468" s="10"/>
      <c r="G468" s="10"/>
      <c r="H468" s="11"/>
      <c r="I468" s="11"/>
      <c r="J468" s="10"/>
      <c r="K468" s="10"/>
      <c r="L468" s="19"/>
      <c r="M468" s="19"/>
      <c r="N468" s="10"/>
      <c r="O468" s="10"/>
      <c r="AB468">
        <v>0</v>
      </c>
      <c r="AD468" s="23">
        <f t="shared" si="37"/>
        <v>0.18418219924311771</v>
      </c>
      <c r="AE468" s="45">
        <f t="shared" si="38"/>
        <v>0</v>
      </c>
      <c r="AF468" s="45">
        <f t="shared" si="39"/>
        <v>0</v>
      </c>
    </row>
    <row r="469" spans="1:32">
      <c r="A469" s="12">
        <f t="shared" si="35"/>
        <v>55457</v>
      </c>
      <c r="B469" s="6">
        <f t="shared" ref="B469:B490" si="40">+B468+1</f>
        <v>453</v>
      </c>
      <c r="C469" s="22"/>
      <c r="D469" s="22"/>
      <c r="E469" s="5"/>
      <c r="F469" s="10"/>
      <c r="G469" s="10"/>
      <c r="H469" s="11"/>
      <c r="I469" s="11"/>
      <c r="J469" s="10"/>
      <c r="K469" s="10"/>
      <c r="L469" s="19"/>
      <c r="M469" s="19"/>
      <c r="N469" s="10"/>
      <c r="O469" s="10"/>
      <c r="AB469">
        <v>0</v>
      </c>
      <c r="AD469" s="23">
        <f t="shared" si="37"/>
        <v>0.1834940963816864</v>
      </c>
      <c r="AE469" s="45">
        <f t="shared" si="38"/>
        <v>0</v>
      </c>
      <c r="AF469" s="45">
        <f t="shared" si="39"/>
        <v>0</v>
      </c>
    </row>
    <row r="470" spans="1:32">
      <c r="A470" s="12">
        <f t="shared" si="35"/>
        <v>55487</v>
      </c>
      <c r="B470" s="6">
        <f t="shared" si="40"/>
        <v>454</v>
      </c>
      <c r="C470" s="22"/>
      <c r="D470" s="22"/>
      <c r="E470" s="5"/>
      <c r="F470" s="10"/>
      <c r="G470" s="10"/>
      <c r="H470" s="11"/>
      <c r="I470" s="11"/>
      <c r="J470" s="10"/>
      <c r="K470" s="10"/>
      <c r="L470" s="19"/>
      <c r="M470" s="19"/>
      <c r="N470" s="10"/>
      <c r="O470" s="10"/>
      <c r="AB470">
        <v>0</v>
      </c>
      <c r="AD470" s="23">
        <f t="shared" si="37"/>
        <v>0.18280856426569009</v>
      </c>
      <c r="AE470" s="45">
        <f t="shared" si="38"/>
        <v>0</v>
      </c>
      <c r="AF470" s="45">
        <f t="shared" si="39"/>
        <v>0</v>
      </c>
    </row>
    <row r="471" spans="1:32">
      <c r="A471" s="12">
        <f t="shared" si="35"/>
        <v>55518</v>
      </c>
      <c r="B471" s="6">
        <f t="shared" si="40"/>
        <v>455</v>
      </c>
      <c r="C471" s="22"/>
      <c r="D471" s="22"/>
      <c r="E471" s="5"/>
      <c r="F471" s="10"/>
      <c r="G471" s="10"/>
      <c r="H471" s="11"/>
      <c r="I471" s="11"/>
      <c r="J471" s="10"/>
      <c r="K471" s="10"/>
      <c r="L471" s="19"/>
      <c r="M471" s="19"/>
      <c r="N471" s="10"/>
      <c r="O471" s="10"/>
      <c r="AB471">
        <v>0</v>
      </c>
      <c r="AD471" s="23">
        <f t="shared" si="37"/>
        <v>0.1821255932908494</v>
      </c>
      <c r="AE471" s="45">
        <f t="shared" si="38"/>
        <v>0</v>
      </c>
      <c r="AF471" s="45">
        <f t="shared" si="39"/>
        <v>0</v>
      </c>
    </row>
    <row r="472" spans="1:32">
      <c r="A472" s="12">
        <f t="shared" si="35"/>
        <v>55549</v>
      </c>
      <c r="B472" s="6">
        <f t="shared" si="40"/>
        <v>456</v>
      </c>
      <c r="C472" s="22"/>
      <c r="D472" s="22"/>
      <c r="E472" s="5"/>
      <c r="F472" s="10"/>
      <c r="G472" s="10"/>
      <c r="H472" s="11"/>
      <c r="I472" s="11"/>
      <c r="J472" s="10"/>
      <c r="K472" s="10"/>
      <c r="L472" s="19"/>
      <c r="M472" s="19"/>
      <c r="N472" s="10"/>
      <c r="O472" s="10"/>
      <c r="AB472">
        <v>0</v>
      </c>
      <c r="AD472" s="23">
        <f t="shared" si="37"/>
        <v>0.18144517388876655</v>
      </c>
      <c r="AE472" s="45">
        <f t="shared" si="38"/>
        <v>0</v>
      </c>
      <c r="AF472" s="45">
        <f t="shared" si="39"/>
        <v>0</v>
      </c>
    </row>
    <row r="473" spans="1:32">
      <c r="A473" s="12">
        <f t="shared" si="35"/>
        <v>55578</v>
      </c>
      <c r="B473" s="6">
        <f t="shared" si="40"/>
        <v>457</v>
      </c>
      <c r="C473" s="22"/>
      <c r="D473" s="22"/>
      <c r="E473" s="5"/>
      <c r="F473" s="10"/>
      <c r="G473" s="10"/>
      <c r="H473" s="11"/>
      <c r="I473" s="11"/>
      <c r="J473" s="10"/>
      <c r="K473" s="10"/>
      <c r="L473" s="19"/>
      <c r="M473" s="19"/>
      <c r="N473" s="10"/>
      <c r="O473" s="10"/>
      <c r="AB473">
        <v>0</v>
      </c>
      <c r="AD473" s="23">
        <f t="shared" si="37"/>
        <v>0.1807672965267911</v>
      </c>
      <c r="AE473" s="45">
        <f t="shared" si="38"/>
        <v>0</v>
      </c>
      <c r="AF473" s="45">
        <f t="shared" si="39"/>
        <v>0</v>
      </c>
    </row>
    <row r="474" spans="1:32">
      <c r="A474" s="12">
        <f t="shared" si="35"/>
        <v>55609</v>
      </c>
      <c r="B474" s="6">
        <f t="shared" si="40"/>
        <v>458</v>
      </c>
      <c r="C474" s="22"/>
      <c r="D474" s="22"/>
      <c r="E474" s="5"/>
      <c r="F474" s="10"/>
      <c r="G474" s="10"/>
      <c r="H474" s="11"/>
      <c r="I474" s="11"/>
      <c r="J474" s="10"/>
      <c r="K474" s="10"/>
      <c r="L474" s="19"/>
      <c r="M474" s="19"/>
      <c r="N474" s="10"/>
      <c r="O474" s="10"/>
      <c r="AB474">
        <v>0</v>
      </c>
      <c r="AD474" s="23">
        <f t="shared" si="37"/>
        <v>0.18009195170788653</v>
      </c>
      <c r="AE474" s="45">
        <f t="shared" si="38"/>
        <v>0</v>
      </c>
      <c r="AF474" s="45">
        <f t="shared" si="39"/>
        <v>0</v>
      </c>
    </row>
    <row r="475" spans="1:32">
      <c r="A475" s="12">
        <f t="shared" si="35"/>
        <v>55639</v>
      </c>
      <c r="B475" s="6">
        <f t="shared" si="40"/>
        <v>459</v>
      </c>
      <c r="C475" s="22"/>
      <c r="D475" s="22"/>
      <c r="E475" s="5"/>
      <c r="F475" s="10"/>
      <c r="G475" s="10"/>
      <c r="H475" s="11"/>
      <c r="I475" s="11"/>
      <c r="J475" s="10"/>
      <c r="K475" s="10"/>
      <c r="L475" s="19"/>
      <c r="M475" s="19"/>
      <c r="N475" s="10"/>
      <c r="O475" s="10"/>
      <c r="AB475">
        <v>0</v>
      </c>
      <c r="AD475" s="23">
        <f t="shared" si="37"/>
        <v>0.17941912997049719</v>
      </c>
      <c r="AE475" s="45">
        <f t="shared" si="38"/>
        <v>0</v>
      </c>
      <c r="AF475" s="45">
        <f t="shared" si="39"/>
        <v>0</v>
      </c>
    </row>
    <row r="476" spans="1:32">
      <c r="A476" s="12">
        <f t="shared" si="35"/>
        <v>55670</v>
      </c>
      <c r="B476" s="6">
        <f t="shared" si="40"/>
        <v>460</v>
      </c>
      <c r="C476" s="22"/>
      <c r="D476" s="22"/>
      <c r="E476" s="5"/>
      <c r="F476" s="10"/>
      <c r="G476" s="10"/>
      <c r="H476" s="11"/>
      <c r="I476" s="11"/>
      <c r="J476" s="10"/>
      <c r="K476" s="10"/>
      <c r="L476" s="19"/>
      <c r="M476" s="19"/>
      <c r="N476" s="10"/>
      <c r="O476" s="10"/>
      <c r="AB476">
        <v>0</v>
      </c>
      <c r="AD476" s="23">
        <f t="shared" si="37"/>
        <v>0.17874882188841565</v>
      </c>
      <c r="AE476" s="45">
        <f t="shared" si="38"/>
        <v>0</v>
      </c>
      <c r="AF476" s="45">
        <f t="shared" si="39"/>
        <v>0</v>
      </c>
    </row>
    <row r="477" spans="1:32">
      <c r="A477" s="12">
        <f t="shared" si="35"/>
        <v>55700</v>
      </c>
      <c r="B477" s="6">
        <f t="shared" si="40"/>
        <v>461</v>
      </c>
      <c r="C477" s="22"/>
      <c r="D477" s="22"/>
      <c r="E477" s="5"/>
      <c r="F477" s="10"/>
      <c r="G477" s="10"/>
      <c r="H477" s="11"/>
      <c r="I477" s="11"/>
      <c r="J477" s="10"/>
      <c r="K477" s="10"/>
      <c r="L477" s="19"/>
      <c r="M477" s="19"/>
      <c r="N477" s="10"/>
      <c r="O477" s="10"/>
      <c r="AB477">
        <v>0</v>
      </c>
      <c r="AD477" s="23">
        <f t="shared" si="37"/>
        <v>0.17808101807065066</v>
      </c>
      <c r="AE477" s="45">
        <f t="shared" si="38"/>
        <v>0</v>
      </c>
      <c r="AF477" s="45">
        <f t="shared" si="39"/>
        <v>0</v>
      </c>
    </row>
    <row r="478" spans="1:32">
      <c r="A478" s="12">
        <f t="shared" si="35"/>
        <v>55731</v>
      </c>
      <c r="B478" s="6">
        <f t="shared" si="40"/>
        <v>462</v>
      </c>
      <c r="C478" s="22"/>
      <c r="D478" s="22"/>
      <c r="E478" s="5"/>
      <c r="F478" s="10"/>
      <c r="G478" s="10"/>
      <c r="H478" s="11"/>
      <c r="I478" s="11"/>
      <c r="J478" s="10"/>
      <c r="K478" s="10"/>
      <c r="L478" s="19"/>
      <c r="M478" s="19"/>
      <c r="N478" s="10"/>
      <c r="O478" s="10"/>
      <c r="AB478">
        <v>0</v>
      </c>
      <c r="AD478" s="23">
        <f t="shared" si="37"/>
        <v>0.1774157091612959</v>
      </c>
      <c r="AE478" s="45">
        <f t="shared" si="38"/>
        <v>0</v>
      </c>
      <c r="AF478" s="45">
        <f t="shared" si="39"/>
        <v>0</v>
      </c>
    </row>
    <row r="479" spans="1:32">
      <c r="A479" s="12">
        <f t="shared" si="35"/>
        <v>55762</v>
      </c>
      <c r="B479" s="6">
        <f t="shared" si="40"/>
        <v>463</v>
      </c>
      <c r="C479" s="22"/>
      <c r="D479" s="22"/>
      <c r="E479" s="5"/>
      <c r="F479" s="10"/>
      <c r="G479" s="10"/>
      <c r="H479" s="11"/>
      <c r="I479" s="11"/>
      <c r="J479" s="10"/>
      <c r="K479" s="10"/>
      <c r="L479" s="19"/>
      <c r="M479" s="19"/>
      <c r="N479" s="10"/>
      <c r="O479" s="10"/>
      <c r="AB479">
        <v>0</v>
      </c>
      <c r="AD479" s="23">
        <f t="shared" si="37"/>
        <v>0.17675288583939819</v>
      </c>
      <c r="AE479" s="45">
        <f t="shared" si="38"/>
        <v>0</v>
      </c>
      <c r="AF479" s="45">
        <f t="shared" si="39"/>
        <v>0</v>
      </c>
    </row>
    <row r="480" spans="1:32">
      <c r="A480" s="12">
        <f t="shared" si="35"/>
        <v>55792</v>
      </c>
      <c r="B480" s="6">
        <f t="shared" si="40"/>
        <v>464</v>
      </c>
      <c r="C480" s="22"/>
      <c r="D480" s="22"/>
      <c r="E480" s="5"/>
      <c r="F480" s="10"/>
      <c r="G480" s="10"/>
      <c r="H480" s="11"/>
      <c r="I480" s="11"/>
      <c r="J480" s="10"/>
      <c r="K480" s="10"/>
      <c r="L480" s="19"/>
      <c r="M480" s="19"/>
      <c r="N480" s="10"/>
      <c r="O480" s="10"/>
      <c r="AB480">
        <v>0</v>
      </c>
      <c r="AD480" s="23">
        <f t="shared" si="37"/>
        <v>0.17609253881882758</v>
      </c>
      <c r="AE480" s="45">
        <f t="shared" si="38"/>
        <v>0</v>
      </c>
      <c r="AF480" s="45">
        <f t="shared" si="39"/>
        <v>0</v>
      </c>
    </row>
    <row r="481" spans="1:32">
      <c r="A481" s="12">
        <f t="shared" si="35"/>
        <v>55823</v>
      </c>
      <c r="B481" s="6">
        <f t="shared" si="40"/>
        <v>465</v>
      </c>
      <c r="C481" s="22"/>
      <c r="D481" s="22"/>
      <c r="E481" s="5"/>
      <c r="F481" s="10"/>
      <c r="G481" s="10"/>
      <c r="H481" s="11"/>
      <c r="I481" s="11"/>
      <c r="J481" s="10"/>
      <c r="K481" s="10"/>
      <c r="L481" s="19"/>
      <c r="M481" s="19"/>
      <c r="N481" s="10"/>
      <c r="O481" s="10"/>
      <c r="AB481">
        <v>0</v>
      </c>
      <c r="AD481" s="23">
        <f t="shared" si="37"/>
        <v>0.17543465884814705</v>
      </c>
      <c r="AE481" s="45">
        <f t="shared" si="38"/>
        <v>0</v>
      </c>
      <c r="AF481" s="45">
        <f t="shared" si="39"/>
        <v>0</v>
      </c>
    </row>
    <row r="482" spans="1:32">
      <c r="A482" s="12">
        <f t="shared" si="35"/>
        <v>55853</v>
      </c>
      <c r="B482" s="6">
        <f t="shared" si="40"/>
        <v>466</v>
      </c>
      <c r="C482" s="22"/>
      <c r="D482" s="22"/>
      <c r="E482" s="5"/>
      <c r="F482" s="10"/>
      <c r="G482" s="10"/>
      <c r="H482" s="11"/>
      <c r="I482" s="11"/>
      <c r="J482" s="10"/>
      <c r="K482" s="10"/>
      <c r="L482" s="19"/>
      <c r="M482" s="19"/>
      <c r="N482" s="10"/>
      <c r="O482" s="10"/>
      <c r="AB482">
        <v>0</v>
      </c>
      <c r="AD482" s="23">
        <f t="shared" si="37"/>
        <v>0.17477923671048273</v>
      </c>
      <c r="AE482" s="45">
        <f t="shared" si="38"/>
        <v>0</v>
      </c>
      <c r="AF482" s="45">
        <f t="shared" si="39"/>
        <v>0</v>
      </c>
    </row>
    <row r="483" spans="1:32">
      <c r="A483" s="12">
        <f t="shared" si="35"/>
        <v>55884</v>
      </c>
      <c r="B483" s="6">
        <f t="shared" si="40"/>
        <v>467</v>
      </c>
      <c r="C483" s="22"/>
      <c r="D483" s="22"/>
      <c r="E483" s="5"/>
      <c r="F483" s="10"/>
      <c r="G483" s="10"/>
      <c r="H483" s="11"/>
      <c r="I483" s="11"/>
      <c r="J483" s="10"/>
      <c r="K483" s="10"/>
      <c r="L483" s="19"/>
      <c r="M483" s="19"/>
      <c r="N483" s="10"/>
      <c r="O483" s="10"/>
      <c r="AB483">
        <v>0</v>
      </c>
      <c r="AD483" s="23">
        <f t="shared" si="37"/>
        <v>0.174126263223395</v>
      </c>
      <c r="AE483" s="45">
        <f t="shared" si="38"/>
        <v>0</v>
      </c>
      <c r="AF483" s="45">
        <f t="shared" si="39"/>
        <v>0</v>
      </c>
    </row>
    <row r="484" spans="1:32">
      <c r="A484" s="12">
        <f t="shared" si="35"/>
        <v>55915</v>
      </c>
      <c r="B484" s="6">
        <f t="shared" si="40"/>
        <v>468</v>
      </c>
      <c r="C484" s="22"/>
      <c r="D484" s="22"/>
      <c r="E484" s="5"/>
      <c r="F484" s="10"/>
      <c r="G484" s="10"/>
      <c r="H484" s="11"/>
      <c r="I484" s="11"/>
      <c r="J484" s="10"/>
      <c r="K484" s="10"/>
      <c r="L484" s="19"/>
      <c r="M484" s="19"/>
      <c r="N484" s="10"/>
      <c r="O484" s="10"/>
      <c r="AB484">
        <v>0</v>
      </c>
      <c r="AD484" s="23">
        <f t="shared" si="37"/>
        <v>0.17347572923874971</v>
      </c>
      <c r="AE484" s="45">
        <f t="shared" si="38"/>
        <v>0</v>
      </c>
      <c r="AF484" s="45">
        <f t="shared" si="39"/>
        <v>0</v>
      </c>
    </row>
    <row r="485" spans="1:32">
      <c r="A485" s="12">
        <f t="shared" si="35"/>
        <v>55943</v>
      </c>
      <c r="B485" s="6">
        <f t="shared" si="40"/>
        <v>469</v>
      </c>
      <c r="C485" s="22"/>
      <c r="D485" s="22"/>
      <c r="E485" s="5"/>
      <c r="F485" s="10"/>
      <c r="G485" s="10"/>
      <c r="H485" s="11"/>
      <c r="I485" s="11"/>
      <c r="J485" s="10"/>
      <c r="K485" s="10"/>
      <c r="L485" s="19"/>
      <c r="M485" s="19"/>
      <c r="N485" s="10"/>
      <c r="O485" s="10"/>
      <c r="AB485">
        <v>0</v>
      </c>
      <c r="AD485" s="23">
        <f t="shared" si="37"/>
        <v>0.17282762564259002</v>
      </c>
      <c r="AE485" s="45">
        <f t="shared" si="38"/>
        <v>0</v>
      </c>
      <c r="AF485" s="45">
        <f t="shared" si="39"/>
        <v>0</v>
      </c>
    </row>
    <row r="486" spans="1:32">
      <c r="A486" s="12">
        <f t="shared" si="35"/>
        <v>55974</v>
      </c>
      <c r="B486" s="6">
        <f t="shared" si="40"/>
        <v>470</v>
      </c>
      <c r="C486" s="22"/>
      <c r="D486" s="22"/>
      <c r="E486" s="5"/>
      <c r="F486" s="10"/>
      <c r="G486" s="10"/>
      <c r="H486" s="11"/>
      <c r="I486" s="11"/>
      <c r="J486" s="10"/>
      <c r="K486" s="10"/>
      <c r="L486" s="19"/>
      <c r="M486" s="19"/>
      <c r="N486" s="10"/>
      <c r="O486" s="10"/>
      <c r="AB486">
        <v>0</v>
      </c>
      <c r="AD486" s="23">
        <f t="shared" si="37"/>
        <v>0.17218194335500872</v>
      </c>
      <c r="AE486" s="45">
        <f t="shared" si="38"/>
        <v>0</v>
      </c>
      <c r="AF486" s="45">
        <f t="shared" si="39"/>
        <v>0</v>
      </c>
    </row>
    <row r="487" spans="1:32">
      <c r="A487" s="12">
        <f t="shared" si="35"/>
        <v>56004</v>
      </c>
      <c r="B487" s="6">
        <f t="shared" si="40"/>
        <v>471</v>
      </c>
      <c r="C487" s="22"/>
      <c r="D487" s="22"/>
      <c r="E487" s="5"/>
      <c r="F487" s="10"/>
      <c r="G487" s="10"/>
      <c r="H487" s="11"/>
      <c r="I487" s="11"/>
      <c r="J487" s="10"/>
      <c r="K487" s="10"/>
      <c r="L487" s="19"/>
      <c r="M487" s="19"/>
      <c r="N487" s="10"/>
      <c r="O487" s="10"/>
      <c r="AB487">
        <v>0</v>
      </c>
      <c r="AD487" s="23">
        <f t="shared" si="37"/>
        <v>0.17153867333002118</v>
      </c>
      <c r="AE487" s="45">
        <f t="shared" si="38"/>
        <v>0</v>
      </c>
      <c r="AF487" s="45">
        <f t="shared" si="39"/>
        <v>0</v>
      </c>
    </row>
    <row r="488" spans="1:32">
      <c r="A488" s="12">
        <f t="shared" si="35"/>
        <v>56035</v>
      </c>
      <c r="B488" s="6">
        <f t="shared" si="40"/>
        <v>472</v>
      </c>
      <c r="C488" s="22"/>
      <c r="D488" s="22"/>
      <c r="E488" s="5"/>
      <c r="F488" s="10"/>
      <c r="G488" s="10"/>
      <c r="H488" s="11"/>
      <c r="I488" s="11"/>
      <c r="J488" s="10"/>
      <c r="K488" s="10"/>
      <c r="L488" s="19"/>
      <c r="M488" s="19"/>
      <c r="N488" s="10"/>
      <c r="O488" s="10"/>
      <c r="AB488">
        <v>0</v>
      </c>
      <c r="AD488" s="23">
        <f t="shared" si="37"/>
        <v>0.17089780655543829</v>
      </c>
      <c r="AE488" s="45">
        <f t="shared" si="38"/>
        <v>0</v>
      </c>
      <c r="AF488" s="45">
        <f t="shared" si="39"/>
        <v>0</v>
      </c>
    </row>
    <row r="489" spans="1:32">
      <c r="A489" s="12">
        <f t="shared" si="35"/>
        <v>56065</v>
      </c>
      <c r="B489" s="6">
        <f t="shared" si="40"/>
        <v>473</v>
      </c>
      <c r="C489" s="22"/>
      <c r="D489" s="22"/>
      <c r="E489" s="5"/>
      <c r="F489" s="10"/>
      <c r="G489" s="10"/>
      <c r="H489" s="11"/>
      <c r="I489" s="11"/>
      <c r="J489" s="10"/>
      <c r="K489" s="10"/>
      <c r="L489" s="19"/>
      <c r="M489" s="19"/>
      <c r="N489" s="10"/>
      <c r="O489" s="10"/>
      <c r="AB489">
        <v>0</v>
      </c>
      <c r="AD489" s="23">
        <f t="shared" si="37"/>
        <v>0.17025933405274055</v>
      </c>
      <c r="AE489" s="45">
        <f t="shared" si="38"/>
        <v>0</v>
      </c>
      <c r="AF489" s="45">
        <f t="shared" si="39"/>
        <v>0</v>
      </c>
    </row>
    <row r="490" spans="1:32">
      <c r="A490" s="12">
        <f t="shared" si="35"/>
        <v>56096</v>
      </c>
      <c r="B490" s="6">
        <f t="shared" si="40"/>
        <v>474</v>
      </c>
      <c r="C490" s="22"/>
      <c r="D490" s="22"/>
      <c r="E490" s="5"/>
      <c r="F490" s="10"/>
      <c r="G490" s="10"/>
      <c r="H490" s="11"/>
      <c r="I490" s="11"/>
      <c r="J490" s="10"/>
      <c r="K490" s="10"/>
      <c r="L490" s="19"/>
      <c r="M490" s="19"/>
      <c r="N490" s="10"/>
      <c r="O490" s="10"/>
      <c r="AB490">
        <v>0</v>
      </c>
      <c r="AD490" s="23">
        <f t="shared" si="37"/>
        <v>0.16962324687695199</v>
      </c>
      <c r="AE490" s="45">
        <f t="shared" si="38"/>
        <v>0</v>
      </c>
      <c r="AF490" s="45">
        <f t="shared" si="39"/>
        <v>0</v>
      </c>
    </row>
    <row r="491" spans="1:32">
      <c r="A491" s="12">
        <f t="shared" si="35"/>
        <v>56127</v>
      </c>
      <c r="B491" s="6">
        <f t="shared" ref="B491:B496" si="41">+B490+1</f>
        <v>475</v>
      </c>
      <c r="C491" s="22"/>
      <c r="D491" s="22"/>
      <c r="E491" s="5"/>
      <c r="F491" s="10"/>
      <c r="G491" s="10"/>
      <c r="H491" s="11"/>
      <c r="I491" s="11"/>
      <c r="J491" s="10"/>
      <c r="K491" s="10"/>
      <c r="L491" s="19"/>
      <c r="M491" s="19"/>
      <c r="N491" s="10"/>
      <c r="O491" s="10"/>
      <c r="AB491">
        <v>0</v>
      </c>
      <c r="AD491" s="23">
        <f t="shared" si="37"/>
        <v>0.16898953611651504</v>
      </c>
      <c r="AE491" s="45">
        <f t="shared" si="38"/>
        <v>0</v>
      </c>
      <c r="AF491" s="45">
        <f t="shared" si="39"/>
        <v>0</v>
      </c>
    </row>
    <row r="492" spans="1:32">
      <c r="A492" s="12">
        <f t="shared" si="35"/>
        <v>56157</v>
      </c>
      <c r="B492" s="6">
        <f t="shared" si="41"/>
        <v>476</v>
      </c>
      <c r="C492" s="22"/>
      <c r="D492" s="22"/>
      <c r="E492" s="5"/>
      <c r="F492" s="10"/>
      <c r="G492" s="10"/>
      <c r="H492" s="11"/>
      <c r="I492" s="11"/>
      <c r="J492" s="10"/>
      <c r="K492" s="10"/>
      <c r="L492" s="19"/>
      <c r="M492" s="19"/>
      <c r="N492" s="10"/>
      <c r="O492" s="10"/>
      <c r="AB492">
        <v>0</v>
      </c>
      <c r="AD492" s="23">
        <f t="shared" si="37"/>
        <v>0.16835819289316567</v>
      </c>
      <c r="AE492" s="45">
        <f t="shared" si="38"/>
        <v>0</v>
      </c>
      <c r="AF492" s="45">
        <f t="shared" si="39"/>
        <v>0</v>
      </c>
    </row>
    <row r="493" spans="1:32">
      <c r="A493" s="12">
        <f t="shared" si="35"/>
        <v>56188</v>
      </c>
      <c r="B493" s="6">
        <f t="shared" si="41"/>
        <v>477</v>
      </c>
      <c r="C493" s="22"/>
      <c r="D493" s="22"/>
      <c r="E493" s="5"/>
      <c r="F493" s="10"/>
      <c r="G493" s="10"/>
      <c r="H493" s="11"/>
      <c r="I493" s="11"/>
      <c r="J493" s="10"/>
      <c r="K493" s="10"/>
      <c r="L493" s="19"/>
      <c r="M493" s="19"/>
      <c r="N493" s="10"/>
      <c r="O493" s="10"/>
      <c r="AB493">
        <v>0</v>
      </c>
      <c r="AD493" s="23">
        <f t="shared" si="37"/>
        <v>0.16772920836180888</v>
      </c>
      <c r="AE493" s="45">
        <f t="shared" si="38"/>
        <v>0</v>
      </c>
      <c r="AF493" s="45">
        <f t="shared" si="39"/>
        <v>0</v>
      </c>
    </row>
    <row r="494" spans="1:32">
      <c r="A494" s="12">
        <f t="shared" si="35"/>
        <v>56218</v>
      </c>
      <c r="B494" s="6">
        <f t="shared" si="41"/>
        <v>478</v>
      </c>
      <c r="C494" s="22"/>
      <c r="D494" s="22"/>
      <c r="E494" s="5"/>
      <c r="F494" s="10"/>
      <c r="G494" s="10"/>
      <c r="H494" s="11"/>
      <c r="I494" s="11"/>
      <c r="J494" s="10"/>
      <c r="K494" s="10"/>
      <c r="L494" s="19"/>
      <c r="M494" s="19"/>
      <c r="N494" s="10"/>
      <c r="O494" s="10"/>
      <c r="AB494">
        <v>0</v>
      </c>
      <c r="AD494" s="23">
        <f t="shared" si="37"/>
        <v>0.16710257371039494</v>
      </c>
      <c r="AE494" s="45">
        <f t="shared" si="38"/>
        <v>0</v>
      </c>
      <c r="AF494" s="45">
        <f t="shared" si="39"/>
        <v>0</v>
      </c>
    </row>
    <row r="495" spans="1:32">
      <c r="A495" s="12">
        <f t="shared" si="35"/>
        <v>56249</v>
      </c>
      <c r="B495" s="6">
        <f t="shared" si="41"/>
        <v>479</v>
      </c>
      <c r="C495" s="22"/>
      <c r="D495" s="22"/>
      <c r="E495" s="5"/>
      <c r="F495" s="10"/>
      <c r="G495" s="10"/>
      <c r="H495" s="11"/>
      <c r="I495" s="11"/>
      <c r="J495" s="10"/>
      <c r="K495" s="10"/>
      <c r="L495" s="19"/>
      <c r="M495" s="19"/>
      <c r="N495" s="10"/>
      <c r="O495" s="10"/>
      <c r="AB495">
        <v>0</v>
      </c>
      <c r="AD495" s="23">
        <f t="shared" si="37"/>
        <v>0.16647828015979577</v>
      </c>
      <c r="AE495" s="45">
        <f t="shared" si="38"/>
        <v>0</v>
      </c>
      <c r="AF495" s="45">
        <f t="shared" si="39"/>
        <v>0</v>
      </c>
    </row>
    <row r="496" spans="1:32">
      <c r="A496" s="12">
        <f t="shared" si="35"/>
        <v>56280</v>
      </c>
      <c r="B496" s="6">
        <f t="shared" si="41"/>
        <v>480</v>
      </c>
      <c r="C496" s="22"/>
      <c r="D496" s="22"/>
      <c r="E496" s="5"/>
      <c r="F496" s="10"/>
      <c r="G496" s="10"/>
      <c r="H496" s="11"/>
      <c r="I496" s="11"/>
      <c r="J496" s="10"/>
      <c r="K496" s="10"/>
      <c r="L496" s="19"/>
      <c r="M496" s="19"/>
      <c r="N496" s="10"/>
      <c r="O496" s="10"/>
      <c r="AB496">
        <v>0</v>
      </c>
      <c r="AD496" s="23">
        <f t="shared" si="37"/>
        <v>0.16585631896368191</v>
      </c>
      <c r="AE496" s="45">
        <f t="shared" si="38"/>
        <v>0</v>
      </c>
      <c r="AF496" s="45">
        <f t="shared" si="39"/>
        <v>0</v>
      </c>
    </row>
    <row r="497" spans="1:32">
      <c r="A497" s="12"/>
      <c r="B497" s="6"/>
      <c r="C497" s="6"/>
      <c r="D497" s="6"/>
      <c r="AD497" s="23">
        <f t="shared" si="37"/>
        <v>1</v>
      </c>
      <c r="AE497" s="45">
        <f t="shared" si="38"/>
        <v>0</v>
      </c>
      <c r="AF497" s="45">
        <f t="shared" si="39"/>
        <v>0</v>
      </c>
    </row>
    <row r="498" spans="1:32">
      <c r="A498" s="12"/>
      <c r="B498" s="6"/>
      <c r="C498" s="6"/>
      <c r="D498" s="6"/>
    </row>
  </sheetData>
  <customSheetViews>
    <customSheetView guid="{E866B2AE-E135-9B4E-AAC8-EAC70172B138}">
      <selection activeCell="D2" sqref="D2"/>
      <pageSetup orientation="portrait" horizontalDpi="200" verticalDpi="200"/>
      <headerFooter alignWithMargins="0"/>
    </customSheetView>
  </customSheetViews>
  <phoneticPr fontId="0" type="noConversion"/>
  <pageMargins left="0.75" right="0.75" top="1" bottom="1" header="0.5" footer="0.5"/>
  <pageSetup orientation="portrait" horizontalDpi="200" verticalDpi="2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" x14ac:dyDescent="0"/>
  <sheetData/>
  <customSheetViews>
    <customSheetView guid="{E866B2AE-E135-9B4E-AAC8-EAC70172B138}"/>
  </customSheetView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/>
  <sheetProtection password="83AF" sheet="true" scenarios="true" object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3</vt:i4>
      </vt:variant>
    </vt:vector>
  </HeadingPairs>
  <TitlesOfParts>
    <vt:vector size="5" baseType="lpstr">
      <vt:lpstr>Amortization Table</vt:lpstr>
      <vt:lpstr>Sheet1</vt:lpstr>
      <vt:lpstr>PSA by Disc Rate</vt:lpstr>
      <vt:lpstr>FRM Balance Chart</vt:lpstr>
      <vt:lpstr>Payment Chart</vt:lpstr>
    </vt:vector>
  </TitlesOfParts>
  <LinksUpToDate>false</LinksUpToDate>
  <SharedDoc>true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2000-02-01T22:37:15Z</dcterms:created>
  <dc:creator>Brent Ambrose</dc:creator>
  <cp:lastModifiedBy>Liu Xiao</cp:lastModifiedBy>
  <cp:lastPrinted>2015-08-02T23:39:55Z</cp:lastPrinted>
  <dcterms:modified xsi:type="dcterms:W3CDTF">2015-08-27T17:08:18Z</dcterms:modified>
</cp:coreProperties>
</file>