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3300" yWindow="0" windowWidth="25040" windowHeight="16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25" i="1"/>
  <c r="C26" i="1"/>
  <c r="C27" i="1"/>
  <c r="C28" i="1"/>
  <c r="C29" i="1"/>
  <c r="C30" i="1"/>
  <c r="C31" i="1"/>
  <c r="C32" i="1"/>
  <c r="C33" i="1"/>
  <c r="C18" i="1"/>
  <c r="C19" i="1"/>
  <c r="C20" i="1"/>
  <c r="C21" i="1"/>
  <c r="C22" i="1"/>
  <c r="C23" i="1"/>
  <c r="C24" i="1"/>
  <c r="C17" i="1"/>
  <c r="D17" i="1"/>
  <c r="I1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18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M28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J28" i="1"/>
  <c r="E29" i="1"/>
  <c r="F29" i="1"/>
  <c r="G29" i="1"/>
  <c r="H29" i="1"/>
  <c r="I29" i="1"/>
  <c r="K29" i="1"/>
  <c r="L29" i="1"/>
  <c r="M29" i="1"/>
  <c r="J29" i="1"/>
  <c r="E30" i="1"/>
  <c r="F30" i="1"/>
  <c r="G30" i="1"/>
  <c r="H30" i="1"/>
  <c r="I30" i="1"/>
  <c r="K30" i="1"/>
  <c r="L30" i="1"/>
  <c r="M30" i="1"/>
  <c r="J30" i="1"/>
  <c r="E31" i="1"/>
  <c r="F31" i="1"/>
  <c r="G31" i="1"/>
  <c r="H31" i="1"/>
  <c r="I31" i="1"/>
  <c r="K31" i="1"/>
  <c r="L31" i="1"/>
  <c r="M31" i="1"/>
  <c r="J31" i="1"/>
  <c r="E32" i="1"/>
  <c r="F32" i="1"/>
  <c r="G32" i="1"/>
  <c r="H32" i="1"/>
  <c r="I32" i="1"/>
  <c r="K32" i="1"/>
  <c r="L32" i="1"/>
  <c r="M32" i="1"/>
  <c r="J32" i="1"/>
  <c r="E33" i="1"/>
  <c r="F33" i="1"/>
  <c r="G33" i="1"/>
  <c r="H33" i="1"/>
  <c r="I33" i="1"/>
  <c r="K33" i="1"/>
  <c r="L33" i="1"/>
  <c r="M33" i="1"/>
  <c r="J33" i="1"/>
  <c r="E34" i="1"/>
  <c r="F34" i="1"/>
  <c r="G34" i="1"/>
  <c r="H34" i="1"/>
  <c r="I34" i="1"/>
  <c r="K34" i="1"/>
  <c r="L34" i="1"/>
  <c r="M34" i="1"/>
  <c r="J34" i="1"/>
  <c r="E35" i="1"/>
  <c r="F35" i="1"/>
  <c r="G35" i="1"/>
  <c r="H35" i="1"/>
  <c r="I35" i="1"/>
  <c r="K35" i="1"/>
  <c r="L35" i="1"/>
  <c r="M35" i="1"/>
  <c r="J35" i="1"/>
  <c r="E36" i="1"/>
  <c r="F36" i="1"/>
  <c r="G36" i="1"/>
  <c r="H36" i="1"/>
  <c r="I36" i="1"/>
  <c r="K36" i="1"/>
  <c r="L36" i="1"/>
  <c r="M36" i="1"/>
  <c r="J36" i="1"/>
  <c r="E37" i="1"/>
  <c r="F37" i="1"/>
  <c r="G37" i="1"/>
  <c r="H37" i="1"/>
  <c r="I37" i="1"/>
  <c r="K37" i="1"/>
  <c r="L37" i="1"/>
  <c r="M37" i="1"/>
  <c r="J37" i="1"/>
  <c r="E38" i="1"/>
  <c r="F38" i="1"/>
  <c r="G38" i="1"/>
  <c r="H38" i="1"/>
  <c r="I38" i="1"/>
  <c r="K38" i="1"/>
  <c r="L38" i="1"/>
  <c r="M38" i="1"/>
  <c r="J38" i="1"/>
  <c r="E39" i="1"/>
  <c r="F39" i="1"/>
  <c r="G39" i="1"/>
  <c r="H39" i="1"/>
  <c r="I39" i="1"/>
  <c r="K39" i="1"/>
  <c r="L39" i="1"/>
  <c r="M39" i="1"/>
  <c r="J39" i="1"/>
  <c r="E40" i="1"/>
  <c r="F40" i="1"/>
  <c r="G40" i="1"/>
  <c r="H40" i="1"/>
  <c r="I40" i="1"/>
  <c r="K40" i="1"/>
  <c r="L40" i="1"/>
  <c r="M40" i="1"/>
  <c r="J40" i="1"/>
  <c r="E41" i="1"/>
  <c r="F41" i="1"/>
  <c r="G41" i="1"/>
  <c r="H41" i="1"/>
  <c r="I41" i="1"/>
  <c r="K41" i="1"/>
  <c r="L41" i="1"/>
  <c r="M41" i="1"/>
  <c r="J41" i="1"/>
  <c r="E42" i="1"/>
  <c r="F42" i="1"/>
  <c r="G42" i="1"/>
  <c r="H42" i="1"/>
  <c r="I42" i="1"/>
  <c r="K42" i="1"/>
  <c r="L42" i="1"/>
  <c r="M42" i="1"/>
  <c r="J42" i="1"/>
  <c r="E43" i="1"/>
  <c r="F43" i="1"/>
  <c r="G43" i="1"/>
  <c r="H43" i="1"/>
  <c r="I43" i="1"/>
  <c r="K43" i="1"/>
  <c r="L43" i="1"/>
  <c r="M43" i="1"/>
  <c r="J43" i="1"/>
  <c r="E44" i="1"/>
  <c r="F44" i="1"/>
  <c r="G44" i="1"/>
  <c r="H44" i="1"/>
  <c r="I44" i="1"/>
  <c r="K44" i="1"/>
  <c r="L44" i="1"/>
  <c r="M44" i="1"/>
  <c r="J44" i="1"/>
  <c r="E45" i="1"/>
  <c r="F45" i="1"/>
  <c r="G45" i="1"/>
  <c r="H45" i="1"/>
  <c r="I45" i="1"/>
  <c r="K45" i="1"/>
  <c r="L45" i="1"/>
  <c r="M45" i="1"/>
  <c r="J45" i="1"/>
  <c r="E46" i="1"/>
  <c r="F46" i="1"/>
  <c r="G46" i="1"/>
  <c r="H46" i="1"/>
  <c r="I46" i="1"/>
  <c r="K46" i="1"/>
  <c r="L46" i="1"/>
  <c r="M46" i="1"/>
  <c r="J46" i="1"/>
  <c r="E47" i="1"/>
  <c r="F47" i="1"/>
  <c r="G47" i="1"/>
  <c r="H47" i="1"/>
  <c r="I47" i="1"/>
  <c r="K47" i="1"/>
  <c r="L47" i="1"/>
  <c r="M47" i="1"/>
  <c r="J47" i="1"/>
  <c r="E48" i="1"/>
  <c r="F48" i="1"/>
  <c r="G48" i="1"/>
  <c r="H48" i="1"/>
  <c r="I48" i="1"/>
  <c r="K48" i="1"/>
  <c r="L48" i="1"/>
  <c r="M48" i="1"/>
  <c r="J48" i="1"/>
  <c r="E49" i="1"/>
  <c r="F49" i="1"/>
  <c r="G49" i="1"/>
  <c r="H49" i="1"/>
  <c r="I49" i="1"/>
  <c r="K49" i="1"/>
  <c r="L49" i="1"/>
  <c r="M49" i="1"/>
  <c r="J49" i="1"/>
  <c r="E50" i="1"/>
  <c r="F50" i="1"/>
  <c r="G50" i="1"/>
  <c r="H50" i="1"/>
  <c r="I50" i="1"/>
  <c r="K50" i="1"/>
  <c r="L50" i="1"/>
  <c r="M50" i="1"/>
  <c r="J50" i="1"/>
  <c r="E51" i="1"/>
  <c r="F51" i="1"/>
  <c r="G51" i="1"/>
  <c r="H51" i="1"/>
  <c r="I51" i="1"/>
  <c r="K51" i="1"/>
  <c r="L51" i="1"/>
  <c r="M51" i="1"/>
  <c r="J51" i="1"/>
  <c r="E52" i="1"/>
  <c r="F52" i="1"/>
  <c r="G52" i="1"/>
  <c r="H52" i="1"/>
  <c r="I52" i="1"/>
  <c r="K52" i="1"/>
  <c r="L52" i="1"/>
  <c r="M52" i="1"/>
  <c r="J52" i="1"/>
  <c r="E53" i="1"/>
  <c r="F53" i="1"/>
  <c r="G53" i="1"/>
  <c r="H53" i="1"/>
  <c r="I53" i="1"/>
  <c r="K53" i="1"/>
  <c r="L53" i="1"/>
  <c r="M53" i="1"/>
  <c r="J53" i="1"/>
  <c r="E54" i="1"/>
  <c r="F54" i="1"/>
  <c r="G54" i="1"/>
  <c r="H54" i="1"/>
  <c r="I54" i="1"/>
  <c r="K54" i="1"/>
  <c r="L54" i="1"/>
  <c r="M54" i="1"/>
  <c r="J54" i="1"/>
  <c r="E55" i="1"/>
  <c r="F55" i="1"/>
  <c r="G55" i="1"/>
  <c r="H55" i="1"/>
  <c r="I55" i="1"/>
  <c r="K55" i="1"/>
  <c r="L55" i="1"/>
  <c r="M55" i="1"/>
  <c r="J55" i="1"/>
  <c r="E56" i="1"/>
  <c r="F56" i="1"/>
  <c r="G56" i="1"/>
  <c r="H56" i="1"/>
  <c r="I56" i="1"/>
  <c r="K56" i="1"/>
  <c r="L56" i="1"/>
  <c r="M56" i="1"/>
  <c r="J56" i="1"/>
  <c r="E57" i="1"/>
  <c r="F57" i="1"/>
  <c r="G57" i="1"/>
  <c r="H57" i="1"/>
  <c r="I57" i="1"/>
  <c r="K57" i="1"/>
  <c r="L57" i="1"/>
  <c r="M57" i="1"/>
  <c r="J57" i="1"/>
  <c r="E58" i="1"/>
  <c r="F58" i="1"/>
  <c r="G58" i="1"/>
  <c r="H58" i="1"/>
  <c r="I58" i="1"/>
  <c r="K58" i="1"/>
  <c r="L58" i="1"/>
  <c r="M58" i="1"/>
  <c r="J58" i="1"/>
  <c r="E59" i="1"/>
  <c r="F59" i="1"/>
  <c r="G59" i="1"/>
  <c r="H59" i="1"/>
  <c r="I59" i="1"/>
  <c r="K59" i="1"/>
  <c r="L59" i="1"/>
  <c r="M59" i="1"/>
  <c r="J59" i="1"/>
  <c r="E60" i="1"/>
  <c r="F60" i="1"/>
  <c r="G60" i="1"/>
  <c r="H60" i="1"/>
  <c r="I60" i="1"/>
  <c r="K60" i="1"/>
  <c r="L60" i="1"/>
  <c r="M60" i="1"/>
  <c r="J60" i="1"/>
  <c r="E61" i="1"/>
  <c r="F61" i="1"/>
  <c r="G61" i="1"/>
  <c r="H61" i="1"/>
  <c r="I61" i="1"/>
  <c r="K61" i="1"/>
  <c r="L61" i="1"/>
  <c r="M61" i="1"/>
  <c r="J61" i="1"/>
  <c r="E62" i="1"/>
  <c r="F62" i="1"/>
  <c r="G62" i="1"/>
  <c r="H62" i="1"/>
  <c r="I62" i="1"/>
  <c r="K62" i="1"/>
  <c r="L62" i="1"/>
  <c r="M62" i="1"/>
  <c r="J62" i="1"/>
  <c r="E63" i="1"/>
  <c r="F63" i="1"/>
  <c r="G63" i="1"/>
  <c r="H63" i="1"/>
  <c r="I63" i="1"/>
  <c r="K63" i="1"/>
  <c r="L63" i="1"/>
  <c r="M63" i="1"/>
  <c r="J63" i="1"/>
  <c r="E64" i="1"/>
  <c r="F64" i="1"/>
  <c r="G64" i="1"/>
  <c r="H64" i="1"/>
  <c r="I64" i="1"/>
  <c r="K64" i="1"/>
  <c r="L64" i="1"/>
  <c r="M64" i="1"/>
  <c r="J64" i="1"/>
  <c r="E65" i="1"/>
  <c r="F65" i="1"/>
  <c r="G65" i="1"/>
  <c r="H65" i="1"/>
  <c r="I65" i="1"/>
  <c r="K65" i="1"/>
  <c r="L65" i="1"/>
  <c r="M65" i="1"/>
  <c r="J65" i="1"/>
  <c r="E66" i="1"/>
  <c r="F66" i="1"/>
  <c r="G66" i="1"/>
  <c r="H66" i="1"/>
  <c r="I66" i="1"/>
  <c r="K66" i="1"/>
  <c r="L66" i="1"/>
  <c r="M66" i="1"/>
  <c r="J66" i="1"/>
  <c r="E67" i="1"/>
  <c r="F67" i="1"/>
  <c r="G67" i="1"/>
  <c r="H67" i="1"/>
  <c r="I67" i="1"/>
  <c r="K67" i="1"/>
  <c r="L67" i="1"/>
  <c r="M67" i="1"/>
  <c r="J67" i="1"/>
  <c r="E68" i="1"/>
  <c r="F68" i="1"/>
  <c r="G68" i="1"/>
  <c r="H68" i="1"/>
  <c r="I68" i="1"/>
  <c r="K68" i="1"/>
  <c r="L68" i="1"/>
  <c r="M68" i="1"/>
  <c r="J68" i="1"/>
  <c r="E69" i="1"/>
  <c r="F69" i="1"/>
  <c r="G69" i="1"/>
  <c r="H69" i="1"/>
  <c r="I69" i="1"/>
  <c r="K69" i="1"/>
  <c r="L69" i="1"/>
  <c r="M69" i="1"/>
  <c r="J69" i="1"/>
  <c r="E70" i="1"/>
  <c r="F70" i="1"/>
  <c r="G70" i="1"/>
  <c r="H70" i="1"/>
  <c r="I70" i="1"/>
  <c r="K70" i="1"/>
  <c r="L70" i="1"/>
  <c r="M70" i="1"/>
  <c r="J70" i="1"/>
  <c r="E71" i="1"/>
  <c r="F71" i="1"/>
  <c r="G71" i="1"/>
  <c r="H71" i="1"/>
  <c r="I71" i="1"/>
  <c r="K71" i="1"/>
  <c r="L71" i="1"/>
  <c r="M71" i="1"/>
  <c r="J71" i="1"/>
  <c r="E72" i="1"/>
  <c r="F72" i="1"/>
  <c r="G72" i="1"/>
  <c r="H72" i="1"/>
  <c r="I72" i="1"/>
  <c r="K72" i="1"/>
  <c r="L72" i="1"/>
  <c r="M72" i="1"/>
  <c r="J72" i="1"/>
  <c r="E73" i="1"/>
  <c r="F73" i="1"/>
  <c r="G73" i="1"/>
  <c r="H73" i="1"/>
  <c r="I73" i="1"/>
  <c r="K73" i="1"/>
  <c r="L73" i="1"/>
  <c r="M73" i="1"/>
  <c r="J73" i="1"/>
  <c r="E74" i="1"/>
  <c r="F74" i="1"/>
  <c r="G74" i="1"/>
  <c r="H74" i="1"/>
  <c r="I74" i="1"/>
  <c r="K74" i="1"/>
  <c r="L74" i="1"/>
  <c r="M74" i="1"/>
  <c r="J74" i="1"/>
  <c r="E75" i="1"/>
  <c r="F75" i="1"/>
  <c r="G75" i="1"/>
  <c r="H75" i="1"/>
  <c r="I75" i="1"/>
  <c r="K75" i="1"/>
  <c r="L75" i="1"/>
  <c r="M75" i="1"/>
  <c r="J75" i="1"/>
  <c r="E76" i="1"/>
  <c r="F76" i="1"/>
  <c r="G76" i="1"/>
  <c r="H76" i="1"/>
  <c r="I76" i="1"/>
  <c r="K76" i="1"/>
  <c r="L76" i="1"/>
  <c r="M76" i="1"/>
  <c r="J76" i="1"/>
  <c r="E77" i="1"/>
  <c r="F77" i="1"/>
  <c r="G77" i="1"/>
  <c r="H77" i="1"/>
  <c r="I77" i="1"/>
  <c r="K77" i="1"/>
  <c r="L77" i="1"/>
  <c r="M77" i="1"/>
  <c r="J77" i="1"/>
  <c r="E78" i="1"/>
  <c r="F78" i="1"/>
  <c r="G78" i="1"/>
  <c r="H78" i="1"/>
  <c r="I78" i="1"/>
  <c r="K78" i="1"/>
  <c r="L78" i="1"/>
  <c r="M78" i="1"/>
  <c r="J78" i="1"/>
  <c r="E79" i="1"/>
  <c r="F79" i="1"/>
  <c r="G79" i="1"/>
  <c r="H79" i="1"/>
  <c r="I79" i="1"/>
  <c r="K79" i="1"/>
  <c r="L79" i="1"/>
  <c r="M79" i="1"/>
  <c r="J79" i="1"/>
  <c r="E80" i="1"/>
  <c r="F80" i="1"/>
  <c r="G80" i="1"/>
  <c r="H80" i="1"/>
  <c r="I80" i="1"/>
  <c r="K80" i="1"/>
  <c r="L80" i="1"/>
  <c r="M80" i="1"/>
  <c r="J80" i="1"/>
  <c r="E81" i="1"/>
  <c r="F81" i="1"/>
  <c r="G81" i="1"/>
  <c r="H81" i="1"/>
  <c r="I81" i="1"/>
  <c r="K81" i="1"/>
  <c r="L81" i="1"/>
  <c r="M81" i="1"/>
  <c r="J81" i="1"/>
  <c r="E82" i="1"/>
  <c r="F82" i="1"/>
  <c r="G82" i="1"/>
  <c r="H82" i="1"/>
  <c r="I82" i="1"/>
  <c r="K82" i="1"/>
  <c r="L82" i="1"/>
  <c r="M82" i="1"/>
  <c r="J82" i="1"/>
  <c r="E83" i="1"/>
  <c r="F83" i="1"/>
  <c r="G83" i="1"/>
  <c r="H83" i="1"/>
  <c r="I83" i="1"/>
  <c r="K83" i="1"/>
  <c r="L83" i="1"/>
  <c r="M83" i="1"/>
  <c r="J83" i="1"/>
  <c r="E84" i="1"/>
  <c r="F84" i="1"/>
  <c r="G84" i="1"/>
  <c r="H84" i="1"/>
  <c r="I84" i="1"/>
  <c r="K84" i="1"/>
  <c r="L84" i="1"/>
  <c r="M84" i="1"/>
  <c r="J84" i="1"/>
  <c r="E85" i="1"/>
  <c r="F85" i="1"/>
  <c r="G85" i="1"/>
  <c r="H85" i="1"/>
  <c r="I85" i="1"/>
  <c r="K85" i="1"/>
  <c r="L85" i="1"/>
  <c r="M85" i="1"/>
  <c r="J85" i="1"/>
  <c r="E86" i="1"/>
  <c r="F86" i="1"/>
  <c r="G86" i="1"/>
  <c r="H86" i="1"/>
  <c r="I86" i="1"/>
  <c r="K86" i="1"/>
  <c r="L86" i="1"/>
  <c r="M86" i="1"/>
  <c r="J86" i="1"/>
  <c r="E87" i="1"/>
  <c r="F87" i="1"/>
  <c r="G87" i="1"/>
  <c r="H87" i="1"/>
  <c r="I87" i="1"/>
  <c r="K87" i="1"/>
  <c r="L87" i="1"/>
  <c r="M87" i="1"/>
  <c r="J87" i="1"/>
  <c r="E88" i="1"/>
  <c r="F88" i="1"/>
  <c r="G88" i="1"/>
  <c r="H88" i="1"/>
  <c r="I88" i="1"/>
  <c r="K88" i="1"/>
  <c r="L88" i="1"/>
  <c r="M88" i="1"/>
  <c r="J88" i="1"/>
  <c r="E89" i="1"/>
  <c r="F89" i="1"/>
  <c r="G89" i="1"/>
  <c r="H89" i="1"/>
  <c r="I89" i="1"/>
  <c r="K89" i="1"/>
  <c r="L89" i="1"/>
  <c r="M89" i="1"/>
  <c r="J89" i="1"/>
  <c r="E90" i="1"/>
  <c r="F90" i="1"/>
  <c r="G90" i="1"/>
  <c r="H90" i="1"/>
  <c r="I90" i="1"/>
  <c r="K90" i="1"/>
  <c r="L90" i="1"/>
  <c r="M90" i="1"/>
  <c r="J90" i="1"/>
  <c r="E91" i="1"/>
  <c r="F91" i="1"/>
  <c r="G91" i="1"/>
  <c r="H91" i="1"/>
  <c r="I91" i="1"/>
  <c r="K91" i="1"/>
  <c r="L91" i="1"/>
  <c r="M91" i="1"/>
  <c r="J91" i="1"/>
  <c r="E92" i="1"/>
  <c r="F92" i="1"/>
  <c r="G92" i="1"/>
  <c r="H92" i="1"/>
  <c r="I92" i="1"/>
  <c r="K92" i="1"/>
  <c r="L92" i="1"/>
  <c r="M92" i="1"/>
  <c r="J92" i="1"/>
  <c r="E93" i="1"/>
  <c r="F93" i="1"/>
  <c r="G93" i="1"/>
  <c r="H93" i="1"/>
  <c r="I93" i="1"/>
  <c r="K93" i="1"/>
  <c r="L93" i="1"/>
  <c r="M93" i="1"/>
  <c r="J93" i="1"/>
  <c r="E94" i="1"/>
  <c r="F94" i="1"/>
  <c r="G94" i="1"/>
  <c r="H94" i="1"/>
  <c r="I94" i="1"/>
  <c r="K94" i="1"/>
  <c r="L94" i="1"/>
  <c r="M94" i="1"/>
  <c r="J94" i="1"/>
  <c r="E95" i="1"/>
  <c r="F95" i="1"/>
  <c r="G95" i="1"/>
  <c r="H95" i="1"/>
  <c r="I95" i="1"/>
  <c r="K95" i="1"/>
  <c r="L95" i="1"/>
  <c r="M95" i="1"/>
  <c r="J95" i="1"/>
  <c r="E96" i="1"/>
  <c r="F96" i="1"/>
  <c r="G96" i="1"/>
  <c r="H96" i="1"/>
  <c r="I96" i="1"/>
  <c r="K96" i="1"/>
  <c r="L96" i="1"/>
  <c r="M96" i="1"/>
  <c r="J96" i="1"/>
  <c r="E97" i="1"/>
  <c r="F97" i="1"/>
  <c r="G97" i="1"/>
  <c r="H97" i="1"/>
  <c r="I97" i="1"/>
  <c r="K97" i="1"/>
  <c r="L97" i="1"/>
  <c r="M97" i="1"/>
  <c r="J97" i="1"/>
  <c r="E98" i="1"/>
  <c r="F98" i="1"/>
  <c r="G98" i="1"/>
  <c r="H98" i="1"/>
  <c r="I98" i="1"/>
  <c r="K98" i="1"/>
  <c r="L98" i="1"/>
  <c r="M98" i="1"/>
  <c r="J98" i="1"/>
  <c r="E99" i="1"/>
  <c r="F99" i="1"/>
  <c r="G99" i="1"/>
  <c r="H99" i="1"/>
  <c r="I99" i="1"/>
  <c r="K99" i="1"/>
  <c r="L99" i="1"/>
  <c r="M99" i="1"/>
  <c r="J99" i="1"/>
  <c r="E100" i="1"/>
  <c r="F100" i="1"/>
  <c r="G100" i="1"/>
  <c r="H100" i="1"/>
  <c r="I100" i="1"/>
  <c r="K100" i="1"/>
  <c r="L100" i="1"/>
  <c r="M100" i="1"/>
  <c r="J100" i="1"/>
  <c r="E101" i="1"/>
  <c r="F101" i="1"/>
  <c r="G101" i="1"/>
  <c r="H101" i="1"/>
  <c r="I101" i="1"/>
  <c r="K101" i="1"/>
  <c r="L101" i="1"/>
  <c r="M101" i="1"/>
  <c r="J101" i="1"/>
  <c r="E102" i="1"/>
  <c r="F102" i="1"/>
  <c r="G102" i="1"/>
  <c r="H102" i="1"/>
  <c r="I102" i="1"/>
  <c r="K102" i="1"/>
  <c r="L102" i="1"/>
  <c r="M102" i="1"/>
  <c r="J102" i="1"/>
  <c r="E103" i="1"/>
  <c r="F103" i="1"/>
  <c r="G103" i="1"/>
  <c r="H103" i="1"/>
  <c r="I103" i="1"/>
  <c r="K103" i="1"/>
  <c r="L103" i="1"/>
  <c r="M103" i="1"/>
  <c r="J103" i="1"/>
  <c r="E104" i="1"/>
  <c r="F104" i="1"/>
  <c r="G104" i="1"/>
  <c r="H104" i="1"/>
  <c r="I104" i="1"/>
  <c r="K104" i="1"/>
  <c r="L104" i="1"/>
  <c r="M104" i="1"/>
  <c r="J104" i="1"/>
  <c r="E105" i="1"/>
  <c r="F105" i="1"/>
  <c r="G105" i="1"/>
  <c r="H105" i="1"/>
  <c r="I105" i="1"/>
  <c r="K105" i="1"/>
  <c r="L105" i="1"/>
  <c r="M105" i="1"/>
  <c r="J105" i="1"/>
  <c r="E106" i="1"/>
  <c r="F106" i="1"/>
  <c r="G106" i="1"/>
  <c r="H106" i="1"/>
  <c r="I106" i="1"/>
  <c r="K106" i="1"/>
  <c r="L106" i="1"/>
  <c r="M106" i="1"/>
  <c r="J106" i="1"/>
  <c r="E107" i="1"/>
  <c r="F107" i="1"/>
  <c r="G107" i="1"/>
  <c r="H107" i="1"/>
  <c r="I107" i="1"/>
  <c r="K107" i="1"/>
  <c r="L107" i="1"/>
  <c r="M107" i="1"/>
  <c r="J107" i="1"/>
  <c r="E108" i="1"/>
  <c r="F108" i="1"/>
  <c r="G108" i="1"/>
  <c r="H108" i="1"/>
  <c r="I108" i="1"/>
  <c r="K108" i="1"/>
  <c r="L108" i="1"/>
  <c r="M108" i="1"/>
  <c r="J108" i="1"/>
  <c r="E109" i="1"/>
  <c r="F109" i="1"/>
  <c r="G109" i="1"/>
  <c r="H109" i="1"/>
  <c r="I109" i="1"/>
  <c r="K109" i="1"/>
  <c r="L109" i="1"/>
  <c r="M109" i="1"/>
  <c r="J109" i="1"/>
  <c r="E110" i="1"/>
  <c r="F110" i="1"/>
  <c r="G110" i="1"/>
  <c r="H110" i="1"/>
  <c r="I110" i="1"/>
  <c r="K110" i="1"/>
  <c r="L110" i="1"/>
  <c r="M110" i="1"/>
  <c r="J110" i="1"/>
  <c r="E111" i="1"/>
  <c r="F111" i="1"/>
  <c r="G111" i="1"/>
  <c r="H111" i="1"/>
  <c r="I111" i="1"/>
  <c r="K111" i="1"/>
  <c r="L111" i="1"/>
  <c r="M111" i="1"/>
  <c r="J111" i="1"/>
  <c r="E112" i="1"/>
  <c r="F112" i="1"/>
  <c r="G112" i="1"/>
  <c r="H112" i="1"/>
  <c r="I112" i="1"/>
  <c r="K112" i="1"/>
  <c r="L112" i="1"/>
  <c r="M112" i="1"/>
  <c r="J112" i="1"/>
  <c r="E113" i="1"/>
  <c r="F113" i="1"/>
  <c r="G113" i="1"/>
  <c r="H113" i="1"/>
  <c r="I113" i="1"/>
  <c r="K113" i="1"/>
  <c r="L113" i="1"/>
  <c r="M113" i="1"/>
  <c r="J113" i="1"/>
  <c r="E114" i="1"/>
  <c r="F114" i="1"/>
  <c r="G114" i="1"/>
  <c r="H114" i="1"/>
  <c r="I114" i="1"/>
  <c r="K114" i="1"/>
  <c r="L114" i="1"/>
  <c r="M114" i="1"/>
  <c r="J114" i="1"/>
  <c r="E115" i="1"/>
  <c r="F115" i="1"/>
  <c r="G115" i="1"/>
  <c r="H115" i="1"/>
  <c r="I115" i="1"/>
  <c r="K115" i="1"/>
  <c r="L115" i="1"/>
  <c r="M115" i="1"/>
  <c r="J115" i="1"/>
  <c r="E116" i="1"/>
  <c r="F116" i="1"/>
  <c r="G116" i="1"/>
  <c r="H116" i="1"/>
  <c r="I116" i="1"/>
  <c r="K116" i="1"/>
  <c r="L116" i="1"/>
  <c r="M116" i="1"/>
  <c r="J116" i="1"/>
  <c r="E117" i="1"/>
  <c r="F117" i="1"/>
  <c r="G117" i="1"/>
  <c r="H117" i="1"/>
  <c r="I117" i="1"/>
  <c r="K117" i="1"/>
  <c r="L117" i="1"/>
  <c r="M117" i="1"/>
  <c r="J117" i="1"/>
  <c r="E118" i="1"/>
  <c r="F118" i="1"/>
  <c r="G118" i="1"/>
  <c r="H118" i="1"/>
  <c r="I118" i="1"/>
  <c r="K118" i="1"/>
  <c r="L118" i="1"/>
  <c r="M118" i="1"/>
  <c r="J118" i="1"/>
  <c r="E119" i="1"/>
  <c r="F119" i="1"/>
  <c r="G119" i="1"/>
  <c r="H119" i="1"/>
  <c r="I119" i="1"/>
  <c r="K119" i="1"/>
  <c r="L119" i="1"/>
  <c r="M119" i="1"/>
  <c r="J119" i="1"/>
  <c r="E120" i="1"/>
  <c r="F120" i="1"/>
  <c r="G120" i="1"/>
  <c r="H120" i="1"/>
  <c r="I120" i="1"/>
  <c r="K120" i="1"/>
  <c r="L120" i="1"/>
  <c r="M120" i="1"/>
  <c r="J120" i="1"/>
  <c r="E121" i="1"/>
  <c r="F121" i="1"/>
  <c r="G121" i="1"/>
  <c r="H121" i="1"/>
  <c r="I121" i="1"/>
  <c r="K121" i="1"/>
  <c r="L121" i="1"/>
  <c r="M121" i="1"/>
  <c r="J121" i="1"/>
  <c r="E122" i="1"/>
  <c r="F122" i="1"/>
  <c r="G122" i="1"/>
  <c r="H122" i="1"/>
  <c r="I122" i="1"/>
  <c r="K122" i="1"/>
  <c r="L122" i="1"/>
  <c r="M122" i="1"/>
  <c r="J122" i="1"/>
  <c r="E123" i="1"/>
  <c r="F123" i="1"/>
  <c r="G123" i="1"/>
  <c r="H123" i="1"/>
  <c r="I123" i="1"/>
  <c r="K123" i="1"/>
  <c r="L123" i="1"/>
  <c r="M123" i="1"/>
  <c r="J123" i="1"/>
  <c r="E124" i="1"/>
  <c r="F124" i="1"/>
  <c r="G124" i="1"/>
  <c r="H124" i="1"/>
  <c r="I124" i="1"/>
  <c r="K124" i="1"/>
  <c r="L124" i="1"/>
  <c r="M124" i="1"/>
  <c r="J124" i="1"/>
  <c r="E125" i="1"/>
  <c r="F125" i="1"/>
  <c r="G125" i="1"/>
  <c r="H125" i="1"/>
  <c r="I125" i="1"/>
  <c r="K125" i="1"/>
  <c r="L125" i="1"/>
  <c r="M125" i="1"/>
  <c r="J125" i="1"/>
  <c r="E126" i="1"/>
  <c r="F126" i="1"/>
  <c r="G126" i="1"/>
  <c r="H126" i="1"/>
  <c r="I126" i="1"/>
  <c r="K126" i="1"/>
  <c r="L126" i="1"/>
  <c r="M126" i="1"/>
  <c r="J126" i="1"/>
  <c r="E127" i="1"/>
  <c r="F127" i="1"/>
  <c r="G127" i="1"/>
  <c r="H127" i="1"/>
  <c r="I127" i="1"/>
  <c r="K127" i="1"/>
  <c r="L127" i="1"/>
  <c r="M127" i="1"/>
  <c r="J127" i="1"/>
  <c r="E128" i="1"/>
  <c r="F128" i="1"/>
  <c r="G128" i="1"/>
  <c r="H128" i="1"/>
  <c r="I128" i="1"/>
  <c r="K128" i="1"/>
  <c r="L128" i="1"/>
  <c r="M128" i="1"/>
  <c r="J128" i="1"/>
  <c r="E129" i="1"/>
  <c r="F129" i="1"/>
  <c r="G129" i="1"/>
  <c r="H129" i="1"/>
  <c r="I129" i="1"/>
  <c r="K129" i="1"/>
  <c r="L129" i="1"/>
  <c r="M129" i="1"/>
  <c r="J129" i="1"/>
  <c r="E130" i="1"/>
  <c r="F130" i="1"/>
  <c r="G130" i="1"/>
  <c r="H130" i="1"/>
  <c r="I130" i="1"/>
  <c r="K130" i="1"/>
  <c r="L130" i="1"/>
  <c r="M130" i="1"/>
  <c r="J130" i="1"/>
  <c r="E131" i="1"/>
  <c r="F131" i="1"/>
  <c r="G131" i="1"/>
  <c r="H131" i="1"/>
  <c r="I131" i="1"/>
  <c r="K131" i="1"/>
  <c r="L131" i="1"/>
  <c r="M131" i="1"/>
  <c r="J131" i="1"/>
  <c r="E132" i="1"/>
  <c r="F132" i="1"/>
  <c r="G132" i="1"/>
  <c r="H132" i="1"/>
  <c r="I132" i="1"/>
  <c r="K132" i="1"/>
  <c r="L132" i="1"/>
  <c r="M132" i="1"/>
  <c r="J132" i="1"/>
  <c r="E133" i="1"/>
  <c r="F133" i="1"/>
  <c r="G133" i="1"/>
  <c r="H133" i="1"/>
  <c r="I133" i="1"/>
  <c r="K133" i="1"/>
  <c r="L133" i="1"/>
  <c r="M133" i="1"/>
  <c r="J133" i="1"/>
  <c r="E134" i="1"/>
  <c r="F134" i="1"/>
  <c r="G134" i="1"/>
  <c r="H134" i="1"/>
  <c r="I134" i="1"/>
  <c r="K134" i="1"/>
  <c r="L134" i="1"/>
  <c r="M134" i="1"/>
  <c r="J134" i="1"/>
  <c r="E135" i="1"/>
  <c r="F135" i="1"/>
  <c r="G135" i="1"/>
  <c r="H135" i="1"/>
  <c r="I135" i="1"/>
  <c r="K135" i="1"/>
  <c r="L135" i="1"/>
  <c r="M135" i="1"/>
  <c r="J135" i="1"/>
  <c r="E136" i="1"/>
  <c r="F136" i="1"/>
  <c r="G136" i="1"/>
  <c r="H136" i="1"/>
  <c r="I136" i="1"/>
  <c r="K136" i="1"/>
  <c r="L136" i="1"/>
  <c r="M136" i="1"/>
  <c r="J136" i="1"/>
  <c r="E137" i="1"/>
  <c r="F137" i="1"/>
  <c r="G137" i="1"/>
  <c r="H137" i="1"/>
  <c r="I137" i="1"/>
  <c r="K137" i="1"/>
  <c r="L137" i="1"/>
  <c r="M137" i="1"/>
  <c r="J137" i="1"/>
  <c r="E138" i="1"/>
  <c r="F138" i="1"/>
  <c r="G138" i="1"/>
  <c r="H138" i="1"/>
  <c r="I138" i="1"/>
  <c r="K138" i="1"/>
  <c r="L138" i="1"/>
  <c r="M138" i="1"/>
  <c r="J138" i="1"/>
  <c r="E139" i="1"/>
  <c r="F139" i="1"/>
  <c r="G139" i="1"/>
  <c r="H139" i="1"/>
  <c r="I139" i="1"/>
  <c r="K139" i="1"/>
  <c r="L139" i="1"/>
  <c r="M139" i="1"/>
  <c r="J139" i="1"/>
  <c r="E140" i="1"/>
  <c r="F140" i="1"/>
  <c r="G140" i="1"/>
  <c r="H140" i="1"/>
  <c r="I140" i="1"/>
  <c r="K140" i="1"/>
  <c r="L140" i="1"/>
  <c r="M140" i="1"/>
  <c r="J140" i="1"/>
  <c r="E141" i="1"/>
  <c r="F141" i="1"/>
  <c r="G141" i="1"/>
  <c r="H141" i="1"/>
  <c r="I141" i="1"/>
  <c r="K141" i="1"/>
  <c r="L141" i="1"/>
  <c r="M141" i="1"/>
  <c r="J141" i="1"/>
  <c r="E142" i="1"/>
  <c r="F142" i="1"/>
  <c r="G142" i="1"/>
  <c r="H142" i="1"/>
  <c r="I142" i="1"/>
  <c r="K142" i="1"/>
  <c r="L142" i="1"/>
  <c r="M142" i="1"/>
  <c r="J142" i="1"/>
  <c r="E143" i="1"/>
  <c r="F143" i="1"/>
  <c r="G143" i="1"/>
  <c r="H143" i="1"/>
  <c r="I143" i="1"/>
  <c r="K143" i="1"/>
  <c r="L143" i="1"/>
  <c r="M143" i="1"/>
  <c r="J143" i="1"/>
  <c r="E144" i="1"/>
  <c r="F144" i="1"/>
  <c r="G144" i="1"/>
  <c r="H144" i="1"/>
  <c r="I144" i="1"/>
  <c r="K144" i="1"/>
  <c r="L144" i="1"/>
  <c r="M144" i="1"/>
  <c r="J144" i="1"/>
  <c r="E145" i="1"/>
  <c r="F145" i="1"/>
  <c r="G145" i="1"/>
  <c r="H145" i="1"/>
  <c r="I145" i="1"/>
  <c r="K145" i="1"/>
  <c r="L145" i="1"/>
  <c r="M145" i="1"/>
  <c r="J145" i="1"/>
  <c r="E146" i="1"/>
  <c r="F146" i="1"/>
  <c r="G146" i="1"/>
  <c r="H146" i="1"/>
  <c r="I146" i="1"/>
  <c r="K146" i="1"/>
  <c r="L146" i="1"/>
  <c r="M146" i="1"/>
  <c r="J146" i="1"/>
  <c r="E147" i="1"/>
  <c r="F147" i="1"/>
  <c r="G147" i="1"/>
  <c r="H147" i="1"/>
  <c r="I147" i="1"/>
  <c r="K147" i="1"/>
  <c r="L147" i="1"/>
  <c r="M147" i="1"/>
  <c r="J147" i="1"/>
  <c r="E148" i="1"/>
  <c r="F148" i="1"/>
  <c r="G148" i="1"/>
  <c r="H148" i="1"/>
  <c r="I148" i="1"/>
  <c r="K148" i="1"/>
  <c r="L148" i="1"/>
  <c r="M148" i="1"/>
  <c r="J148" i="1"/>
  <c r="E149" i="1"/>
  <c r="F149" i="1"/>
  <c r="G149" i="1"/>
  <c r="H149" i="1"/>
  <c r="I149" i="1"/>
  <c r="K149" i="1"/>
  <c r="L149" i="1"/>
  <c r="M149" i="1"/>
  <c r="J149" i="1"/>
  <c r="E150" i="1"/>
  <c r="F150" i="1"/>
  <c r="G150" i="1"/>
  <c r="H150" i="1"/>
  <c r="I150" i="1"/>
  <c r="K150" i="1"/>
  <c r="L150" i="1"/>
  <c r="M150" i="1"/>
  <c r="J150" i="1"/>
  <c r="E151" i="1"/>
  <c r="F151" i="1"/>
  <c r="G151" i="1"/>
  <c r="H151" i="1"/>
  <c r="I151" i="1"/>
  <c r="K151" i="1"/>
  <c r="L151" i="1"/>
  <c r="M151" i="1"/>
  <c r="J151" i="1"/>
  <c r="E152" i="1"/>
  <c r="F152" i="1"/>
  <c r="G152" i="1"/>
  <c r="H152" i="1"/>
  <c r="I152" i="1"/>
  <c r="K152" i="1"/>
  <c r="L152" i="1"/>
  <c r="M152" i="1"/>
  <c r="J152" i="1"/>
  <c r="E153" i="1"/>
  <c r="F153" i="1"/>
  <c r="G153" i="1"/>
  <c r="H153" i="1"/>
  <c r="I153" i="1"/>
  <c r="K153" i="1"/>
  <c r="L153" i="1"/>
  <c r="M153" i="1"/>
  <c r="J153" i="1"/>
  <c r="E154" i="1"/>
  <c r="F154" i="1"/>
  <c r="G154" i="1"/>
  <c r="H154" i="1"/>
  <c r="I154" i="1"/>
  <c r="K154" i="1"/>
  <c r="L154" i="1"/>
  <c r="M154" i="1"/>
  <c r="J154" i="1"/>
  <c r="E155" i="1"/>
  <c r="F155" i="1"/>
  <c r="G155" i="1"/>
  <c r="H155" i="1"/>
  <c r="I155" i="1"/>
  <c r="K155" i="1"/>
  <c r="L155" i="1"/>
  <c r="M155" i="1"/>
  <c r="J155" i="1"/>
  <c r="E156" i="1"/>
  <c r="F156" i="1"/>
  <c r="G156" i="1"/>
  <c r="H156" i="1"/>
  <c r="I156" i="1"/>
  <c r="K156" i="1"/>
  <c r="L156" i="1"/>
  <c r="M156" i="1"/>
  <c r="J156" i="1"/>
  <c r="E157" i="1"/>
  <c r="F157" i="1"/>
  <c r="G157" i="1"/>
  <c r="H157" i="1"/>
  <c r="I157" i="1"/>
  <c r="K157" i="1"/>
  <c r="L157" i="1"/>
  <c r="M157" i="1"/>
  <c r="J157" i="1"/>
  <c r="E158" i="1"/>
  <c r="F158" i="1"/>
  <c r="G158" i="1"/>
  <c r="H158" i="1"/>
  <c r="I158" i="1"/>
  <c r="K158" i="1"/>
  <c r="L158" i="1"/>
  <c r="M158" i="1"/>
  <c r="J158" i="1"/>
  <c r="E159" i="1"/>
  <c r="F159" i="1"/>
  <c r="G159" i="1"/>
  <c r="H159" i="1"/>
  <c r="I159" i="1"/>
  <c r="K159" i="1"/>
  <c r="L159" i="1"/>
  <c r="M159" i="1"/>
  <c r="J159" i="1"/>
  <c r="E160" i="1"/>
  <c r="F160" i="1"/>
  <c r="G160" i="1"/>
  <c r="H160" i="1"/>
  <c r="I160" i="1"/>
  <c r="K160" i="1"/>
  <c r="L160" i="1"/>
  <c r="M160" i="1"/>
  <c r="J160" i="1"/>
  <c r="E161" i="1"/>
  <c r="F161" i="1"/>
  <c r="G161" i="1"/>
  <c r="H161" i="1"/>
  <c r="I161" i="1"/>
  <c r="K161" i="1"/>
  <c r="L161" i="1"/>
  <c r="M161" i="1"/>
  <c r="J161" i="1"/>
  <c r="E162" i="1"/>
  <c r="F162" i="1"/>
  <c r="G162" i="1"/>
  <c r="H162" i="1"/>
  <c r="I162" i="1"/>
  <c r="K162" i="1"/>
  <c r="L162" i="1"/>
  <c r="M162" i="1"/>
  <c r="J162" i="1"/>
  <c r="E163" i="1"/>
  <c r="F163" i="1"/>
  <c r="G163" i="1"/>
  <c r="H163" i="1"/>
  <c r="I163" i="1"/>
  <c r="K163" i="1"/>
  <c r="L163" i="1"/>
  <c r="M163" i="1"/>
  <c r="J163" i="1"/>
  <c r="E164" i="1"/>
  <c r="F164" i="1"/>
  <c r="G164" i="1"/>
  <c r="H164" i="1"/>
  <c r="I164" i="1"/>
  <c r="K164" i="1"/>
  <c r="L164" i="1"/>
  <c r="M164" i="1"/>
  <c r="J164" i="1"/>
  <c r="E165" i="1"/>
  <c r="F165" i="1"/>
  <c r="G165" i="1"/>
  <c r="H165" i="1"/>
  <c r="I165" i="1"/>
  <c r="K165" i="1"/>
  <c r="L165" i="1"/>
  <c r="M165" i="1"/>
  <c r="J165" i="1"/>
  <c r="E166" i="1"/>
  <c r="F166" i="1"/>
  <c r="G166" i="1"/>
  <c r="H166" i="1"/>
  <c r="I166" i="1"/>
  <c r="K166" i="1"/>
  <c r="L166" i="1"/>
  <c r="M166" i="1"/>
  <c r="J166" i="1"/>
  <c r="E167" i="1"/>
  <c r="F167" i="1"/>
  <c r="G167" i="1"/>
  <c r="H167" i="1"/>
  <c r="I167" i="1"/>
  <c r="K167" i="1"/>
  <c r="L167" i="1"/>
  <c r="M167" i="1"/>
  <c r="J167" i="1"/>
  <c r="E168" i="1"/>
  <c r="F168" i="1"/>
  <c r="G168" i="1"/>
  <c r="H168" i="1"/>
  <c r="I168" i="1"/>
  <c r="K168" i="1"/>
  <c r="L168" i="1"/>
  <c r="M168" i="1"/>
  <c r="J168" i="1"/>
  <c r="E169" i="1"/>
  <c r="F169" i="1"/>
  <c r="G169" i="1"/>
  <c r="H169" i="1"/>
  <c r="I169" i="1"/>
  <c r="K169" i="1"/>
  <c r="L169" i="1"/>
  <c r="M169" i="1"/>
  <c r="J169" i="1"/>
  <c r="E170" i="1"/>
  <c r="F170" i="1"/>
  <c r="G170" i="1"/>
  <c r="H170" i="1"/>
  <c r="I170" i="1"/>
  <c r="K170" i="1"/>
  <c r="L170" i="1"/>
  <c r="M170" i="1"/>
  <c r="J170" i="1"/>
  <c r="E171" i="1"/>
  <c r="F171" i="1"/>
  <c r="G171" i="1"/>
  <c r="H171" i="1"/>
  <c r="I171" i="1"/>
  <c r="K171" i="1"/>
  <c r="L171" i="1"/>
  <c r="M171" i="1"/>
  <c r="J171" i="1"/>
  <c r="E172" i="1"/>
  <c r="F172" i="1"/>
  <c r="G172" i="1"/>
  <c r="H172" i="1"/>
  <c r="I172" i="1"/>
  <c r="K172" i="1"/>
  <c r="L172" i="1"/>
  <c r="M172" i="1"/>
  <c r="J172" i="1"/>
  <c r="E173" i="1"/>
  <c r="F173" i="1"/>
  <c r="G173" i="1"/>
  <c r="H173" i="1"/>
  <c r="I173" i="1"/>
  <c r="K173" i="1"/>
  <c r="L173" i="1"/>
  <c r="M173" i="1"/>
  <c r="J173" i="1"/>
  <c r="E174" i="1"/>
  <c r="F174" i="1"/>
  <c r="G174" i="1"/>
  <c r="H174" i="1"/>
  <c r="I174" i="1"/>
  <c r="K174" i="1"/>
  <c r="L174" i="1"/>
  <c r="M174" i="1"/>
  <c r="J174" i="1"/>
  <c r="E175" i="1"/>
  <c r="F175" i="1"/>
  <c r="G175" i="1"/>
  <c r="H175" i="1"/>
  <c r="I175" i="1"/>
  <c r="K175" i="1"/>
  <c r="L175" i="1"/>
  <c r="M175" i="1"/>
  <c r="J175" i="1"/>
  <c r="E176" i="1"/>
  <c r="F176" i="1"/>
  <c r="G176" i="1"/>
  <c r="H176" i="1"/>
  <c r="I176" i="1"/>
  <c r="K176" i="1"/>
  <c r="L176" i="1"/>
  <c r="M176" i="1"/>
  <c r="J176" i="1"/>
  <c r="E177" i="1"/>
  <c r="F177" i="1"/>
  <c r="G177" i="1"/>
  <c r="H177" i="1"/>
  <c r="I177" i="1"/>
  <c r="K177" i="1"/>
  <c r="L177" i="1"/>
  <c r="M177" i="1"/>
  <c r="J177" i="1"/>
  <c r="E178" i="1"/>
  <c r="F178" i="1"/>
  <c r="G178" i="1"/>
  <c r="H178" i="1"/>
  <c r="I178" i="1"/>
  <c r="K178" i="1"/>
  <c r="L178" i="1"/>
  <c r="M178" i="1"/>
  <c r="J178" i="1"/>
  <c r="E179" i="1"/>
  <c r="F179" i="1"/>
  <c r="G179" i="1"/>
  <c r="H179" i="1"/>
  <c r="I179" i="1"/>
  <c r="K179" i="1"/>
  <c r="L179" i="1"/>
  <c r="M179" i="1"/>
  <c r="J179" i="1"/>
  <c r="E180" i="1"/>
  <c r="F180" i="1"/>
  <c r="G180" i="1"/>
  <c r="H180" i="1"/>
  <c r="I180" i="1"/>
  <c r="K180" i="1"/>
  <c r="L180" i="1"/>
  <c r="M180" i="1"/>
  <c r="J180" i="1"/>
  <c r="E181" i="1"/>
  <c r="F181" i="1"/>
  <c r="G181" i="1"/>
  <c r="H181" i="1"/>
  <c r="I181" i="1"/>
  <c r="K181" i="1"/>
  <c r="L181" i="1"/>
  <c r="M181" i="1"/>
  <c r="J181" i="1"/>
  <c r="E182" i="1"/>
  <c r="F182" i="1"/>
  <c r="G182" i="1"/>
  <c r="H182" i="1"/>
  <c r="I182" i="1"/>
  <c r="K182" i="1"/>
  <c r="L182" i="1"/>
  <c r="M182" i="1"/>
  <c r="J182" i="1"/>
  <c r="E183" i="1"/>
  <c r="F183" i="1"/>
  <c r="G183" i="1"/>
  <c r="H183" i="1"/>
  <c r="I183" i="1"/>
  <c r="K183" i="1"/>
  <c r="L183" i="1"/>
  <c r="M183" i="1"/>
  <c r="J183" i="1"/>
  <c r="E184" i="1"/>
  <c r="F184" i="1"/>
  <c r="G184" i="1"/>
  <c r="H184" i="1"/>
  <c r="I184" i="1"/>
  <c r="K184" i="1"/>
  <c r="L184" i="1"/>
  <c r="M184" i="1"/>
  <c r="J184" i="1"/>
  <c r="E185" i="1"/>
  <c r="F185" i="1"/>
  <c r="G185" i="1"/>
  <c r="H185" i="1"/>
  <c r="I185" i="1"/>
  <c r="K185" i="1"/>
  <c r="L185" i="1"/>
  <c r="M185" i="1"/>
  <c r="J185" i="1"/>
  <c r="E186" i="1"/>
  <c r="F186" i="1"/>
  <c r="G186" i="1"/>
  <c r="H186" i="1"/>
  <c r="I186" i="1"/>
  <c r="K186" i="1"/>
  <c r="L186" i="1"/>
  <c r="M186" i="1"/>
  <c r="J186" i="1"/>
  <c r="E187" i="1"/>
  <c r="F187" i="1"/>
  <c r="G187" i="1"/>
  <c r="H187" i="1"/>
  <c r="I187" i="1"/>
  <c r="K187" i="1"/>
  <c r="L187" i="1"/>
  <c r="M187" i="1"/>
  <c r="J187" i="1"/>
  <c r="E188" i="1"/>
  <c r="F188" i="1"/>
  <c r="G188" i="1"/>
  <c r="H188" i="1"/>
  <c r="I188" i="1"/>
  <c r="K188" i="1"/>
  <c r="L188" i="1"/>
  <c r="M188" i="1"/>
  <c r="J188" i="1"/>
  <c r="E189" i="1"/>
  <c r="F189" i="1"/>
  <c r="G189" i="1"/>
  <c r="H189" i="1"/>
  <c r="I189" i="1"/>
  <c r="K189" i="1"/>
  <c r="L189" i="1"/>
  <c r="M189" i="1"/>
  <c r="J189" i="1"/>
  <c r="E190" i="1"/>
  <c r="F190" i="1"/>
  <c r="G190" i="1"/>
  <c r="H190" i="1"/>
  <c r="I190" i="1"/>
  <c r="K190" i="1"/>
  <c r="L190" i="1"/>
  <c r="M190" i="1"/>
  <c r="J190" i="1"/>
  <c r="E191" i="1"/>
  <c r="F191" i="1"/>
  <c r="G191" i="1"/>
  <c r="H191" i="1"/>
  <c r="I191" i="1"/>
  <c r="K191" i="1"/>
  <c r="L191" i="1"/>
  <c r="M191" i="1"/>
  <c r="J191" i="1"/>
  <c r="E192" i="1"/>
  <c r="F192" i="1"/>
  <c r="G192" i="1"/>
  <c r="H192" i="1"/>
  <c r="I192" i="1"/>
  <c r="K192" i="1"/>
  <c r="L192" i="1"/>
  <c r="M192" i="1"/>
  <c r="J192" i="1"/>
  <c r="E193" i="1"/>
  <c r="F193" i="1"/>
  <c r="G193" i="1"/>
  <c r="H193" i="1"/>
  <c r="I193" i="1"/>
  <c r="K193" i="1"/>
  <c r="L193" i="1"/>
  <c r="M193" i="1"/>
  <c r="J193" i="1"/>
  <c r="E194" i="1"/>
  <c r="F194" i="1"/>
  <c r="G194" i="1"/>
  <c r="H194" i="1"/>
  <c r="I194" i="1"/>
  <c r="K194" i="1"/>
  <c r="L194" i="1"/>
  <c r="M194" i="1"/>
  <c r="J194" i="1"/>
  <c r="E195" i="1"/>
  <c r="F195" i="1"/>
  <c r="G195" i="1"/>
  <c r="H195" i="1"/>
  <c r="I195" i="1"/>
  <c r="K195" i="1"/>
  <c r="L195" i="1"/>
  <c r="M195" i="1"/>
  <c r="J195" i="1"/>
  <c r="E196" i="1"/>
  <c r="F196" i="1"/>
  <c r="G196" i="1"/>
  <c r="H196" i="1"/>
  <c r="I196" i="1"/>
  <c r="K196" i="1"/>
  <c r="L196" i="1"/>
  <c r="M196" i="1"/>
  <c r="J196" i="1"/>
  <c r="E197" i="1"/>
  <c r="F197" i="1"/>
  <c r="G197" i="1"/>
  <c r="H197" i="1"/>
  <c r="I197" i="1"/>
  <c r="K197" i="1"/>
  <c r="L197" i="1"/>
  <c r="M197" i="1"/>
  <c r="J197" i="1"/>
  <c r="E198" i="1"/>
  <c r="F198" i="1"/>
  <c r="G198" i="1"/>
  <c r="H198" i="1"/>
  <c r="I198" i="1"/>
  <c r="K198" i="1"/>
  <c r="L198" i="1"/>
  <c r="M198" i="1"/>
  <c r="J198" i="1"/>
  <c r="E199" i="1"/>
  <c r="F199" i="1"/>
  <c r="G199" i="1"/>
  <c r="H199" i="1"/>
  <c r="I199" i="1"/>
  <c r="K199" i="1"/>
  <c r="L199" i="1"/>
  <c r="M199" i="1"/>
  <c r="J199" i="1"/>
  <c r="E200" i="1"/>
  <c r="F200" i="1"/>
  <c r="G200" i="1"/>
  <c r="H200" i="1"/>
  <c r="I200" i="1"/>
  <c r="K200" i="1"/>
  <c r="L200" i="1"/>
  <c r="M200" i="1"/>
  <c r="J200" i="1"/>
  <c r="E201" i="1"/>
  <c r="F201" i="1"/>
  <c r="G201" i="1"/>
  <c r="H201" i="1"/>
  <c r="I201" i="1"/>
  <c r="K201" i="1"/>
  <c r="L201" i="1"/>
  <c r="M201" i="1"/>
  <c r="J201" i="1"/>
  <c r="E202" i="1"/>
  <c r="F202" i="1"/>
  <c r="G202" i="1"/>
  <c r="H202" i="1"/>
  <c r="I202" i="1"/>
  <c r="K202" i="1"/>
  <c r="L202" i="1"/>
  <c r="M202" i="1"/>
  <c r="J202" i="1"/>
  <c r="E203" i="1"/>
  <c r="F203" i="1"/>
  <c r="G203" i="1"/>
  <c r="H203" i="1"/>
  <c r="I203" i="1"/>
  <c r="K203" i="1"/>
  <c r="L203" i="1"/>
  <c r="M203" i="1"/>
  <c r="J203" i="1"/>
  <c r="E204" i="1"/>
  <c r="F204" i="1"/>
  <c r="G204" i="1"/>
  <c r="H204" i="1"/>
  <c r="I204" i="1"/>
  <c r="K204" i="1"/>
  <c r="L204" i="1"/>
  <c r="M204" i="1"/>
  <c r="J204" i="1"/>
  <c r="E205" i="1"/>
  <c r="F205" i="1"/>
  <c r="G205" i="1"/>
  <c r="H205" i="1"/>
  <c r="I205" i="1"/>
  <c r="K205" i="1"/>
  <c r="L205" i="1"/>
  <c r="M205" i="1"/>
  <c r="J205" i="1"/>
  <c r="E206" i="1"/>
  <c r="F206" i="1"/>
  <c r="G206" i="1"/>
  <c r="H206" i="1"/>
  <c r="I206" i="1"/>
  <c r="K206" i="1"/>
  <c r="L206" i="1"/>
  <c r="M206" i="1"/>
  <c r="J206" i="1"/>
  <c r="E207" i="1"/>
  <c r="F207" i="1"/>
  <c r="G207" i="1"/>
  <c r="H207" i="1"/>
  <c r="I207" i="1"/>
  <c r="K207" i="1"/>
  <c r="L207" i="1"/>
  <c r="M207" i="1"/>
  <c r="J207" i="1"/>
  <c r="E208" i="1"/>
  <c r="F208" i="1"/>
  <c r="G208" i="1"/>
  <c r="H208" i="1"/>
  <c r="I208" i="1"/>
  <c r="K208" i="1"/>
  <c r="L208" i="1"/>
  <c r="M208" i="1"/>
  <c r="J208" i="1"/>
  <c r="E209" i="1"/>
  <c r="F209" i="1"/>
  <c r="G209" i="1"/>
  <c r="H209" i="1"/>
  <c r="I209" i="1"/>
  <c r="K209" i="1"/>
  <c r="L209" i="1"/>
  <c r="M209" i="1"/>
  <c r="J209" i="1"/>
  <c r="E210" i="1"/>
  <c r="F210" i="1"/>
  <c r="G210" i="1"/>
  <c r="H210" i="1"/>
  <c r="I210" i="1"/>
  <c r="K210" i="1"/>
  <c r="L210" i="1"/>
  <c r="M210" i="1"/>
  <c r="J210" i="1"/>
  <c r="E211" i="1"/>
  <c r="F211" i="1"/>
  <c r="G211" i="1"/>
  <c r="H211" i="1"/>
  <c r="I211" i="1"/>
  <c r="K211" i="1"/>
  <c r="L211" i="1"/>
  <c r="M211" i="1"/>
  <c r="J211" i="1"/>
  <c r="E212" i="1"/>
  <c r="F212" i="1"/>
  <c r="G212" i="1"/>
  <c r="H212" i="1"/>
  <c r="I212" i="1"/>
  <c r="K212" i="1"/>
  <c r="L212" i="1"/>
  <c r="M212" i="1"/>
  <c r="J212" i="1"/>
  <c r="E213" i="1"/>
  <c r="F213" i="1"/>
  <c r="G213" i="1"/>
  <c r="H213" i="1"/>
  <c r="I213" i="1"/>
  <c r="K213" i="1"/>
  <c r="L213" i="1"/>
  <c r="M213" i="1"/>
  <c r="J213" i="1"/>
  <c r="E214" i="1"/>
  <c r="F214" i="1"/>
  <c r="G214" i="1"/>
  <c r="H214" i="1"/>
  <c r="I214" i="1"/>
  <c r="K214" i="1"/>
  <c r="L214" i="1"/>
  <c r="M214" i="1"/>
  <c r="J214" i="1"/>
  <c r="E215" i="1"/>
  <c r="F215" i="1"/>
  <c r="G215" i="1"/>
  <c r="H215" i="1"/>
  <c r="I215" i="1"/>
  <c r="K215" i="1"/>
  <c r="L215" i="1"/>
  <c r="M215" i="1"/>
  <c r="J215" i="1"/>
  <c r="E216" i="1"/>
  <c r="F216" i="1"/>
  <c r="G216" i="1"/>
  <c r="H216" i="1"/>
  <c r="I216" i="1"/>
  <c r="K216" i="1"/>
  <c r="L216" i="1"/>
  <c r="M216" i="1"/>
  <c r="J216" i="1"/>
  <c r="E217" i="1"/>
  <c r="F217" i="1"/>
  <c r="G217" i="1"/>
  <c r="H217" i="1"/>
  <c r="I217" i="1"/>
  <c r="K217" i="1"/>
  <c r="L217" i="1"/>
  <c r="M217" i="1"/>
  <c r="J217" i="1"/>
  <c r="E218" i="1"/>
  <c r="F218" i="1"/>
  <c r="G218" i="1"/>
  <c r="H218" i="1"/>
  <c r="I218" i="1"/>
  <c r="K218" i="1"/>
  <c r="L218" i="1"/>
  <c r="M218" i="1"/>
  <c r="J218" i="1"/>
  <c r="E219" i="1"/>
  <c r="F219" i="1"/>
  <c r="G219" i="1"/>
  <c r="H219" i="1"/>
  <c r="I219" i="1"/>
  <c r="K219" i="1"/>
  <c r="L219" i="1"/>
  <c r="M219" i="1"/>
  <c r="J219" i="1"/>
  <c r="E220" i="1"/>
  <c r="F220" i="1"/>
  <c r="G220" i="1"/>
  <c r="H220" i="1"/>
  <c r="I220" i="1"/>
  <c r="K220" i="1"/>
  <c r="L220" i="1"/>
  <c r="M220" i="1"/>
  <c r="J220" i="1"/>
  <c r="E221" i="1"/>
  <c r="F221" i="1"/>
  <c r="G221" i="1"/>
  <c r="H221" i="1"/>
  <c r="I221" i="1"/>
  <c r="K221" i="1"/>
  <c r="L221" i="1"/>
  <c r="M221" i="1"/>
  <c r="J221" i="1"/>
  <c r="E222" i="1"/>
  <c r="F222" i="1"/>
  <c r="G222" i="1"/>
  <c r="H222" i="1"/>
  <c r="I222" i="1"/>
  <c r="K222" i="1"/>
  <c r="L222" i="1"/>
  <c r="M222" i="1"/>
  <c r="J222" i="1"/>
  <c r="E223" i="1"/>
  <c r="F223" i="1"/>
  <c r="G223" i="1"/>
  <c r="H223" i="1"/>
  <c r="I223" i="1"/>
  <c r="K223" i="1"/>
  <c r="L223" i="1"/>
  <c r="M223" i="1"/>
  <c r="J223" i="1"/>
  <c r="E224" i="1"/>
  <c r="F224" i="1"/>
  <c r="G224" i="1"/>
  <c r="H224" i="1"/>
  <c r="I224" i="1"/>
  <c r="K224" i="1"/>
  <c r="L224" i="1"/>
  <c r="M224" i="1"/>
  <c r="J224" i="1"/>
  <c r="E225" i="1"/>
  <c r="F225" i="1"/>
  <c r="G225" i="1"/>
  <c r="H225" i="1"/>
  <c r="I225" i="1"/>
  <c r="K225" i="1"/>
  <c r="L225" i="1"/>
  <c r="M225" i="1"/>
  <c r="J225" i="1"/>
  <c r="E226" i="1"/>
  <c r="F226" i="1"/>
  <c r="G226" i="1"/>
  <c r="H226" i="1"/>
  <c r="I226" i="1"/>
  <c r="K226" i="1"/>
  <c r="L226" i="1"/>
  <c r="M226" i="1"/>
  <c r="J226" i="1"/>
  <c r="E227" i="1"/>
  <c r="F227" i="1"/>
  <c r="G227" i="1"/>
  <c r="H227" i="1"/>
  <c r="I227" i="1"/>
  <c r="K227" i="1"/>
  <c r="L227" i="1"/>
  <c r="M227" i="1"/>
  <c r="J227" i="1"/>
  <c r="E228" i="1"/>
  <c r="F228" i="1"/>
  <c r="G228" i="1"/>
  <c r="H228" i="1"/>
  <c r="I228" i="1"/>
  <c r="K228" i="1"/>
  <c r="L228" i="1"/>
  <c r="M228" i="1"/>
  <c r="J228" i="1"/>
  <c r="E229" i="1"/>
  <c r="F229" i="1"/>
  <c r="G229" i="1"/>
  <c r="H229" i="1"/>
  <c r="I229" i="1"/>
  <c r="K229" i="1"/>
  <c r="L229" i="1"/>
  <c r="M229" i="1"/>
  <c r="J229" i="1"/>
  <c r="E230" i="1"/>
  <c r="F230" i="1"/>
  <c r="G230" i="1"/>
  <c r="H230" i="1"/>
  <c r="I230" i="1"/>
  <c r="K230" i="1"/>
  <c r="L230" i="1"/>
  <c r="M230" i="1"/>
  <c r="J230" i="1"/>
  <c r="E231" i="1"/>
  <c r="F231" i="1"/>
  <c r="G231" i="1"/>
  <c r="H231" i="1"/>
  <c r="I231" i="1"/>
  <c r="K231" i="1"/>
  <c r="L231" i="1"/>
  <c r="M231" i="1"/>
  <c r="J231" i="1"/>
  <c r="E232" i="1"/>
  <c r="F232" i="1"/>
  <c r="G232" i="1"/>
  <c r="H232" i="1"/>
  <c r="I232" i="1"/>
  <c r="K232" i="1"/>
  <c r="L232" i="1"/>
  <c r="M232" i="1"/>
  <c r="J232" i="1"/>
  <c r="E233" i="1"/>
  <c r="F233" i="1"/>
  <c r="G233" i="1"/>
  <c r="H233" i="1"/>
  <c r="I233" i="1"/>
  <c r="K233" i="1"/>
  <c r="L233" i="1"/>
  <c r="M233" i="1"/>
  <c r="J233" i="1"/>
  <c r="E234" i="1"/>
  <c r="F234" i="1"/>
  <c r="G234" i="1"/>
  <c r="H234" i="1"/>
  <c r="I234" i="1"/>
  <c r="K234" i="1"/>
  <c r="L234" i="1"/>
  <c r="M234" i="1"/>
  <c r="J234" i="1"/>
  <c r="E235" i="1"/>
  <c r="F235" i="1"/>
  <c r="G235" i="1"/>
  <c r="H235" i="1"/>
  <c r="I235" i="1"/>
  <c r="K235" i="1"/>
  <c r="L235" i="1"/>
  <c r="M235" i="1"/>
  <c r="J235" i="1"/>
  <c r="E236" i="1"/>
  <c r="F236" i="1"/>
  <c r="G236" i="1"/>
  <c r="H236" i="1"/>
  <c r="I236" i="1"/>
  <c r="K236" i="1"/>
  <c r="L236" i="1"/>
  <c r="M236" i="1"/>
  <c r="J236" i="1"/>
  <c r="E237" i="1"/>
  <c r="F237" i="1"/>
  <c r="G237" i="1"/>
  <c r="H237" i="1"/>
  <c r="I237" i="1"/>
  <c r="K237" i="1"/>
  <c r="L237" i="1"/>
  <c r="M237" i="1"/>
  <c r="J237" i="1"/>
  <c r="E238" i="1"/>
  <c r="F238" i="1"/>
  <c r="G238" i="1"/>
  <c r="H238" i="1"/>
  <c r="I238" i="1"/>
  <c r="K238" i="1"/>
  <c r="L238" i="1"/>
  <c r="M238" i="1"/>
  <c r="J238" i="1"/>
  <c r="E239" i="1"/>
  <c r="F239" i="1"/>
  <c r="G239" i="1"/>
  <c r="H239" i="1"/>
  <c r="I239" i="1"/>
  <c r="K239" i="1"/>
  <c r="L239" i="1"/>
  <c r="M239" i="1"/>
  <c r="J239" i="1"/>
  <c r="E240" i="1"/>
  <c r="F240" i="1"/>
  <c r="G240" i="1"/>
  <c r="H240" i="1"/>
  <c r="I240" i="1"/>
  <c r="K240" i="1"/>
  <c r="L240" i="1"/>
  <c r="M240" i="1"/>
  <c r="J240" i="1"/>
  <c r="E241" i="1"/>
  <c r="F241" i="1"/>
  <c r="G241" i="1"/>
  <c r="H241" i="1"/>
  <c r="I241" i="1"/>
  <c r="K241" i="1"/>
  <c r="L241" i="1"/>
  <c r="M241" i="1"/>
  <c r="J241" i="1"/>
  <c r="E242" i="1"/>
  <c r="F242" i="1"/>
  <c r="G242" i="1"/>
  <c r="H242" i="1"/>
  <c r="I242" i="1"/>
  <c r="K242" i="1"/>
  <c r="L242" i="1"/>
  <c r="M242" i="1"/>
  <c r="J242" i="1"/>
  <c r="E243" i="1"/>
  <c r="F243" i="1"/>
  <c r="G243" i="1"/>
  <c r="H243" i="1"/>
  <c r="I243" i="1"/>
  <c r="K243" i="1"/>
  <c r="L243" i="1"/>
  <c r="M243" i="1"/>
  <c r="J243" i="1"/>
  <c r="E244" i="1"/>
  <c r="F244" i="1"/>
  <c r="G244" i="1"/>
  <c r="H244" i="1"/>
  <c r="I244" i="1"/>
  <c r="K244" i="1"/>
  <c r="L244" i="1"/>
  <c r="M244" i="1"/>
  <c r="J244" i="1"/>
  <c r="E245" i="1"/>
  <c r="F245" i="1"/>
  <c r="G245" i="1"/>
  <c r="H245" i="1"/>
  <c r="I245" i="1"/>
  <c r="K245" i="1"/>
  <c r="L245" i="1"/>
  <c r="M245" i="1"/>
  <c r="J245" i="1"/>
  <c r="E246" i="1"/>
  <c r="F246" i="1"/>
  <c r="G246" i="1"/>
  <c r="H246" i="1"/>
  <c r="I246" i="1"/>
  <c r="K246" i="1"/>
  <c r="L246" i="1"/>
  <c r="M246" i="1"/>
  <c r="J246" i="1"/>
  <c r="E247" i="1"/>
  <c r="F247" i="1"/>
  <c r="G247" i="1"/>
  <c r="H247" i="1"/>
  <c r="I247" i="1"/>
  <c r="K247" i="1"/>
  <c r="L247" i="1"/>
  <c r="M247" i="1"/>
  <c r="J247" i="1"/>
  <c r="E248" i="1"/>
  <c r="F248" i="1"/>
  <c r="G248" i="1"/>
  <c r="H248" i="1"/>
  <c r="I248" i="1"/>
  <c r="K248" i="1"/>
  <c r="L248" i="1"/>
  <c r="M248" i="1"/>
  <c r="J248" i="1"/>
  <c r="E249" i="1"/>
  <c r="F249" i="1"/>
  <c r="G249" i="1"/>
  <c r="H249" i="1"/>
  <c r="I249" i="1"/>
  <c r="K249" i="1"/>
  <c r="L249" i="1"/>
  <c r="M249" i="1"/>
  <c r="J249" i="1"/>
  <c r="E250" i="1"/>
  <c r="F250" i="1"/>
  <c r="G250" i="1"/>
  <c r="H250" i="1"/>
  <c r="I250" i="1"/>
  <c r="K250" i="1"/>
  <c r="L250" i="1"/>
  <c r="M250" i="1"/>
  <c r="J250" i="1"/>
  <c r="E251" i="1"/>
  <c r="F251" i="1"/>
  <c r="G251" i="1"/>
  <c r="H251" i="1"/>
  <c r="I251" i="1"/>
  <c r="K251" i="1"/>
  <c r="L251" i="1"/>
  <c r="M251" i="1"/>
  <c r="J251" i="1"/>
  <c r="E252" i="1"/>
  <c r="F252" i="1"/>
  <c r="G252" i="1"/>
  <c r="H252" i="1"/>
  <c r="I252" i="1"/>
  <c r="K252" i="1"/>
  <c r="L252" i="1"/>
  <c r="M252" i="1"/>
  <c r="J252" i="1"/>
  <c r="E253" i="1"/>
  <c r="F253" i="1"/>
  <c r="G253" i="1"/>
  <c r="H253" i="1"/>
  <c r="I253" i="1"/>
  <c r="K253" i="1"/>
  <c r="L253" i="1"/>
  <c r="M253" i="1"/>
  <c r="J253" i="1"/>
  <c r="E254" i="1"/>
  <c r="F254" i="1"/>
  <c r="G254" i="1"/>
  <c r="H254" i="1"/>
  <c r="I254" i="1"/>
  <c r="K254" i="1"/>
  <c r="L254" i="1"/>
  <c r="M254" i="1"/>
  <c r="J254" i="1"/>
  <c r="E255" i="1"/>
  <c r="F255" i="1"/>
  <c r="G255" i="1"/>
  <c r="H255" i="1"/>
  <c r="I255" i="1"/>
  <c r="K255" i="1"/>
  <c r="L255" i="1"/>
  <c r="M255" i="1"/>
  <c r="J255" i="1"/>
  <c r="E256" i="1"/>
  <c r="F256" i="1"/>
  <c r="G256" i="1"/>
  <c r="H256" i="1"/>
  <c r="I256" i="1"/>
  <c r="K256" i="1"/>
  <c r="L256" i="1"/>
  <c r="M256" i="1"/>
  <c r="J256" i="1"/>
  <c r="E257" i="1"/>
  <c r="F257" i="1"/>
  <c r="G257" i="1"/>
  <c r="H257" i="1"/>
  <c r="I257" i="1"/>
  <c r="K257" i="1"/>
  <c r="L257" i="1"/>
  <c r="M257" i="1"/>
  <c r="J257" i="1"/>
  <c r="E258" i="1"/>
  <c r="F258" i="1"/>
  <c r="G258" i="1"/>
  <c r="H258" i="1"/>
  <c r="I258" i="1"/>
  <c r="K258" i="1"/>
  <c r="L258" i="1"/>
  <c r="M258" i="1"/>
  <c r="J258" i="1"/>
  <c r="E259" i="1"/>
  <c r="F259" i="1"/>
  <c r="G259" i="1"/>
  <c r="H259" i="1"/>
  <c r="I259" i="1"/>
  <c r="K259" i="1"/>
  <c r="L259" i="1"/>
  <c r="M259" i="1"/>
  <c r="J259" i="1"/>
  <c r="E260" i="1"/>
  <c r="F260" i="1"/>
  <c r="G260" i="1"/>
  <c r="H260" i="1"/>
  <c r="I260" i="1"/>
  <c r="K260" i="1"/>
  <c r="L260" i="1"/>
  <c r="M260" i="1"/>
  <c r="J260" i="1"/>
  <c r="E261" i="1"/>
  <c r="F261" i="1"/>
  <c r="G261" i="1"/>
  <c r="H261" i="1"/>
  <c r="I261" i="1"/>
  <c r="K261" i="1"/>
  <c r="L261" i="1"/>
  <c r="M261" i="1"/>
  <c r="J261" i="1"/>
  <c r="E262" i="1"/>
  <c r="F262" i="1"/>
  <c r="G262" i="1"/>
  <c r="H262" i="1"/>
  <c r="I262" i="1"/>
  <c r="K262" i="1"/>
  <c r="L262" i="1"/>
  <c r="M262" i="1"/>
  <c r="J262" i="1"/>
  <c r="E263" i="1"/>
  <c r="F263" i="1"/>
  <c r="G263" i="1"/>
  <c r="H263" i="1"/>
  <c r="I263" i="1"/>
  <c r="K263" i="1"/>
  <c r="L263" i="1"/>
  <c r="M263" i="1"/>
  <c r="J263" i="1"/>
  <c r="E264" i="1"/>
  <c r="F264" i="1"/>
  <c r="G264" i="1"/>
  <c r="H264" i="1"/>
  <c r="I264" i="1"/>
  <c r="K264" i="1"/>
  <c r="L264" i="1"/>
  <c r="M264" i="1"/>
  <c r="J264" i="1"/>
  <c r="E265" i="1"/>
  <c r="F265" i="1"/>
  <c r="G265" i="1"/>
  <c r="H265" i="1"/>
  <c r="I265" i="1"/>
  <c r="K265" i="1"/>
  <c r="L265" i="1"/>
  <c r="M265" i="1"/>
  <c r="J265" i="1"/>
  <c r="E266" i="1"/>
  <c r="F266" i="1"/>
  <c r="G266" i="1"/>
  <c r="H266" i="1"/>
  <c r="I266" i="1"/>
  <c r="K266" i="1"/>
  <c r="L266" i="1"/>
  <c r="M266" i="1"/>
  <c r="J266" i="1"/>
  <c r="E267" i="1"/>
  <c r="F267" i="1"/>
  <c r="G267" i="1"/>
  <c r="H267" i="1"/>
  <c r="I267" i="1"/>
  <c r="K267" i="1"/>
  <c r="L267" i="1"/>
  <c r="M267" i="1"/>
  <c r="J267" i="1"/>
  <c r="E268" i="1"/>
  <c r="F268" i="1"/>
  <c r="G268" i="1"/>
  <c r="H268" i="1"/>
  <c r="I268" i="1"/>
  <c r="K268" i="1"/>
  <c r="L268" i="1"/>
  <c r="M268" i="1"/>
  <c r="J268" i="1"/>
  <c r="E269" i="1"/>
  <c r="F269" i="1"/>
  <c r="G269" i="1"/>
  <c r="H269" i="1"/>
  <c r="I269" i="1"/>
  <c r="K269" i="1"/>
  <c r="L269" i="1"/>
  <c r="M269" i="1"/>
  <c r="J269" i="1"/>
  <c r="E270" i="1"/>
  <c r="F270" i="1"/>
  <c r="G270" i="1"/>
  <c r="H270" i="1"/>
  <c r="I270" i="1"/>
  <c r="K270" i="1"/>
  <c r="L270" i="1"/>
  <c r="M270" i="1"/>
  <c r="J270" i="1"/>
  <c r="E271" i="1"/>
  <c r="F271" i="1"/>
  <c r="G271" i="1"/>
  <c r="H271" i="1"/>
  <c r="I271" i="1"/>
  <c r="K271" i="1"/>
  <c r="L271" i="1"/>
  <c r="M271" i="1"/>
  <c r="J271" i="1"/>
  <c r="E272" i="1"/>
  <c r="F272" i="1"/>
  <c r="G272" i="1"/>
  <c r="H272" i="1"/>
  <c r="I272" i="1"/>
  <c r="K272" i="1"/>
  <c r="L272" i="1"/>
  <c r="M272" i="1"/>
  <c r="J272" i="1"/>
  <c r="E273" i="1"/>
  <c r="F273" i="1"/>
  <c r="G273" i="1"/>
  <c r="H273" i="1"/>
  <c r="I273" i="1"/>
  <c r="K273" i="1"/>
  <c r="L273" i="1"/>
  <c r="M273" i="1"/>
  <c r="J273" i="1"/>
  <c r="E274" i="1"/>
  <c r="F274" i="1"/>
  <c r="G274" i="1"/>
  <c r="H274" i="1"/>
  <c r="I274" i="1"/>
  <c r="K274" i="1"/>
  <c r="L274" i="1"/>
  <c r="M274" i="1"/>
  <c r="J274" i="1"/>
  <c r="E275" i="1"/>
  <c r="F275" i="1"/>
  <c r="G275" i="1"/>
  <c r="H275" i="1"/>
  <c r="I275" i="1"/>
  <c r="K275" i="1"/>
  <c r="L275" i="1"/>
  <c r="M275" i="1"/>
  <c r="J275" i="1"/>
  <c r="E276" i="1"/>
  <c r="F276" i="1"/>
  <c r="G276" i="1"/>
  <c r="H276" i="1"/>
  <c r="I276" i="1"/>
  <c r="K276" i="1"/>
  <c r="L276" i="1"/>
  <c r="M276" i="1"/>
  <c r="J276" i="1"/>
  <c r="E277" i="1"/>
  <c r="F277" i="1"/>
  <c r="G277" i="1"/>
  <c r="H277" i="1"/>
  <c r="I277" i="1"/>
  <c r="K277" i="1"/>
  <c r="L277" i="1"/>
  <c r="M277" i="1"/>
  <c r="J277" i="1"/>
  <c r="E278" i="1"/>
  <c r="F278" i="1"/>
  <c r="G278" i="1"/>
  <c r="H278" i="1"/>
  <c r="I278" i="1"/>
  <c r="K278" i="1"/>
  <c r="L278" i="1"/>
  <c r="M278" i="1"/>
  <c r="J278" i="1"/>
  <c r="E279" i="1"/>
  <c r="F279" i="1"/>
  <c r="G279" i="1"/>
  <c r="H279" i="1"/>
  <c r="I279" i="1"/>
  <c r="K279" i="1"/>
  <c r="L279" i="1"/>
  <c r="M279" i="1"/>
  <c r="J279" i="1"/>
  <c r="E280" i="1"/>
  <c r="F280" i="1"/>
  <c r="G280" i="1"/>
  <c r="H280" i="1"/>
  <c r="I280" i="1"/>
  <c r="K280" i="1"/>
  <c r="L280" i="1"/>
  <c r="M280" i="1"/>
  <c r="J280" i="1"/>
  <c r="E281" i="1"/>
  <c r="F281" i="1"/>
  <c r="G281" i="1"/>
  <c r="H281" i="1"/>
  <c r="I281" i="1"/>
  <c r="K281" i="1"/>
  <c r="L281" i="1"/>
  <c r="M281" i="1"/>
  <c r="J281" i="1"/>
  <c r="E282" i="1"/>
  <c r="F282" i="1"/>
  <c r="G282" i="1"/>
  <c r="H282" i="1"/>
  <c r="I282" i="1"/>
  <c r="K282" i="1"/>
  <c r="L282" i="1"/>
  <c r="M282" i="1"/>
  <c r="J282" i="1"/>
  <c r="E283" i="1"/>
  <c r="F283" i="1"/>
  <c r="G283" i="1"/>
  <c r="H283" i="1"/>
  <c r="I283" i="1"/>
  <c r="K283" i="1"/>
  <c r="L283" i="1"/>
  <c r="M283" i="1"/>
  <c r="J283" i="1"/>
  <c r="E284" i="1"/>
  <c r="F284" i="1"/>
  <c r="G284" i="1"/>
  <c r="H284" i="1"/>
  <c r="I284" i="1"/>
  <c r="K284" i="1"/>
  <c r="L284" i="1"/>
  <c r="M284" i="1"/>
  <c r="J284" i="1"/>
  <c r="E285" i="1"/>
  <c r="F285" i="1"/>
  <c r="G285" i="1"/>
  <c r="H285" i="1"/>
  <c r="I285" i="1"/>
  <c r="K285" i="1"/>
  <c r="L285" i="1"/>
  <c r="M285" i="1"/>
  <c r="J285" i="1"/>
  <c r="E286" i="1"/>
  <c r="F286" i="1"/>
  <c r="G286" i="1"/>
  <c r="H286" i="1"/>
  <c r="I286" i="1"/>
  <c r="K286" i="1"/>
  <c r="L286" i="1"/>
  <c r="M286" i="1"/>
  <c r="J286" i="1"/>
  <c r="E287" i="1"/>
  <c r="F287" i="1"/>
  <c r="G287" i="1"/>
  <c r="H287" i="1"/>
  <c r="I287" i="1"/>
  <c r="K287" i="1"/>
  <c r="L287" i="1"/>
  <c r="M287" i="1"/>
  <c r="J287" i="1"/>
  <c r="E288" i="1"/>
  <c r="F288" i="1"/>
  <c r="G288" i="1"/>
  <c r="H288" i="1"/>
  <c r="I288" i="1"/>
  <c r="K288" i="1"/>
  <c r="L288" i="1"/>
  <c r="M288" i="1"/>
  <c r="J288" i="1"/>
  <c r="E289" i="1"/>
  <c r="F289" i="1"/>
  <c r="G289" i="1"/>
  <c r="H289" i="1"/>
  <c r="I289" i="1"/>
  <c r="K289" i="1"/>
  <c r="L289" i="1"/>
  <c r="M289" i="1"/>
  <c r="J289" i="1"/>
  <c r="E290" i="1"/>
  <c r="F290" i="1"/>
  <c r="G290" i="1"/>
  <c r="H290" i="1"/>
  <c r="I290" i="1"/>
  <c r="K290" i="1"/>
  <c r="L290" i="1"/>
  <c r="M290" i="1"/>
  <c r="J290" i="1"/>
  <c r="E291" i="1"/>
  <c r="F291" i="1"/>
  <c r="G291" i="1"/>
  <c r="H291" i="1"/>
  <c r="I291" i="1"/>
  <c r="K291" i="1"/>
  <c r="L291" i="1"/>
  <c r="M291" i="1"/>
  <c r="J291" i="1"/>
  <c r="E292" i="1"/>
  <c r="F292" i="1"/>
  <c r="G292" i="1"/>
  <c r="H292" i="1"/>
  <c r="I292" i="1"/>
  <c r="K292" i="1"/>
  <c r="L292" i="1"/>
  <c r="M292" i="1"/>
  <c r="J292" i="1"/>
  <c r="E293" i="1"/>
  <c r="F293" i="1"/>
  <c r="G293" i="1"/>
  <c r="H293" i="1"/>
  <c r="I293" i="1"/>
  <c r="K293" i="1"/>
  <c r="L293" i="1"/>
  <c r="M293" i="1"/>
  <c r="J293" i="1"/>
  <c r="E294" i="1"/>
  <c r="F294" i="1"/>
  <c r="G294" i="1"/>
  <c r="H294" i="1"/>
  <c r="I294" i="1"/>
  <c r="K294" i="1"/>
  <c r="L294" i="1"/>
  <c r="M294" i="1"/>
  <c r="J294" i="1"/>
  <c r="E295" i="1"/>
  <c r="F295" i="1"/>
  <c r="G295" i="1"/>
  <c r="H295" i="1"/>
  <c r="I295" i="1"/>
  <c r="K295" i="1"/>
  <c r="L295" i="1"/>
  <c r="M295" i="1"/>
  <c r="J295" i="1"/>
  <c r="E296" i="1"/>
  <c r="F296" i="1"/>
  <c r="G296" i="1"/>
  <c r="H296" i="1"/>
  <c r="I296" i="1"/>
  <c r="K296" i="1"/>
  <c r="L296" i="1"/>
  <c r="M296" i="1"/>
  <c r="J296" i="1"/>
  <c r="E297" i="1"/>
  <c r="F297" i="1"/>
  <c r="G297" i="1"/>
  <c r="H297" i="1"/>
  <c r="I297" i="1"/>
  <c r="K297" i="1"/>
  <c r="L297" i="1"/>
  <c r="M297" i="1"/>
  <c r="J297" i="1"/>
  <c r="E298" i="1"/>
  <c r="F298" i="1"/>
  <c r="G298" i="1"/>
  <c r="H298" i="1"/>
  <c r="I298" i="1"/>
  <c r="K298" i="1"/>
  <c r="L298" i="1"/>
  <c r="M298" i="1"/>
  <c r="J298" i="1"/>
  <c r="E299" i="1"/>
  <c r="F299" i="1"/>
  <c r="G299" i="1"/>
  <c r="H299" i="1"/>
  <c r="I299" i="1"/>
  <c r="K299" i="1"/>
  <c r="L299" i="1"/>
  <c r="M299" i="1"/>
  <c r="J299" i="1"/>
  <c r="E300" i="1"/>
  <c r="F300" i="1"/>
  <c r="G300" i="1"/>
  <c r="H300" i="1"/>
  <c r="I300" i="1"/>
  <c r="K300" i="1"/>
  <c r="L300" i="1"/>
  <c r="M300" i="1"/>
  <c r="J300" i="1"/>
  <c r="E301" i="1"/>
  <c r="F301" i="1"/>
  <c r="G301" i="1"/>
  <c r="H301" i="1"/>
  <c r="I301" i="1"/>
  <c r="K301" i="1"/>
  <c r="L301" i="1"/>
  <c r="M301" i="1"/>
  <c r="J301" i="1"/>
  <c r="E302" i="1"/>
  <c r="F302" i="1"/>
  <c r="G302" i="1"/>
  <c r="H302" i="1"/>
  <c r="I302" i="1"/>
  <c r="K302" i="1"/>
  <c r="L302" i="1"/>
  <c r="M302" i="1"/>
  <c r="J302" i="1"/>
  <c r="E303" i="1"/>
  <c r="F303" i="1"/>
  <c r="G303" i="1"/>
  <c r="H303" i="1"/>
  <c r="I303" i="1"/>
  <c r="K303" i="1"/>
  <c r="L303" i="1"/>
  <c r="M303" i="1"/>
  <c r="J303" i="1"/>
  <c r="E304" i="1"/>
  <c r="F304" i="1"/>
  <c r="G304" i="1"/>
  <c r="H304" i="1"/>
  <c r="I304" i="1"/>
  <c r="K304" i="1"/>
  <c r="L304" i="1"/>
  <c r="M304" i="1"/>
  <c r="J304" i="1"/>
  <c r="E305" i="1"/>
  <c r="F305" i="1"/>
  <c r="G305" i="1"/>
  <c r="H305" i="1"/>
  <c r="I305" i="1"/>
  <c r="K305" i="1"/>
  <c r="L305" i="1"/>
  <c r="M305" i="1"/>
  <c r="J305" i="1"/>
  <c r="E306" i="1"/>
  <c r="F306" i="1"/>
  <c r="G306" i="1"/>
  <c r="H306" i="1"/>
  <c r="I306" i="1"/>
  <c r="K306" i="1"/>
  <c r="L306" i="1"/>
  <c r="M306" i="1"/>
  <c r="J306" i="1"/>
  <c r="E307" i="1"/>
  <c r="F307" i="1"/>
  <c r="G307" i="1"/>
  <c r="H307" i="1"/>
  <c r="I307" i="1"/>
  <c r="K307" i="1"/>
  <c r="L307" i="1"/>
  <c r="M307" i="1"/>
  <c r="J307" i="1"/>
  <c r="E308" i="1"/>
  <c r="F308" i="1"/>
  <c r="G308" i="1"/>
  <c r="H308" i="1"/>
  <c r="I308" i="1"/>
  <c r="K308" i="1"/>
  <c r="L308" i="1"/>
  <c r="M308" i="1"/>
  <c r="J308" i="1"/>
  <c r="E309" i="1"/>
  <c r="F309" i="1"/>
  <c r="G309" i="1"/>
  <c r="H309" i="1"/>
  <c r="I309" i="1"/>
  <c r="K309" i="1"/>
  <c r="L309" i="1"/>
  <c r="M309" i="1"/>
  <c r="J309" i="1"/>
  <c r="E310" i="1"/>
  <c r="F310" i="1"/>
  <c r="G310" i="1"/>
  <c r="H310" i="1"/>
  <c r="I310" i="1"/>
  <c r="K310" i="1"/>
  <c r="L310" i="1"/>
  <c r="M310" i="1"/>
  <c r="J310" i="1"/>
  <c r="E311" i="1"/>
  <c r="F311" i="1"/>
  <c r="G311" i="1"/>
  <c r="H311" i="1"/>
  <c r="I311" i="1"/>
  <c r="K311" i="1"/>
  <c r="L311" i="1"/>
  <c r="M311" i="1"/>
  <c r="J311" i="1"/>
  <c r="E312" i="1"/>
  <c r="F312" i="1"/>
  <c r="G312" i="1"/>
  <c r="H312" i="1"/>
  <c r="I312" i="1"/>
  <c r="K312" i="1"/>
  <c r="L312" i="1"/>
  <c r="M312" i="1"/>
  <c r="J312" i="1"/>
  <c r="E313" i="1"/>
  <c r="F313" i="1"/>
  <c r="G313" i="1"/>
  <c r="H313" i="1"/>
  <c r="I313" i="1"/>
  <c r="K313" i="1"/>
  <c r="L313" i="1"/>
  <c r="M313" i="1"/>
  <c r="J313" i="1"/>
  <c r="E314" i="1"/>
  <c r="F314" i="1"/>
  <c r="G314" i="1"/>
  <c r="H314" i="1"/>
  <c r="I314" i="1"/>
  <c r="K314" i="1"/>
  <c r="L314" i="1"/>
  <c r="M314" i="1"/>
  <c r="J314" i="1"/>
  <c r="E315" i="1"/>
  <c r="F315" i="1"/>
  <c r="G315" i="1"/>
  <c r="H315" i="1"/>
  <c r="I315" i="1"/>
  <c r="K315" i="1"/>
  <c r="L315" i="1"/>
  <c r="M315" i="1"/>
  <c r="J315" i="1"/>
  <c r="E316" i="1"/>
  <c r="F316" i="1"/>
  <c r="G316" i="1"/>
  <c r="H316" i="1"/>
  <c r="I316" i="1"/>
  <c r="K316" i="1"/>
  <c r="L316" i="1"/>
  <c r="M316" i="1"/>
  <c r="J316" i="1"/>
  <c r="E317" i="1"/>
  <c r="F317" i="1"/>
  <c r="G317" i="1"/>
  <c r="H317" i="1"/>
  <c r="I317" i="1"/>
  <c r="K317" i="1"/>
  <c r="L317" i="1"/>
  <c r="M317" i="1"/>
  <c r="J317" i="1"/>
  <c r="E318" i="1"/>
  <c r="F318" i="1"/>
  <c r="G318" i="1"/>
  <c r="H318" i="1"/>
  <c r="I318" i="1"/>
  <c r="K318" i="1"/>
  <c r="L318" i="1"/>
  <c r="M318" i="1"/>
  <c r="J318" i="1"/>
  <c r="E319" i="1"/>
  <c r="F319" i="1"/>
  <c r="G319" i="1"/>
  <c r="H319" i="1"/>
  <c r="I319" i="1"/>
  <c r="K319" i="1"/>
  <c r="L319" i="1"/>
  <c r="M319" i="1"/>
  <c r="J319" i="1"/>
  <c r="E320" i="1"/>
  <c r="F320" i="1"/>
  <c r="G320" i="1"/>
  <c r="H320" i="1"/>
  <c r="I320" i="1"/>
  <c r="K320" i="1"/>
  <c r="L320" i="1"/>
  <c r="M320" i="1"/>
  <c r="J320" i="1"/>
  <c r="E321" i="1"/>
  <c r="F321" i="1"/>
  <c r="G321" i="1"/>
  <c r="H321" i="1"/>
  <c r="I321" i="1"/>
  <c r="K321" i="1"/>
  <c r="L321" i="1"/>
  <c r="M321" i="1"/>
  <c r="J321" i="1"/>
  <c r="E322" i="1"/>
  <c r="F322" i="1"/>
  <c r="G322" i="1"/>
  <c r="H322" i="1"/>
  <c r="I322" i="1"/>
  <c r="K322" i="1"/>
  <c r="L322" i="1"/>
  <c r="M322" i="1"/>
  <c r="J322" i="1"/>
  <c r="E323" i="1"/>
  <c r="F323" i="1"/>
  <c r="G323" i="1"/>
  <c r="H323" i="1"/>
  <c r="I323" i="1"/>
  <c r="K323" i="1"/>
  <c r="L323" i="1"/>
  <c r="M323" i="1"/>
  <c r="J323" i="1"/>
  <c r="E324" i="1"/>
  <c r="F324" i="1"/>
  <c r="G324" i="1"/>
  <c r="H324" i="1"/>
  <c r="I324" i="1"/>
  <c r="K324" i="1"/>
  <c r="L324" i="1"/>
  <c r="M324" i="1"/>
  <c r="J324" i="1"/>
  <c r="E325" i="1"/>
  <c r="F325" i="1"/>
  <c r="G325" i="1"/>
  <c r="H325" i="1"/>
  <c r="I325" i="1"/>
  <c r="K325" i="1"/>
  <c r="L325" i="1"/>
  <c r="M325" i="1"/>
  <c r="J325" i="1"/>
  <c r="E326" i="1"/>
  <c r="F326" i="1"/>
  <c r="G326" i="1"/>
  <c r="H326" i="1"/>
  <c r="I326" i="1"/>
  <c r="K326" i="1"/>
  <c r="L326" i="1"/>
  <c r="M326" i="1"/>
  <c r="J326" i="1"/>
  <c r="E327" i="1"/>
  <c r="F327" i="1"/>
  <c r="G327" i="1"/>
  <c r="H327" i="1"/>
  <c r="I327" i="1"/>
  <c r="K327" i="1"/>
  <c r="L327" i="1"/>
  <c r="M327" i="1"/>
  <c r="J327" i="1"/>
  <c r="E328" i="1"/>
  <c r="F328" i="1"/>
  <c r="G328" i="1"/>
  <c r="H328" i="1"/>
  <c r="I328" i="1"/>
  <c r="K328" i="1"/>
  <c r="L328" i="1"/>
  <c r="M328" i="1"/>
  <c r="J328" i="1"/>
  <c r="E329" i="1"/>
  <c r="F329" i="1"/>
  <c r="G329" i="1"/>
  <c r="H329" i="1"/>
  <c r="I329" i="1"/>
  <c r="K329" i="1"/>
  <c r="L329" i="1"/>
  <c r="M329" i="1"/>
  <c r="J329" i="1"/>
  <c r="E330" i="1"/>
  <c r="F330" i="1"/>
  <c r="G330" i="1"/>
  <c r="H330" i="1"/>
  <c r="I330" i="1"/>
  <c r="K330" i="1"/>
  <c r="L330" i="1"/>
  <c r="M330" i="1"/>
  <c r="J330" i="1"/>
  <c r="E331" i="1"/>
  <c r="F331" i="1"/>
  <c r="G331" i="1"/>
  <c r="H331" i="1"/>
  <c r="I331" i="1"/>
  <c r="K331" i="1"/>
  <c r="L331" i="1"/>
  <c r="M331" i="1"/>
  <c r="J331" i="1"/>
  <c r="E332" i="1"/>
  <c r="F332" i="1"/>
  <c r="G332" i="1"/>
  <c r="H332" i="1"/>
  <c r="I332" i="1"/>
  <c r="K332" i="1"/>
  <c r="L332" i="1"/>
  <c r="M332" i="1"/>
  <c r="J332" i="1"/>
  <c r="E333" i="1"/>
  <c r="F333" i="1"/>
  <c r="G333" i="1"/>
  <c r="H333" i="1"/>
  <c r="I333" i="1"/>
  <c r="K333" i="1"/>
  <c r="L333" i="1"/>
  <c r="M333" i="1"/>
  <c r="J333" i="1"/>
  <c r="E334" i="1"/>
  <c r="F334" i="1"/>
  <c r="G334" i="1"/>
  <c r="H334" i="1"/>
  <c r="I334" i="1"/>
  <c r="K334" i="1"/>
  <c r="L334" i="1"/>
  <c r="M334" i="1"/>
  <c r="J334" i="1"/>
  <c r="E335" i="1"/>
  <c r="F335" i="1"/>
  <c r="G335" i="1"/>
  <c r="H335" i="1"/>
  <c r="I335" i="1"/>
  <c r="K335" i="1"/>
  <c r="L335" i="1"/>
  <c r="M335" i="1"/>
  <c r="J335" i="1"/>
  <c r="E336" i="1"/>
  <c r="F336" i="1"/>
  <c r="G336" i="1"/>
  <c r="H336" i="1"/>
  <c r="I336" i="1"/>
  <c r="K336" i="1"/>
  <c r="L336" i="1"/>
  <c r="M336" i="1"/>
  <c r="J336" i="1"/>
  <c r="E337" i="1"/>
  <c r="F337" i="1"/>
  <c r="G337" i="1"/>
  <c r="H337" i="1"/>
  <c r="I337" i="1"/>
  <c r="K337" i="1"/>
  <c r="L337" i="1"/>
  <c r="M337" i="1"/>
  <c r="J337" i="1"/>
  <c r="E338" i="1"/>
  <c r="F338" i="1"/>
  <c r="G338" i="1"/>
  <c r="H338" i="1"/>
  <c r="I338" i="1"/>
  <c r="K338" i="1"/>
  <c r="L338" i="1"/>
  <c r="M338" i="1"/>
  <c r="J338" i="1"/>
  <c r="E339" i="1"/>
  <c r="F339" i="1"/>
  <c r="G339" i="1"/>
  <c r="H339" i="1"/>
  <c r="I339" i="1"/>
  <c r="K339" i="1"/>
  <c r="L339" i="1"/>
  <c r="M339" i="1"/>
  <c r="J339" i="1"/>
  <c r="E340" i="1"/>
  <c r="F340" i="1"/>
  <c r="G340" i="1"/>
  <c r="H340" i="1"/>
  <c r="I340" i="1"/>
  <c r="K340" i="1"/>
  <c r="L340" i="1"/>
  <c r="M340" i="1"/>
  <c r="J340" i="1"/>
  <c r="E341" i="1"/>
  <c r="F341" i="1"/>
  <c r="G341" i="1"/>
  <c r="H341" i="1"/>
  <c r="I341" i="1"/>
  <c r="K341" i="1"/>
  <c r="L341" i="1"/>
  <c r="M341" i="1"/>
  <c r="J341" i="1"/>
  <c r="E342" i="1"/>
  <c r="F342" i="1"/>
  <c r="G342" i="1"/>
  <c r="H342" i="1"/>
  <c r="I342" i="1"/>
  <c r="K342" i="1"/>
  <c r="L342" i="1"/>
  <c r="M342" i="1"/>
  <c r="J342" i="1"/>
  <c r="E343" i="1"/>
  <c r="F343" i="1"/>
  <c r="G343" i="1"/>
  <c r="H343" i="1"/>
  <c r="I343" i="1"/>
  <c r="K343" i="1"/>
  <c r="L343" i="1"/>
  <c r="M343" i="1"/>
  <c r="J343" i="1"/>
  <c r="E344" i="1"/>
  <c r="F344" i="1"/>
  <c r="G344" i="1"/>
  <c r="H344" i="1"/>
  <c r="I344" i="1"/>
  <c r="K344" i="1"/>
  <c r="L344" i="1"/>
  <c r="M344" i="1"/>
  <c r="J344" i="1"/>
  <c r="E345" i="1"/>
  <c r="F345" i="1"/>
  <c r="G345" i="1"/>
  <c r="H345" i="1"/>
  <c r="I345" i="1"/>
  <c r="K345" i="1"/>
  <c r="L345" i="1"/>
  <c r="M345" i="1"/>
  <c r="J345" i="1"/>
  <c r="E346" i="1"/>
  <c r="F346" i="1"/>
  <c r="G346" i="1"/>
  <c r="H346" i="1"/>
  <c r="I346" i="1"/>
  <c r="K346" i="1"/>
  <c r="L346" i="1"/>
  <c r="M346" i="1"/>
  <c r="J346" i="1"/>
  <c r="E347" i="1"/>
  <c r="F347" i="1"/>
  <c r="G347" i="1"/>
  <c r="H347" i="1"/>
  <c r="I347" i="1"/>
  <c r="K347" i="1"/>
  <c r="L347" i="1"/>
  <c r="M347" i="1"/>
  <c r="J347" i="1"/>
  <c r="E348" i="1"/>
  <c r="F348" i="1"/>
  <c r="G348" i="1"/>
  <c r="H348" i="1"/>
  <c r="I348" i="1"/>
  <c r="K348" i="1"/>
  <c r="L348" i="1"/>
  <c r="M348" i="1"/>
  <c r="J348" i="1"/>
  <c r="E349" i="1"/>
  <c r="F349" i="1"/>
  <c r="G349" i="1"/>
  <c r="H349" i="1"/>
  <c r="I349" i="1"/>
  <c r="K349" i="1"/>
  <c r="L349" i="1"/>
  <c r="M349" i="1"/>
  <c r="J349" i="1"/>
  <c r="E350" i="1"/>
  <c r="F350" i="1"/>
  <c r="G350" i="1"/>
  <c r="H350" i="1"/>
  <c r="I350" i="1"/>
  <c r="K350" i="1"/>
  <c r="L350" i="1"/>
  <c r="M350" i="1"/>
  <c r="J350" i="1"/>
  <c r="E351" i="1"/>
  <c r="F351" i="1"/>
  <c r="G351" i="1"/>
  <c r="H351" i="1"/>
  <c r="I351" i="1"/>
  <c r="K351" i="1"/>
  <c r="L351" i="1"/>
  <c r="M351" i="1"/>
  <c r="J351" i="1"/>
  <c r="E352" i="1"/>
  <c r="F352" i="1"/>
  <c r="G352" i="1"/>
  <c r="H352" i="1"/>
  <c r="I352" i="1"/>
  <c r="K352" i="1"/>
  <c r="L352" i="1"/>
  <c r="M352" i="1"/>
  <c r="J352" i="1"/>
  <c r="E353" i="1"/>
  <c r="F353" i="1"/>
  <c r="G353" i="1"/>
  <c r="H353" i="1"/>
  <c r="I353" i="1"/>
  <c r="K353" i="1"/>
  <c r="L353" i="1"/>
  <c r="M353" i="1"/>
  <c r="J353" i="1"/>
  <c r="E354" i="1"/>
  <c r="F354" i="1"/>
  <c r="G354" i="1"/>
  <c r="H354" i="1"/>
  <c r="I354" i="1"/>
  <c r="K354" i="1"/>
  <c r="L354" i="1"/>
  <c r="M354" i="1"/>
  <c r="J354" i="1"/>
  <c r="E355" i="1"/>
  <c r="F355" i="1"/>
  <c r="G355" i="1"/>
  <c r="H355" i="1"/>
  <c r="I355" i="1"/>
  <c r="K355" i="1"/>
  <c r="L355" i="1"/>
  <c r="M355" i="1"/>
  <c r="J355" i="1"/>
  <c r="E356" i="1"/>
  <c r="F356" i="1"/>
  <c r="G356" i="1"/>
  <c r="H356" i="1"/>
  <c r="I356" i="1"/>
  <c r="K356" i="1"/>
  <c r="L356" i="1"/>
  <c r="M356" i="1"/>
  <c r="J356" i="1"/>
  <c r="E357" i="1"/>
  <c r="F357" i="1"/>
  <c r="G357" i="1"/>
  <c r="H357" i="1"/>
  <c r="I357" i="1"/>
  <c r="K357" i="1"/>
  <c r="L357" i="1"/>
  <c r="M357" i="1"/>
  <c r="J357" i="1"/>
  <c r="E358" i="1"/>
  <c r="F358" i="1"/>
  <c r="G358" i="1"/>
  <c r="H358" i="1"/>
  <c r="I358" i="1"/>
  <c r="K358" i="1"/>
  <c r="L358" i="1"/>
  <c r="M358" i="1"/>
  <c r="J358" i="1"/>
  <c r="E359" i="1"/>
  <c r="F359" i="1"/>
  <c r="G359" i="1"/>
  <c r="H359" i="1"/>
  <c r="I359" i="1"/>
  <c r="K359" i="1"/>
  <c r="L359" i="1"/>
  <c r="M359" i="1"/>
  <c r="J359" i="1"/>
  <c r="E360" i="1"/>
  <c r="F360" i="1"/>
  <c r="G360" i="1"/>
  <c r="H360" i="1"/>
  <c r="I360" i="1"/>
  <c r="K360" i="1"/>
  <c r="L360" i="1"/>
  <c r="M360" i="1"/>
  <c r="J360" i="1"/>
  <c r="E361" i="1"/>
  <c r="F361" i="1"/>
  <c r="G361" i="1"/>
  <c r="H361" i="1"/>
  <c r="I361" i="1"/>
  <c r="K361" i="1"/>
  <c r="L361" i="1"/>
  <c r="M361" i="1"/>
  <c r="J361" i="1"/>
  <c r="E362" i="1"/>
  <c r="F362" i="1"/>
  <c r="G362" i="1"/>
  <c r="H362" i="1"/>
  <c r="I362" i="1"/>
  <c r="K362" i="1"/>
  <c r="L362" i="1"/>
  <c r="M362" i="1"/>
  <c r="J362" i="1"/>
  <c r="E363" i="1"/>
  <c r="F363" i="1"/>
  <c r="G363" i="1"/>
  <c r="H363" i="1"/>
  <c r="I363" i="1"/>
  <c r="K363" i="1"/>
  <c r="L363" i="1"/>
  <c r="M363" i="1"/>
  <c r="J363" i="1"/>
  <c r="E364" i="1"/>
  <c r="F364" i="1"/>
  <c r="G364" i="1"/>
  <c r="H364" i="1"/>
  <c r="I364" i="1"/>
  <c r="K364" i="1"/>
  <c r="L364" i="1"/>
  <c r="M364" i="1"/>
  <c r="J364" i="1"/>
  <c r="E365" i="1"/>
  <c r="F365" i="1"/>
  <c r="G365" i="1"/>
  <c r="H365" i="1"/>
  <c r="I365" i="1"/>
  <c r="K365" i="1"/>
  <c r="L365" i="1"/>
  <c r="M365" i="1"/>
  <c r="J365" i="1"/>
  <c r="E366" i="1"/>
  <c r="F366" i="1"/>
  <c r="G366" i="1"/>
  <c r="H366" i="1"/>
  <c r="I366" i="1"/>
  <c r="K366" i="1"/>
  <c r="L366" i="1"/>
  <c r="M366" i="1"/>
  <c r="J366" i="1"/>
  <c r="E367" i="1"/>
  <c r="F367" i="1"/>
  <c r="G367" i="1"/>
  <c r="H367" i="1"/>
  <c r="I367" i="1"/>
  <c r="K367" i="1"/>
  <c r="L367" i="1"/>
  <c r="M367" i="1"/>
  <c r="J367" i="1"/>
  <c r="E368" i="1"/>
  <c r="F368" i="1"/>
  <c r="G368" i="1"/>
  <c r="H368" i="1"/>
  <c r="I368" i="1"/>
  <c r="K368" i="1"/>
  <c r="L368" i="1"/>
  <c r="M368" i="1"/>
  <c r="J368" i="1"/>
  <c r="E369" i="1"/>
  <c r="F369" i="1"/>
  <c r="G369" i="1"/>
  <c r="H369" i="1"/>
  <c r="I369" i="1"/>
  <c r="K369" i="1"/>
  <c r="L369" i="1"/>
  <c r="M369" i="1"/>
  <c r="J369" i="1"/>
  <c r="E370" i="1"/>
  <c r="F370" i="1"/>
  <c r="G370" i="1"/>
  <c r="H370" i="1"/>
  <c r="I370" i="1"/>
  <c r="K370" i="1"/>
  <c r="L370" i="1"/>
  <c r="M370" i="1"/>
  <c r="J370" i="1"/>
  <c r="E371" i="1"/>
  <c r="F371" i="1"/>
  <c r="G371" i="1"/>
  <c r="H371" i="1"/>
  <c r="I371" i="1"/>
  <c r="K371" i="1"/>
  <c r="L371" i="1"/>
  <c r="M371" i="1"/>
  <c r="J371" i="1"/>
  <c r="E372" i="1"/>
  <c r="F372" i="1"/>
  <c r="G372" i="1"/>
  <c r="H372" i="1"/>
  <c r="I372" i="1"/>
  <c r="K372" i="1"/>
  <c r="L372" i="1"/>
  <c r="M372" i="1"/>
  <c r="J372" i="1"/>
  <c r="E373" i="1"/>
  <c r="F373" i="1"/>
  <c r="G373" i="1"/>
  <c r="H373" i="1"/>
  <c r="I373" i="1"/>
  <c r="K373" i="1"/>
  <c r="L373" i="1"/>
  <c r="M373" i="1"/>
  <c r="J373" i="1"/>
  <c r="E374" i="1"/>
  <c r="F374" i="1"/>
  <c r="G374" i="1"/>
  <c r="H374" i="1"/>
  <c r="I374" i="1"/>
  <c r="K374" i="1"/>
  <c r="L374" i="1"/>
  <c r="M374" i="1"/>
  <c r="J374" i="1"/>
  <c r="E375" i="1"/>
  <c r="F375" i="1"/>
  <c r="G375" i="1"/>
  <c r="H375" i="1"/>
  <c r="I375" i="1"/>
  <c r="K375" i="1"/>
  <c r="L375" i="1"/>
  <c r="M375" i="1"/>
  <c r="J375" i="1"/>
  <c r="E376" i="1"/>
  <c r="F376" i="1"/>
  <c r="G376" i="1"/>
  <c r="H376" i="1"/>
  <c r="I376" i="1"/>
  <c r="K376" i="1"/>
  <c r="L376" i="1"/>
  <c r="M376" i="1"/>
  <c r="F377" i="1"/>
  <c r="J376" i="1"/>
  <c r="E377" i="1"/>
  <c r="G377" i="1"/>
  <c r="H377" i="1"/>
  <c r="I377" i="1"/>
  <c r="K377" i="1"/>
  <c r="L377" i="1"/>
  <c r="M377" i="1"/>
  <c r="F378" i="1"/>
  <c r="J377" i="1"/>
  <c r="E378" i="1"/>
  <c r="G378" i="1"/>
  <c r="H378" i="1"/>
  <c r="I378" i="1"/>
  <c r="K378" i="1"/>
  <c r="L378" i="1"/>
  <c r="M378" i="1"/>
  <c r="F379" i="1"/>
  <c r="J378" i="1"/>
  <c r="E379" i="1"/>
  <c r="G379" i="1"/>
  <c r="H379" i="1"/>
  <c r="I379" i="1"/>
  <c r="K379" i="1"/>
  <c r="L379" i="1"/>
  <c r="M379" i="1"/>
  <c r="F380" i="1"/>
  <c r="J379" i="1"/>
  <c r="E380" i="1"/>
  <c r="G380" i="1"/>
  <c r="H380" i="1"/>
  <c r="I380" i="1"/>
  <c r="K380" i="1"/>
  <c r="L380" i="1"/>
  <c r="M380" i="1"/>
  <c r="F381" i="1"/>
  <c r="J380" i="1"/>
  <c r="E381" i="1"/>
  <c r="G381" i="1"/>
  <c r="H381" i="1"/>
  <c r="I381" i="1"/>
  <c r="K381" i="1"/>
  <c r="L381" i="1"/>
  <c r="M381" i="1"/>
  <c r="F382" i="1"/>
  <c r="J381" i="1"/>
  <c r="E382" i="1"/>
  <c r="G382" i="1"/>
  <c r="H382" i="1"/>
  <c r="I382" i="1"/>
  <c r="K382" i="1"/>
  <c r="L382" i="1"/>
  <c r="M382" i="1"/>
  <c r="F383" i="1"/>
  <c r="J382" i="1"/>
  <c r="E383" i="1"/>
  <c r="G383" i="1"/>
  <c r="H383" i="1"/>
  <c r="I383" i="1"/>
  <c r="K383" i="1"/>
  <c r="L383" i="1"/>
  <c r="M383" i="1"/>
  <c r="F384" i="1"/>
  <c r="J383" i="1"/>
  <c r="E384" i="1"/>
  <c r="G384" i="1"/>
  <c r="H384" i="1"/>
  <c r="I384" i="1"/>
  <c r="K384" i="1"/>
  <c r="L384" i="1"/>
  <c r="M384" i="1"/>
  <c r="F385" i="1"/>
  <c r="J384" i="1"/>
  <c r="E385" i="1"/>
  <c r="G385" i="1"/>
  <c r="H385" i="1"/>
  <c r="I385" i="1"/>
  <c r="K385" i="1"/>
  <c r="L385" i="1"/>
  <c r="M385" i="1"/>
  <c r="F386" i="1"/>
  <c r="J385" i="1"/>
  <c r="E386" i="1"/>
  <c r="G386" i="1"/>
  <c r="H386" i="1"/>
  <c r="I386" i="1"/>
  <c r="K386" i="1"/>
  <c r="L386" i="1"/>
  <c r="M386" i="1"/>
  <c r="F387" i="1"/>
  <c r="J386" i="1"/>
  <c r="E387" i="1"/>
  <c r="G387" i="1"/>
  <c r="H387" i="1"/>
  <c r="I387" i="1"/>
  <c r="K387" i="1"/>
  <c r="L387" i="1"/>
  <c r="M387" i="1"/>
  <c r="F388" i="1"/>
  <c r="J387" i="1"/>
  <c r="E388" i="1"/>
  <c r="G388" i="1"/>
  <c r="H388" i="1"/>
  <c r="I388" i="1"/>
  <c r="K388" i="1"/>
  <c r="L388" i="1"/>
  <c r="M388" i="1"/>
  <c r="F389" i="1"/>
  <c r="J388" i="1"/>
  <c r="E389" i="1"/>
  <c r="G389" i="1"/>
  <c r="H389" i="1"/>
  <c r="I389" i="1"/>
  <c r="K389" i="1"/>
  <c r="L389" i="1"/>
  <c r="M389" i="1"/>
  <c r="F390" i="1"/>
  <c r="J389" i="1"/>
  <c r="E390" i="1"/>
  <c r="G390" i="1"/>
  <c r="H390" i="1"/>
  <c r="I390" i="1"/>
  <c r="K390" i="1"/>
  <c r="L390" i="1"/>
  <c r="M390" i="1"/>
  <c r="F391" i="1"/>
  <c r="J390" i="1"/>
  <c r="E391" i="1"/>
  <c r="G391" i="1"/>
  <c r="H391" i="1"/>
  <c r="I391" i="1"/>
  <c r="K391" i="1"/>
  <c r="L391" i="1"/>
  <c r="M391" i="1"/>
  <c r="F392" i="1"/>
  <c r="J391" i="1"/>
  <c r="E392" i="1"/>
  <c r="G392" i="1"/>
  <c r="H392" i="1"/>
  <c r="I392" i="1"/>
  <c r="K392" i="1"/>
  <c r="L392" i="1"/>
  <c r="M392" i="1"/>
  <c r="F393" i="1"/>
  <c r="J392" i="1"/>
  <c r="E393" i="1"/>
  <c r="G393" i="1"/>
  <c r="H393" i="1"/>
  <c r="I393" i="1"/>
  <c r="K393" i="1"/>
  <c r="L393" i="1"/>
  <c r="M393" i="1"/>
  <c r="F394" i="1"/>
  <c r="J393" i="1"/>
  <c r="E394" i="1"/>
  <c r="G394" i="1"/>
  <c r="H394" i="1"/>
  <c r="I394" i="1"/>
  <c r="K394" i="1"/>
  <c r="L394" i="1"/>
  <c r="M394" i="1"/>
  <c r="F395" i="1"/>
  <c r="J394" i="1"/>
  <c r="E395" i="1"/>
  <c r="G395" i="1"/>
  <c r="H395" i="1"/>
  <c r="I395" i="1"/>
  <c r="K395" i="1"/>
  <c r="L395" i="1"/>
  <c r="M395" i="1"/>
  <c r="F396" i="1"/>
  <c r="J395" i="1"/>
  <c r="E396" i="1"/>
  <c r="G396" i="1"/>
  <c r="H396" i="1"/>
  <c r="I396" i="1"/>
  <c r="K396" i="1"/>
  <c r="L396" i="1"/>
  <c r="M396" i="1"/>
  <c r="F397" i="1"/>
  <c r="J396" i="1"/>
  <c r="E397" i="1"/>
  <c r="G397" i="1"/>
  <c r="H397" i="1"/>
  <c r="I397" i="1"/>
  <c r="K397" i="1"/>
  <c r="L397" i="1"/>
  <c r="M397" i="1"/>
  <c r="F398" i="1"/>
  <c r="J397" i="1"/>
  <c r="E398" i="1"/>
  <c r="G398" i="1"/>
  <c r="H398" i="1"/>
  <c r="I398" i="1"/>
  <c r="K398" i="1"/>
  <c r="L398" i="1"/>
  <c r="M398" i="1"/>
  <c r="F399" i="1"/>
  <c r="J398" i="1"/>
  <c r="E399" i="1"/>
  <c r="G399" i="1"/>
  <c r="H399" i="1"/>
  <c r="I399" i="1"/>
  <c r="K399" i="1"/>
  <c r="L399" i="1"/>
  <c r="M399" i="1"/>
  <c r="F400" i="1"/>
  <c r="J399" i="1"/>
  <c r="E400" i="1"/>
  <c r="G400" i="1"/>
  <c r="H400" i="1"/>
  <c r="I400" i="1"/>
  <c r="K400" i="1"/>
  <c r="L400" i="1"/>
  <c r="M400" i="1"/>
  <c r="F401" i="1"/>
  <c r="J400" i="1"/>
  <c r="E401" i="1"/>
  <c r="G401" i="1"/>
  <c r="H401" i="1"/>
  <c r="I401" i="1"/>
  <c r="K401" i="1"/>
  <c r="L401" i="1"/>
  <c r="M401" i="1"/>
  <c r="F402" i="1"/>
  <c r="J401" i="1"/>
  <c r="E402" i="1"/>
  <c r="G402" i="1"/>
  <c r="H402" i="1"/>
  <c r="I402" i="1"/>
  <c r="K402" i="1"/>
  <c r="L402" i="1"/>
  <c r="M402" i="1"/>
  <c r="F403" i="1"/>
  <c r="J402" i="1"/>
  <c r="E403" i="1"/>
  <c r="G403" i="1"/>
  <c r="H403" i="1"/>
  <c r="I403" i="1"/>
  <c r="K403" i="1"/>
  <c r="L403" i="1"/>
  <c r="M403" i="1"/>
  <c r="F404" i="1"/>
  <c r="J403" i="1"/>
  <c r="E404" i="1"/>
  <c r="G404" i="1"/>
  <c r="H404" i="1"/>
  <c r="I404" i="1"/>
  <c r="K404" i="1"/>
  <c r="L404" i="1"/>
  <c r="M404" i="1"/>
  <c r="F405" i="1"/>
  <c r="J404" i="1"/>
  <c r="E405" i="1"/>
  <c r="G405" i="1"/>
  <c r="H405" i="1"/>
  <c r="I405" i="1"/>
  <c r="K405" i="1"/>
  <c r="L405" i="1"/>
  <c r="M405" i="1"/>
  <c r="F406" i="1"/>
  <c r="J405" i="1"/>
  <c r="E406" i="1"/>
  <c r="G406" i="1"/>
  <c r="H406" i="1"/>
  <c r="I406" i="1"/>
  <c r="K406" i="1"/>
  <c r="L406" i="1"/>
  <c r="M406" i="1"/>
  <c r="F407" i="1"/>
  <c r="J406" i="1"/>
  <c r="E407" i="1"/>
  <c r="G407" i="1"/>
  <c r="H407" i="1"/>
  <c r="I407" i="1"/>
  <c r="K407" i="1"/>
  <c r="L407" i="1"/>
  <c r="M407" i="1"/>
  <c r="F408" i="1"/>
  <c r="J407" i="1"/>
  <c r="E408" i="1"/>
  <c r="G408" i="1"/>
  <c r="H408" i="1"/>
  <c r="I408" i="1"/>
  <c r="K408" i="1"/>
  <c r="L408" i="1"/>
  <c r="M408" i="1"/>
  <c r="F409" i="1"/>
  <c r="J408" i="1"/>
  <c r="E409" i="1"/>
  <c r="G409" i="1"/>
  <c r="H409" i="1"/>
  <c r="I409" i="1"/>
  <c r="K409" i="1"/>
  <c r="L409" i="1"/>
  <c r="M409" i="1"/>
  <c r="F410" i="1"/>
  <c r="J409" i="1"/>
  <c r="E410" i="1"/>
  <c r="G410" i="1"/>
  <c r="H410" i="1"/>
  <c r="I410" i="1"/>
  <c r="K410" i="1"/>
  <c r="L410" i="1"/>
  <c r="M410" i="1"/>
  <c r="F411" i="1"/>
  <c r="J410" i="1"/>
  <c r="E411" i="1"/>
  <c r="G411" i="1"/>
  <c r="H411" i="1"/>
  <c r="I411" i="1"/>
  <c r="K411" i="1"/>
  <c r="L411" i="1"/>
  <c r="M411" i="1"/>
  <c r="F412" i="1"/>
  <c r="J411" i="1"/>
  <c r="E412" i="1"/>
  <c r="G412" i="1"/>
  <c r="H412" i="1"/>
  <c r="I412" i="1"/>
  <c r="K412" i="1"/>
  <c r="L412" i="1"/>
  <c r="M412" i="1"/>
  <c r="F413" i="1"/>
  <c r="J412" i="1"/>
  <c r="E413" i="1"/>
  <c r="G413" i="1"/>
  <c r="H413" i="1"/>
  <c r="I413" i="1"/>
  <c r="K413" i="1"/>
  <c r="L413" i="1"/>
  <c r="M413" i="1"/>
  <c r="F414" i="1"/>
  <c r="J413" i="1"/>
  <c r="E414" i="1"/>
  <c r="G414" i="1"/>
  <c r="H414" i="1"/>
  <c r="I414" i="1"/>
  <c r="K414" i="1"/>
  <c r="L414" i="1"/>
  <c r="M414" i="1"/>
  <c r="F415" i="1"/>
  <c r="J414" i="1"/>
  <c r="E415" i="1"/>
  <c r="G415" i="1"/>
  <c r="H415" i="1"/>
  <c r="I415" i="1"/>
  <c r="K415" i="1"/>
  <c r="L415" i="1"/>
  <c r="M415" i="1"/>
  <c r="F416" i="1"/>
  <c r="J415" i="1"/>
  <c r="E416" i="1"/>
  <c r="G416" i="1"/>
  <c r="H416" i="1"/>
  <c r="I416" i="1"/>
  <c r="K416" i="1"/>
  <c r="L416" i="1"/>
  <c r="M416" i="1"/>
  <c r="F417" i="1"/>
  <c r="J416" i="1"/>
  <c r="E417" i="1"/>
  <c r="G417" i="1"/>
  <c r="H417" i="1"/>
  <c r="I417" i="1"/>
  <c r="K417" i="1"/>
  <c r="L417" i="1"/>
  <c r="M417" i="1"/>
  <c r="F418" i="1"/>
  <c r="J417" i="1"/>
  <c r="E418" i="1"/>
  <c r="G418" i="1"/>
  <c r="H418" i="1"/>
  <c r="I418" i="1"/>
  <c r="K418" i="1"/>
  <c r="L418" i="1"/>
  <c r="M418" i="1"/>
  <c r="F419" i="1"/>
  <c r="J418" i="1"/>
  <c r="E419" i="1"/>
  <c r="G419" i="1"/>
  <c r="H419" i="1"/>
  <c r="I419" i="1"/>
  <c r="K419" i="1"/>
  <c r="L419" i="1"/>
  <c r="M419" i="1"/>
  <c r="F420" i="1"/>
  <c r="J419" i="1"/>
  <c r="E420" i="1"/>
  <c r="G420" i="1"/>
  <c r="H420" i="1"/>
  <c r="I420" i="1"/>
  <c r="K420" i="1"/>
  <c r="L420" i="1"/>
  <c r="M420" i="1"/>
  <c r="F421" i="1"/>
  <c r="J420" i="1"/>
  <c r="E421" i="1"/>
  <c r="G421" i="1"/>
  <c r="H421" i="1"/>
  <c r="I421" i="1"/>
  <c r="K421" i="1"/>
  <c r="L421" i="1"/>
  <c r="M421" i="1"/>
  <c r="F422" i="1"/>
  <c r="J421" i="1"/>
  <c r="E422" i="1"/>
  <c r="G422" i="1"/>
  <c r="H422" i="1"/>
  <c r="I422" i="1"/>
  <c r="K422" i="1"/>
  <c r="L422" i="1"/>
  <c r="M422" i="1"/>
  <c r="F423" i="1"/>
  <c r="J422" i="1"/>
  <c r="E423" i="1"/>
  <c r="G423" i="1"/>
  <c r="H423" i="1"/>
  <c r="I423" i="1"/>
  <c r="K423" i="1"/>
  <c r="L423" i="1"/>
  <c r="M423" i="1"/>
  <c r="F424" i="1"/>
  <c r="J423" i="1"/>
  <c r="E424" i="1"/>
  <c r="G424" i="1"/>
  <c r="H424" i="1"/>
  <c r="I424" i="1"/>
  <c r="K424" i="1"/>
  <c r="L424" i="1"/>
  <c r="M424" i="1"/>
  <c r="F425" i="1"/>
  <c r="J424" i="1"/>
  <c r="E425" i="1"/>
  <c r="G425" i="1"/>
  <c r="H425" i="1"/>
  <c r="I425" i="1"/>
  <c r="K425" i="1"/>
  <c r="L425" i="1"/>
  <c r="M425" i="1"/>
  <c r="F426" i="1"/>
  <c r="J425" i="1"/>
  <c r="E426" i="1"/>
  <c r="G426" i="1"/>
  <c r="H426" i="1"/>
  <c r="I426" i="1"/>
  <c r="K426" i="1"/>
  <c r="L426" i="1"/>
  <c r="M426" i="1"/>
  <c r="F427" i="1"/>
  <c r="J426" i="1"/>
  <c r="E427" i="1"/>
  <c r="G427" i="1"/>
  <c r="H427" i="1"/>
  <c r="I427" i="1"/>
  <c r="K427" i="1"/>
  <c r="L427" i="1"/>
  <c r="M427" i="1"/>
  <c r="F428" i="1"/>
  <c r="J427" i="1"/>
  <c r="E428" i="1"/>
  <c r="G428" i="1"/>
  <c r="H428" i="1"/>
  <c r="I428" i="1"/>
  <c r="K428" i="1"/>
  <c r="L428" i="1"/>
  <c r="M428" i="1"/>
  <c r="F429" i="1"/>
  <c r="J428" i="1"/>
  <c r="E429" i="1"/>
  <c r="G429" i="1"/>
  <c r="H429" i="1"/>
  <c r="I429" i="1"/>
  <c r="K429" i="1"/>
  <c r="L429" i="1"/>
  <c r="M429" i="1"/>
  <c r="F430" i="1"/>
  <c r="J429" i="1"/>
  <c r="E430" i="1"/>
  <c r="G430" i="1"/>
  <c r="H430" i="1"/>
  <c r="I430" i="1"/>
  <c r="K430" i="1"/>
  <c r="L430" i="1"/>
  <c r="M430" i="1"/>
  <c r="F431" i="1"/>
  <c r="J430" i="1"/>
  <c r="E431" i="1"/>
  <c r="G431" i="1"/>
  <c r="H431" i="1"/>
  <c r="I431" i="1"/>
  <c r="K431" i="1"/>
  <c r="L431" i="1"/>
  <c r="M431" i="1"/>
  <c r="F432" i="1"/>
  <c r="J431" i="1"/>
  <c r="E432" i="1"/>
  <c r="G432" i="1"/>
  <c r="H432" i="1"/>
  <c r="I432" i="1"/>
  <c r="K432" i="1"/>
  <c r="L432" i="1"/>
  <c r="M432" i="1"/>
  <c r="F433" i="1"/>
  <c r="J432" i="1"/>
  <c r="E433" i="1"/>
  <c r="G433" i="1"/>
  <c r="H433" i="1"/>
  <c r="I433" i="1"/>
  <c r="K433" i="1"/>
  <c r="L433" i="1"/>
  <c r="M433" i="1"/>
  <c r="F434" i="1"/>
  <c r="J433" i="1"/>
  <c r="E434" i="1"/>
  <c r="G434" i="1"/>
  <c r="H434" i="1"/>
  <c r="I434" i="1"/>
  <c r="K434" i="1"/>
  <c r="L434" i="1"/>
  <c r="M434" i="1"/>
  <c r="F435" i="1"/>
  <c r="J434" i="1"/>
  <c r="E435" i="1"/>
  <c r="G435" i="1"/>
  <c r="H435" i="1"/>
  <c r="I435" i="1"/>
  <c r="K435" i="1"/>
  <c r="L435" i="1"/>
  <c r="M435" i="1"/>
  <c r="F436" i="1"/>
  <c r="J435" i="1"/>
  <c r="E436" i="1"/>
  <c r="G436" i="1"/>
  <c r="H436" i="1"/>
  <c r="I436" i="1"/>
  <c r="K436" i="1"/>
  <c r="L436" i="1"/>
  <c r="M436" i="1"/>
  <c r="F437" i="1"/>
  <c r="J436" i="1"/>
  <c r="E437" i="1"/>
  <c r="G437" i="1"/>
  <c r="H437" i="1"/>
  <c r="I437" i="1"/>
  <c r="K437" i="1"/>
  <c r="L437" i="1"/>
  <c r="M437" i="1"/>
  <c r="F438" i="1"/>
  <c r="J437" i="1"/>
  <c r="E438" i="1"/>
  <c r="G438" i="1"/>
  <c r="H438" i="1"/>
  <c r="I438" i="1"/>
  <c r="K438" i="1"/>
  <c r="L438" i="1"/>
  <c r="M438" i="1"/>
  <c r="F439" i="1"/>
  <c r="J438" i="1"/>
  <c r="E439" i="1"/>
  <c r="G439" i="1"/>
  <c r="H439" i="1"/>
  <c r="I439" i="1"/>
  <c r="K439" i="1"/>
  <c r="L439" i="1"/>
  <c r="M439" i="1"/>
  <c r="F440" i="1"/>
  <c r="J439" i="1"/>
  <c r="E440" i="1"/>
  <c r="G440" i="1"/>
  <c r="H440" i="1"/>
  <c r="I440" i="1"/>
  <c r="K440" i="1"/>
  <c r="L440" i="1"/>
  <c r="M440" i="1"/>
  <c r="F441" i="1"/>
  <c r="J440" i="1"/>
  <c r="E441" i="1"/>
  <c r="G441" i="1"/>
  <c r="H441" i="1"/>
  <c r="I441" i="1"/>
  <c r="K441" i="1"/>
  <c r="L441" i="1"/>
  <c r="M441" i="1"/>
  <c r="F442" i="1"/>
  <c r="J441" i="1"/>
  <c r="E442" i="1"/>
  <c r="G442" i="1"/>
  <c r="H442" i="1"/>
  <c r="I442" i="1"/>
  <c r="K442" i="1"/>
  <c r="L442" i="1"/>
  <c r="M442" i="1"/>
  <c r="F443" i="1"/>
  <c r="J442" i="1"/>
  <c r="E443" i="1"/>
  <c r="G443" i="1"/>
  <c r="H443" i="1"/>
  <c r="I443" i="1"/>
  <c r="K443" i="1"/>
  <c r="L443" i="1"/>
  <c r="M443" i="1"/>
  <c r="F444" i="1"/>
  <c r="J443" i="1"/>
  <c r="E444" i="1"/>
  <c r="G444" i="1"/>
  <c r="H444" i="1"/>
  <c r="I444" i="1"/>
  <c r="K444" i="1"/>
  <c r="L444" i="1"/>
  <c r="M444" i="1"/>
  <c r="F445" i="1"/>
  <c r="J444" i="1"/>
  <c r="E445" i="1"/>
  <c r="G445" i="1"/>
  <c r="H445" i="1"/>
  <c r="I445" i="1"/>
  <c r="K445" i="1"/>
  <c r="L445" i="1"/>
  <c r="M445" i="1"/>
  <c r="F446" i="1"/>
  <c r="J445" i="1"/>
  <c r="E446" i="1"/>
  <c r="G446" i="1"/>
  <c r="H446" i="1"/>
  <c r="I446" i="1"/>
  <c r="K446" i="1"/>
  <c r="L446" i="1"/>
  <c r="M446" i="1"/>
  <c r="F447" i="1"/>
  <c r="J446" i="1"/>
  <c r="E447" i="1"/>
  <c r="G447" i="1"/>
  <c r="H447" i="1"/>
  <c r="I447" i="1"/>
  <c r="K447" i="1"/>
  <c r="L447" i="1"/>
  <c r="M447" i="1"/>
  <c r="F448" i="1"/>
  <c r="J447" i="1"/>
  <c r="E448" i="1"/>
  <c r="G448" i="1"/>
  <c r="H448" i="1"/>
  <c r="I448" i="1"/>
  <c r="K448" i="1"/>
  <c r="L448" i="1"/>
  <c r="M448" i="1"/>
  <c r="F449" i="1"/>
  <c r="J448" i="1"/>
  <c r="E449" i="1"/>
  <c r="G449" i="1"/>
  <c r="H449" i="1"/>
  <c r="I449" i="1"/>
  <c r="K449" i="1"/>
  <c r="L449" i="1"/>
  <c r="M449" i="1"/>
  <c r="F450" i="1"/>
  <c r="J449" i="1"/>
  <c r="E450" i="1"/>
  <c r="G450" i="1"/>
  <c r="H450" i="1"/>
  <c r="I450" i="1"/>
  <c r="K450" i="1"/>
  <c r="L450" i="1"/>
  <c r="M450" i="1"/>
  <c r="F451" i="1"/>
  <c r="J450" i="1"/>
  <c r="E451" i="1"/>
  <c r="G451" i="1"/>
  <c r="H451" i="1"/>
  <c r="I451" i="1"/>
  <c r="K451" i="1"/>
  <c r="L451" i="1"/>
  <c r="M451" i="1"/>
  <c r="F452" i="1"/>
  <c r="J451" i="1"/>
  <c r="E452" i="1"/>
  <c r="G452" i="1"/>
  <c r="H452" i="1"/>
  <c r="I452" i="1"/>
  <c r="K452" i="1"/>
  <c r="L452" i="1"/>
  <c r="M452" i="1"/>
  <c r="F453" i="1"/>
  <c r="J452" i="1"/>
  <c r="E453" i="1"/>
  <c r="G453" i="1"/>
  <c r="H453" i="1"/>
  <c r="I453" i="1"/>
  <c r="K453" i="1"/>
  <c r="L453" i="1"/>
  <c r="M453" i="1"/>
  <c r="F454" i="1"/>
  <c r="J453" i="1"/>
  <c r="E454" i="1"/>
  <c r="G454" i="1"/>
  <c r="H454" i="1"/>
  <c r="I454" i="1"/>
  <c r="K454" i="1"/>
  <c r="L454" i="1"/>
  <c r="M454" i="1"/>
  <c r="F455" i="1"/>
  <c r="J454" i="1"/>
  <c r="E455" i="1"/>
  <c r="G455" i="1"/>
  <c r="H455" i="1"/>
  <c r="I455" i="1"/>
  <c r="K455" i="1"/>
  <c r="L455" i="1"/>
  <c r="M455" i="1"/>
  <c r="F456" i="1"/>
  <c r="J455" i="1"/>
  <c r="E456" i="1"/>
  <c r="G456" i="1"/>
  <c r="H456" i="1"/>
  <c r="I456" i="1"/>
  <c r="K456" i="1"/>
  <c r="L456" i="1"/>
  <c r="M456" i="1"/>
  <c r="F457" i="1"/>
  <c r="J456" i="1"/>
  <c r="E457" i="1"/>
  <c r="G457" i="1"/>
  <c r="H457" i="1"/>
  <c r="I457" i="1"/>
  <c r="K457" i="1"/>
  <c r="L457" i="1"/>
  <c r="M457" i="1"/>
  <c r="F458" i="1"/>
  <c r="J457" i="1"/>
  <c r="E458" i="1"/>
  <c r="G458" i="1"/>
  <c r="H458" i="1"/>
  <c r="I458" i="1"/>
  <c r="K458" i="1"/>
  <c r="L458" i="1"/>
  <c r="M458" i="1"/>
  <c r="F459" i="1"/>
  <c r="J458" i="1"/>
  <c r="E459" i="1"/>
  <c r="G459" i="1"/>
  <c r="H459" i="1"/>
  <c r="I459" i="1"/>
  <c r="K459" i="1"/>
  <c r="L459" i="1"/>
  <c r="M459" i="1"/>
  <c r="F460" i="1"/>
  <c r="J459" i="1"/>
  <c r="E460" i="1"/>
  <c r="G460" i="1"/>
  <c r="H460" i="1"/>
  <c r="I460" i="1"/>
  <c r="K460" i="1"/>
  <c r="L460" i="1"/>
  <c r="M460" i="1"/>
  <c r="F461" i="1"/>
  <c r="J460" i="1"/>
  <c r="E461" i="1"/>
  <c r="G461" i="1"/>
  <c r="H461" i="1"/>
  <c r="I461" i="1"/>
  <c r="K461" i="1"/>
  <c r="L461" i="1"/>
  <c r="M461" i="1"/>
  <c r="F462" i="1"/>
  <c r="J461" i="1"/>
  <c r="E462" i="1"/>
  <c r="G462" i="1"/>
  <c r="H462" i="1"/>
  <c r="I462" i="1"/>
  <c r="K462" i="1"/>
  <c r="L462" i="1"/>
  <c r="M462" i="1"/>
  <c r="F463" i="1"/>
  <c r="J462" i="1"/>
  <c r="E463" i="1"/>
  <c r="G463" i="1"/>
  <c r="H463" i="1"/>
  <c r="I463" i="1"/>
  <c r="K463" i="1"/>
  <c r="L463" i="1"/>
  <c r="M463" i="1"/>
  <c r="F464" i="1"/>
  <c r="J463" i="1"/>
  <c r="E464" i="1"/>
  <c r="G464" i="1"/>
  <c r="H464" i="1"/>
  <c r="I464" i="1"/>
  <c r="K464" i="1"/>
  <c r="L464" i="1"/>
  <c r="M464" i="1"/>
  <c r="F465" i="1"/>
  <c r="J464" i="1"/>
  <c r="E465" i="1"/>
  <c r="G465" i="1"/>
  <c r="H465" i="1"/>
  <c r="I465" i="1"/>
  <c r="K465" i="1"/>
  <c r="L465" i="1"/>
  <c r="M465" i="1"/>
  <c r="F466" i="1"/>
  <c r="J465" i="1"/>
  <c r="E466" i="1"/>
  <c r="G466" i="1"/>
  <c r="H466" i="1"/>
  <c r="I466" i="1"/>
  <c r="K466" i="1"/>
  <c r="L466" i="1"/>
  <c r="M466" i="1"/>
  <c r="F467" i="1"/>
  <c r="J466" i="1"/>
  <c r="E467" i="1"/>
  <c r="G467" i="1"/>
  <c r="H467" i="1"/>
  <c r="I467" i="1"/>
  <c r="K467" i="1"/>
  <c r="L467" i="1"/>
  <c r="M467" i="1"/>
  <c r="F468" i="1"/>
  <c r="J467" i="1"/>
  <c r="E468" i="1"/>
  <c r="G468" i="1"/>
  <c r="H468" i="1"/>
  <c r="I468" i="1"/>
  <c r="K468" i="1"/>
  <c r="L468" i="1"/>
  <c r="M468" i="1"/>
  <c r="F469" i="1"/>
  <c r="J468" i="1"/>
  <c r="E469" i="1"/>
  <c r="G469" i="1"/>
  <c r="H469" i="1"/>
  <c r="I469" i="1"/>
  <c r="K469" i="1"/>
  <c r="L469" i="1"/>
  <c r="M469" i="1"/>
  <c r="F470" i="1"/>
  <c r="J469" i="1"/>
  <c r="E470" i="1"/>
  <c r="G470" i="1"/>
  <c r="H470" i="1"/>
  <c r="I470" i="1"/>
  <c r="K470" i="1"/>
  <c r="L470" i="1"/>
  <c r="M470" i="1"/>
  <c r="F471" i="1"/>
  <c r="J470" i="1"/>
  <c r="E471" i="1"/>
  <c r="G471" i="1"/>
  <c r="H471" i="1"/>
  <c r="I471" i="1"/>
  <c r="K471" i="1"/>
  <c r="L471" i="1"/>
  <c r="M471" i="1"/>
  <c r="F472" i="1"/>
  <c r="J471" i="1"/>
  <c r="E472" i="1"/>
  <c r="G472" i="1"/>
  <c r="H472" i="1"/>
  <c r="I472" i="1"/>
  <c r="K472" i="1"/>
  <c r="L472" i="1"/>
  <c r="M472" i="1"/>
  <c r="F473" i="1"/>
  <c r="J472" i="1"/>
  <c r="E473" i="1"/>
  <c r="G473" i="1"/>
  <c r="H473" i="1"/>
  <c r="I473" i="1"/>
  <c r="K473" i="1"/>
  <c r="L473" i="1"/>
  <c r="M473" i="1"/>
  <c r="F474" i="1"/>
  <c r="J473" i="1"/>
  <c r="E474" i="1"/>
  <c r="G474" i="1"/>
  <c r="H474" i="1"/>
  <c r="I474" i="1"/>
  <c r="K474" i="1"/>
  <c r="L474" i="1"/>
  <c r="M474" i="1"/>
  <c r="F475" i="1"/>
  <c r="J474" i="1"/>
  <c r="E475" i="1"/>
  <c r="G475" i="1"/>
  <c r="H475" i="1"/>
  <c r="I475" i="1"/>
  <c r="K475" i="1"/>
  <c r="L475" i="1"/>
  <c r="M475" i="1"/>
  <c r="F476" i="1"/>
  <c r="J475" i="1"/>
  <c r="E476" i="1"/>
  <c r="G476" i="1"/>
  <c r="H476" i="1"/>
  <c r="I476" i="1"/>
  <c r="K476" i="1"/>
  <c r="L476" i="1"/>
  <c r="M476" i="1"/>
  <c r="F477" i="1"/>
  <c r="J476" i="1"/>
  <c r="E477" i="1"/>
  <c r="G477" i="1"/>
  <c r="H477" i="1"/>
  <c r="I477" i="1"/>
  <c r="K477" i="1"/>
  <c r="L477" i="1"/>
  <c r="M477" i="1"/>
  <c r="F478" i="1"/>
  <c r="J477" i="1"/>
  <c r="E478" i="1"/>
  <c r="G478" i="1"/>
  <c r="H478" i="1"/>
  <c r="I478" i="1"/>
  <c r="K478" i="1"/>
  <c r="L478" i="1"/>
  <c r="M478" i="1"/>
  <c r="F479" i="1"/>
  <c r="J478" i="1"/>
  <c r="E479" i="1"/>
  <c r="G479" i="1"/>
  <c r="H479" i="1"/>
  <c r="I479" i="1"/>
  <c r="K479" i="1"/>
  <c r="L479" i="1"/>
  <c r="M479" i="1"/>
  <c r="F480" i="1"/>
  <c r="J479" i="1"/>
  <c r="E480" i="1"/>
  <c r="G480" i="1"/>
  <c r="H480" i="1"/>
  <c r="I480" i="1"/>
  <c r="K480" i="1"/>
  <c r="L480" i="1"/>
  <c r="M480" i="1"/>
  <c r="F481" i="1"/>
  <c r="J480" i="1"/>
  <c r="E481" i="1"/>
  <c r="G481" i="1"/>
  <c r="H481" i="1"/>
  <c r="I481" i="1"/>
  <c r="K481" i="1"/>
  <c r="L481" i="1"/>
  <c r="M481" i="1"/>
  <c r="F482" i="1"/>
  <c r="J481" i="1"/>
  <c r="E482" i="1"/>
  <c r="G482" i="1"/>
  <c r="H482" i="1"/>
  <c r="I482" i="1"/>
  <c r="K482" i="1"/>
  <c r="L482" i="1"/>
  <c r="M482" i="1"/>
  <c r="F483" i="1"/>
  <c r="J482" i="1"/>
  <c r="E483" i="1"/>
  <c r="G483" i="1"/>
  <c r="H483" i="1"/>
  <c r="I483" i="1"/>
  <c r="K483" i="1"/>
  <c r="L483" i="1"/>
  <c r="M483" i="1"/>
  <c r="F484" i="1"/>
  <c r="J483" i="1"/>
  <c r="E484" i="1"/>
  <c r="G484" i="1"/>
  <c r="H484" i="1"/>
  <c r="I484" i="1"/>
  <c r="K484" i="1"/>
  <c r="L484" i="1"/>
  <c r="M484" i="1"/>
  <c r="F485" i="1"/>
  <c r="J484" i="1"/>
  <c r="E485" i="1"/>
  <c r="G485" i="1"/>
  <c r="H485" i="1"/>
  <c r="I485" i="1"/>
  <c r="K485" i="1"/>
  <c r="L485" i="1"/>
  <c r="M485" i="1"/>
  <c r="F486" i="1"/>
  <c r="J485" i="1"/>
  <c r="E486" i="1"/>
  <c r="G486" i="1"/>
  <c r="H486" i="1"/>
  <c r="I486" i="1"/>
  <c r="K486" i="1"/>
  <c r="L486" i="1"/>
  <c r="M486" i="1"/>
  <c r="F487" i="1"/>
  <c r="J486" i="1"/>
  <c r="E487" i="1"/>
  <c r="G487" i="1"/>
  <c r="H487" i="1"/>
  <c r="I487" i="1"/>
  <c r="K487" i="1"/>
  <c r="L487" i="1"/>
  <c r="M487" i="1"/>
  <c r="F488" i="1"/>
  <c r="J487" i="1"/>
  <c r="E488" i="1"/>
  <c r="G488" i="1"/>
  <c r="H488" i="1"/>
  <c r="I488" i="1"/>
  <c r="K488" i="1"/>
  <c r="L488" i="1"/>
  <c r="M488" i="1"/>
  <c r="F489" i="1"/>
  <c r="J488" i="1"/>
  <c r="E489" i="1"/>
  <c r="G489" i="1"/>
  <c r="H489" i="1"/>
  <c r="I489" i="1"/>
  <c r="K489" i="1"/>
  <c r="L489" i="1"/>
  <c r="M489" i="1"/>
  <c r="F490" i="1"/>
  <c r="J489" i="1"/>
  <c r="E490" i="1"/>
  <c r="G490" i="1"/>
  <c r="H490" i="1"/>
  <c r="I490" i="1"/>
  <c r="K490" i="1"/>
  <c r="L490" i="1"/>
  <c r="M490" i="1"/>
  <c r="F491" i="1"/>
  <c r="J490" i="1"/>
  <c r="E491" i="1"/>
  <c r="G491" i="1"/>
  <c r="H491" i="1"/>
  <c r="I491" i="1"/>
  <c r="K491" i="1"/>
  <c r="L491" i="1"/>
  <c r="M491" i="1"/>
  <c r="F492" i="1"/>
  <c r="J491" i="1"/>
  <c r="E492" i="1"/>
  <c r="G492" i="1"/>
  <c r="H492" i="1"/>
  <c r="I492" i="1"/>
  <c r="K492" i="1"/>
  <c r="L492" i="1"/>
  <c r="M492" i="1"/>
  <c r="F493" i="1"/>
  <c r="J492" i="1"/>
  <c r="E493" i="1"/>
  <c r="G493" i="1"/>
  <c r="H493" i="1"/>
  <c r="I493" i="1"/>
  <c r="K493" i="1"/>
  <c r="L493" i="1"/>
  <c r="M493" i="1"/>
  <c r="F494" i="1"/>
  <c r="J493" i="1"/>
  <c r="E494" i="1"/>
  <c r="G494" i="1"/>
  <c r="H494" i="1"/>
  <c r="I494" i="1"/>
  <c r="K494" i="1"/>
  <c r="L494" i="1"/>
  <c r="M494" i="1"/>
  <c r="F495" i="1"/>
  <c r="J494" i="1"/>
  <c r="E495" i="1"/>
  <c r="G495" i="1"/>
  <c r="H495" i="1"/>
  <c r="I495" i="1"/>
  <c r="K495" i="1"/>
  <c r="L495" i="1"/>
  <c r="M495" i="1"/>
  <c r="F496" i="1"/>
  <c r="J495" i="1"/>
  <c r="E496" i="1"/>
  <c r="G496" i="1"/>
  <c r="H496" i="1"/>
  <c r="I496" i="1"/>
  <c r="K496" i="1"/>
  <c r="L496" i="1"/>
  <c r="M496" i="1"/>
  <c r="M17" i="1"/>
  <c r="J7" i="1"/>
  <c r="L17" i="1"/>
  <c r="F17" i="1"/>
  <c r="J10" i="1"/>
  <c r="H17" i="1"/>
  <c r="K28" i="1"/>
  <c r="J8" i="1"/>
  <c r="L28" i="1"/>
  <c r="J496" i="1"/>
  <c r="E17" i="1"/>
  <c r="C16" i="1"/>
  <c r="D16" i="1"/>
  <c r="C12" i="1"/>
  <c r="C8" i="1"/>
  <c r="C9" i="1"/>
  <c r="G16" i="1"/>
  <c r="L16" i="1"/>
  <c r="M16" i="1"/>
  <c r="E16" i="1"/>
  <c r="J16" i="1"/>
  <c r="A16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G17" i="1"/>
  <c r="K17" i="1"/>
</calcChain>
</file>

<file path=xl/sharedStrings.xml><?xml version="1.0" encoding="utf-8"?>
<sst xmlns="http://schemas.openxmlformats.org/spreadsheetml/2006/main" count="33" uniqueCount="30">
  <si>
    <t>AMORTIZATION TABLE</t>
  </si>
  <si>
    <t>30-year fixed-rate mortgage</t>
  </si>
  <si>
    <t>Initial Loan Amount</t>
  </si>
  <si>
    <t>Mortgage Constant</t>
  </si>
  <si>
    <t>Interest Rate</t>
  </si>
  <si>
    <t>Term in Years</t>
  </si>
  <si>
    <t>Origination Date</t>
  </si>
  <si>
    <t>Interest Accrual Days</t>
  </si>
  <si>
    <t>Interest Accrual</t>
  </si>
  <si>
    <t xml:space="preserve"> </t>
  </si>
  <si>
    <t>Date</t>
  </si>
  <si>
    <t>End of Month</t>
  </si>
  <si>
    <t>Opening Balance</t>
  </si>
  <si>
    <t>Monthly Payment</t>
  </si>
  <si>
    <t>Interest Paid</t>
  </si>
  <si>
    <t>Principal Paid</t>
  </si>
  <si>
    <t>Ending Balance</t>
  </si>
  <si>
    <t>PSA</t>
  </si>
  <si>
    <t>Servicing Fee</t>
  </si>
  <si>
    <t>Pass-through Rate</t>
  </si>
  <si>
    <t>Pool Values for Interest Rate by PSA Assumptions</t>
  </si>
  <si>
    <t>Discount Rate</t>
  </si>
  <si>
    <t>Pool Value</t>
  </si>
  <si>
    <t>Servicing Rights</t>
  </si>
  <si>
    <t>Pool Duration (Years)</t>
  </si>
  <si>
    <t>CPR</t>
  </si>
  <si>
    <t>SMM</t>
  </si>
  <si>
    <t>Prepayment</t>
  </si>
  <si>
    <t>Net Interest</t>
  </si>
  <si>
    <t>Net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</si>
</sst>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  <numFmt numFmtId="165" formatCode="#,##0.000000_);[Red]\(#,##0.000000\)"/>
    <numFmt numFmtId="166" formatCode="_(&quot;$&quot;* #,##0_);_(&quot;$&quot;* \(#,##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</font>
    <font>
      <b/>
      <i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4D79B"/>
        <bgColor rgb="FF000000"/>
      </patternFill>
    </fill>
    <fill>
      <patternFill patternType="solid">
        <fgColor rgb="FFC5D9F1"/>
        <bgColor rgb="FF000000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8" fontId="1" fillId="0" borderId="0" xfId="1" applyNumberFormat="1"/>
    <xf numFmtId="10" fontId="0" fillId="0" borderId="0" xfId="0" applyNumberFormat="1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9" fontId="0" fillId="0" borderId="0" xfId="0" applyNumberForma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8" fontId="4" fillId="0" borderId="0" xfId="0" applyNumberFormat="1" applyFont="1" applyAlignment="1">
      <alignment horizontal="center" vertical="center" wrapText="1"/>
    </xf>
    <xf numFmtId="44" fontId="4" fillId="0" borderId="0" xfId="0" applyNumberFormat="1" applyFont="1" applyAlignment="1">
      <alignment horizontal="center" vertical="center" wrapText="1"/>
    </xf>
    <xf numFmtId="44" fontId="4" fillId="0" borderId="0" xfId="1" applyFont="1" applyAlignment="1">
      <alignment horizontal="center" vertical="center" wrapText="1"/>
    </xf>
    <xf numFmtId="0" fontId="0" fillId="0" borderId="0" xfId="0" applyAlignment="1">
      <alignment horizontal="center"/>
    </xf>
    <xf numFmtId="8" fontId="0" fillId="0" borderId="0" xfId="0" applyNumberFormat="1"/>
    <xf numFmtId="8" fontId="4" fillId="0" borderId="0" xfId="0" applyNumberFormat="1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10" fontId="0" fillId="0" borderId="0" xfId="2" applyNumberFormat="1" applyFont="1"/>
    <xf numFmtId="2" fontId="0" fillId="0" borderId="0" xfId="0" applyNumberFormat="1"/>
    <xf numFmtId="9" fontId="0" fillId="0" borderId="0" xfId="2" applyFont="1"/>
    <xf numFmtId="10" fontId="0" fillId="0" borderId="0" xfId="1" applyNumberFormat="1" applyFont="1"/>
    <xf numFmtId="165" fontId="4" fillId="0" borderId="0" xfId="0" applyNumberFormat="1" applyFont="1"/>
    <xf numFmtId="9" fontId="4" fillId="0" borderId="2" xfId="0" applyNumberFormat="1" applyFont="1" applyBorder="1"/>
    <xf numFmtId="8" fontId="4" fillId="0" borderId="3" xfId="0" applyNumberFormat="1" applyFont="1" applyBorder="1"/>
    <xf numFmtId="10" fontId="4" fillId="2" borderId="4" xfId="0" applyNumberFormat="1" applyFont="1" applyFill="1" applyBorder="1"/>
    <xf numFmtId="10" fontId="4" fillId="2" borderId="5" xfId="0" applyNumberFormat="1" applyFont="1" applyFill="1" applyBorder="1"/>
    <xf numFmtId="9" fontId="4" fillId="3" borderId="2" xfId="0" applyNumberFormat="1" applyFont="1" applyFill="1" applyBorder="1"/>
    <xf numFmtId="166" fontId="4" fillId="0" borderId="0" xfId="0" applyNumberFormat="1" applyFont="1"/>
    <xf numFmtId="9" fontId="4" fillId="0" borderId="6" xfId="0" applyNumberFormat="1" applyFont="1" applyBorder="1"/>
    <xf numFmtId="9" fontId="4" fillId="3" borderId="6" xfId="0" applyNumberFormat="1" applyFont="1" applyFill="1" applyBorder="1"/>
    <xf numFmtId="8" fontId="3" fillId="0" borderId="0" xfId="0" applyNumberFormat="1" applyFont="1"/>
  </cellXfs>
  <cellStyles count="5"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69"/>
  <sheetViews>
    <sheetView tabSelected="1" workbookViewId="0">
      <selection activeCell="C18" sqref="C18"/>
    </sheetView>
  </sheetViews>
  <sheetFormatPr baseColWidth="10" defaultColWidth="8.83203125" defaultRowHeight="15" x14ac:dyDescent="0"/>
  <cols>
    <col min="1" max="1" width="9.5" bestFit="1" customWidth="1"/>
    <col min="2" max="2" width="11.1640625" customWidth="1"/>
    <col min="3" max="3" width="12.1640625" customWidth="1"/>
    <col min="4" max="4" width="11.6640625" bestFit="1" customWidth="1"/>
    <col min="5" max="5" width="12.5" bestFit="1" customWidth="1"/>
    <col min="6" max="6" width="10.5" customWidth="1"/>
    <col min="7" max="7" width="11.83203125" customWidth="1"/>
    <col min="8" max="8" width="14" customWidth="1"/>
    <col min="10" max="10" width="13.5" bestFit="1" customWidth="1"/>
    <col min="12" max="12" width="10" bestFit="1" customWidth="1"/>
    <col min="13" max="13" width="11" bestFit="1" customWidth="1"/>
  </cols>
  <sheetData>
    <row r="1" spans="1:29">
      <c r="A1" s="1" t="s">
        <v>0</v>
      </c>
    </row>
    <row r="2" spans="1:29">
      <c r="A2" s="2" t="s">
        <v>1</v>
      </c>
    </row>
    <row r="3" spans="1:29">
      <c r="A3" s="2"/>
    </row>
    <row r="4" spans="1:29" ht="16" thickBot="1">
      <c r="A4" s="2" t="s">
        <v>2</v>
      </c>
      <c r="C4" s="3">
        <v>1000000</v>
      </c>
      <c r="E4" s="2"/>
      <c r="F4" s="2"/>
      <c r="G4" s="2" t="s">
        <v>3</v>
      </c>
      <c r="H4" s="2"/>
      <c r="I4" s="19"/>
      <c r="J4" s="25">
        <v>5.9959999999999996E-3</v>
      </c>
      <c r="K4" s="25"/>
      <c r="L4" s="25"/>
      <c r="M4" s="25"/>
      <c r="N4" s="25"/>
      <c r="O4" s="25"/>
      <c r="P4" s="19"/>
      <c r="Q4" s="19"/>
      <c r="R4" s="19" t="s">
        <v>20</v>
      </c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 spans="1:29" ht="16" thickBot="1">
      <c r="A5" s="2" t="s">
        <v>4</v>
      </c>
      <c r="C5" s="4">
        <v>0.06</v>
      </c>
      <c r="E5" s="2"/>
      <c r="F5" s="2"/>
      <c r="G5" s="19"/>
      <c r="H5" s="19"/>
      <c r="I5" s="19"/>
      <c r="J5" s="19"/>
      <c r="K5" s="19"/>
      <c r="L5" s="19"/>
      <c r="M5" s="20" t="s">
        <v>17</v>
      </c>
      <c r="N5" s="25"/>
      <c r="O5" s="25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 spans="1:29">
      <c r="A6" s="2" t="s">
        <v>5</v>
      </c>
      <c r="C6">
        <v>30</v>
      </c>
      <c r="E6" s="2"/>
      <c r="F6" s="2"/>
      <c r="G6" s="19" t="s">
        <v>21</v>
      </c>
      <c r="H6" s="19"/>
      <c r="I6" s="19"/>
      <c r="J6" s="21">
        <v>4.4999999999999998E-2</v>
      </c>
      <c r="K6" s="19"/>
      <c r="L6" s="19"/>
      <c r="M6" s="26">
        <v>0.5</v>
      </c>
      <c r="N6" s="25"/>
      <c r="O6" s="25"/>
      <c r="P6" s="19"/>
      <c r="Q6" s="19"/>
      <c r="R6" s="27">
        <v>1124853.24</v>
      </c>
      <c r="S6" s="28">
        <v>0.03</v>
      </c>
      <c r="T6" s="28">
        <v>3.5000000000000003E-2</v>
      </c>
      <c r="U6" s="28">
        <v>0.04</v>
      </c>
      <c r="V6" s="28">
        <v>4.4999999999999998E-2</v>
      </c>
      <c r="W6" s="28">
        <v>0.05</v>
      </c>
      <c r="X6" s="28">
        <v>5.5E-2</v>
      </c>
      <c r="Y6" s="28">
        <v>0.06</v>
      </c>
      <c r="Z6" s="28">
        <v>6.5000000000000002E-2</v>
      </c>
      <c r="AA6" s="28">
        <v>7.0000000000000007E-2</v>
      </c>
      <c r="AB6" s="28">
        <v>7.4999999999999997E-2</v>
      </c>
      <c r="AC6" s="29">
        <v>0.08</v>
      </c>
    </row>
    <row r="7" spans="1:29">
      <c r="A7" s="2" t="s">
        <v>6</v>
      </c>
      <c r="C7" s="5">
        <v>41654</v>
      </c>
      <c r="E7" s="2"/>
      <c r="F7" s="2"/>
      <c r="G7" s="19" t="s">
        <v>22</v>
      </c>
      <c r="H7" s="19"/>
      <c r="I7" s="19"/>
      <c r="J7" s="17">
        <f>NPV(J6/12,M17:M496)+M16</f>
        <v>1079507.8937103723</v>
      </c>
      <c r="K7" s="19"/>
      <c r="L7" s="19"/>
      <c r="M7" s="26">
        <v>1</v>
      </c>
      <c r="N7" s="25"/>
      <c r="O7" s="25"/>
      <c r="P7" s="19"/>
      <c r="Q7" s="19"/>
      <c r="R7" s="30">
        <v>0</v>
      </c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29">
      <c r="A8" s="2" t="s">
        <v>7</v>
      </c>
      <c r="C8" s="6">
        <f>EOMONTH(C7,0)-C7</f>
        <v>16</v>
      </c>
      <c r="E8" s="2"/>
      <c r="F8" s="2"/>
      <c r="G8" s="19" t="s">
        <v>23</v>
      </c>
      <c r="H8" s="19"/>
      <c r="I8" s="19"/>
      <c r="J8" s="17">
        <f>NPV(J6/12,K16:K496)</f>
        <v>40411.597559083573</v>
      </c>
      <c r="K8" s="19"/>
      <c r="L8" s="19"/>
      <c r="M8" s="26">
        <v>1.5</v>
      </c>
      <c r="N8" s="25"/>
      <c r="O8" s="25"/>
      <c r="P8" s="19"/>
      <c r="Q8" s="19"/>
      <c r="R8" s="30">
        <v>0.5</v>
      </c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29">
      <c r="A9" s="2" t="s">
        <v>8</v>
      </c>
      <c r="C9" s="7">
        <f>(C5/360)*C4*C8</f>
        <v>2666.6666666666665</v>
      </c>
      <c r="E9" s="2"/>
      <c r="F9" s="2"/>
      <c r="G9" s="19"/>
      <c r="H9" s="19"/>
      <c r="I9" s="19"/>
      <c r="K9" s="19"/>
      <c r="L9" s="19"/>
      <c r="M9" s="26">
        <v>3</v>
      </c>
      <c r="N9" s="25"/>
      <c r="O9" s="25"/>
      <c r="P9" s="19"/>
      <c r="Q9" s="19"/>
      <c r="R9" s="30">
        <v>1</v>
      </c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29" ht="16" thickBot="1">
      <c r="A10" s="2" t="s">
        <v>17</v>
      </c>
      <c r="B10" s="2" t="s">
        <v>9</v>
      </c>
      <c r="C10" s="23">
        <v>1</v>
      </c>
      <c r="D10" s="8" t="s">
        <v>9</v>
      </c>
      <c r="E10" s="2"/>
      <c r="F10" s="2"/>
      <c r="G10" s="19" t="s">
        <v>24</v>
      </c>
      <c r="H10" s="19"/>
      <c r="I10" s="19"/>
      <c r="J10" s="22">
        <f>AG16</f>
        <v>0</v>
      </c>
      <c r="K10" s="19"/>
      <c r="L10" s="19"/>
      <c r="M10" s="32">
        <v>6</v>
      </c>
      <c r="N10" s="25"/>
      <c r="O10" s="25"/>
      <c r="P10" s="19"/>
      <c r="Q10" s="19"/>
      <c r="R10" s="30">
        <v>2</v>
      </c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29">
      <c r="A11" s="2" t="s">
        <v>18</v>
      </c>
      <c r="B11" s="2"/>
      <c r="C11" s="21">
        <v>5.0000000000000001E-3</v>
      </c>
      <c r="E11" s="2"/>
      <c r="F11" s="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30">
        <v>4</v>
      </c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29" ht="16" thickBot="1">
      <c r="A12" s="2" t="s">
        <v>19</v>
      </c>
      <c r="C12" s="24">
        <f>C5-C11</f>
        <v>5.5E-2</v>
      </c>
      <c r="E12" s="2"/>
      <c r="F12" s="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33">
        <v>6</v>
      </c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5" spans="1:29" ht="24">
      <c r="A15" s="9" t="s">
        <v>10</v>
      </c>
      <c r="B15" s="10" t="s">
        <v>11</v>
      </c>
      <c r="C15" s="10" t="s">
        <v>25</v>
      </c>
      <c r="D15" s="10" t="s">
        <v>26</v>
      </c>
      <c r="E15" s="10" t="s">
        <v>12</v>
      </c>
      <c r="F15" s="10" t="s">
        <v>13</v>
      </c>
      <c r="G15" s="10" t="s">
        <v>14</v>
      </c>
      <c r="H15" s="10" t="s">
        <v>15</v>
      </c>
      <c r="I15" s="10" t="s">
        <v>27</v>
      </c>
      <c r="J15" s="10" t="s">
        <v>16</v>
      </c>
      <c r="K15" s="10" t="s">
        <v>18</v>
      </c>
      <c r="L15" s="10" t="s">
        <v>28</v>
      </c>
      <c r="M15" s="10" t="s">
        <v>29</v>
      </c>
    </row>
    <row r="16" spans="1:29">
      <c r="A16" s="11">
        <f>EOMONTH(C7,0)</f>
        <v>41670</v>
      </c>
      <c r="B16" s="12">
        <v>0</v>
      </c>
      <c r="C16" s="12">
        <f>$C$10*MIN((B16*0.02),0.06)</f>
        <v>0</v>
      </c>
      <c r="D16" s="12">
        <f>(1-(1-C16)^(1/12))</f>
        <v>0</v>
      </c>
      <c r="E16" s="13">
        <f>C4</f>
        <v>1000000</v>
      </c>
      <c r="F16" s="15">
        <v>0</v>
      </c>
      <c r="G16" s="14">
        <f>C9</f>
        <v>2666.6666666666665</v>
      </c>
      <c r="H16" s="15">
        <v>0</v>
      </c>
      <c r="I16" s="15">
        <v>0</v>
      </c>
      <c r="J16" s="13">
        <f>E16</f>
        <v>1000000</v>
      </c>
      <c r="K16" s="13">
        <v>0</v>
      </c>
      <c r="L16" s="14">
        <f>G16-K16</f>
        <v>2666.6666666666665</v>
      </c>
      <c r="M16" s="14">
        <f>H16+I16+L16</f>
        <v>2666.6666666666665</v>
      </c>
    </row>
    <row r="17" spans="1:13">
      <c r="A17" s="5">
        <f>EOMONTH(C7,1)</f>
        <v>41698</v>
      </c>
      <c r="B17" s="16">
        <v>1</v>
      </c>
      <c r="C17" s="12">
        <f>$C$10*MIN((B17*0.002),0.06)</f>
        <v>2E-3</v>
      </c>
      <c r="D17" s="12">
        <f>(1-(1-C17)^(1/12))</f>
        <v>1.6681963994558124E-4</v>
      </c>
      <c r="E17" s="18">
        <f>J16</f>
        <v>1000000</v>
      </c>
      <c r="F17" s="18">
        <f>IF(B17&gt;$C$6*12,0,PMT($C$5/12,$C$6*12-B16,E17,0,0)*-1)</f>
        <v>5995.5052515275229</v>
      </c>
      <c r="G17" s="18">
        <f>$C$5/12*E17</f>
        <v>5000</v>
      </c>
      <c r="H17" s="34">
        <f>F17-G17</f>
        <v>995.50525152752289</v>
      </c>
      <c r="I17">
        <f>(E17-H17)*D17</f>
        <v>166.65357011795749</v>
      </c>
      <c r="J17">
        <f>IF(B17&gt;$C$6*12,0,E17-H17-I17)</f>
        <v>998837.84117835446</v>
      </c>
      <c r="K17" s="17">
        <f>$C$11/12*E17</f>
        <v>416.66666666666669</v>
      </c>
      <c r="L17" s="17">
        <f>G17-K17</f>
        <v>4583.333333333333</v>
      </c>
      <c r="M17" s="17">
        <f>H17+I17+L17</f>
        <v>5745.4921549788132</v>
      </c>
    </row>
    <row r="18" spans="1:13">
      <c r="A18" s="5">
        <f>EOMONTH(A17,1)</f>
        <v>41729</v>
      </c>
      <c r="B18" s="16">
        <f t="shared" ref="B18:B81" si="0">+B17+1</f>
        <v>2</v>
      </c>
      <c r="C18" s="12">
        <f t="shared" ref="C18:C81" si="1">$C$10*MIN((B18*0.002),0.06)</f>
        <v>4.0000000000000001E-3</v>
      </c>
      <c r="D18" s="12">
        <f>(1-(1-C18)^(1/12))</f>
        <v>3.3394601074221431E-4</v>
      </c>
      <c r="E18" s="18">
        <f t="shared" ref="E18:E81" si="2">J17</f>
        <v>998837.84117835446</v>
      </c>
      <c r="F18" s="18">
        <f t="shared" ref="F18:F81" si="3">IF(B18&gt;$C$6*12,0,PMT($C$5/12,$C$6*12-B17,E18,0,0)*-1)</f>
        <v>5994.5050835001712</v>
      </c>
      <c r="G18" s="18">
        <f t="shared" ref="G18:G81" si="4">$C$5/12*E18</f>
        <v>4994.189205891772</v>
      </c>
      <c r="H18" s="34">
        <f t="shared" ref="H18:H81" si="5">F18-G18</f>
        <v>1000.3158776083992</v>
      </c>
      <c r="I18">
        <f t="shared" ref="I18:I81" si="6">(E18-H18)*D18</f>
        <v>333.22386094306751</v>
      </c>
      <c r="J18">
        <f t="shared" ref="J18:J81" si="7">IF(B18&gt;$C$6*12,0,E18-H18-I18)</f>
        <v>997504.30143980298</v>
      </c>
      <c r="K18" s="17">
        <f t="shared" ref="K18:K81" si="8">$C$11/12*E18</f>
        <v>416.18243382431439</v>
      </c>
      <c r="L18" s="17">
        <f t="shared" ref="L18:L81" si="9">G18-K18</f>
        <v>4578.0067720674579</v>
      </c>
      <c r="M18" s="17">
        <f t="shared" ref="M18:M81" si="10">H18+I18+L18</f>
        <v>5911.546510618924</v>
      </c>
    </row>
    <row r="19" spans="1:13">
      <c r="A19" s="5">
        <f t="shared" ref="A19:A82" si="11">EOMONTH(A18,1)</f>
        <v>41759</v>
      </c>
      <c r="B19" s="16">
        <f t="shared" si="0"/>
        <v>3</v>
      </c>
      <c r="C19" s="12">
        <f t="shared" si="1"/>
        <v>6.0000000000000001E-3</v>
      </c>
      <c r="D19" s="12">
        <f t="shared" ref="D19:D82" si="12">(1-(1-C19)^(1/12))</f>
        <v>5.0138029400215167E-4</v>
      </c>
      <c r="E19" s="18">
        <f t="shared" si="2"/>
        <v>997504.30143980298</v>
      </c>
      <c r="F19" s="18">
        <f t="shared" si="3"/>
        <v>5992.503242441162</v>
      </c>
      <c r="G19" s="18">
        <f t="shared" si="4"/>
        <v>4987.5215071990151</v>
      </c>
      <c r="H19" s="34">
        <f t="shared" si="5"/>
        <v>1004.9817352421469</v>
      </c>
      <c r="I19">
        <f t="shared" si="6"/>
        <v>499.62512188641682</v>
      </c>
      <c r="J19">
        <f t="shared" si="7"/>
        <v>995999.69458267442</v>
      </c>
      <c r="K19" s="17">
        <f t="shared" si="8"/>
        <v>415.62679226658457</v>
      </c>
      <c r="L19" s="17">
        <f t="shared" si="9"/>
        <v>4571.8947149324304</v>
      </c>
      <c r="M19" s="17">
        <f>H19+I19+L19</f>
        <v>6076.5015720609936</v>
      </c>
    </row>
    <row r="20" spans="1:13">
      <c r="A20" s="5">
        <f t="shared" si="11"/>
        <v>41790</v>
      </c>
      <c r="B20" s="16">
        <f t="shared" si="0"/>
        <v>4</v>
      </c>
      <c r="C20" s="12">
        <f t="shared" si="1"/>
        <v>8.0000000000000002E-3</v>
      </c>
      <c r="D20" s="12">
        <f t="shared" si="12"/>
        <v>6.6912367827864916E-4</v>
      </c>
      <c r="E20" s="18">
        <f t="shared" si="2"/>
        <v>995999.69458267442</v>
      </c>
      <c r="F20" s="18">
        <f t="shared" si="3"/>
        <v>5989.4987194036585</v>
      </c>
      <c r="G20" s="18">
        <f t="shared" si="4"/>
        <v>4979.9984729133721</v>
      </c>
      <c r="H20" s="34">
        <f t="shared" si="5"/>
        <v>1009.5002464902864</v>
      </c>
      <c r="I20">
        <f t="shared" si="6"/>
        <v>665.77149868541551</v>
      </c>
      <c r="J20">
        <f t="shared" si="7"/>
        <v>994324.42283749871</v>
      </c>
      <c r="K20" s="17">
        <f t="shared" si="8"/>
        <v>414.99987274278101</v>
      </c>
      <c r="L20" s="17">
        <f t="shared" si="9"/>
        <v>4564.9986001705911</v>
      </c>
      <c r="M20" s="17">
        <f t="shared" si="10"/>
        <v>6240.2703453462927</v>
      </c>
    </row>
    <row r="21" spans="1:13">
      <c r="A21" s="5">
        <f t="shared" si="11"/>
        <v>41820</v>
      </c>
      <c r="B21" s="16">
        <f t="shared" si="0"/>
        <v>5</v>
      </c>
      <c r="C21" s="12">
        <f t="shared" si="1"/>
        <v>0.01</v>
      </c>
      <c r="D21" s="12">
        <f t="shared" si="12"/>
        <v>8.3717735912058888E-4</v>
      </c>
      <c r="E21" s="18">
        <f t="shared" si="2"/>
        <v>994324.42283749871</v>
      </c>
      <c r="F21" s="18">
        <f t="shared" si="3"/>
        <v>5985.4910039894867</v>
      </c>
      <c r="G21" s="18">
        <f t="shared" si="4"/>
        <v>4971.6221141874939</v>
      </c>
      <c r="H21" s="34">
        <f t="shared" si="5"/>
        <v>1013.8688898019927</v>
      </c>
      <c r="I21">
        <f t="shared" si="6"/>
        <v>831.57710634054195</v>
      </c>
      <c r="J21">
        <f t="shared" si="7"/>
        <v>992478.97684135614</v>
      </c>
      <c r="K21" s="17">
        <f t="shared" si="8"/>
        <v>414.30184284895785</v>
      </c>
      <c r="L21" s="17">
        <f t="shared" si="9"/>
        <v>4557.3202713385363</v>
      </c>
      <c r="M21" s="17">
        <f t="shared" si="10"/>
        <v>6402.7662674810708</v>
      </c>
    </row>
    <row r="22" spans="1:13">
      <c r="A22" s="5">
        <f t="shared" si="11"/>
        <v>41851</v>
      </c>
      <c r="B22" s="16">
        <f t="shared" si="0"/>
        <v>6</v>
      </c>
      <c r="C22" s="12">
        <f t="shared" si="1"/>
        <v>1.2E-2</v>
      </c>
      <c r="D22" s="12">
        <f t="shared" si="12"/>
        <v>1.0055425391276573E-3</v>
      </c>
      <c r="E22" s="18">
        <f t="shared" si="2"/>
        <v>992478.97684135614</v>
      </c>
      <c r="F22" s="18">
        <f t="shared" si="3"/>
        <v>5980.4800864377257</v>
      </c>
      <c r="G22" s="18">
        <f t="shared" si="4"/>
        <v>4962.3948842067812</v>
      </c>
      <c r="H22" s="34">
        <f t="shared" si="5"/>
        <v>1018.0852022309446</v>
      </c>
      <c r="I22">
        <f t="shared" si="6"/>
        <v>996.95610242457713</v>
      </c>
      <c r="J22">
        <f t="shared" si="7"/>
        <v>990463.93553670065</v>
      </c>
      <c r="K22" s="17">
        <f t="shared" si="8"/>
        <v>413.53290701723176</v>
      </c>
      <c r="L22" s="17">
        <f t="shared" si="9"/>
        <v>4548.8619771895492</v>
      </c>
      <c r="M22" s="17">
        <f t="shared" si="10"/>
        <v>6563.9032818450705</v>
      </c>
    </row>
    <row r="23" spans="1:13">
      <c r="A23" s="5">
        <f t="shared" si="11"/>
        <v>41882</v>
      </c>
      <c r="B23" s="16">
        <f t="shared" si="0"/>
        <v>7</v>
      </c>
      <c r="C23" s="12">
        <f t="shared" si="1"/>
        <v>1.4E-2</v>
      </c>
      <c r="D23" s="12">
        <f t="shared" si="12"/>
        <v>1.1742204280067448E-3</v>
      </c>
      <c r="E23" s="18">
        <f t="shared" si="2"/>
        <v>990463.93553670065</v>
      </c>
      <c r="F23" s="18">
        <f t="shared" si="3"/>
        <v>5974.4664593064072</v>
      </c>
      <c r="G23" s="18">
        <f t="shared" si="4"/>
        <v>4952.319677683503</v>
      </c>
      <c r="H23" s="34">
        <f t="shared" si="5"/>
        <v>1022.1467816229042</v>
      </c>
      <c r="I23">
        <f t="shared" si="6"/>
        <v>1161.8227606797466</v>
      </c>
      <c r="J23">
        <f t="shared" si="7"/>
        <v>988279.96599439799</v>
      </c>
      <c r="K23" s="17">
        <f t="shared" si="8"/>
        <v>412.69330647362528</v>
      </c>
      <c r="L23" s="17">
        <f t="shared" si="9"/>
        <v>4539.626371209878</v>
      </c>
      <c r="M23" s="17">
        <f t="shared" si="10"/>
        <v>6723.5959135125286</v>
      </c>
    </row>
    <row r="24" spans="1:13">
      <c r="A24" s="5">
        <f t="shared" si="11"/>
        <v>41912</v>
      </c>
      <c r="B24" s="16">
        <f t="shared" si="0"/>
        <v>8</v>
      </c>
      <c r="C24" s="12">
        <f t="shared" si="1"/>
        <v>1.6E-2</v>
      </c>
      <c r="D24" s="12">
        <f t="shared" si="12"/>
        <v>1.3432122426282334E-3</v>
      </c>
      <c r="E24" s="18">
        <f t="shared" si="2"/>
        <v>988279.96599439799</v>
      </c>
      <c r="F24" s="18">
        <f t="shared" si="3"/>
        <v>5967.4511187434491</v>
      </c>
      <c r="G24" s="18">
        <f t="shared" si="4"/>
        <v>4941.3998299719897</v>
      </c>
      <c r="H24" s="34">
        <f t="shared" si="5"/>
        <v>1026.0512887714594</v>
      </c>
      <c r="I24">
        <f t="shared" si="6"/>
        <v>1326.0915448152473</v>
      </c>
      <c r="J24">
        <f t="shared" si="7"/>
        <v>985927.82316081133</v>
      </c>
      <c r="K24" s="17">
        <f t="shared" si="8"/>
        <v>411.78331916433251</v>
      </c>
      <c r="L24" s="17">
        <f t="shared" si="9"/>
        <v>4529.6165108076575</v>
      </c>
      <c r="M24" s="17">
        <f t="shared" si="10"/>
        <v>6881.7593443943642</v>
      </c>
    </row>
    <row r="25" spans="1:13">
      <c r="A25" s="5">
        <f t="shared" si="11"/>
        <v>41943</v>
      </c>
      <c r="B25" s="16">
        <f t="shared" si="0"/>
        <v>9</v>
      </c>
      <c r="C25" s="12">
        <f t="shared" si="1"/>
        <v>1.8000000000000002E-2</v>
      </c>
      <c r="D25" s="12">
        <f t="shared" si="12"/>
        <v>1.5125192070827298E-3</v>
      </c>
      <c r="E25" s="18">
        <f t="shared" si="2"/>
        <v>985927.82316081133</v>
      </c>
      <c r="F25" s="18">
        <f t="shared" si="3"/>
        <v>5959.4355653434668</v>
      </c>
      <c r="G25" s="18">
        <f t="shared" si="4"/>
        <v>4929.6391158040569</v>
      </c>
      <c r="H25" s="34">
        <f t="shared" si="5"/>
        <v>1029.7964495394099</v>
      </c>
      <c r="I25">
        <f t="shared" si="6"/>
        <v>1489.6771824186783</v>
      </c>
      <c r="J25">
        <f t="shared" si="7"/>
        <v>983408.34952885332</v>
      </c>
      <c r="K25" s="17">
        <f t="shared" si="8"/>
        <v>410.80325965033808</v>
      </c>
      <c r="L25" s="17">
        <f t="shared" si="9"/>
        <v>4518.8358561537189</v>
      </c>
      <c r="M25" s="17">
        <f t="shared" si="10"/>
        <v>7038.3094881118068</v>
      </c>
    </row>
    <row r="26" spans="1:13">
      <c r="A26" s="5">
        <f t="shared" si="11"/>
        <v>41973</v>
      </c>
      <c r="B26" s="16">
        <f t="shared" si="0"/>
        <v>10</v>
      </c>
      <c r="C26" s="12">
        <f t="shared" si="1"/>
        <v>0.02</v>
      </c>
      <c r="D26" s="12">
        <f t="shared" si="12"/>
        <v>1.6821425527395739E-3</v>
      </c>
      <c r="E26" s="18">
        <f t="shared" si="2"/>
        <v>983408.34952885332</v>
      </c>
      <c r="F26" s="18">
        <f t="shared" si="3"/>
        <v>5950.4218045875141</v>
      </c>
      <c r="G26" s="18">
        <f t="shared" si="4"/>
        <v>4917.0417476442663</v>
      </c>
      <c r="H26" s="34">
        <f t="shared" si="5"/>
        <v>1033.3800569432478</v>
      </c>
      <c r="I26">
        <f t="shared" si="6"/>
        <v>1652.4947388949397</v>
      </c>
      <c r="J26">
        <f t="shared" si="7"/>
        <v>980722.47473301506</v>
      </c>
      <c r="K26" s="17">
        <f t="shared" si="8"/>
        <v>409.75347897035556</v>
      </c>
      <c r="L26" s="17">
        <f t="shared" si="9"/>
        <v>4507.2882686739104</v>
      </c>
      <c r="M26" s="17">
        <f t="shared" si="10"/>
        <v>7193.1630645120977</v>
      </c>
    </row>
    <row r="27" spans="1:13">
      <c r="A27" s="5">
        <f t="shared" si="11"/>
        <v>42004</v>
      </c>
      <c r="B27" s="16">
        <f t="shared" si="0"/>
        <v>11</v>
      </c>
      <c r="C27" s="12">
        <f t="shared" si="1"/>
        <v>2.1999999999999999E-2</v>
      </c>
      <c r="D27" s="12">
        <f t="shared" si="12"/>
        <v>1.8520835183041262E-3</v>
      </c>
      <c r="E27" s="18">
        <f t="shared" si="2"/>
        <v>980722.47473301506</v>
      </c>
      <c r="F27" s="18">
        <f t="shared" si="3"/>
        <v>5940.412346863267</v>
      </c>
      <c r="G27" s="18">
        <f t="shared" si="4"/>
        <v>4903.6123736650752</v>
      </c>
      <c r="H27" s="34">
        <f t="shared" si="5"/>
        <v>1036.7999731981918</v>
      </c>
      <c r="I27">
        <f t="shared" si="6"/>
        <v>1814.4596913413134</v>
      </c>
      <c r="J27">
        <f t="shared" si="7"/>
        <v>977871.21506847558</v>
      </c>
      <c r="K27" s="17">
        <f t="shared" si="8"/>
        <v>408.63436447208966</v>
      </c>
      <c r="L27" s="17">
        <f t="shared" si="9"/>
        <v>4494.9780091929852</v>
      </c>
      <c r="M27" s="17">
        <f t="shared" si="10"/>
        <v>7346.2376737324903</v>
      </c>
    </row>
    <row r="28" spans="1:13">
      <c r="A28" s="5">
        <f t="shared" si="11"/>
        <v>42035</v>
      </c>
      <c r="B28" s="16">
        <f t="shared" si="0"/>
        <v>12</v>
      </c>
      <c r="C28" s="12">
        <f t="shared" si="1"/>
        <v>2.4E-2</v>
      </c>
      <c r="D28" s="12">
        <f t="shared" si="12"/>
        <v>2.0223433498771648E-3</v>
      </c>
      <c r="E28" s="18">
        <f t="shared" si="2"/>
        <v>977871.21506847558</v>
      </c>
      <c r="F28" s="18">
        <f t="shared" si="3"/>
        <v>5929.4102070637118</v>
      </c>
      <c r="G28" s="18">
        <f t="shared" si="4"/>
        <v>4889.3560753423781</v>
      </c>
      <c r="H28" s="34">
        <f t="shared" si="5"/>
        <v>1040.0541317213338</v>
      </c>
      <c r="I28">
        <f t="shared" si="6"/>
        <v>1975.4880022732355</v>
      </c>
      <c r="J28">
        <f t="shared" si="7"/>
        <v>974855.67293448094</v>
      </c>
      <c r="K28" s="17">
        <f t="shared" si="8"/>
        <v>407.44633961186486</v>
      </c>
      <c r="L28" s="17">
        <f t="shared" si="9"/>
        <v>4481.9097357305136</v>
      </c>
      <c r="M28" s="17">
        <f>H28+I28</f>
        <v>3015.5421339945692</v>
      </c>
    </row>
    <row r="29" spans="1:13">
      <c r="A29" s="5">
        <f t="shared" si="11"/>
        <v>42063</v>
      </c>
      <c r="B29" s="16">
        <f t="shared" si="0"/>
        <v>13</v>
      </c>
      <c r="C29" s="12">
        <f t="shared" si="1"/>
        <v>2.6000000000000002E-2</v>
      </c>
      <c r="D29" s="12">
        <f t="shared" si="12"/>
        <v>2.1929233010143934E-3</v>
      </c>
      <c r="E29" s="18">
        <f t="shared" si="2"/>
        <v>974855.67293448094</v>
      </c>
      <c r="F29" s="18">
        <f t="shared" si="3"/>
        <v>5917.4189037627621</v>
      </c>
      <c r="G29" s="18">
        <f t="shared" si="4"/>
        <v>4874.2783646724047</v>
      </c>
      <c r="H29" s="34">
        <f t="shared" si="5"/>
        <v>1043.1405390903574</v>
      </c>
      <c r="I29">
        <f t="shared" si="6"/>
        <v>2135.4961931096859</v>
      </c>
      <c r="J29">
        <f t="shared" si="7"/>
        <v>971677.0362022809</v>
      </c>
      <c r="K29" s="17">
        <f t="shared" si="8"/>
        <v>406.18986372270041</v>
      </c>
      <c r="L29" s="17">
        <f t="shared" si="9"/>
        <v>4468.0885009497042</v>
      </c>
      <c r="M29" s="17">
        <f t="shared" si="10"/>
        <v>7646.7252331497475</v>
      </c>
    </row>
    <row r="30" spans="1:13">
      <c r="A30" s="5">
        <f t="shared" si="11"/>
        <v>42094</v>
      </c>
      <c r="B30" s="16">
        <f t="shared" si="0"/>
        <v>14</v>
      </c>
      <c r="C30" s="12">
        <f t="shared" si="1"/>
        <v>2.8000000000000001E-2</v>
      </c>
      <c r="D30" s="12">
        <f t="shared" si="12"/>
        <v>2.3638246327857271E-3</v>
      </c>
      <c r="E30" s="18">
        <f t="shared" si="2"/>
        <v>971677.0362022809</v>
      </c>
      <c r="F30" s="18">
        <f t="shared" si="3"/>
        <v>5904.4424579668375</v>
      </c>
      <c r="G30" s="18">
        <f t="shared" si="4"/>
        <v>4858.3851810114047</v>
      </c>
      <c r="H30" s="34">
        <f t="shared" si="5"/>
        <v>1046.0572769554328</v>
      </c>
      <c r="I30">
        <f t="shared" si="6"/>
        <v>2294.4014173286082</v>
      </c>
      <c r="J30">
        <f t="shared" si="7"/>
        <v>968336.57750799682</v>
      </c>
      <c r="K30" s="17">
        <f t="shared" si="8"/>
        <v>404.86543175095039</v>
      </c>
      <c r="L30" s="17">
        <f t="shared" si="9"/>
        <v>4453.5197492604548</v>
      </c>
      <c r="M30" s="17">
        <f t="shared" si="10"/>
        <v>7793.9784435444963</v>
      </c>
    </row>
    <row r="31" spans="1:13">
      <c r="A31" s="5">
        <f t="shared" si="11"/>
        <v>42124</v>
      </c>
      <c r="B31" s="16">
        <f t="shared" si="0"/>
        <v>15</v>
      </c>
      <c r="C31" s="12">
        <f t="shared" si="1"/>
        <v>0.03</v>
      </c>
      <c r="D31" s="12">
        <f t="shared" si="12"/>
        <v>2.5350486138366879E-3</v>
      </c>
      <c r="E31" s="18">
        <f t="shared" si="2"/>
        <v>968336.57750799682</v>
      </c>
      <c r="F31" s="18">
        <f t="shared" si="3"/>
        <v>5890.4853914418291</v>
      </c>
      <c r="G31" s="18">
        <f t="shared" si="4"/>
        <v>4841.6828875399842</v>
      </c>
      <c r="H31" s="34">
        <f t="shared" si="5"/>
        <v>1048.8025039018448</v>
      </c>
      <c r="I31">
        <f t="shared" si="6"/>
        <v>2452.1215332053048</v>
      </c>
      <c r="J31">
        <f t="shared" si="7"/>
        <v>964835.65347088967</v>
      </c>
      <c r="K31" s="17">
        <f t="shared" si="8"/>
        <v>403.47357396166535</v>
      </c>
      <c r="L31" s="17">
        <f t="shared" si="9"/>
        <v>4438.2093135783189</v>
      </c>
      <c r="M31" s="17">
        <f t="shared" si="10"/>
        <v>7939.133350685468</v>
      </c>
    </row>
    <row r="32" spans="1:13">
      <c r="A32" s="5">
        <f t="shared" si="11"/>
        <v>42155</v>
      </c>
      <c r="B32" s="16">
        <f t="shared" si="0"/>
        <v>16</v>
      </c>
      <c r="C32" s="12">
        <f t="shared" si="1"/>
        <v>3.2000000000000001E-2</v>
      </c>
      <c r="D32" s="12">
        <f t="shared" si="12"/>
        <v>2.7065965204493558E-3</v>
      </c>
      <c r="E32" s="18">
        <f t="shared" si="2"/>
        <v>964835.65347088967</v>
      </c>
      <c r="F32" s="18">
        <f t="shared" si="3"/>
        <v>5875.5527246154288</v>
      </c>
      <c r="G32" s="18">
        <f t="shared" si="4"/>
        <v>4824.1782673544485</v>
      </c>
      <c r="H32" s="34">
        <f t="shared" si="5"/>
        <v>1051.3744572609803</v>
      </c>
      <c r="I32">
        <f t="shared" si="6"/>
        <v>2608.5751760420785</v>
      </c>
      <c r="J32">
        <f t="shared" si="7"/>
        <v>961175.70383758668</v>
      </c>
      <c r="K32" s="17">
        <f t="shared" si="8"/>
        <v>402.01485561287075</v>
      </c>
      <c r="L32" s="17">
        <f t="shared" si="9"/>
        <v>4422.1634117415779</v>
      </c>
      <c r="M32" s="17">
        <f t="shared" si="10"/>
        <v>8082.1130450446362</v>
      </c>
    </row>
    <row r="33" spans="1:13">
      <c r="A33" s="5">
        <f t="shared" si="11"/>
        <v>42185</v>
      </c>
      <c r="B33" s="16">
        <f t="shared" si="0"/>
        <v>17</v>
      </c>
      <c r="C33" s="12">
        <f t="shared" si="1"/>
        <v>3.4000000000000002E-2</v>
      </c>
      <c r="D33" s="12">
        <f t="shared" si="12"/>
        <v>2.8784696366042084E-3</v>
      </c>
      <c r="E33" s="18">
        <f t="shared" si="2"/>
        <v>961175.70383758668</v>
      </c>
      <c r="F33" s="18">
        <f t="shared" si="3"/>
        <v>5859.649974055269</v>
      </c>
      <c r="G33" s="18">
        <f t="shared" si="4"/>
        <v>4805.8785191879333</v>
      </c>
      <c r="H33" s="34">
        <f t="shared" si="5"/>
        <v>1053.7714548673357</v>
      </c>
      <c r="I33">
        <f t="shared" si="6"/>
        <v>2763.6818298014164</v>
      </c>
      <c r="J33">
        <f t="shared" si="7"/>
        <v>957358.25055291795</v>
      </c>
      <c r="K33" s="17">
        <f t="shared" si="8"/>
        <v>400.4898765989945</v>
      </c>
      <c r="L33" s="17">
        <f t="shared" si="9"/>
        <v>4405.3886425889386</v>
      </c>
      <c r="M33" s="17">
        <f t="shared" si="10"/>
        <v>8222.8419272576903</v>
      </c>
    </row>
    <row r="34" spans="1:13">
      <c r="A34" s="5">
        <f t="shared" si="11"/>
        <v>42216</v>
      </c>
      <c r="B34" s="16">
        <f t="shared" si="0"/>
        <v>18</v>
      </c>
      <c r="C34" s="12">
        <f t="shared" si="1"/>
        <v>3.6000000000000004E-2</v>
      </c>
      <c r="D34" s="12">
        <f t="shared" si="12"/>
        <v>3.0506692540422931E-3</v>
      </c>
      <c r="E34" s="18">
        <f t="shared" si="2"/>
        <v>957358.25055291795</v>
      </c>
      <c r="F34" s="18">
        <f t="shared" si="3"/>
        <v>5842.7831495238224</v>
      </c>
      <c r="G34" s="18">
        <f t="shared" si="4"/>
        <v>4786.7912527645894</v>
      </c>
      <c r="H34" s="34">
        <f t="shared" si="5"/>
        <v>1055.991896759233</v>
      </c>
      <c r="I34">
        <f t="shared" si="6"/>
        <v>2917.3618980535434</v>
      </c>
      <c r="J34">
        <f t="shared" si="7"/>
        <v>953384.89675810514</v>
      </c>
      <c r="K34" s="17">
        <f t="shared" si="8"/>
        <v>398.89927106371584</v>
      </c>
      <c r="L34" s="17">
        <f t="shared" si="9"/>
        <v>4387.8919817008737</v>
      </c>
      <c r="M34" s="17">
        <f t="shared" si="10"/>
        <v>8361.2457765136496</v>
      </c>
    </row>
    <row r="35" spans="1:13">
      <c r="A35" s="5">
        <f t="shared" si="11"/>
        <v>42247</v>
      </c>
      <c r="B35" s="16">
        <f t="shared" si="0"/>
        <v>19</v>
      </c>
      <c r="C35" s="12">
        <f t="shared" si="1"/>
        <v>3.7999999999999999E-2</v>
      </c>
      <c r="D35" s="12">
        <f t="shared" si="12"/>
        <v>3.223196672329065E-3</v>
      </c>
      <c r="E35" s="18">
        <f t="shared" si="2"/>
        <v>953384.89675810514</v>
      </c>
      <c r="F35" s="18">
        <f t="shared" si="3"/>
        <v>5824.9587506115331</v>
      </c>
      <c r="G35" s="18">
        <f t="shared" si="4"/>
        <v>4766.9244837905262</v>
      </c>
      <c r="H35" s="34">
        <f t="shared" si="5"/>
        <v>1058.0342668210069</v>
      </c>
      <c r="I35">
        <f t="shared" si="6"/>
        <v>3069.536774151486</v>
      </c>
      <c r="J35">
        <f t="shared" si="7"/>
        <v>949257.32571713265</v>
      </c>
      <c r="K35" s="17">
        <f t="shared" si="8"/>
        <v>397.24370698254381</v>
      </c>
      <c r="L35" s="17">
        <f t="shared" si="9"/>
        <v>4369.6807768079825</v>
      </c>
      <c r="M35" s="17">
        <f t="shared" si="10"/>
        <v>8497.2518177804741</v>
      </c>
    </row>
    <row r="36" spans="1:13">
      <c r="A36" s="5">
        <f t="shared" si="11"/>
        <v>42277</v>
      </c>
      <c r="B36" s="16">
        <f t="shared" si="0"/>
        <v>20</v>
      </c>
      <c r="C36" s="12">
        <f t="shared" si="1"/>
        <v>0.04</v>
      </c>
      <c r="D36" s="12">
        <f t="shared" si="12"/>
        <v>3.3960531989175591E-3</v>
      </c>
      <c r="E36" s="18">
        <f t="shared" si="2"/>
        <v>949257.32571713265</v>
      </c>
      <c r="F36" s="18">
        <f t="shared" si="3"/>
        <v>5806.1837629501078</v>
      </c>
      <c r="G36" s="18">
        <f t="shared" si="4"/>
        <v>4746.2866285856635</v>
      </c>
      <c r="H36" s="34">
        <f t="shared" si="5"/>
        <v>1059.8971343644444</v>
      </c>
      <c r="I36">
        <f t="shared" si="6"/>
        <v>3220.1289105439137</v>
      </c>
      <c r="J36">
        <f t="shared" si="7"/>
        <v>944977.29967222433</v>
      </c>
      <c r="K36" s="17">
        <f t="shared" si="8"/>
        <v>395.52388571547198</v>
      </c>
      <c r="L36" s="17">
        <f t="shared" si="9"/>
        <v>4350.7627428701917</v>
      </c>
      <c r="M36" s="17">
        <f t="shared" si="10"/>
        <v>8630.7887877785506</v>
      </c>
    </row>
    <row r="37" spans="1:13">
      <c r="A37" s="5">
        <f t="shared" si="11"/>
        <v>42308</v>
      </c>
      <c r="B37" s="16">
        <f t="shared" si="0"/>
        <v>21</v>
      </c>
      <c r="C37" s="12">
        <f t="shared" si="1"/>
        <v>4.2000000000000003E-2</v>
      </c>
      <c r="D37" s="12">
        <f t="shared" si="12"/>
        <v>3.5692401492131154E-3</v>
      </c>
      <c r="E37" s="18">
        <f t="shared" si="2"/>
        <v>944977.29967222433</v>
      </c>
      <c r="F37" s="18">
        <f t="shared" si="3"/>
        <v>5786.4656540084388</v>
      </c>
      <c r="G37" s="18">
        <f t="shared" si="4"/>
        <v>4724.886498361122</v>
      </c>
      <c r="H37" s="34">
        <f t="shared" si="5"/>
        <v>1061.5791556473168</v>
      </c>
      <c r="I37">
        <f t="shared" si="6"/>
        <v>3369.0618871411925</v>
      </c>
      <c r="J37">
        <f t="shared" si="7"/>
        <v>940546.65862943581</v>
      </c>
      <c r="K37" s="17">
        <f t="shared" si="8"/>
        <v>393.74054153009348</v>
      </c>
      <c r="L37" s="17">
        <f t="shared" si="9"/>
        <v>4331.1459568310283</v>
      </c>
      <c r="M37" s="17">
        <f t="shared" si="10"/>
        <v>8761.7869996195368</v>
      </c>
    </row>
    <row r="38" spans="1:13">
      <c r="A38" s="5">
        <f t="shared" si="11"/>
        <v>42338</v>
      </c>
      <c r="B38" s="16">
        <f t="shared" si="0"/>
        <v>22</v>
      </c>
      <c r="C38" s="12">
        <f t="shared" si="1"/>
        <v>4.3999999999999997E-2</v>
      </c>
      <c r="D38" s="12">
        <f t="shared" si="12"/>
        <v>3.7427588466381057E-3</v>
      </c>
      <c r="E38" s="18">
        <f t="shared" si="2"/>
        <v>940546.65862943581</v>
      </c>
      <c r="F38" s="18">
        <f t="shared" si="3"/>
        <v>5765.8123684741095</v>
      </c>
      <c r="G38" s="18">
        <f t="shared" si="4"/>
        <v>4702.7332931471792</v>
      </c>
      <c r="H38" s="34">
        <f t="shared" si="5"/>
        <v>1063.0790753269303</v>
      </c>
      <c r="I38">
        <f t="shared" si="6"/>
        <v>3516.2604786473757</v>
      </c>
      <c r="J38">
        <f t="shared" si="7"/>
        <v>935967.31907546148</v>
      </c>
      <c r="K38" s="17">
        <f t="shared" si="8"/>
        <v>391.89444109559827</v>
      </c>
      <c r="L38" s="17">
        <f t="shared" si="9"/>
        <v>4310.8388520515809</v>
      </c>
      <c r="M38" s="17">
        <f t="shared" si="10"/>
        <v>8890.1784060258869</v>
      </c>
    </row>
    <row r="39" spans="1:13">
      <c r="A39" s="5">
        <f t="shared" si="11"/>
        <v>42369</v>
      </c>
      <c r="B39" s="16">
        <f t="shared" si="0"/>
        <v>23</v>
      </c>
      <c r="C39" s="12">
        <f t="shared" si="1"/>
        <v>4.5999999999999999E-2</v>
      </c>
      <c r="D39" s="12">
        <f t="shared" si="12"/>
        <v>3.9166106226982134E-3</v>
      </c>
      <c r="E39" s="18">
        <f t="shared" si="2"/>
        <v>935967.31907546148</v>
      </c>
      <c r="F39" s="18">
        <f t="shared" si="3"/>
        <v>5744.232323223946</v>
      </c>
      <c r="G39" s="18">
        <f t="shared" si="4"/>
        <v>4679.8365953773073</v>
      </c>
      <c r="H39" s="34">
        <f t="shared" si="5"/>
        <v>1064.3957278466387</v>
      </c>
      <c r="I39">
        <f t="shared" si="6"/>
        <v>3661.6507207748818</v>
      </c>
      <c r="J39">
        <f t="shared" si="7"/>
        <v>931241.27262683993</v>
      </c>
      <c r="K39" s="17">
        <f t="shared" si="8"/>
        <v>389.986382948109</v>
      </c>
      <c r="L39" s="17">
        <f t="shared" si="9"/>
        <v>4289.8502124291981</v>
      </c>
      <c r="M39" s="17">
        <f t="shared" si="10"/>
        <v>9015.8966610507196</v>
      </c>
    </row>
    <row r="40" spans="1:13">
      <c r="A40" s="5">
        <f t="shared" si="11"/>
        <v>42400</v>
      </c>
      <c r="B40" s="16">
        <f t="shared" si="0"/>
        <v>24</v>
      </c>
      <c r="C40" s="12">
        <f t="shared" si="1"/>
        <v>4.8000000000000001E-2</v>
      </c>
      <c r="D40" s="12">
        <f t="shared" si="12"/>
        <v>4.0907968170484921E-3</v>
      </c>
      <c r="E40" s="18">
        <f t="shared" si="2"/>
        <v>931241.27262683993</v>
      </c>
      <c r="F40" s="18">
        <f t="shared" si="3"/>
        <v>5721.734401887561</v>
      </c>
      <c r="G40" s="18">
        <f t="shared" si="4"/>
        <v>4656.2063631341998</v>
      </c>
      <c r="H40" s="34">
        <f t="shared" si="5"/>
        <v>1065.5280387533612</v>
      </c>
      <c r="I40">
        <f t="shared" si="6"/>
        <v>3805.1599752566558</v>
      </c>
      <c r="J40">
        <f t="shared" si="7"/>
        <v>926370.58461282996</v>
      </c>
      <c r="K40" s="17">
        <f t="shared" si="8"/>
        <v>388.01719692785002</v>
      </c>
      <c r="L40" s="17">
        <f t="shared" si="9"/>
        <v>4268.1891662063499</v>
      </c>
      <c r="M40" s="17">
        <f t="shared" si="10"/>
        <v>9138.8771802163665</v>
      </c>
    </row>
    <row r="41" spans="1:13">
      <c r="A41" s="5">
        <f t="shared" si="11"/>
        <v>42429</v>
      </c>
      <c r="B41" s="16">
        <f t="shared" si="0"/>
        <v>25</v>
      </c>
      <c r="C41" s="12">
        <f t="shared" si="1"/>
        <v>0.05</v>
      </c>
      <c r="D41" s="12">
        <f t="shared" si="12"/>
        <v>4.2653187775606449E-3</v>
      </c>
      <c r="E41" s="18">
        <f t="shared" si="2"/>
        <v>926370.58461282996</v>
      </c>
      <c r="F41" s="18">
        <f t="shared" si="3"/>
        <v>5698.3279490083232</v>
      </c>
      <c r="G41" s="18">
        <f t="shared" si="4"/>
        <v>4631.8529230641498</v>
      </c>
      <c r="H41" s="34">
        <f t="shared" si="5"/>
        <v>1066.4750259441735</v>
      </c>
      <c r="I41">
        <f t="shared" si="6"/>
        <v>3946.7169935749766</v>
      </c>
      <c r="J41">
        <f t="shared" si="7"/>
        <v>921357.3925933108</v>
      </c>
      <c r="K41" s="17">
        <f t="shared" si="8"/>
        <v>385.98774358867917</v>
      </c>
      <c r="L41" s="17">
        <f t="shared" si="9"/>
        <v>4245.8651794754705</v>
      </c>
      <c r="M41" s="17">
        <f t="shared" si="10"/>
        <v>9259.057198994622</v>
      </c>
    </row>
    <row r="42" spans="1:13">
      <c r="A42" s="5">
        <f t="shared" si="11"/>
        <v>42460</v>
      </c>
      <c r="B42" s="16">
        <f t="shared" si="0"/>
        <v>26</v>
      </c>
      <c r="C42" s="12">
        <f t="shared" si="1"/>
        <v>5.2000000000000005E-2</v>
      </c>
      <c r="D42" s="12">
        <f t="shared" si="12"/>
        <v>4.4401778603907482E-3</v>
      </c>
      <c r="E42" s="18">
        <f t="shared" si="2"/>
        <v>921357.3925933108</v>
      </c>
      <c r="F42" s="18">
        <f t="shared" si="3"/>
        <v>5674.022763806719</v>
      </c>
      <c r="G42" s="18">
        <f t="shared" si="4"/>
        <v>4606.7869629665538</v>
      </c>
      <c r="H42" s="34">
        <f t="shared" si="5"/>
        <v>1067.2358008401652</v>
      </c>
      <c r="I42">
        <f t="shared" si="6"/>
        <v>4086.2519793254583</v>
      </c>
      <c r="J42">
        <f t="shared" si="7"/>
        <v>916203.90481314517</v>
      </c>
      <c r="K42" s="17">
        <f t="shared" si="8"/>
        <v>383.89891358054621</v>
      </c>
      <c r="L42" s="17">
        <f t="shared" si="9"/>
        <v>4222.8880493860079</v>
      </c>
      <c r="M42" s="17">
        <f t="shared" si="10"/>
        <v>9376.3758295516309</v>
      </c>
    </row>
    <row r="43" spans="1:13">
      <c r="A43" s="5">
        <f t="shared" si="11"/>
        <v>42490</v>
      </c>
      <c r="B43" s="16">
        <f t="shared" si="0"/>
        <v>27</v>
      </c>
      <c r="C43" s="12">
        <f t="shared" si="1"/>
        <v>5.3999999999999999E-2</v>
      </c>
      <c r="D43" s="12">
        <f t="shared" si="12"/>
        <v>4.6153754300476413E-3</v>
      </c>
      <c r="E43" s="18">
        <f t="shared" si="2"/>
        <v>916203.90481314517</v>
      </c>
      <c r="F43" s="18">
        <f t="shared" si="3"/>
        <v>5648.8290935515115</v>
      </c>
      <c r="G43" s="18">
        <f t="shared" si="4"/>
        <v>4581.0195240657258</v>
      </c>
      <c r="H43" s="34">
        <f t="shared" si="5"/>
        <v>1067.8095694857857</v>
      </c>
      <c r="I43">
        <f t="shared" si="6"/>
        <v>4223.6966491373232</v>
      </c>
      <c r="J43">
        <f t="shared" si="7"/>
        <v>910912.39859452203</v>
      </c>
      <c r="K43" s="17">
        <f t="shared" si="8"/>
        <v>381.75162700547719</v>
      </c>
      <c r="L43" s="17">
        <f t="shared" si="9"/>
        <v>4199.2678970602483</v>
      </c>
      <c r="M43" s="17">
        <f t="shared" si="10"/>
        <v>9490.7741156833581</v>
      </c>
    </row>
    <row r="44" spans="1:13">
      <c r="A44" s="5">
        <f t="shared" si="11"/>
        <v>42521</v>
      </c>
      <c r="B44" s="16">
        <f t="shared" si="0"/>
        <v>28</v>
      </c>
      <c r="C44" s="12">
        <f t="shared" si="1"/>
        <v>5.6000000000000001E-2</v>
      </c>
      <c r="D44" s="12">
        <f t="shared" si="12"/>
        <v>4.7909128594627592E-3</v>
      </c>
      <c r="E44" s="18">
        <f t="shared" si="2"/>
        <v>910912.39859452203</v>
      </c>
      <c r="F44" s="18">
        <f t="shared" si="3"/>
        <v>5622.757626544596</v>
      </c>
      <c r="G44" s="18">
        <f t="shared" si="4"/>
        <v>4554.5619929726099</v>
      </c>
      <c r="H44" s="34">
        <f t="shared" si="5"/>
        <v>1068.195633571986</v>
      </c>
      <c r="I44">
        <f t="shared" si="6"/>
        <v>4358.9842920732608</v>
      </c>
      <c r="J44">
        <f t="shared" si="7"/>
        <v>905485.2186688768</v>
      </c>
      <c r="K44" s="17">
        <f t="shared" si="8"/>
        <v>379.54683274771753</v>
      </c>
      <c r="L44" s="17">
        <f t="shared" si="9"/>
        <v>4175.0151602248925</v>
      </c>
      <c r="M44" s="17">
        <f t="shared" si="10"/>
        <v>9602.1950858701384</v>
      </c>
    </row>
    <row r="45" spans="1:13">
      <c r="A45" s="5">
        <f t="shared" si="11"/>
        <v>42551</v>
      </c>
      <c r="B45" s="16">
        <f t="shared" si="0"/>
        <v>29</v>
      </c>
      <c r="C45" s="12">
        <f t="shared" si="1"/>
        <v>5.8000000000000003E-2</v>
      </c>
      <c r="D45" s="12">
        <f t="shared" si="12"/>
        <v>4.9667915300590781E-3</v>
      </c>
      <c r="E45" s="18">
        <f t="shared" si="2"/>
        <v>905485.2186688768</v>
      </c>
      <c r="F45" s="18">
        <f t="shared" si="3"/>
        <v>5595.8194847259401</v>
      </c>
      <c r="G45" s="18">
        <f t="shared" si="4"/>
        <v>4527.4260933443838</v>
      </c>
      <c r="H45" s="34">
        <f t="shared" si="5"/>
        <v>1068.3933913815563</v>
      </c>
      <c r="I45">
        <f t="shared" si="6"/>
        <v>4492.049827431184</v>
      </c>
      <c r="J45">
        <f t="shared" si="7"/>
        <v>899924.77545006399</v>
      </c>
      <c r="K45" s="17">
        <f t="shared" si="8"/>
        <v>377.28550777869867</v>
      </c>
      <c r="L45" s="17">
        <f t="shared" si="9"/>
        <v>4150.1405855656849</v>
      </c>
      <c r="M45" s="17">
        <f t="shared" si="10"/>
        <v>9710.5838043784242</v>
      </c>
    </row>
    <row r="46" spans="1:13">
      <c r="A46" s="5">
        <f t="shared" si="11"/>
        <v>42582</v>
      </c>
      <c r="B46" s="16">
        <f t="shared" si="0"/>
        <v>30</v>
      </c>
      <c r="C46" s="12">
        <f t="shared" si="1"/>
        <v>0.06</v>
      </c>
      <c r="D46" s="12">
        <f t="shared" si="12"/>
        <v>5.1430128318229462E-3</v>
      </c>
      <c r="E46" s="18">
        <f t="shared" si="2"/>
        <v>899924.77545006399</v>
      </c>
      <c r="F46" s="18">
        <f t="shared" si="3"/>
        <v>5568.0262159054637</v>
      </c>
      <c r="G46" s="18">
        <f t="shared" si="4"/>
        <v>4499.6238772503202</v>
      </c>
      <c r="H46" s="34">
        <f t="shared" si="5"/>
        <v>1068.4023386551435</v>
      </c>
      <c r="I46">
        <f t="shared" si="6"/>
        <v>4622.8298608778096</v>
      </c>
      <c r="J46">
        <f t="shared" si="7"/>
        <v>894233.54325053096</v>
      </c>
      <c r="K46" s="17">
        <f t="shared" si="8"/>
        <v>374.9686564375267</v>
      </c>
      <c r="L46" s="17">
        <f t="shared" si="9"/>
        <v>4124.6552208127932</v>
      </c>
      <c r="M46" s="17">
        <f t="shared" si="10"/>
        <v>9815.8874203457453</v>
      </c>
    </row>
    <row r="47" spans="1:13">
      <c r="A47" s="5">
        <f t="shared" si="11"/>
        <v>42613</v>
      </c>
      <c r="B47" s="16">
        <f t="shared" si="0"/>
        <v>31</v>
      </c>
      <c r="C47" s="12">
        <f t="shared" si="1"/>
        <v>0.06</v>
      </c>
      <c r="D47" s="12">
        <f t="shared" si="12"/>
        <v>5.1430128318229462E-3</v>
      </c>
      <c r="E47" s="18">
        <f t="shared" si="2"/>
        <v>894233.54325053096</v>
      </c>
      <c r="F47" s="18">
        <f t="shared" si="3"/>
        <v>5539.3897856291351</v>
      </c>
      <c r="G47" s="18">
        <f t="shared" si="4"/>
        <v>4471.1677162526548</v>
      </c>
      <c r="H47" s="34">
        <f t="shared" si="5"/>
        <v>1068.2220693764802</v>
      </c>
      <c r="I47">
        <f t="shared" si="6"/>
        <v>4593.5607077739405</v>
      </c>
      <c r="J47">
        <f t="shared" si="7"/>
        <v>888571.76047338056</v>
      </c>
      <c r="K47" s="17">
        <f t="shared" si="8"/>
        <v>372.59730968772124</v>
      </c>
      <c r="L47" s="17">
        <f t="shared" si="9"/>
        <v>4098.5704065649334</v>
      </c>
      <c r="M47" s="17">
        <f t="shared" si="10"/>
        <v>9760.3531837153532</v>
      </c>
    </row>
    <row r="48" spans="1:13">
      <c r="A48" s="5">
        <f t="shared" si="11"/>
        <v>42643</v>
      </c>
      <c r="B48" s="16">
        <f t="shared" si="0"/>
        <v>32</v>
      </c>
      <c r="C48" s="12">
        <f t="shared" si="1"/>
        <v>0.06</v>
      </c>
      <c r="D48" s="12">
        <f t="shared" si="12"/>
        <v>5.1430128318229462E-3</v>
      </c>
      <c r="E48" s="18">
        <f t="shared" si="2"/>
        <v>888571.76047338056</v>
      </c>
      <c r="F48" s="18">
        <f t="shared" si="3"/>
        <v>5510.9006328811756</v>
      </c>
      <c r="G48" s="18">
        <f t="shared" si="4"/>
        <v>4442.8588023669026</v>
      </c>
      <c r="H48" s="34">
        <f t="shared" si="5"/>
        <v>1068.041830514273</v>
      </c>
      <c r="I48">
        <f t="shared" si="6"/>
        <v>4564.443013270843</v>
      </c>
      <c r="J48">
        <f t="shared" si="7"/>
        <v>882939.27562959539</v>
      </c>
      <c r="K48" s="17">
        <f t="shared" si="8"/>
        <v>370.23823353057526</v>
      </c>
      <c r="L48" s="17">
        <f t="shared" si="9"/>
        <v>4072.6205688363275</v>
      </c>
      <c r="M48" s="17">
        <f t="shared" si="10"/>
        <v>9705.105412621444</v>
      </c>
    </row>
    <row r="49" spans="1:13">
      <c r="A49" s="5">
        <f t="shared" si="11"/>
        <v>42674</v>
      </c>
      <c r="B49" s="16">
        <f t="shared" si="0"/>
        <v>33</v>
      </c>
      <c r="C49" s="12">
        <f t="shared" si="1"/>
        <v>0.06</v>
      </c>
      <c r="D49" s="12">
        <f t="shared" si="12"/>
        <v>5.1430128318229462E-3</v>
      </c>
      <c r="E49" s="18">
        <f t="shared" si="2"/>
        <v>882939.27562959539</v>
      </c>
      <c r="F49" s="18">
        <f t="shared" si="3"/>
        <v>5482.5580002113657</v>
      </c>
      <c r="G49" s="18">
        <f t="shared" si="4"/>
        <v>4414.6963781479772</v>
      </c>
      <c r="H49" s="34">
        <f t="shared" si="5"/>
        <v>1067.8616220633885</v>
      </c>
      <c r="I49">
        <f t="shared" si="6"/>
        <v>4535.4759982585829</v>
      </c>
      <c r="J49">
        <f t="shared" si="7"/>
        <v>877335.93800927338</v>
      </c>
      <c r="K49" s="17">
        <f t="shared" si="8"/>
        <v>367.89136484566478</v>
      </c>
      <c r="L49" s="17">
        <f t="shared" si="9"/>
        <v>4046.8050133023125</v>
      </c>
      <c r="M49" s="17">
        <f t="shared" si="10"/>
        <v>9650.1426336242839</v>
      </c>
    </row>
    <row r="50" spans="1:13">
      <c r="A50" s="5">
        <f t="shared" si="11"/>
        <v>42704</v>
      </c>
      <c r="B50" s="16">
        <f t="shared" si="0"/>
        <v>34</v>
      </c>
      <c r="C50" s="12">
        <f t="shared" si="1"/>
        <v>0.06</v>
      </c>
      <c r="D50" s="12">
        <f t="shared" si="12"/>
        <v>5.1430128318229462E-3</v>
      </c>
      <c r="E50" s="18">
        <f t="shared" si="2"/>
        <v>877335.93800927338</v>
      </c>
      <c r="F50" s="18">
        <f t="shared" si="3"/>
        <v>5454.361134065065</v>
      </c>
      <c r="G50" s="18">
        <f t="shared" si="4"/>
        <v>4386.6796900463669</v>
      </c>
      <c r="H50" s="34">
        <f t="shared" si="5"/>
        <v>1067.6814440186981</v>
      </c>
      <c r="I50">
        <f t="shared" si="6"/>
        <v>4506.6588876342266</v>
      </c>
      <c r="J50">
        <f t="shared" si="7"/>
        <v>871761.59767762048</v>
      </c>
      <c r="K50" s="17">
        <f t="shared" si="8"/>
        <v>365.55664083719728</v>
      </c>
      <c r="L50" s="17">
        <f t="shared" si="9"/>
        <v>4021.1230492091695</v>
      </c>
      <c r="M50" s="17">
        <f t="shared" si="10"/>
        <v>9595.4633808620947</v>
      </c>
    </row>
    <row r="51" spans="1:13">
      <c r="A51" s="5">
        <f t="shared" si="11"/>
        <v>42735</v>
      </c>
      <c r="B51" s="16">
        <f t="shared" si="0"/>
        <v>35</v>
      </c>
      <c r="C51" s="12">
        <f t="shared" si="1"/>
        <v>0.06</v>
      </c>
      <c r="D51" s="12">
        <f t="shared" si="12"/>
        <v>5.1430128318229462E-3</v>
      </c>
      <c r="E51" s="18">
        <f t="shared" si="2"/>
        <v>871761.59767762048</v>
      </c>
      <c r="F51" s="18">
        <f t="shared" si="3"/>
        <v>5426.3092847631724</v>
      </c>
      <c r="G51" s="18">
        <f t="shared" si="4"/>
        <v>4358.8079883881028</v>
      </c>
      <c r="H51" s="34">
        <f t="shared" si="5"/>
        <v>1067.5012963750696</v>
      </c>
      <c r="I51">
        <f t="shared" si="6"/>
        <v>4477.9909102812298</v>
      </c>
      <c r="J51">
        <f t="shared" si="7"/>
        <v>866216.10547096422</v>
      </c>
      <c r="K51" s="17">
        <f t="shared" si="8"/>
        <v>363.2339990323419</v>
      </c>
      <c r="L51" s="17">
        <f t="shared" si="9"/>
        <v>3995.5739893557611</v>
      </c>
      <c r="M51" s="17">
        <f t="shared" si="10"/>
        <v>9541.0661960120597</v>
      </c>
    </row>
    <row r="52" spans="1:13">
      <c r="A52" s="5">
        <f t="shared" si="11"/>
        <v>42766</v>
      </c>
      <c r="B52" s="16">
        <f t="shared" si="0"/>
        <v>36</v>
      </c>
      <c r="C52" s="12">
        <f t="shared" si="1"/>
        <v>0.06</v>
      </c>
      <c r="D52" s="12">
        <f t="shared" si="12"/>
        <v>5.1430128318229462E-3</v>
      </c>
      <c r="E52" s="18">
        <f t="shared" si="2"/>
        <v>866216.10547096422</v>
      </c>
      <c r="F52" s="18">
        <f t="shared" si="3"/>
        <v>5398.4017064821956</v>
      </c>
      <c r="G52" s="18">
        <f t="shared" si="4"/>
        <v>4331.0805273548212</v>
      </c>
      <c r="H52" s="34">
        <f t="shared" si="5"/>
        <v>1067.3211791273743</v>
      </c>
      <c r="I52">
        <f t="shared" si="6"/>
        <v>4449.4712990489397</v>
      </c>
      <c r="J52">
        <f t="shared" si="7"/>
        <v>860699.31299278792</v>
      </c>
      <c r="K52" s="17">
        <f t="shared" si="8"/>
        <v>360.92337727956846</v>
      </c>
      <c r="L52" s="17">
        <f t="shared" si="9"/>
        <v>3970.157150075253</v>
      </c>
      <c r="M52" s="17">
        <f t="shared" si="10"/>
        <v>9486.9496282515665</v>
      </c>
    </row>
    <row r="53" spans="1:13">
      <c r="A53" s="5">
        <f t="shared" si="11"/>
        <v>42794</v>
      </c>
      <c r="B53" s="16">
        <f t="shared" si="0"/>
        <v>37</v>
      </c>
      <c r="C53" s="12">
        <f t="shared" si="1"/>
        <v>0.06</v>
      </c>
      <c r="D53" s="12">
        <f t="shared" si="12"/>
        <v>5.1430128318229462E-3</v>
      </c>
      <c r="E53" s="18">
        <f t="shared" si="2"/>
        <v>860699.31299278792</v>
      </c>
      <c r="F53" s="18">
        <f t="shared" si="3"/>
        <v>5370.6376572344234</v>
      </c>
      <c r="G53" s="18">
        <f t="shared" si="4"/>
        <v>4303.4965649639398</v>
      </c>
      <c r="H53" s="34">
        <f t="shared" si="5"/>
        <v>1067.1410922704836</v>
      </c>
      <c r="I53">
        <f t="shared" si="6"/>
        <v>4421.0992907321897</v>
      </c>
      <c r="J53">
        <f t="shared" si="7"/>
        <v>855211.07260978525</v>
      </c>
      <c r="K53" s="17">
        <f t="shared" si="8"/>
        <v>358.62471374699498</v>
      </c>
      <c r="L53" s="17">
        <f t="shared" si="9"/>
        <v>3944.8718512169448</v>
      </c>
      <c r="M53" s="17">
        <f t="shared" si="10"/>
        <v>9433.1122342196177</v>
      </c>
    </row>
    <row r="54" spans="1:13">
      <c r="A54" s="5">
        <f t="shared" si="11"/>
        <v>42825</v>
      </c>
      <c r="B54" s="16">
        <f t="shared" si="0"/>
        <v>38</v>
      </c>
      <c r="C54" s="12">
        <f t="shared" si="1"/>
        <v>0.06</v>
      </c>
      <c r="D54" s="12">
        <f t="shared" si="12"/>
        <v>5.1430128318229462E-3</v>
      </c>
      <c r="E54" s="18">
        <f t="shared" si="2"/>
        <v>855211.07260978525</v>
      </c>
      <c r="F54" s="18">
        <f t="shared" si="3"/>
        <v>5343.0163988481954</v>
      </c>
      <c r="G54" s="18">
        <f t="shared" si="4"/>
        <v>4276.0553630489267</v>
      </c>
      <c r="H54" s="34">
        <f t="shared" si="5"/>
        <v>1066.9610357992688</v>
      </c>
      <c r="I54">
        <f t="shared" si="6"/>
        <v>4392.8741260510205</v>
      </c>
      <c r="J54">
        <f t="shared" si="7"/>
        <v>849751.23744793504</v>
      </c>
      <c r="K54" s="17">
        <f t="shared" si="8"/>
        <v>356.33794692074389</v>
      </c>
      <c r="L54" s="17">
        <f t="shared" si="9"/>
        <v>3919.7174161281828</v>
      </c>
      <c r="M54" s="17">
        <f t="shared" si="10"/>
        <v>9379.552577978473</v>
      </c>
    </row>
    <row r="55" spans="1:13">
      <c r="A55" s="5">
        <f t="shared" si="11"/>
        <v>42855</v>
      </c>
      <c r="B55" s="16">
        <f t="shared" si="0"/>
        <v>39</v>
      </c>
      <c r="C55" s="12">
        <f t="shared" si="1"/>
        <v>0.06</v>
      </c>
      <c r="D55" s="12">
        <f t="shared" si="12"/>
        <v>5.1430128318229462E-3</v>
      </c>
      <c r="E55" s="18">
        <f t="shared" si="2"/>
        <v>849751.23744793504</v>
      </c>
      <c r="F55" s="18">
        <f t="shared" si="3"/>
        <v>5315.5371969482794</v>
      </c>
      <c r="G55" s="18">
        <f t="shared" si="4"/>
        <v>4248.7561872396755</v>
      </c>
      <c r="H55" s="34">
        <f t="shared" si="5"/>
        <v>1066.781009708604</v>
      </c>
      <c r="I55">
        <f t="shared" si="6"/>
        <v>4364.7950496304802</v>
      </c>
      <c r="J55">
        <f t="shared" si="7"/>
        <v>844319.66138859594</v>
      </c>
      <c r="K55" s="17">
        <f t="shared" si="8"/>
        <v>354.06301560330627</v>
      </c>
      <c r="L55" s="17">
        <f t="shared" si="9"/>
        <v>3894.6931716363692</v>
      </c>
      <c r="M55" s="17">
        <f t="shared" si="10"/>
        <v>9326.269230975453</v>
      </c>
    </row>
    <row r="56" spans="1:13">
      <c r="A56" s="5">
        <f t="shared" si="11"/>
        <v>42886</v>
      </c>
      <c r="B56" s="16">
        <f t="shared" si="0"/>
        <v>40</v>
      </c>
      <c r="C56" s="12">
        <f t="shared" si="1"/>
        <v>0.06</v>
      </c>
      <c r="D56" s="12">
        <f t="shared" si="12"/>
        <v>5.1430128318229462E-3</v>
      </c>
      <c r="E56" s="18">
        <f t="shared" si="2"/>
        <v>844319.66138859594</v>
      </c>
      <c r="F56" s="18">
        <f t="shared" si="3"/>
        <v>5288.1993209363418</v>
      </c>
      <c r="G56" s="18">
        <f t="shared" si="4"/>
        <v>4221.5983069429794</v>
      </c>
      <c r="H56" s="34">
        <f t="shared" si="5"/>
        <v>1066.6010139933624</v>
      </c>
      <c r="I56">
        <f t="shared" si="6"/>
        <v>4336.8613099805507</v>
      </c>
      <c r="J56">
        <f t="shared" si="7"/>
        <v>838916.19906462205</v>
      </c>
      <c r="K56" s="17">
        <f t="shared" si="8"/>
        <v>351.79985891191501</v>
      </c>
      <c r="L56" s="17">
        <f t="shared" si="9"/>
        <v>3869.7984480310643</v>
      </c>
      <c r="M56" s="17">
        <f t="shared" si="10"/>
        <v>9273.2607720049782</v>
      </c>
    </row>
    <row r="57" spans="1:13">
      <c r="A57" s="5">
        <f t="shared" si="11"/>
        <v>42916</v>
      </c>
      <c r="B57" s="16">
        <f t="shared" si="0"/>
        <v>41</v>
      </c>
      <c r="C57" s="12">
        <f t="shared" si="1"/>
        <v>0.06</v>
      </c>
      <c r="D57" s="12">
        <f t="shared" si="12"/>
        <v>5.1430128318229462E-3</v>
      </c>
      <c r="E57" s="18">
        <f t="shared" si="2"/>
        <v>838916.19906462205</v>
      </c>
      <c r="F57" s="18">
        <f t="shared" si="3"/>
        <v>5261.002043971529</v>
      </c>
      <c r="G57" s="18">
        <f t="shared" si="4"/>
        <v>4194.5809953231101</v>
      </c>
      <c r="H57" s="34">
        <f t="shared" si="5"/>
        <v>1066.4210486484189</v>
      </c>
      <c r="I57">
        <f t="shared" si="6"/>
        <v>4309.072159476159</v>
      </c>
      <c r="J57">
        <f t="shared" si="7"/>
        <v>833540.70585649752</v>
      </c>
      <c r="K57" s="17">
        <f t="shared" si="8"/>
        <v>349.54841627692588</v>
      </c>
      <c r="L57" s="17">
        <f t="shared" si="9"/>
        <v>3845.0325790461843</v>
      </c>
      <c r="M57" s="17">
        <f t="shared" si="10"/>
        <v>9220.5257871707618</v>
      </c>
    </row>
    <row r="58" spans="1:13">
      <c r="A58" s="5">
        <f t="shared" si="11"/>
        <v>42947</v>
      </c>
      <c r="B58" s="16">
        <f t="shared" si="0"/>
        <v>42</v>
      </c>
      <c r="C58" s="12">
        <f t="shared" si="1"/>
        <v>0.06</v>
      </c>
      <c r="D58" s="12">
        <f t="shared" si="12"/>
        <v>5.1430128318229462E-3</v>
      </c>
      <c r="E58" s="18">
        <f t="shared" si="2"/>
        <v>833540.70585649752</v>
      </c>
      <c r="F58" s="18">
        <f t="shared" si="3"/>
        <v>5233.9446429511363</v>
      </c>
      <c r="G58" s="18">
        <f t="shared" si="4"/>
        <v>4167.7035292824876</v>
      </c>
      <c r="H58" s="34">
        <f t="shared" si="5"/>
        <v>1066.2411136686487</v>
      </c>
      <c r="I58">
        <f t="shared" si="6"/>
        <v>4281.4268543373073</v>
      </c>
      <c r="J58">
        <f t="shared" si="7"/>
        <v>828193.03788849153</v>
      </c>
      <c r="K58" s="17">
        <f t="shared" si="8"/>
        <v>347.30862744020732</v>
      </c>
      <c r="L58" s="17">
        <f t="shared" si="9"/>
        <v>3820.3949018422804</v>
      </c>
      <c r="M58" s="17">
        <f t="shared" si="10"/>
        <v>9168.062869848236</v>
      </c>
    </row>
    <row r="59" spans="1:13">
      <c r="A59" s="5">
        <f t="shared" si="11"/>
        <v>42978</v>
      </c>
      <c r="B59" s="16">
        <f t="shared" si="0"/>
        <v>43</v>
      </c>
      <c r="C59" s="12">
        <f t="shared" si="1"/>
        <v>0.06</v>
      </c>
      <c r="D59" s="12">
        <f t="shared" si="12"/>
        <v>5.1430128318229462E-3</v>
      </c>
      <c r="E59" s="18">
        <f t="shared" si="2"/>
        <v>828193.03788849153</v>
      </c>
      <c r="F59" s="18">
        <f t="shared" si="3"/>
        <v>5207.0263984913872</v>
      </c>
      <c r="G59" s="18">
        <f t="shared" si="4"/>
        <v>4140.9651894424578</v>
      </c>
      <c r="H59" s="34">
        <f t="shared" si="5"/>
        <v>1066.0612090489294</v>
      </c>
      <c r="I59">
        <f t="shared" si="6"/>
        <v>4253.9246546092918</v>
      </c>
      <c r="J59">
        <f t="shared" si="7"/>
        <v>822873.05202483328</v>
      </c>
      <c r="K59" s="17">
        <f t="shared" si="8"/>
        <v>345.08043245353815</v>
      </c>
      <c r="L59" s="17">
        <f t="shared" si="9"/>
        <v>3795.8847569889194</v>
      </c>
      <c r="M59" s="17">
        <f t="shared" si="10"/>
        <v>9115.8706206471397</v>
      </c>
    </row>
    <row r="60" spans="1:13">
      <c r="A60" s="5">
        <f t="shared" si="11"/>
        <v>43008</v>
      </c>
      <c r="B60" s="16">
        <f t="shared" si="0"/>
        <v>44</v>
      </c>
      <c r="C60" s="12">
        <f t="shared" si="1"/>
        <v>0.06</v>
      </c>
      <c r="D60" s="12">
        <f t="shared" si="12"/>
        <v>5.1430128318229462E-3</v>
      </c>
      <c r="E60" s="18">
        <f t="shared" si="2"/>
        <v>822873.05202483328</v>
      </c>
      <c r="F60" s="18">
        <f t="shared" si="3"/>
        <v>5180.2465949083053</v>
      </c>
      <c r="G60" s="18">
        <f t="shared" si="4"/>
        <v>4114.3652601241665</v>
      </c>
      <c r="H60" s="34">
        <f t="shared" si="5"/>
        <v>1065.8813347841387</v>
      </c>
      <c r="I60">
        <f t="shared" si="6"/>
        <v>4226.5648241430335</v>
      </c>
      <c r="J60">
        <f t="shared" si="7"/>
        <v>817580.60586590611</v>
      </c>
      <c r="K60" s="17">
        <f t="shared" si="8"/>
        <v>342.86377167701391</v>
      </c>
      <c r="L60" s="17">
        <f t="shared" si="9"/>
        <v>3771.5014884471525</v>
      </c>
      <c r="M60" s="17">
        <f t="shared" si="10"/>
        <v>9063.9476473743252</v>
      </c>
    </row>
    <row r="61" spans="1:13">
      <c r="A61" s="5">
        <f t="shared" si="11"/>
        <v>43039</v>
      </c>
      <c r="B61" s="16">
        <f t="shared" si="0"/>
        <v>45</v>
      </c>
      <c r="C61" s="12">
        <f t="shared" si="1"/>
        <v>0.06</v>
      </c>
      <c r="D61" s="12">
        <f t="shared" si="12"/>
        <v>5.1430128318229462E-3</v>
      </c>
      <c r="E61" s="18">
        <f t="shared" si="2"/>
        <v>817580.60586590611</v>
      </c>
      <c r="F61" s="18">
        <f t="shared" si="3"/>
        <v>5153.6045201986844</v>
      </c>
      <c r="G61" s="18">
        <f t="shared" si="4"/>
        <v>4087.9030293295305</v>
      </c>
      <c r="H61" s="34">
        <f t="shared" si="5"/>
        <v>1065.701490869154</v>
      </c>
      <c r="I61">
        <f t="shared" si="6"/>
        <v>4199.346630575501</v>
      </c>
      <c r="J61">
        <f t="shared" si="7"/>
        <v>812315.55774446146</v>
      </c>
      <c r="K61" s="17">
        <f t="shared" si="8"/>
        <v>340.65858577746093</v>
      </c>
      <c r="L61" s="17">
        <f t="shared" si="9"/>
        <v>3747.2444435520697</v>
      </c>
      <c r="M61" s="17">
        <f t="shared" si="10"/>
        <v>9012.2925649967256</v>
      </c>
    </row>
    <row r="62" spans="1:13">
      <c r="A62" s="5">
        <f t="shared" si="11"/>
        <v>43069</v>
      </c>
      <c r="B62" s="16">
        <f t="shared" si="0"/>
        <v>46</v>
      </c>
      <c r="C62" s="12">
        <f t="shared" si="1"/>
        <v>0.06</v>
      </c>
      <c r="D62" s="12">
        <f t="shared" si="12"/>
        <v>5.1430128318229462E-3</v>
      </c>
      <c r="E62" s="18">
        <f t="shared" si="2"/>
        <v>812315.55774446146</v>
      </c>
      <c r="F62" s="18">
        <f t="shared" si="3"/>
        <v>5127.0994660211627</v>
      </c>
      <c r="G62" s="18">
        <f t="shared" si="4"/>
        <v>4061.5777887223076</v>
      </c>
      <c r="H62" s="34">
        <f t="shared" si="5"/>
        <v>1065.5216772988551</v>
      </c>
      <c r="I62">
        <f t="shared" si="6"/>
        <v>4172.2693453102456</v>
      </c>
      <c r="J62">
        <f t="shared" si="7"/>
        <v>807077.76672185236</v>
      </c>
      <c r="K62" s="17">
        <f t="shared" si="8"/>
        <v>338.46481572685894</v>
      </c>
      <c r="L62" s="17">
        <f t="shared" si="9"/>
        <v>3723.1129729954487</v>
      </c>
      <c r="M62" s="17">
        <f t="shared" si="10"/>
        <v>8960.903995604549</v>
      </c>
    </row>
    <row r="63" spans="1:13">
      <c r="A63" s="5">
        <f t="shared" si="11"/>
        <v>43100</v>
      </c>
      <c r="B63" s="16">
        <f t="shared" si="0"/>
        <v>47</v>
      </c>
      <c r="C63" s="12">
        <f t="shared" si="1"/>
        <v>0.06</v>
      </c>
      <c r="D63" s="12">
        <f t="shared" si="12"/>
        <v>5.1430128318229462E-3</v>
      </c>
      <c r="E63" s="18">
        <f t="shared" si="2"/>
        <v>807077.76672185236</v>
      </c>
      <c r="F63" s="18">
        <f t="shared" si="3"/>
        <v>5100.7307276773827</v>
      </c>
      <c r="G63" s="18">
        <f t="shared" si="4"/>
        <v>4035.3888336092618</v>
      </c>
      <c r="H63" s="34">
        <f t="shared" si="5"/>
        <v>1065.3418940681208</v>
      </c>
      <c r="I63">
        <f t="shared" si="6"/>
        <v>4145.3322434980219</v>
      </c>
      <c r="J63">
        <f t="shared" si="7"/>
        <v>801867.09258428612</v>
      </c>
      <c r="K63" s="17">
        <f t="shared" si="8"/>
        <v>336.28240280077182</v>
      </c>
      <c r="L63" s="17">
        <f t="shared" si="9"/>
        <v>3699.1064308084901</v>
      </c>
      <c r="M63" s="17">
        <f t="shared" si="10"/>
        <v>8909.7805683746319</v>
      </c>
    </row>
    <row r="64" spans="1:13">
      <c r="A64" s="5">
        <f t="shared" si="11"/>
        <v>43131</v>
      </c>
      <c r="B64" s="16">
        <f t="shared" si="0"/>
        <v>48</v>
      </c>
      <c r="C64" s="12">
        <f t="shared" si="1"/>
        <v>0.06</v>
      </c>
      <c r="D64" s="12">
        <f t="shared" si="12"/>
        <v>5.1430128318229462E-3</v>
      </c>
      <c r="E64" s="18">
        <f t="shared" si="2"/>
        <v>801867.09258428612</v>
      </c>
      <c r="F64" s="18">
        <f t="shared" si="3"/>
        <v>5074.4976040932634</v>
      </c>
      <c r="G64" s="18">
        <f t="shared" si="4"/>
        <v>4009.3354629214305</v>
      </c>
      <c r="H64" s="34">
        <f t="shared" si="5"/>
        <v>1065.1621411718329</v>
      </c>
      <c r="I64">
        <f t="shared" si="6"/>
        <v>4118.5346040175227</v>
      </c>
      <c r="J64">
        <f t="shared" si="7"/>
        <v>796683.39583909675</v>
      </c>
      <c r="K64" s="17">
        <f t="shared" si="8"/>
        <v>334.11128857678591</v>
      </c>
      <c r="L64" s="17">
        <f t="shared" si="9"/>
        <v>3675.2241743446448</v>
      </c>
      <c r="M64" s="17">
        <f t="shared" si="10"/>
        <v>8858.9209195340009</v>
      </c>
    </row>
    <row r="65" spans="1:13">
      <c r="A65" s="5">
        <f t="shared" si="11"/>
        <v>43159</v>
      </c>
      <c r="B65" s="16">
        <f t="shared" si="0"/>
        <v>49</v>
      </c>
      <c r="C65" s="12">
        <f t="shared" si="1"/>
        <v>0.06</v>
      </c>
      <c r="D65" s="12">
        <f t="shared" si="12"/>
        <v>5.1430128318229462E-3</v>
      </c>
      <c r="E65" s="18">
        <f t="shared" si="2"/>
        <v>796683.39583909675</v>
      </c>
      <c r="F65" s="18">
        <f t="shared" si="3"/>
        <v>5048.3993978003573</v>
      </c>
      <c r="G65" s="18">
        <f t="shared" si="4"/>
        <v>3983.4169791954837</v>
      </c>
      <c r="H65" s="34">
        <f t="shared" si="5"/>
        <v>1064.9824186048736</v>
      </c>
      <c r="I65">
        <f t="shared" si="6"/>
        <v>4091.8757094562034</v>
      </c>
      <c r="J65">
        <f t="shared" si="7"/>
        <v>791526.53771103569</v>
      </c>
      <c r="K65" s="17">
        <f t="shared" si="8"/>
        <v>331.95141493295699</v>
      </c>
      <c r="L65" s="17">
        <f t="shared" si="9"/>
        <v>3651.4655642625266</v>
      </c>
      <c r="M65" s="17">
        <f t="shared" si="10"/>
        <v>8808.3236923236036</v>
      </c>
    </row>
    <row r="66" spans="1:13">
      <c r="A66" s="5">
        <f t="shared" si="11"/>
        <v>43190</v>
      </c>
      <c r="B66" s="16">
        <f t="shared" si="0"/>
        <v>50</v>
      </c>
      <c r="C66" s="12">
        <f t="shared" si="1"/>
        <v>0.06</v>
      </c>
      <c r="D66" s="12">
        <f t="shared" si="12"/>
        <v>5.1430128318229462E-3</v>
      </c>
      <c r="E66" s="18">
        <f t="shared" si="2"/>
        <v>791526.53771103569</v>
      </c>
      <c r="F66" s="18">
        <f t="shared" si="3"/>
        <v>5022.4354149173032</v>
      </c>
      <c r="G66" s="18">
        <f t="shared" si="4"/>
        <v>3957.6326885551784</v>
      </c>
      <c r="H66" s="34">
        <f t="shared" si="5"/>
        <v>1064.8027263621248</v>
      </c>
      <c r="I66">
        <f t="shared" si="6"/>
        <v>4065.3548460912052</v>
      </c>
      <c r="J66">
        <f t="shared" si="7"/>
        <v>786396.38013858232</v>
      </c>
      <c r="K66" s="17">
        <f t="shared" si="8"/>
        <v>329.80272404626487</v>
      </c>
      <c r="L66" s="17">
        <f t="shared" si="9"/>
        <v>3627.8299645089137</v>
      </c>
      <c r="M66" s="17">
        <f t="shared" si="10"/>
        <v>8757.9875369622441</v>
      </c>
    </row>
    <row r="67" spans="1:13">
      <c r="A67" s="5">
        <f t="shared" si="11"/>
        <v>43220</v>
      </c>
      <c r="B67" s="16">
        <f t="shared" si="0"/>
        <v>51</v>
      </c>
      <c r="C67" s="12">
        <f t="shared" si="1"/>
        <v>0.06</v>
      </c>
      <c r="D67" s="12">
        <f t="shared" si="12"/>
        <v>5.1430128318229462E-3</v>
      </c>
      <c r="E67" s="18">
        <f t="shared" si="2"/>
        <v>786396.38013858232</v>
      </c>
      <c r="F67" s="18">
        <f t="shared" si="3"/>
        <v>4996.6049651313815</v>
      </c>
      <c r="G67" s="18">
        <f t="shared" si="4"/>
        <v>3931.9819006929115</v>
      </c>
      <c r="H67" s="34">
        <f t="shared" si="5"/>
        <v>1064.62306443847</v>
      </c>
      <c r="I67">
        <f t="shared" si="6"/>
        <v>4038.9713038703826</v>
      </c>
      <c r="J67">
        <f t="shared" si="7"/>
        <v>781292.78577027342</v>
      </c>
      <c r="K67" s="17">
        <f t="shared" si="8"/>
        <v>327.66515839107598</v>
      </c>
      <c r="L67" s="17">
        <f t="shared" si="9"/>
        <v>3604.3167423018353</v>
      </c>
      <c r="M67" s="17">
        <f t="shared" si="10"/>
        <v>8707.9111106106884</v>
      </c>
    </row>
    <row r="68" spans="1:13">
      <c r="A68" s="5">
        <f t="shared" si="11"/>
        <v>43251</v>
      </c>
      <c r="B68" s="16">
        <f t="shared" si="0"/>
        <v>52</v>
      </c>
      <c r="C68" s="12">
        <f t="shared" si="1"/>
        <v>0.06</v>
      </c>
      <c r="D68" s="12">
        <f t="shared" si="12"/>
        <v>5.1430128318229462E-3</v>
      </c>
      <c r="E68" s="18">
        <f t="shared" si="2"/>
        <v>781292.78577027342</v>
      </c>
      <c r="F68" s="18">
        <f t="shared" si="3"/>
        <v>4970.9073616801597</v>
      </c>
      <c r="G68" s="18">
        <f t="shared" si="4"/>
        <v>3906.4639288513672</v>
      </c>
      <c r="H68" s="34">
        <f t="shared" si="5"/>
        <v>1064.4434328287925</v>
      </c>
      <c r="I68">
        <f t="shared" si="6"/>
        <v>4012.7243763934243</v>
      </c>
      <c r="J68">
        <f t="shared" si="7"/>
        <v>776215.61796105118</v>
      </c>
      <c r="K68" s="17">
        <f t="shared" si="8"/>
        <v>325.53866073761395</v>
      </c>
      <c r="L68" s="17">
        <f t="shared" si="9"/>
        <v>3580.9252681137532</v>
      </c>
      <c r="M68" s="17">
        <f t="shared" si="10"/>
        <v>8658.0930773359705</v>
      </c>
    </row>
    <row r="69" spans="1:13">
      <c r="A69" s="5">
        <f t="shared" si="11"/>
        <v>43281</v>
      </c>
      <c r="B69" s="16">
        <f t="shared" si="0"/>
        <v>53</v>
      </c>
      <c r="C69" s="12">
        <f t="shared" si="1"/>
        <v>0.06</v>
      </c>
      <c r="D69" s="12">
        <f t="shared" si="12"/>
        <v>5.1430128318229462E-3</v>
      </c>
      <c r="E69" s="18">
        <f t="shared" si="2"/>
        <v>776215.61796105118</v>
      </c>
      <c r="F69" s="18">
        <f t="shared" si="3"/>
        <v>4945.3419213332354</v>
      </c>
      <c r="G69" s="18">
        <f t="shared" si="4"/>
        <v>3881.0780898052558</v>
      </c>
      <c r="H69" s="34">
        <f t="shared" si="5"/>
        <v>1064.2638315279796</v>
      </c>
      <c r="I69">
        <f t="shared" si="6"/>
        <v>3986.6133608930704</v>
      </c>
      <c r="J69">
        <f t="shared" si="7"/>
        <v>771164.74076863006</v>
      </c>
      <c r="K69" s="17">
        <f t="shared" si="8"/>
        <v>323.423174150438</v>
      </c>
      <c r="L69" s="17">
        <f t="shared" si="9"/>
        <v>3557.6549156548176</v>
      </c>
      <c r="M69" s="17">
        <f t="shared" si="10"/>
        <v>8608.5321080758677</v>
      </c>
    </row>
    <row r="70" spans="1:13">
      <c r="A70" s="5">
        <f t="shared" si="11"/>
        <v>43312</v>
      </c>
      <c r="B70" s="16">
        <f t="shared" si="0"/>
        <v>54</v>
      </c>
      <c r="C70" s="12">
        <f t="shared" si="1"/>
        <v>0.06</v>
      </c>
      <c r="D70" s="12">
        <f t="shared" si="12"/>
        <v>5.1430128318229462E-3</v>
      </c>
      <c r="E70" s="18">
        <f t="shared" si="2"/>
        <v>771164.74076863006</v>
      </c>
      <c r="F70" s="18">
        <f t="shared" si="3"/>
        <v>4919.9079643740661</v>
      </c>
      <c r="G70" s="18">
        <f t="shared" si="4"/>
        <v>3855.8237038431503</v>
      </c>
      <c r="H70" s="34">
        <f t="shared" si="5"/>
        <v>1064.0842605309158</v>
      </c>
      <c r="I70">
        <f t="shared" si="6"/>
        <v>3960.6375582164292</v>
      </c>
      <c r="J70">
        <f t="shared" si="7"/>
        <v>766140.01894988271</v>
      </c>
      <c r="K70" s="17">
        <f t="shared" si="8"/>
        <v>321.31864198692921</v>
      </c>
      <c r="L70" s="17">
        <f t="shared" si="9"/>
        <v>3534.5050618562209</v>
      </c>
      <c r="M70" s="17">
        <f t="shared" si="10"/>
        <v>8559.2268806035645</v>
      </c>
    </row>
    <row r="71" spans="1:13">
      <c r="A71" s="5">
        <f t="shared" si="11"/>
        <v>43343</v>
      </c>
      <c r="B71" s="16">
        <f t="shared" si="0"/>
        <v>55</v>
      </c>
      <c r="C71" s="12">
        <f t="shared" si="1"/>
        <v>0.06</v>
      </c>
      <c r="D71" s="12">
        <f t="shared" si="12"/>
        <v>5.1430128318229462E-3</v>
      </c>
      <c r="E71" s="18">
        <f t="shared" si="2"/>
        <v>766140.01894988271</v>
      </c>
      <c r="F71" s="18">
        <f t="shared" si="3"/>
        <v>4894.6048145819022</v>
      </c>
      <c r="G71" s="18">
        <f t="shared" si="4"/>
        <v>3830.7000947494134</v>
      </c>
      <c r="H71" s="34">
        <f t="shared" si="5"/>
        <v>1063.9047198324888</v>
      </c>
      <c r="I71">
        <f t="shared" si="6"/>
        <v>3934.7962728063867</v>
      </c>
      <c r="J71">
        <f t="shared" si="7"/>
        <v>761141.31795724388</v>
      </c>
      <c r="K71" s="17">
        <f t="shared" si="8"/>
        <v>319.22500789578447</v>
      </c>
      <c r="L71" s="17">
        <f t="shared" si="9"/>
        <v>3511.4750868536289</v>
      </c>
      <c r="M71" s="17">
        <f t="shared" si="10"/>
        <v>8510.1760794925049</v>
      </c>
    </row>
    <row r="72" spans="1:13">
      <c r="A72" s="5">
        <f t="shared" si="11"/>
        <v>43373</v>
      </c>
      <c r="B72" s="16">
        <f t="shared" si="0"/>
        <v>56</v>
      </c>
      <c r="C72" s="12">
        <f t="shared" si="1"/>
        <v>0.06</v>
      </c>
      <c r="D72" s="12">
        <f t="shared" si="12"/>
        <v>5.1430128318229462E-3</v>
      </c>
      <c r="E72" s="18">
        <f t="shared" si="2"/>
        <v>761141.31795724388</v>
      </c>
      <c r="F72" s="18">
        <f t="shared" si="3"/>
        <v>4869.4317992138058</v>
      </c>
      <c r="G72" s="18">
        <f t="shared" si="4"/>
        <v>3805.7065897862194</v>
      </c>
      <c r="H72" s="34">
        <f t="shared" si="5"/>
        <v>1063.7252094275864</v>
      </c>
      <c r="I72">
        <f t="shared" si="6"/>
        <v>3909.0888126831151</v>
      </c>
      <c r="J72">
        <f t="shared" si="7"/>
        <v>756168.50393513322</v>
      </c>
      <c r="K72" s="17">
        <f t="shared" si="8"/>
        <v>317.14221581551828</v>
      </c>
      <c r="L72" s="17">
        <f t="shared" si="9"/>
        <v>3488.5643739707011</v>
      </c>
      <c r="M72" s="17">
        <f t="shared" si="10"/>
        <v>8461.3783960814035</v>
      </c>
    </row>
    <row r="73" spans="1:13">
      <c r="A73" s="5">
        <f t="shared" si="11"/>
        <v>43404</v>
      </c>
      <c r="B73" s="16">
        <f t="shared" si="0"/>
        <v>57</v>
      </c>
      <c r="C73" s="12">
        <f t="shared" si="1"/>
        <v>0.06</v>
      </c>
      <c r="D73" s="12">
        <f t="shared" si="12"/>
        <v>5.1430128318229462E-3</v>
      </c>
      <c r="E73" s="18">
        <f t="shared" si="2"/>
        <v>756168.50393513322</v>
      </c>
      <c r="F73" s="18">
        <f t="shared" si="3"/>
        <v>4844.3882489867628</v>
      </c>
      <c r="G73" s="18">
        <f t="shared" si="4"/>
        <v>3780.8425196756662</v>
      </c>
      <c r="H73" s="34">
        <f t="shared" si="5"/>
        <v>1063.5457293110967</v>
      </c>
      <c r="I73">
        <f t="shared" si="6"/>
        <v>3883.5144894256728</v>
      </c>
      <c r="J73">
        <f t="shared" si="7"/>
        <v>751221.44371639646</v>
      </c>
      <c r="K73" s="17">
        <f t="shared" si="8"/>
        <v>315.07020997297218</v>
      </c>
      <c r="L73" s="17">
        <f t="shared" si="9"/>
        <v>3465.7723097026937</v>
      </c>
      <c r="M73" s="17">
        <f t="shared" si="10"/>
        <v>8412.8325284394632</v>
      </c>
    </row>
    <row r="74" spans="1:13">
      <c r="A74" s="5">
        <f t="shared" si="11"/>
        <v>43434</v>
      </c>
      <c r="B74" s="16">
        <f t="shared" si="0"/>
        <v>58</v>
      </c>
      <c r="C74" s="12">
        <f t="shared" si="1"/>
        <v>0.06</v>
      </c>
      <c r="D74" s="12">
        <f t="shared" si="12"/>
        <v>5.1430128318229462E-3</v>
      </c>
      <c r="E74" s="18">
        <f t="shared" si="2"/>
        <v>751221.44371639646</v>
      </c>
      <c r="F74" s="18">
        <f t="shared" si="3"/>
        <v>4819.4734980598923</v>
      </c>
      <c r="G74" s="18">
        <f t="shared" si="4"/>
        <v>3756.1072185819826</v>
      </c>
      <c r="H74" s="34">
        <f t="shared" si="5"/>
        <v>1063.3662794779098</v>
      </c>
      <c r="I74">
        <f t="shared" si="6"/>
        <v>3858.0726181537034</v>
      </c>
      <c r="J74">
        <f t="shared" si="7"/>
        <v>746300.00481876475</v>
      </c>
      <c r="K74" s="17">
        <f t="shared" si="8"/>
        <v>313.00893488183186</v>
      </c>
      <c r="L74" s="17">
        <f t="shared" si="9"/>
        <v>3443.0982837001507</v>
      </c>
      <c r="M74" s="17">
        <f t="shared" si="10"/>
        <v>8364.5371813317633</v>
      </c>
    </row>
    <row r="75" spans="1:13">
      <c r="A75" s="5">
        <f t="shared" si="11"/>
        <v>43465</v>
      </c>
      <c r="B75" s="16">
        <f t="shared" si="0"/>
        <v>59</v>
      </c>
      <c r="C75" s="12">
        <f t="shared" si="1"/>
        <v>0.06</v>
      </c>
      <c r="D75" s="12">
        <f t="shared" si="12"/>
        <v>5.1430128318229462E-3</v>
      </c>
      <c r="E75" s="18">
        <f t="shared" si="2"/>
        <v>746300.00481876475</v>
      </c>
      <c r="F75" s="18">
        <f t="shared" si="3"/>
        <v>4794.6868840167381</v>
      </c>
      <c r="G75" s="18">
        <f t="shared" si="4"/>
        <v>3731.5000240938239</v>
      </c>
      <c r="H75" s="34">
        <f t="shared" si="5"/>
        <v>1063.1868599229142</v>
      </c>
      <c r="I75">
        <f t="shared" si="6"/>
        <v>3832.7625175092244</v>
      </c>
      <c r="J75">
        <f t="shared" si="7"/>
        <v>741404.05544133263</v>
      </c>
      <c r="K75" s="17">
        <f t="shared" si="8"/>
        <v>310.95833534115201</v>
      </c>
      <c r="L75" s="17">
        <f t="shared" si="9"/>
        <v>3420.5416887526717</v>
      </c>
      <c r="M75" s="17">
        <f t="shared" si="10"/>
        <v>8316.4910661848098</v>
      </c>
    </row>
    <row r="76" spans="1:13">
      <c r="A76" s="5">
        <f t="shared" si="11"/>
        <v>43496</v>
      </c>
      <c r="B76" s="16">
        <f t="shared" si="0"/>
        <v>60</v>
      </c>
      <c r="C76" s="12">
        <f t="shared" si="1"/>
        <v>0.06</v>
      </c>
      <c r="D76" s="12">
        <f t="shared" si="12"/>
        <v>5.1430128318229462E-3</v>
      </c>
      <c r="E76" s="18">
        <f t="shared" si="2"/>
        <v>741404.05544133263</v>
      </c>
      <c r="F76" s="18">
        <f t="shared" si="3"/>
        <v>4770.0277478476673</v>
      </c>
      <c r="G76" s="18">
        <f t="shared" si="4"/>
        <v>3707.0202772066632</v>
      </c>
      <c r="H76" s="34">
        <f t="shared" si="5"/>
        <v>1063.0074706410041</v>
      </c>
      <c r="I76">
        <f t="shared" si="6"/>
        <v>3807.583509638514</v>
      </c>
      <c r="J76">
        <f t="shared" si="7"/>
        <v>736533.46446105302</v>
      </c>
      <c r="K76" s="17">
        <f t="shared" si="8"/>
        <v>308.91835643388862</v>
      </c>
      <c r="L76" s="17">
        <f t="shared" si="9"/>
        <v>3398.1019207727745</v>
      </c>
      <c r="M76" s="17">
        <f t="shared" si="10"/>
        <v>8268.6929010522927</v>
      </c>
    </row>
    <row r="77" spans="1:13">
      <c r="A77" s="5">
        <f t="shared" si="11"/>
        <v>43524</v>
      </c>
      <c r="B77" s="16">
        <f t="shared" si="0"/>
        <v>61</v>
      </c>
      <c r="C77" s="12">
        <f t="shared" si="1"/>
        <v>0.06</v>
      </c>
      <c r="D77" s="12">
        <f t="shared" si="12"/>
        <v>5.1430128318229462E-3</v>
      </c>
      <c r="E77" s="18">
        <f t="shared" si="2"/>
        <v>736533.46446105302</v>
      </c>
      <c r="F77" s="18">
        <f t="shared" si="3"/>
        <v>4745.4954339323349</v>
      </c>
      <c r="G77" s="18">
        <f t="shared" si="4"/>
        <v>3682.6673223052653</v>
      </c>
      <c r="H77" s="34">
        <f t="shared" si="5"/>
        <v>1062.8281116270696</v>
      </c>
      <c r="I77">
        <f t="shared" si="6"/>
        <v>3782.5349201740855</v>
      </c>
      <c r="J77">
        <f t="shared" si="7"/>
        <v>731688.10142925195</v>
      </c>
      <c r="K77" s="17">
        <f t="shared" si="8"/>
        <v>306.88894352543878</v>
      </c>
      <c r="L77" s="17">
        <f t="shared" si="9"/>
        <v>3375.7783787798267</v>
      </c>
      <c r="M77" s="17">
        <f t="shared" si="10"/>
        <v>8221.1414105809818</v>
      </c>
    </row>
    <row r="78" spans="1:13">
      <c r="A78" s="5">
        <f t="shared" si="11"/>
        <v>43555</v>
      </c>
      <c r="B78" s="16">
        <f t="shared" si="0"/>
        <v>62</v>
      </c>
      <c r="C78" s="12">
        <f t="shared" si="1"/>
        <v>0.06</v>
      </c>
      <c r="D78" s="12">
        <f t="shared" si="12"/>
        <v>5.1430128318229462E-3</v>
      </c>
      <c r="E78" s="18">
        <f t="shared" si="2"/>
        <v>731688.10142925195</v>
      </c>
      <c r="F78" s="18">
        <f t="shared" si="3"/>
        <v>4721.0892900222634</v>
      </c>
      <c r="G78" s="18">
        <f t="shared" si="4"/>
        <v>3658.4405071462597</v>
      </c>
      <c r="H78" s="34">
        <f t="shared" si="5"/>
        <v>1062.6487828760037</v>
      </c>
      <c r="I78">
        <f t="shared" si="6"/>
        <v>3757.6160782167599</v>
      </c>
      <c r="J78">
        <f t="shared" si="7"/>
        <v>726867.83656815917</v>
      </c>
      <c r="K78" s="17">
        <f t="shared" si="8"/>
        <v>304.87004226218835</v>
      </c>
      <c r="L78" s="17">
        <f t="shared" si="9"/>
        <v>3353.5704648840715</v>
      </c>
      <c r="M78" s="17">
        <f t="shared" si="10"/>
        <v>8173.8353259768355</v>
      </c>
    </row>
    <row r="79" spans="1:13">
      <c r="A79" s="5">
        <f t="shared" si="11"/>
        <v>43585</v>
      </c>
      <c r="B79" s="16">
        <f t="shared" si="0"/>
        <v>63</v>
      </c>
      <c r="C79" s="12">
        <f t="shared" si="1"/>
        <v>0.06</v>
      </c>
      <c r="D79" s="12">
        <f t="shared" si="12"/>
        <v>5.1430128318229462E-3</v>
      </c>
      <c r="E79" s="18">
        <f t="shared" si="2"/>
        <v>726867.83656815917</v>
      </c>
      <c r="F79" s="18">
        <f t="shared" si="3"/>
        <v>4696.8086672234977</v>
      </c>
      <c r="G79" s="18">
        <f t="shared" si="4"/>
        <v>3634.3391828407957</v>
      </c>
      <c r="H79" s="34">
        <f t="shared" si="5"/>
        <v>1062.4694843827019</v>
      </c>
      <c r="I79">
        <f t="shared" si="6"/>
        <v>3732.8263163178262</v>
      </c>
      <c r="J79">
        <f t="shared" si="7"/>
        <v>722072.54076745873</v>
      </c>
      <c r="K79" s="17">
        <f t="shared" si="8"/>
        <v>302.86159857006635</v>
      </c>
      <c r="L79" s="17">
        <f t="shared" si="9"/>
        <v>3331.4775842707295</v>
      </c>
      <c r="M79" s="17">
        <f t="shared" si="10"/>
        <v>8126.7733849712577</v>
      </c>
    </row>
    <row r="80" spans="1:13">
      <c r="A80" s="5">
        <f t="shared" si="11"/>
        <v>43616</v>
      </c>
      <c r="B80" s="16">
        <f t="shared" si="0"/>
        <v>64</v>
      </c>
      <c r="C80" s="12">
        <f t="shared" si="1"/>
        <v>0.06</v>
      </c>
      <c r="D80" s="12">
        <f t="shared" si="12"/>
        <v>5.1430128318229462E-3</v>
      </c>
      <c r="E80" s="18">
        <f t="shared" si="2"/>
        <v>722072.54076745873</v>
      </c>
      <c r="F80" s="18">
        <f t="shared" si="3"/>
        <v>4672.6529199793504</v>
      </c>
      <c r="G80" s="18">
        <f t="shared" si="4"/>
        <v>3610.3627038372938</v>
      </c>
      <c r="H80" s="34">
        <f t="shared" si="5"/>
        <v>1062.2902161420566</v>
      </c>
      <c r="I80">
        <f t="shared" si="6"/>
        <v>3708.1649704612992</v>
      </c>
      <c r="J80">
        <f t="shared" si="7"/>
        <v>717302.08558085538</v>
      </c>
      <c r="K80" s="17">
        <f t="shared" si="8"/>
        <v>300.86355865310782</v>
      </c>
      <c r="L80" s="17">
        <f t="shared" si="9"/>
        <v>3309.4991451841861</v>
      </c>
      <c r="M80" s="17">
        <f t="shared" si="10"/>
        <v>8079.9543317875423</v>
      </c>
    </row>
    <row r="81" spans="1:13">
      <c r="A81" s="5">
        <f t="shared" si="11"/>
        <v>43646</v>
      </c>
      <c r="B81" s="16">
        <f t="shared" si="0"/>
        <v>65</v>
      </c>
      <c r="C81" s="12">
        <f t="shared" si="1"/>
        <v>0.06</v>
      </c>
      <c r="D81" s="12">
        <f t="shared" si="12"/>
        <v>5.1430128318229462E-3</v>
      </c>
      <c r="E81" s="18">
        <f t="shared" si="2"/>
        <v>717302.08558085538</v>
      </c>
      <c r="F81" s="18">
        <f t="shared" si="3"/>
        <v>4648.621406053242</v>
      </c>
      <c r="G81" s="18">
        <f t="shared" si="4"/>
        <v>3586.5104279042771</v>
      </c>
      <c r="H81" s="34">
        <f t="shared" si="5"/>
        <v>1062.1109781489649</v>
      </c>
      <c r="I81">
        <f t="shared" si="6"/>
        <v>3683.6313800462599</v>
      </c>
      <c r="J81">
        <f t="shared" si="7"/>
        <v>712556.34322266013</v>
      </c>
      <c r="K81" s="17">
        <f t="shared" si="8"/>
        <v>298.87586899202307</v>
      </c>
      <c r="L81" s="17">
        <f t="shared" si="9"/>
        <v>3287.6345589122539</v>
      </c>
      <c r="M81" s="17">
        <f t="shared" si="10"/>
        <v>8033.3769171074782</v>
      </c>
    </row>
    <row r="82" spans="1:13">
      <c r="A82" s="5">
        <f t="shared" si="11"/>
        <v>43677</v>
      </c>
      <c r="B82" s="16">
        <f t="shared" ref="B82:B145" si="13">+B81+1</f>
        <v>66</v>
      </c>
      <c r="C82" s="12">
        <f t="shared" ref="C82:C145" si="14">$C$10*MIN((B82*0.002),0.06)</f>
        <v>0.06</v>
      </c>
      <c r="D82" s="12">
        <f t="shared" si="12"/>
        <v>5.1430128318229462E-3</v>
      </c>
      <c r="E82" s="18">
        <f t="shared" ref="E82:E145" si="15">J81</f>
        <v>712556.34322266013</v>
      </c>
      <c r="F82" s="18">
        <f t="shared" ref="F82:F145" si="16">IF(B82&gt;$C$6*12,0,PMT($C$5/12,$C$6*12-B81,E82,0,0)*-1)</f>
        <v>4624.7134865116232</v>
      </c>
      <c r="G82" s="18">
        <f t="shared" ref="G82:G145" si="17">$C$5/12*E82</f>
        <v>3562.7817161133007</v>
      </c>
      <c r="H82" s="34">
        <f t="shared" ref="H82:H145" si="18">F82-G82</f>
        <v>1061.9317703983224</v>
      </c>
      <c r="I82">
        <f t="shared" ref="I82:I145" si="19">(E82-H82)*D82</f>
        <v>3659.2248878692976</v>
      </c>
      <c r="J82">
        <f t="shared" ref="J82:J145" si="20">IF(B82&gt;$C$6*12,0,E82-H82-I82)</f>
        <v>707835.18656439253</v>
      </c>
      <c r="K82" s="17">
        <f t="shared" ref="K82:K145" si="21">$C$11/12*E82</f>
        <v>296.8984763427751</v>
      </c>
      <c r="L82" s="17">
        <f t="shared" ref="L82:L145" si="22">G82-K82</f>
        <v>3265.8832397705255</v>
      </c>
      <c r="M82" s="17">
        <f t="shared" ref="M82:M145" si="23">H82+I82+L82</f>
        <v>7987.039898038146</v>
      </c>
    </row>
    <row r="83" spans="1:13">
      <c r="A83" s="5">
        <f t="shared" ref="A83:A146" si="24">EOMONTH(A82,1)</f>
        <v>43708</v>
      </c>
      <c r="B83" s="16">
        <f t="shared" si="13"/>
        <v>67</v>
      </c>
      <c r="C83" s="12">
        <f t="shared" si="14"/>
        <v>0.06</v>
      </c>
      <c r="D83" s="12">
        <f t="shared" ref="D83:D146" si="25">(1-(1-C83)^(1/12))</f>
        <v>5.1430128318229462E-3</v>
      </c>
      <c r="E83" s="18">
        <f t="shared" si="15"/>
        <v>707835.18656439253</v>
      </c>
      <c r="F83" s="18">
        <f t="shared" si="16"/>
        <v>4600.9285257069887</v>
      </c>
      <c r="G83" s="18">
        <f t="shared" si="17"/>
        <v>3539.1759328219628</v>
      </c>
      <c r="H83" s="34">
        <f t="shared" si="18"/>
        <v>1061.7525928850259</v>
      </c>
      <c r="I83">
        <f t="shared" si="19"/>
        <v>3634.9448401070308</v>
      </c>
      <c r="J83">
        <f t="shared" si="20"/>
        <v>703138.48913140048</v>
      </c>
      <c r="K83" s="17">
        <f t="shared" si="21"/>
        <v>294.93132773516356</v>
      </c>
      <c r="L83" s="17">
        <f t="shared" si="22"/>
        <v>3244.2446050867993</v>
      </c>
      <c r="M83" s="17">
        <f t="shared" si="23"/>
        <v>7940.9420380788561</v>
      </c>
    </row>
    <row r="84" spans="1:13">
      <c r="A84" s="5">
        <f t="shared" si="24"/>
        <v>43738</v>
      </c>
      <c r="B84" s="16">
        <f t="shared" si="13"/>
        <v>68</v>
      </c>
      <c r="C84" s="12">
        <f t="shared" si="14"/>
        <v>0.06</v>
      </c>
      <c r="D84" s="12">
        <f t="shared" si="25"/>
        <v>5.1430128318229462E-3</v>
      </c>
      <c r="E84" s="18">
        <f t="shared" si="15"/>
        <v>703138.48913140048</v>
      </c>
      <c r="F84" s="18">
        <f t="shared" si="16"/>
        <v>4577.2658912609777</v>
      </c>
      <c r="G84" s="18">
        <f t="shared" si="17"/>
        <v>3515.6924456570023</v>
      </c>
      <c r="H84" s="34">
        <f t="shared" si="18"/>
        <v>1061.5734456039754</v>
      </c>
      <c r="I84">
        <f t="shared" si="19"/>
        <v>3610.7905862987282</v>
      </c>
      <c r="J84">
        <f t="shared" si="20"/>
        <v>698466.12509949785</v>
      </c>
      <c r="K84" s="17">
        <f t="shared" si="21"/>
        <v>292.97437047141688</v>
      </c>
      <c r="L84" s="17">
        <f t="shared" si="22"/>
        <v>3222.7180751855853</v>
      </c>
      <c r="M84" s="17">
        <f t="shared" si="23"/>
        <v>7895.0821070882885</v>
      </c>
    </row>
    <row r="85" spans="1:13">
      <c r="A85" s="5">
        <f t="shared" si="24"/>
        <v>43769</v>
      </c>
      <c r="B85" s="16">
        <f t="shared" si="13"/>
        <v>69</v>
      </c>
      <c r="C85" s="12">
        <f t="shared" si="14"/>
        <v>0.06</v>
      </c>
      <c r="D85" s="12">
        <f t="shared" si="25"/>
        <v>5.1430128318229462E-3</v>
      </c>
      <c r="E85" s="18">
        <f t="shared" si="15"/>
        <v>698466.12509949785</v>
      </c>
      <c r="F85" s="18">
        <f t="shared" si="16"/>
        <v>4553.7249540475577</v>
      </c>
      <c r="G85" s="18">
        <f t="shared" si="17"/>
        <v>3492.3306254974891</v>
      </c>
      <c r="H85" s="34">
        <f t="shared" si="18"/>
        <v>1061.3943285500686</v>
      </c>
      <c r="I85">
        <f t="shared" si="19"/>
        <v>3586.7614793290113</v>
      </c>
      <c r="J85">
        <f t="shared" si="20"/>
        <v>693817.96929161879</v>
      </c>
      <c r="K85" s="17">
        <f t="shared" si="21"/>
        <v>291.02755212479082</v>
      </c>
      <c r="L85" s="17">
        <f t="shared" si="22"/>
        <v>3201.3030733726982</v>
      </c>
      <c r="M85" s="17">
        <f t="shared" si="23"/>
        <v>7849.4588812517786</v>
      </c>
    </row>
    <row r="86" spans="1:13">
      <c r="A86" s="5">
        <f t="shared" si="24"/>
        <v>43799</v>
      </c>
      <c r="B86" s="16">
        <f t="shared" si="13"/>
        <v>70</v>
      </c>
      <c r="C86" s="12">
        <f t="shared" si="14"/>
        <v>0.06</v>
      </c>
      <c r="D86" s="12">
        <f t="shared" si="25"/>
        <v>5.1430128318229462E-3</v>
      </c>
      <c r="E86" s="18">
        <f t="shared" si="15"/>
        <v>693817.96929161879</v>
      </c>
      <c r="F86" s="18">
        <f t="shared" si="16"/>
        <v>4530.3050881762993</v>
      </c>
      <c r="G86" s="18">
        <f t="shared" si="17"/>
        <v>3469.0898464580941</v>
      </c>
      <c r="H86" s="34">
        <f t="shared" si="18"/>
        <v>1061.2152417182051</v>
      </c>
      <c r="I86">
        <f t="shared" si="19"/>
        <v>3562.8568754106514</v>
      </c>
      <c r="J86">
        <f t="shared" si="20"/>
        <v>689193.89717448992</v>
      </c>
      <c r="K86" s="17">
        <f t="shared" si="21"/>
        <v>289.09082053817451</v>
      </c>
      <c r="L86" s="17">
        <f t="shared" si="22"/>
        <v>3179.9990259199194</v>
      </c>
      <c r="M86" s="17">
        <f t="shared" si="23"/>
        <v>7804.0711430487763</v>
      </c>
    </row>
    <row r="87" spans="1:13">
      <c r="A87" s="5">
        <f t="shared" si="24"/>
        <v>43830</v>
      </c>
      <c r="B87" s="16">
        <f t="shared" si="13"/>
        <v>71</v>
      </c>
      <c r="C87" s="12">
        <f t="shared" si="14"/>
        <v>0.06</v>
      </c>
      <c r="D87" s="12">
        <f t="shared" si="25"/>
        <v>5.1430128318229462E-3</v>
      </c>
      <c r="E87" s="18">
        <f t="shared" si="15"/>
        <v>689193.89717448992</v>
      </c>
      <c r="F87" s="18">
        <f t="shared" si="16"/>
        <v>4507.0056709757346</v>
      </c>
      <c r="G87" s="18">
        <f t="shared" si="17"/>
        <v>3445.9694858724497</v>
      </c>
      <c r="H87" s="34">
        <f t="shared" si="18"/>
        <v>1061.0361851032849</v>
      </c>
      <c r="I87">
        <f t="shared" si="19"/>
        <v>3539.0761340674512</v>
      </c>
      <c r="J87">
        <f t="shared" si="20"/>
        <v>684593.78485531919</v>
      </c>
      <c r="K87" s="17">
        <f t="shared" si="21"/>
        <v>287.16412382270414</v>
      </c>
      <c r="L87" s="17">
        <f t="shared" si="22"/>
        <v>3158.8053620497458</v>
      </c>
      <c r="M87" s="17">
        <f t="shared" si="23"/>
        <v>7758.9176812204814</v>
      </c>
    </row>
    <row r="88" spans="1:13">
      <c r="A88" s="5">
        <f t="shared" si="24"/>
        <v>43861</v>
      </c>
      <c r="B88" s="16">
        <f t="shared" si="13"/>
        <v>72</v>
      </c>
      <c r="C88" s="12">
        <f t="shared" si="14"/>
        <v>0.06</v>
      </c>
      <c r="D88" s="12">
        <f t="shared" si="25"/>
        <v>5.1430128318229462E-3</v>
      </c>
      <c r="E88" s="18">
        <f t="shared" si="15"/>
        <v>684593.78485531919</v>
      </c>
      <c r="F88" s="18">
        <f t="shared" si="16"/>
        <v>4483.8260829768087</v>
      </c>
      <c r="G88" s="18">
        <f t="shared" si="17"/>
        <v>3422.9689242765962</v>
      </c>
      <c r="H88" s="34">
        <f t="shared" si="18"/>
        <v>1060.8571587002125</v>
      </c>
      <c r="I88">
        <f t="shared" si="19"/>
        <v>3515.4186181172172</v>
      </c>
      <c r="J88">
        <f t="shared" si="20"/>
        <v>680017.50907850172</v>
      </c>
      <c r="K88" s="17">
        <f t="shared" si="21"/>
        <v>285.247410356383</v>
      </c>
      <c r="L88" s="17">
        <f t="shared" si="22"/>
        <v>3137.7215139202131</v>
      </c>
      <c r="M88" s="17">
        <f t="shared" si="23"/>
        <v>7713.9972907376432</v>
      </c>
    </row>
    <row r="89" spans="1:13">
      <c r="A89" s="5">
        <f t="shared" si="24"/>
        <v>43890</v>
      </c>
      <c r="B89" s="16">
        <f t="shared" si="13"/>
        <v>73</v>
      </c>
      <c r="C89" s="12">
        <f t="shared" si="14"/>
        <v>0.06</v>
      </c>
      <c r="D89" s="12">
        <f t="shared" si="25"/>
        <v>5.1430128318229462E-3</v>
      </c>
      <c r="E89" s="18">
        <f t="shared" si="15"/>
        <v>680017.50907850172</v>
      </c>
      <c r="F89" s="18">
        <f t="shared" si="16"/>
        <v>4460.7657078963957</v>
      </c>
      <c r="G89" s="18">
        <f t="shared" si="17"/>
        <v>3400.0875453925087</v>
      </c>
      <c r="H89" s="34">
        <f t="shared" si="18"/>
        <v>1060.6781625038871</v>
      </c>
      <c r="I89">
        <f t="shared" si="19"/>
        <v>3491.8836936548196</v>
      </c>
      <c r="J89">
        <f t="shared" si="20"/>
        <v>675464.94722234306</v>
      </c>
      <c r="K89" s="17">
        <f t="shared" si="21"/>
        <v>283.34062878270908</v>
      </c>
      <c r="L89" s="17">
        <f t="shared" si="22"/>
        <v>3116.7469166097994</v>
      </c>
      <c r="M89" s="17">
        <f t="shared" si="23"/>
        <v>7669.308772768507</v>
      </c>
    </row>
    <row r="90" spans="1:13">
      <c r="A90" s="5">
        <f t="shared" si="24"/>
        <v>43921</v>
      </c>
      <c r="B90" s="16">
        <f t="shared" si="13"/>
        <v>74</v>
      </c>
      <c r="C90" s="12">
        <f t="shared" si="14"/>
        <v>0.06</v>
      </c>
      <c r="D90" s="12">
        <f t="shared" si="25"/>
        <v>5.1430128318229462E-3</v>
      </c>
      <c r="E90" s="18">
        <f t="shared" si="15"/>
        <v>675464.94722234306</v>
      </c>
      <c r="F90" s="18">
        <f t="shared" si="16"/>
        <v>4437.8239326209296</v>
      </c>
      <c r="G90" s="18">
        <f t="shared" si="17"/>
        <v>3377.3247361117155</v>
      </c>
      <c r="H90" s="34">
        <f t="shared" si="18"/>
        <v>1060.499196509214</v>
      </c>
      <c r="I90">
        <f t="shared" si="19"/>
        <v>3468.4707300353343</v>
      </c>
      <c r="J90">
        <f t="shared" si="20"/>
        <v>670935.97729579848</v>
      </c>
      <c r="K90" s="17">
        <f t="shared" si="21"/>
        <v>281.44372800930961</v>
      </c>
      <c r="L90" s="17">
        <f t="shared" si="22"/>
        <v>3095.8810081024058</v>
      </c>
      <c r="M90" s="17">
        <f t="shared" si="23"/>
        <v>7624.8509346469546</v>
      </c>
    </row>
    <row r="91" spans="1:13">
      <c r="A91" s="5">
        <f t="shared" si="24"/>
        <v>43951</v>
      </c>
      <c r="B91" s="16">
        <f t="shared" si="13"/>
        <v>75</v>
      </c>
      <c r="C91" s="12">
        <f t="shared" si="14"/>
        <v>0.06</v>
      </c>
      <c r="D91" s="12">
        <f t="shared" si="25"/>
        <v>5.1430128318229462E-3</v>
      </c>
      <c r="E91" s="18">
        <f t="shared" si="15"/>
        <v>670935.97729579848</v>
      </c>
      <c r="F91" s="18">
        <f t="shared" si="16"/>
        <v>4415.0001471900887</v>
      </c>
      <c r="G91" s="18">
        <f t="shared" si="17"/>
        <v>3354.6798864789926</v>
      </c>
      <c r="H91" s="34">
        <f t="shared" si="18"/>
        <v>1060.3202607110961</v>
      </c>
      <c r="I91">
        <f t="shared" si="19"/>
        <v>3445.1790998572815</v>
      </c>
      <c r="J91">
        <f t="shared" si="20"/>
        <v>666430.47793523013</v>
      </c>
      <c r="K91" s="17">
        <f t="shared" si="21"/>
        <v>279.55665720658271</v>
      </c>
      <c r="L91" s="17">
        <f t="shared" si="22"/>
        <v>3075.1232292724098</v>
      </c>
      <c r="M91" s="17">
        <f t="shared" si="23"/>
        <v>7580.6225898407874</v>
      </c>
    </row>
    <row r="92" spans="1:13">
      <c r="A92" s="5">
        <f t="shared" si="24"/>
        <v>43982</v>
      </c>
      <c r="B92" s="16">
        <f t="shared" si="13"/>
        <v>76</v>
      </c>
      <c r="C92" s="12">
        <f t="shared" si="14"/>
        <v>0.06</v>
      </c>
      <c r="D92" s="12">
        <f t="shared" si="25"/>
        <v>5.1430128318229462E-3</v>
      </c>
      <c r="E92" s="18">
        <f t="shared" si="15"/>
        <v>666430.47793523013</v>
      </c>
      <c r="F92" s="18">
        <f t="shared" si="16"/>
        <v>4392.2937447805898</v>
      </c>
      <c r="G92" s="18">
        <f t="shared" si="17"/>
        <v>3332.1523896761505</v>
      </c>
      <c r="H92" s="34">
        <f t="shared" si="18"/>
        <v>1060.1413551044393</v>
      </c>
      <c r="I92">
        <f t="shared" si="19"/>
        <v>3422.0081789459391</v>
      </c>
      <c r="J92">
        <f t="shared" si="20"/>
        <v>661948.32840117975</v>
      </c>
      <c r="K92" s="17">
        <f t="shared" si="21"/>
        <v>277.67936580634591</v>
      </c>
      <c r="L92" s="17">
        <f t="shared" si="22"/>
        <v>3054.4730238698048</v>
      </c>
      <c r="M92" s="17">
        <f t="shared" si="23"/>
        <v>7536.6225579201837</v>
      </c>
    </row>
    <row r="93" spans="1:13">
      <c r="A93" s="5">
        <f t="shared" si="24"/>
        <v>44012</v>
      </c>
      <c r="B93" s="16">
        <f t="shared" si="13"/>
        <v>77</v>
      </c>
      <c r="C93" s="12">
        <f t="shared" si="14"/>
        <v>0.06</v>
      </c>
      <c r="D93" s="12">
        <f t="shared" si="25"/>
        <v>5.1430128318229462E-3</v>
      </c>
      <c r="E93" s="18">
        <f t="shared" si="15"/>
        <v>661948.32840117975</v>
      </c>
      <c r="F93" s="18">
        <f t="shared" si="16"/>
        <v>4369.704121690047</v>
      </c>
      <c r="G93" s="18">
        <f t="shared" si="17"/>
        <v>3309.7416420058989</v>
      </c>
      <c r="H93" s="34">
        <f t="shared" si="18"/>
        <v>1059.9624796841481</v>
      </c>
      <c r="I93">
        <f t="shared" si="19"/>
        <v>3398.9573463367506</v>
      </c>
      <c r="J93">
        <f t="shared" si="20"/>
        <v>657489.4085751588</v>
      </c>
      <c r="K93" s="17">
        <f t="shared" si="21"/>
        <v>275.81180350049158</v>
      </c>
      <c r="L93" s="17">
        <f t="shared" si="22"/>
        <v>3033.9298385054071</v>
      </c>
      <c r="M93" s="17">
        <f t="shared" si="23"/>
        <v>7492.8496645263058</v>
      </c>
    </row>
    <row r="94" spans="1:13">
      <c r="A94" s="5">
        <f t="shared" si="24"/>
        <v>44043</v>
      </c>
      <c r="B94" s="16">
        <f t="shared" si="13"/>
        <v>78</v>
      </c>
      <c r="C94" s="12">
        <f t="shared" si="14"/>
        <v>0.06</v>
      </c>
      <c r="D94" s="12">
        <f t="shared" si="25"/>
        <v>5.1430128318229462E-3</v>
      </c>
      <c r="E94" s="18">
        <f t="shared" si="15"/>
        <v>657489.4085751588</v>
      </c>
      <c r="F94" s="18">
        <f t="shared" si="16"/>
        <v>4347.2306773209257</v>
      </c>
      <c r="G94" s="18">
        <f t="shared" si="17"/>
        <v>3287.4470428757941</v>
      </c>
      <c r="H94" s="34">
        <f t="shared" si="18"/>
        <v>1059.7836344451316</v>
      </c>
      <c r="I94">
        <f t="shared" si="19"/>
        <v>3376.0259842588143</v>
      </c>
      <c r="J94">
        <f t="shared" si="20"/>
        <v>653053.59895645478</v>
      </c>
      <c r="K94" s="17">
        <f t="shared" si="21"/>
        <v>273.95392023964951</v>
      </c>
      <c r="L94" s="17">
        <f t="shared" si="22"/>
        <v>3013.4931226361446</v>
      </c>
      <c r="M94" s="17">
        <f t="shared" si="23"/>
        <v>7449.3027413400905</v>
      </c>
    </row>
    <row r="95" spans="1:13">
      <c r="A95" s="5">
        <f t="shared" si="24"/>
        <v>44074</v>
      </c>
      <c r="B95" s="16">
        <f t="shared" si="13"/>
        <v>79</v>
      </c>
      <c r="C95" s="12">
        <f t="shared" si="14"/>
        <v>0.06</v>
      </c>
      <c r="D95" s="12">
        <f t="shared" si="25"/>
        <v>5.1430128318229462E-3</v>
      </c>
      <c r="E95" s="18">
        <f t="shared" si="15"/>
        <v>653053.59895645478</v>
      </c>
      <c r="F95" s="18">
        <f t="shared" si="16"/>
        <v>4324.8728141645688</v>
      </c>
      <c r="G95" s="18">
        <f t="shared" si="17"/>
        <v>3265.2679947822739</v>
      </c>
      <c r="H95" s="34">
        <f t="shared" si="18"/>
        <v>1059.6048193822949</v>
      </c>
      <c r="I95">
        <f t="shared" si="19"/>
        <v>3353.2134781184586</v>
      </c>
      <c r="J95">
        <f t="shared" si="20"/>
        <v>648640.78065895406</v>
      </c>
      <c r="K95" s="17">
        <f t="shared" si="21"/>
        <v>272.10566623185616</v>
      </c>
      <c r="L95" s="17">
        <f t="shared" si="22"/>
        <v>2993.1623285504179</v>
      </c>
      <c r="M95" s="17">
        <f t="shared" si="23"/>
        <v>7405.9806260511705</v>
      </c>
    </row>
    <row r="96" spans="1:13">
      <c r="A96" s="5">
        <f t="shared" si="24"/>
        <v>44104</v>
      </c>
      <c r="B96" s="16">
        <f t="shared" si="13"/>
        <v>80</v>
      </c>
      <c r="C96" s="12">
        <f t="shared" si="14"/>
        <v>0.06</v>
      </c>
      <c r="D96" s="12">
        <f t="shared" si="25"/>
        <v>5.1430128318229462E-3</v>
      </c>
      <c r="E96" s="18">
        <f t="shared" si="15"/>
        <v>648640.78065895406</v>
      </c>
      <c r="F96" s="18">
        <f t="shared" si="16"/>
        <v>4302.6299377853193</v>
      </c>
      <c r="G96" s="18">
        <f t="shared" si="17"/>
        <v>3243.2039032947705</v>
      </c>
      <c r="H96" s="34">
        <f t="shared" si="18"/>
        <v>1059.4260344905488</v>
      </c>
      <c r="I96">
        <f t="shared" si="19"/>
        <v>3330.5192164829014</v>
      </c>
      <c r="J96">
        <f t="shared" si="20"/>
        <v>644250.8354079806</v>
      </c>
      <c r="K96" s="17">
        <f t="shared" si="21"/>
        <v>270.26699194123086</v>
      </c>
      <c r="L96" s="17">
        <f t="shared" si="22"/>
        <v>2972.9369113535395</v>
      </c>
      <c r="M96" s="17">
        <f t="shared" si="23"/>
        <v>7362.8821623269896</v>
      </c>
    </row>
    <row r="97" spans="1:13">
      <c r="A97" s="5">
        <f t="shared" si="24"/>
        <v>44135</v>
      </c>
      <c r="B97" s="16">
        <f t="shared" si="13"/>
        <v>81</v>
      </c>
      <c r="C97" s="12">
        <f t="shared" si="14"/>
        <v>0.06</v>
      </c>
      <c r="D97" s="12">
        <f t="shared" si="25"/>
        <v>5.1430128318229462E-3</v>
      </c>
      <c r="E97" s="18">
        <f t="shared" si="15"/>
        <v>644250.8354079806</v>
      </c>
      <c r="F97" s="18">
        <f t="shared" si="16"/>
        <v>4280.5014568047036</v>
      </c>
      <c r="G97" s="18">
        <f t="shared" si="17"/>
        <v>3221.254177039903</v>
      </c>
      <c r="H97" s="34">
        <f t="shared" si="18"/>
        <v>1059.2472797648006</v>
      </c>
      <c r="I97">
        <f t="shared" si="19"/>
        <v>3307.9425910639929</v>
      </c>
      <c r="J97">
        <f t="shared" si="20"/>
        <v>639883.64553715172</v>
      </c>
      <c r="K97" s="17">
        <f t="shared" si="21"/>
        <v>268.43784808665862</v>
      </c>
      <c r="L97" s="17">
        <f t="shared" si="22"/>
        <v>2952.8163289532445</v>
      </c>
      <c r="M97" s="17">
        <f t="shared" si="23"/>
        <v>7320.0061997820376</v>
      </c>
    </row>
    <row r="98" spans="1:13">
      <c r="A98" s="5">
        <f t="shared" si="24"/>
        <v>44165</v>
      </c>
      <c r="B98" s="16">
        <f t="shared" si="13"/>
        <v>82</v>
      </c>
      <c r="C98" s="12">
        <f t="shared" si="14"/>
        <v>0.06</v>
      </c>
      <c r="D98" s="12">
        <f t="shared" si="25"/>
        <v>5.1430128318229462E-3</v>
      </c>
      <c r="E98" s="18">
        <f t="shared" si="15"/>
        <v>639883.64553715172</v>
      </c>
      <c r="F98" s="18">
        <f t="shared" si="16"/>
        <v>4258.4867828857195</v>
      </c>
      <c r="G98" s="18">
        <f t="shared" si="17"/>
        <v>3199.4182276857587</v>
      </c>
      <c r="H98" s="34">
        <f t="shared" si="18"/>
        <v>1059.0685551999609</v>
      </c>
      <c r="I98">
        <f t="shared" si="19"/>
        <v>3285.4829967020432</v>
      </c>
      <c r="J98">
        <f t="shared" si="20"/>
        <v>635539.09398524964</v>
      </c>
      <c r="K98" s="17">
        <f t="shared" si="21"/>
        <v>266.61818564047991</v>
      </c>
      <c r="L98" s="17">
        <f t="shared" si="22"/>
        <v>2932.8000420452786</v>
      </c>
      <c r="M98" s="17">
        <f t="shared" si="23"/>
        <v>7277.3515939472836</v>
      </c>
    </row>
    <row r="99" spans="1:13">
      <c r="A99" s="5">
        <f t="shared" si="24"/>
        <v>44196</v>
      </c>
      <c r="B99" s="16">
        <f t="shared" si="13"/>
        <v>83</v>
      </c>
      <c r="C99" s="12">
        <f t="shared" si="14"/>
        <v>0.06</v>
      </c>
      <c r="D99" s="12">
        <f t="shared" si="25"/>
        <v>5.1430128318229462E-3</v>
      </c>
      <c r="E99" s="18">
        <f t="shared" si="15"/>
        <v>635539.09398524964</v>
      </c>
      <c r="F99" s="18">
        <f t="shared" si="16"/>
        <v>4236.5853307171892</v>
      </c>
      <c r="G99" s="18">
        <f t="shared" si="17"/>
        <v>3177.6954699262483</v>
      </c>
      <c r="H99" s="34">
        <f t="shared" si="18"/>
        <v>1058.8898607909409</v>
      </c>
      <c r="I99">
        <f t="shared" si="19"/>
        <v>3263.1398313497334</v>
      </c>
      <c r="J99">
        <f t="shared" si="20"/>
        <v>631217.064293109</v>
      </c>
      <c r="K99" s="17">
        <f t="shared" si="21"/>
        <v>264.80795582718736</v>
      </c>
      <c r="L99" s="17">
        <f t="shared" si="22"/>
        <v>2912.8875140990608</v>
      </c>
      <c r="M99" s="17">
        <f t="shared" si="23"/>
        <v>7234.9172062397356</v>
      </c>
    </row>
    <row r="100" spans="1:13">
      <c r="A100" s="5">
        <f t="shared" si="24"/>
        <v>44227</v>
      </c>
      <c r="B100" s="16">
        <f t="shared" si="13"/>
        <v>84</v>
      </c>
      <c r="C100" s="12">
        <f t="shared" si="14"/>
        <v>0.06</v>
      </c>
      <c r="D100" s="12">
        <f t="shared" si="25"/>
        <v>5.1430128318229462E-3</v>
      </c>
      <c r="E100" s="18">
        <f t="shared" si="15"/>
        <v>631217.064293109</v>
      </c>
      <c r="F100" s="18">
        <f t="shared" si="16"/>
        <v>4214.7965179981984</v>
      </c>
      <c r="G100" s="18">
        <f t="shared" si="17"/>
        <v>3156.0853214655449</v>
      </c>
      <c r="H100" s="34">
        <f t="shared" si="18"/>
        <v>1058.7111965326535</v>
      </c>
      <c r="I100">
        <f t="shared" si="19"/>
        <v>3240.9124960561071</v>
      </c>
      <c r="J100">
        <f t="shared" si="20"/>
        <v>626917.44060052023</v>
      </c>
      <c r="K100" s="17">
        <f t="shared" si="21"/>
        <v>263.00711012212878</v>
      </c>
      <c r="L100" s="17">
        <f t="shared" si="22"/>
        <v>2893.0782113434161</v>
      </c>
      <c r="M100" s="17">
        <f t="shared" si="23"/>
        <v>7192.7019039321767</v>
      </c>
    </row>
    <row r="101" spans="1:13">
      <c r="A101" s="5">
        <f t="shared" si="24"/>
        <v>44255</v>
      </c>
      <c r="B101" s="16">
        <f t="shared" si="13"/>
        <v>85</v>
      </c>
      <c r="C101" s="12">
        <f t="shared" si="14"/>
        <v>0.06</v>
      </c>
      <c r="D101" s="12">
        <f t="shared" si="25"/>
        <v>5.1430128318229462E-3</v>
      </c>
      <c r="E101" s="18">
        <f t="shared" si="15"/>
        <v>626917.44060052023</v>
      </c>
      <c r="F101" s="18">
        <f t="shared" si="16"/>
        <v>4193.1197654226107</v>
      </c>
      <c r="G101" s="18">
        <f t="shared" si="17"/>
        <v>3134.5872030026012</v>
      </c>
      <c r="H101" s="34">
        <f t="shared" si="18"/>
        <v>1058.5325624200095</v>
      </c>
      <c r="I101">
        <f t="shared" si="19"/>
        <v>3218.8003949506469</v>
      </c>
      <c r="J101">
        <f t="shared" si="20"/>
        <v>622640.10764314956</v>
      </c>
      <c r="K101" s="17">
        <f t="shared" si="21"/>
        <v>261.21560025021677</v>
      </c>
      <c r="L101" s="17">
        <f t="shared" si="22"/>
        <v>2873.3716027523842</v>
      </c>
      <c r="M101" s="17">
        <f t="shared" si="23"/>
        <v>7150.7045601230402</v>
      </c>
    </row>
    <row r="102" spans="1:13">
      <c r="A102" s="5">
        <f t="shared" si="24"/>
        <v>44286</v>
      </c>
      <c r="B102" s="16">
        <f t="shared" si="13"/>
        <v>86</v>
      </c>
      <c r="C102" s="12">
        <f t="shared" si="14"/>
        <v>0.06</v>
      </c>
      <c r="D102" s="12">
        <f t="shared" si="25"/>
        <v>5.1430128318229462E-3</v>
      </c>
      <c r="E102" s="18">
        <f t="shared" si="15"/>
        <v>622640.10764314956</v>
      </c>
      <c r="F102" s="18">
        <f t="shared" si="16"/>
        <v>4171.5544966636708</v>
      </c>
      <c r="G102" s="18">
        <f t="shared" si="17"/>
        <v>3113.2005382157477</v>
      </c>
      <c r="H102" s="34">
        <f t="shared" si="18"/>
        <v>1058.3539584479231</v>
      </c>
      <c r="I102">
        <f t="shared" si="19"/>
        <v>3196.8029352274302</v>
      </c>
      <c r="J102">
        <f t="shared" si="20"/>
        <v>618384.95074947423</v>
      </c>
      <c r="K102" s="17">
        <f t="shared" si="21"/>
        <v>259.43337818464568</v>
      </c>
      <c r="L102" s="17">
        <f t="shared" si="22"/>
        <v>2853.7671600311019</v>
      </c>
      <c r="M102" s="17">
        <f t="shared" si="23"/>
        <v>7108.9240537064561</v>
      </c>
    </row>
    <row r="103" spans="1:13">
      <c r="A103" s="5">
        <f t="shared" si="24"/>
        <v>44316</v>
      </c>
      <c r="B103" s="16">
        <f t="shared" si="13"/>
        <v>87</v>
      </c>
      <c r="C103" s="12">
        <f t="shared" si="14"/>
        <v>0.06</v>
      </c>
      <c r="D103" s="12">
        <f t="shared" si="25"/>
        <v>5.1430128318229462E-3</v>
      </c>
      <c r="E103" s="18">
        <f t="shared" si="15"/>
        <v>618384.95074947423</v>
      </c>
      <c r="F103" s="18">
        <f t="shared" si="16"/>
        <v>4150.1001383586818</v>
      </c>
      <c r="G103" s="18">
        <f t="shared" si="17"/>
        <v>3091.9247537473711</v>
      </c>
      <c r="H103" s="34">
        <f t="shared" si="18"/>
        <v>1058.1753846113106</v>
      </c>
      <c r="I103">
        <f t="shared" si="19"/>
        <v>3174.9195271293711</v>
      </c>
      <c r="J103">
        <f t="shared" si="20"/>
        <v>614151.85583773348</v>
      </c>
      <c r="K103" s="17">
        <f t="shared" si="21"/>
        <v>257.6603961456143</v>
      </c>
      <c r="L103" s="17">
        <f t="shared" si="22"/>
        <v>2834.2643576017567</v>
      </c>
      <c r="M103" s="17">
        <f t="shared" si="23"/>
        <v>7067.359269342438</v>
      </c>
    </row>
    <row r="104" spans="1:13">
      <c r="A104" s="5">
        <f t="shared" si="24"/>
        <v>44347</v>
      </c>
      <c r="B104" s="16">
        <f t="shared" si="13"/>
        <v>88</v>
      </c>
      <c r="C104" s="12">
        <f t="shared" si="14"/>
        <v>0.06</v>
      </c>
      <c r="D104" s="12">
        <f t="shared" si="25"/>
        <v>5.1430128318229462E-3</v>
      </c>
      <c r="E104" s="18">
        <f t="shared" si="15"/>
        <v>614151.85583773348</v>
      </c>
      <c r="F104" s="18">
        <f t="shared" si="16"/>
        <v>4128.7561200937525</v>
      </c>
      <c r="G104" s="18">
        <f t="shared" si="17"/>
        <v>3070.7592791886673</v>
      </c>
      <c r="H104" s="34">
        <f t="shared" si="18"/>
        <v>1057.9968409050853</v>
      </c>
      <c r="I104">
        <f t="shared" si="19"/>
        <v>3153.1495839325366</v>
      </c>
      <c r="J104">
        <f t="shared" si="20"/>
        <v>609940.70941289584</v>
      </c>
      <c r="K104" s="17">
        <f t="shared" si="21"/>
        <v>255.89660659905564</v>
      </c>
      <c r="L104" s="17">
        <f t="shared" si="22"/>
        <v>2814.8626725896115</v>
      </c>
      <c r="M104" s="17">
        <f t="shared" si="23"/>
        <v>7026.0090974272334</v>
      </c>
    </row>
    <row r="105" spans="1:13">
      <c r="A105" s="5">
        <f t="shared" si="24"/>
        <v>44377</v>
      </c>
      <c r="B105" s="16">
        <f t="shared" si="13"/>
        <v>89</v>
      </c>
      <c r="C105" s="12">
        <f t="shared" si="14"/>
        <v>0.06</v>
      </c>
      <c r="D105" s="12">
        <f t="shared" si="25"/>
        <v>5.1430128318229462E-3</v>
      </c>
      <c r="E105" s="18">
        <f t="shared" si="15"/>
        <v>609940.70941289584</v>
      </c>
      <c r="F105" s="18">
        <f t="shared" si="16"/>
        <v>4107.5218743886426</v>
      </c>
      <c r="G105" s="18">
        <f t="shared" si="17"/>
        <v>3049.7035470644792</v>
      </c>
      <c r="H105" s="34">
        <f t="shared" si="18"/>
        <v>1057.8183273241634</v>
      </c>
      <c r="I105">
        <f t="shared" si="19"/>
        <v>3131.4925219305487</v>
      </c>
      <c r="J105">
        <f t="shared" si="20"/>
        <v>605751.39856364112</v>
      </c>
      <c r="K105" s="17">
        <f t="shared" si="21"/>
        <v>254.14196225537327</v>
      </c>
      <c r="L105" s="17">
        <f t="shared" si="22"/>
        <v>2795.5615848091061</v>
      </c>
      <c r="M105" s="17">
        <f t="shared" si="23"/>
        <v>6984.8724340638182</v>
      </c>
    </row>
    <row r="106" spans="1:13">
      <c r="A106" s="5">
        <f t="shared" si="24"/>
        <v>44408</v>
      </c>
      <c r="B106" s="16">
        <f t="shared" si="13"/>
        <v>90</v>
      </c>
      <c r="C106" s="12">
        <f t="shared" si="14"/>
        <v>0.06</v>
      </c>
      <c r="D106" s="12">
        <f t="shared" si="25"/>
        <v>5.1430128318229462E-3</v>
      </c>
      <c r="E106" s="18">
        <f t="shared" si="15"/>
        <v>605751.39856364112</v>
      </c>
      <c r="F106" s="18">
        <f t="shared" si="16"/>
        <v>4086.3968366816689</v>
      </c>
      <c r="G106" s="18">
        <f t="shared" si="17"/>
        <v>3028.7569928182056</v>
      </c>
      <c r="H106" s="34">
        <f t="shared" si="18"/>
        <v>1057.6398438634633</v>
      </c>
      <c r="I106">
        <f t="shared" si="19"/>
        <v>3109.9477604190652</v>
      </c>
      <c r="J106">
        <f t="shared" si="20"/>
        <v>601583.81095935858</v>
      </c>
      <c r="K106" s="17">
        <f t="shared" si="21"/>
        <v>252.39641606818381</v>
      </c>
      <c r="L106" s="17">
        <f t="shared" si="22"/>
        <v>2776.3605767500217</v>
      </c>
      <c r="M106" s="17">
        <f t="shared" si="23"/>
        <v>6943.9481810325506</v>
      </c>
    </row>
    <row r="107" spans="1:13">
      <c r="A107" s="5">
        <f t="shared" si="24"/>
        <v>44439</v>
      </c>
      <c r="B107" s="16">
        <f t="shared" si="13"/>
        <v>91</v>
      </c>
      <c r="C107" s="12">
        <f t="shared" si="14"/>
        <v>0.06</v>
      </c>
      <c r="D107" s="12">
        <f t="shared" si="25"/>
        <v>5.1430128318229462E-3</v>
      </c>
      <c r="E107" s="18">
        <f t="shared" si="15"/>
        <v>601583.81095935858</v>
      </c>
      <c r="F107" s="18">
        <f t="shared" si="16"/>
        <v>4065.380445314694</v>
      </c>
      <c r="G107" s="18">
        <f t="shared" si="17"/>
        <v>3007.9190547967928</v>
      </c>
      <c r="H107" s="34">
        <f t="shared" si="18"/>
        <v>1057.4613905179012</v>
      </c>
      <c r="I107">
        <f t="shared" si="19"/>
        <v>3088.5147216803398</v>
      </c>
      <c r="J107">
        <f t="shared" si="20"/>
        <v>597437.83484716038</v>
      </c>
      <c r="K107" s="17">
        <f t="shared" si="21"/>
        <v>250.65992123306609</v>
      </c>
      <c r="L107" s="17">
        <f t="shared" si="22"/>
        <v>2757.2591335637267</v>
      </c>
      <c r="M107" s="17">
        <f t="shared" si="23"/>
        <v>6903.2352457619672</v>
      </c>
    </row>
    <row r="108" spans="1:13">
      <c r="A108" s="5">
        <f t="shared" si="24"/>
        <v>44469</v>
      </c>
      <c r="B108" s="16">
        <f t="shared" si="13"/>
        <v>92</v>
      </c>
      <c r="C108" s="12">
        <f t="shared" si="14"/>
        <v>0.06</v>
      </c>
      <c r="D108" s="12">
        <f t="shared" si="25"/>
        <v>5.1430128318229462E-3</v>
      </c>
      <c r="E108" s="18">
        <f t="shared" si="15"/>
        <v>597437.83484716038</v>
      </c>
      <c r="F108" s="18">
        <f t="shared" si="16"/>
        <v>4044.4721415181984</v>
      </c>
      <c r="G108" s="18">
        <f t="shared" si="17"/>
        <v>2987.1891742358021</v>
      </c>
      <c r="H108" s="34">
        <f t="shared" si="18"/>
        <v>1057.2829672823964</v>
      </c>
      <c r="I108">
        <f t="shared" si="19"/>
        <v>3067.1928309678628</v>
      </c>
      <c r="J108">
        <f t="shared" si="20"/>
        <v>593313.35904891021</v>
      </c>
      <c r="K108" s="17">
        <f t="shared" si="21"/>
        <v>248.93243118631685</v>
      </c>
      <c r="L108" s="17">
        <f t="shared" si="22"/>
        <v>2738.2567430494851</v>
      </c>
      <c r="M108" s="17">
        <f t="shared" si="23"/>
        <v>6862.7325412997452</v>
      </c>
    </row>
    <row r="109" spans="1:13">
      <c r="A109" s="5">
        <f t="shared" si="24"/>
        <v>44500</v>
      </c>
      <c r="B109" s="16">
        <f t="shared" si="13"/>
        <v>93</v>
      </c>
      <c r="C109" s="12">
        <f t="shared" si="14"/>
        <v>0.06</v>
      </c>
      <c r="D109" s="12">
        <f t="shared" si="25"/>
        <v>5.1430128318229462E-3</v>
      </c>
      <c r="E109" s="18">
        <f t="shared" si="15"/>
        <v>593313.35904891021</v>
      </c>
      <c r="F109" s="18">
        <f t="shared" si="16"/>
        <v>4023.6713693964207</v>
      </c>
      <c r="G109" s="18">
        <f t="shared" si="17"/>
        <v>2966.566795244551</v>
      </c>
      <c r="H109" s="34">
        <f t="shared" si="18"/>
        <v>1057.1045741518697</v>
      </c>
      <c r="I109">
        <f t="shared" si="19"/>
        <v>3045.9815164910779</v>
      </c>
      <c r="J109">
        <f t="shared" si="20"/>
        <v>589210.27295826725</v>
      </c>
      <c r="K109" s="17">
        <f t="shared" si="21"/>
        <v>247.2138996037126</v>
      </c>
      <c r="L109" s="17">
        <f t="shared" si="22"/>
        <v>2719.3528956408386</v>
      </c>
      <c r="M109" s="17">
        <f t="shared" si="23"/>
        <v>6822.438986283787</v>
      </c>
    </row>
    <row r="110" spans="1:13">
      <c r="A110" s="5">
        <f t="shared" si="24"/>
        <v>44530</v>
      </c>
      <c r="B110" s="16">
        <f t="shared" si="13"/>
        <v>94</v>
      </c>
      <c r="C110" s="12">
        <f t="shared" si="14"/>
        <v>0.06</v>
      </c>
      <c r="D110" s="12">
        <f t="shared" si="25"/>
        <v>5.1430128318229462E-3</v>
      </c>
      <c r="E110" s="18">
        <f t="shared" si="15"/>
        <v>589210.27295826725</v>
      </c>
      <c r="F110" s="18">
        <f t="shared" si="16"/>
        <v>4002.9775759125764</v>
      </c>
      <c r="G110" s="18">
        <f t="shared" si="17"/>
        <v>2946.0513647913363</v>
      </c>
      <c r="H110" s="34">
        <f t="shared" si="18"/>
        <v>1056.9262111212402</v>
      </c>
      <c r="I110">
        <f t="shared" si="19"/>
        <v>3024.8802094001826</v>
      </c>
      <c r="J110">
        <f t="shared" si="20"/>
        <v>585128.46653774579</v>
      </c>
      <c r="K110" s="17">
        <f t="shared" si="21"/>
        <v>245.50428039927803</v>
      </c>
      <c r="L110" s="17">
        <f t="shared" si="22"/>
        <v>2700.5470843920584</v>
      </c>
      <c r="M110" s="17">
        <f t="shared" si="23"/>
        <v>6782.3535049134807</v>
      </c>
    </row>
    <row r="111" spans="1:13">
      <c r="A111" s="5">
        <f t="shared" si="24"/>
        <v>44561</v>
      </c>
      <c r="B111" s="16">
        <f t="shared" si="13"/>
        <v>95</v>
      </c>
      <c r="C111" s="12">
        <f t="shared" si="14"/>
        <v>0.06</v>
      </c>
      <c r="D111" s="12">
        <f t="shared" si="25"/>
        <v>5.1430128318229462E-3</v>
      </c>
      <c r="E111" s="18">
        <f t="shared" si="15"/>
        <v>585128.46653774579</v>
      </c>
      <c r="F111" s="18">
        <f t="shared" si="16"/>
        <v>3982.3902108741577</v>
      </c>
      <c r="G111" s="18">
        <f t="shared" si="17"/>
        <v>2925.6423326887289</v>
      </c>
      <c r="H111" s="34">
        <f t="shared" si="18"/>
        <v>1056.7478781854288</v>
      </c>
      <c r="I111">
        <f t="shared" si="19"/>
        <v>3003.8883437710006</v>
      </c>
      <c r="J111">
        <f t="shared" si="20"/>
        <v>581067.83031578932</v>
      </c>
      <c r="K111" s="17">
        <f t="shared" si="21"/>
        <v>243.80352772406076</v>
      </c>
      <c r="L111" s="17">
        <f t="shared" si="22"/>
        <v>2681.8388049646683</v>
      </c>
      <c r="M111" s="17">
        <f t="shared" si="23"/>
        <v>6742.4750269210981</v>
      </c>
    </row>
    <row r="112" spans="1:13">
      <c r="A112" s="5">
        <f t="shared" si="24"/>
        <v>44592</v>
      </c>
      <c r="B112" s="16">
        <f t="shared" si="13"/>
        <v>96</v>
      </c>
      <c r="C112" s="12">
        <f t="shared" si="14"/>
        <v>0.06</v>
      </c>
      <c r="D112" s="12">
        <f t="shared" si="25"/>
        <v>5.1430128318229462E-3</v>
      </c>
      <c r="E112" s="18">
        <f t="shared" si="15"/>
        <v>581067.83031578932</v>
      </c>
      <c r="F112" s="18">
        <f t="shared" si="16"/>
        <v>3961.9087269183065</v>
      </c>
      <c r="G112" s="18">
        <f t="shared" si="17"/>
        <v>2905.3391515789467</v>
      </c>
      <c r="H112" s="34">
        <f t="shared" si="18"/>
        <v>1056.5695753393597</v>
      </c>
      <c r="I112">
        <f t="shared" si="19"/>
        <v>2983.0053565899389</v>
      </c>
      <c r="J112">
        <f t="shared" si="20"/>
        <v>577028.25538386009</v>
      </c>
      <c r="K112" s="17">
        <f t="shared" si="21"/>
        <v>242.11159596491223</v>
      </c>
      <c r="L112" s="17">
        <f t="shared" si="22"/>
        <v>2663.2275556140344</v>
      </c>
      <c r="M112" s="17">
        <f t="shared" si="23"/>
        <v>6702.802487543333</v>
      </c>
    </row>
    <row r="113" spans="1:13">
      <c r="A113" s="5">
        <f t="shared" si="24"/>
        <v>44620</v>
      </c>
      <c r="B113" s="16">
        <f t="shared" si="13"/>
        <v>97</v>
      </c>
      <c r="C113" s="12">
        <f t="shared" si="14"/>
        <v>0.06</v>
      </c>
      <c r="D113" s="12">
        <f t="shared" si="25"/>
        <v>5.1430128318229462E-3</v>
      </c>
      <c r="E113" s="18">
        <f t="shared" si="15"/>
        <v>577028.25538386009</v>
      </c>
      <c r="F113" s="18">
        <f t="shared" si="16"/>
        <v>3941.5325794972546</v>
      </c>
      <c r="G113" s="18">
        <f t="shared" si="17"/>
        <v>2885.1412769193007</v>
      </c>
      <c r="H113" s="34">
        <f t="shared" si="18"/>
        <v>1056.3913025779539</v>
      </c>
      <c r="I113">
        <f t="shared" si="19"/>
        <v>2962.230687739016</v>
      </c>
      <c r="J113">
        <f t="shared" si="20"/>
        <v>573009.63339354319</v>
      </c>
      <c r="K113" s="17">
        <f t="shared" si="21"/>
        <v>240.42843974327505</v>
      </c>
      <c r="L113" s="17">
        <f t="shared" si="22"/>
        <v>2644.7128371760255</v>
      </c>
      <c r="M113" s="17">
        <f t="shared" si="23"/>
        <v>6663.3348274929958</v>
      </c>
    </row>
    <row r="114" spans="1:13">
      <c r="A114" s="5">
        <f t="shared" si="24"/>
        <v>44651</v>
      </c>
      <c r="B114" s="16">
        <f t="shared" si="13"/>
        <v>98</v>
      </c>
      <c r="C114" s="12">
        <f t="shared" si="14"/>
        <v>0.06</v>
      </c>
      <c r="D114" s="12">
        <f t="shared" si="25"/>
        <v>5.1430128318229462E-3</v>
      </c>
      <c r="E114" s="18">
        <f t="shared" si="15"/>
        <v>573009.63339354319</v>
      </c>
      <c r="F114" s="18">
        <f t="shared" si="16"/>
        <v>3921.2612268638518</v>
      </c>
      <c r="G114" s="18">
        <f t="shared" si="17"/>
        <v>2865.048166967716</v>
      </c>
      <c r="H114" s="34">
        <f t="shared" si="18"/>
        <v>1056.2130598961357</v>
      </c>
      <c r="I114">
        <f t="shared" si="19"/>
        <v>2941.5637799809701</v>
      </c>
      <c r="J114">
        <f t="shared" si="20"/>
        <v>569011.85655366606</v>
      </c>
      <c r="K114" s="17">
        <f t="shared" si="21"/>
        <v>238.75401391397634</v>
      </c>
      <c r="L114" s="17">
        <f t="shared" si="22"/>
        <v>2626.2941530537396</v>
      </c>
      <c r="M114" s="17">
        <f t="shared" si="23"/>
        <v>6624.070992930845</v>
      </c>
    </row>
    <row r="115" spans="1:13">
      <c r="A115" s="5">
        <f t="shared" si="24"/>
        <v>44681</v>
      </c>
      <c r="B115" s="16">
        <f t="shared" si="13"/>
        <v>99</v>
      </c>
      <c r="C115" s="12">
        <f t="shared" si="14"/>
        <v>0.06</v>
      </c>
      <c r="D115" s="12">
        <f t="shared" si="25"/>
        <v>5.1430128318229462E-3</v>
      </c>
      <c r="E115" s="18">
        <f t="shared" si="15"/>
        <v>569011.85655366606</v>
      </c>
      <c r="F115" s="18">
        <f t="shared" si="16"/>
        <v>3901.0941300571617</v>
      </c>
      <c r="G115" s="18">
        <f t="shared" si="17"/>
        <v>2845.0592827683304</v>
      </c>
      <c r="H115" s="34">
        <f t="shared" si="18"/>
        <v>1056.0348472888313</v>
      </c>
      <c r="I115">
        <f t="shared" si="19"/>
        <v>2921.0040789444433</v>
      </c>
      <c r="J115">
        <f t="shared" si="20"/>
        <v>565034.81762743276</v>
      </c>
      <c r="K115" s="17">
        <f t="shared" si="21"/>
        <v>237.08827356402753</v>
      </c>
      <c r="L115" s="17">
        <f t="shared" si="22"/>
        <v>2607.9710092043028</v>
      </c>
      <c r="M115" s="17">
        <f t="shared" si="23"/>
        <v>6585.009935437578</v>
      </c>
    </row>
    <row r="116" spans="1:13">
      <c r="A116" s="5">
        <f t="shared" si="24"/>
        <v>44712</v>
      </c>
      <c r="B116" s="16">
        <f t="shared" si="13"/>
        <v>100</v>
      </c>
      <c r="C116" s="12">
        <f t="shared" si="14"/>
        <v>0.06</v>
      </c>
      <c r="D116" s="12">
        <f t="shared" si="25"/>
        <v>5.1430128318229462E-3</v>
      </c>
      <c r="E116" s="18">
        <f t="shared" si="15"/>
        <v>565034.81762743276</v>
      </c>
      <c r="F116" s="18">
        <f t="shared" si="16"/>
        <v>3881.0307528881281</v>
      </c>
      <c r="G116" s="18">
        <f t="shared" si="17"/>
        <v>2825.1740881371638</v>
      </c>
      <c r="H116" s="34">
        <f t="shared" si="18"/>
        <v>1055.8566647509642</v>
      </c>
      <c r="I116">
        <f t="shared" si="19"/>
        <v>2900.5510331092451</v>
      </c>
      <c r="J116">
        <f t="shared" si="20"/>
        <v>561078.4099295726</v>
      </c>
      <c r="K116" s="17">
        <f t="shared" si="21"/>
        <v>235.43117401143033</v>
      </c>
      <c r="L116" s="17">
        <f t="shared" si="22"/>
        <v>2589.7429141257335</v>
      </c>
      <c r="M116" s="17">
        <f t="shared" si="23"/>
        <v>6546.1506119859423</v>
      </c>
    </row>
    <row r="117" spans="1:13">
      <c r="A117" s="5">
        <f t="shared" si="24"/>
        <v>44742</v>
      </c>
      <c r="B117" s="16">
        <f t="shared" si="13"/>
        <v>101</v>
      </c>
      <c r="C117" s="12">
        <f t="shared" si="14"/>
        <v>0.06</v>
      </c>
      <c r="D117" s="12">
        <f t="shared" si="25"/>
        <v>5.1430128318229462E-3</v>
      </c>
      <c r="E117" s="18">
        <f t="shared" si="15"/>
        <v>561078.4099295726</v>
      </c>
      <c r="F117" s="18">
        <f t="shared" si="16"/>
        <v>3861.0705619253254</v>
      </c>
      <c r="G117" s="18">
        <f t="shared" si="17"/>
        <v>2805.3920496478631</v>
      </c>
      <c r="H117" s="34">
        <f t="shared" si="18"/>
        <v>1055.6785122774622</v>
      </c>
      <c r="I117">
        <f t="shared" si="19"/>
        <v>2880.2040937916845</v>
      </c>
      <c r="J117">
        <f t="shared" si="20"/>
        <v>557142.52732350351</v>
      </c>
      <c r="K117" s="17">
        <f t="shared" si="21"/>
        <v>233.78267080398859</v>
      </c>
      <c r="L117" s="17">
        <f t="shared" si="22"/>
        <v>2571.6093788438748</v>
      </c>
      <c r="M117" s="17">
        <f t="shared" si="23"/>
        <v>6507.491984913022</v>
      </c>
    </row>
    <row r="118" spans="1:13">
      <c r="A118" s="5">
        <f t="shared" si="24"/>
        <v>44773</v>
      </c>
      <c r="B118" s="16">
        <f t="shared" si="13"/>
        <v>102</v>
      </c>
      <c r="C118" s="12">
        <f t="shared" si="14"/>
        <v>0.06</v>
      </c>
      <c r="D118" s="12">
        <f t="shared" si="25"/>
        <v>5.1430128318229462E-3</v>
      </c>
      <c r="E118" s="18">
        <f t="shared" si="15"/>
        <v>557142.52732350351</v>
      </c>
      <c r="F118" s="18">
        <f t="shared" si="16"/>
        <v>3841.2130264807697</v>
      </c>
      <c r="G118" s="18">
        <f t="shared" si="17"/>
        <v>2785.7126366175175</v>
      </c>
      <c r="H118" s="34">
        <f t="shared" si="18"/>
        <v>1055.5003898632522</v>
      </c>
      <c r="I118">
        <f t="shared" si="19"/>
        <v>2859.9627151299842</v>
      </c>
      <c r="J118">
        <f t="shared" si="20"/>
        <v>553227.06421851029</v>
      </c>
      <c r="K118" s="17">
        <f t="shared" si="21"/>
        <v>232.14271971812647</v>
      </c>
      <c r="L118" s="17">
        <f t="shared" si="22"/>
        <v>2553.569916899391</v>
      </c>
      <c r="M118" s="17">
        <f t="shared" si="23"/>
        <v>6469.0330218926274</v>
      </c>
    </row>
    <row r="119" spans="1:13">
      <c r="A119" s="5">
        <f t="shared" si="24"/>
        <v>44804</v>
      </c>
      <c r="B119" s="16">
        <f t="shared" si="13"/>
        <v>103</v>
      </c>
      <c r="C119" s="12">
        <f t="shared" si="14"/>
        <v>0.06</v>
      </c>
      <c r="D119" s="12">
        <f t="shared" si="25"/>
        <v>5.1430128318229462E-3</v>
      </c>
      <c r="E119" s="18">
        <f t="shared" si="15"/>
        <v>553227.06421851029</v>
      </c>
      <c r="F119" s="18">
        <f t="shared" si="16"/>
        <v>3821.4576185958135</v>
      </c>
      <c r="G119" s="18">
        <f t="shared" si="17"/>
        <v>2766.1353210925513</v>
      </c>
      <c r="H119" s="34">
        <f t="shared" si="18"/>
        <v>1055.3222975032622</v>
      </c>
      <c r="I119">
        <f t="shared" si="19"/>
        <v>2839.8263540697676</v>
      </c>
      <c r="J119">
        <f t="shared" si="20"/>
        <v>549331.9155669373</v>
      </c>
      <c r="K119" s="17">
        <f t="shared" si="21"/>
        <v>230.51127675771264</v>
      </c>
      <c r="L119" s="17">
        <f t="shared" si="22"/>
        <v>2535.6240443348388</v>
      </c>
      <c r="M119" s="17">
        <f t="shared" si="23"/>
        <v>6430.7726959078682</v>
      </c>
    </row>
    <row r="120" spans="1:13">
      <c r="A120" s="5">
        <f t="shared" si="24"/>
        <v>44834</v>
      </c>
      <c r="B120" s="16">
        <f t="shared" si="13"/>
        <v>104</v>
      </c>
      <c r="C120" s="12">
        <f t="shared" si="14"/>
        <v>0.06</v>
      </c>
      <c r="D120" s="12">
        <f t="shared" si="25"/>
        <v>5.1430128318229462E-3</v>
      </c>
      <c r="E120" s="18">
        <f t="shared" si="15"/>
        <v>549331.9155669373</v>
      </c>
      <c r="F120" s="18">
        <f t="shared" si="16"/>
        <v>3801.8038130271088</v>
      </c>
      <c r="G120" s="18">
        <f t="shared" si="17"/>
        <v>2746.6595778346864</v>
      </c>
      <c r="H120" s="34">
        <f t="shared" si="18"/>
        <v>1055.1442351924225</v>
      </c>
      <c r="I120">
        <f t="shared" si="19"/>
        <v>2819.7944703496191</v>
      </c>
      <c r="J120">
        <f t="shared" si="20"/>
        <v>545456.97686139517</v>
      </c>
      <c r="K120" s="17">
        <f t="shared" si="21"/>
        <v>228.88829815289057</v>
      </c>
      <c r="L120" s="17">
        <f t="shared" si="22"/>
        <v>2517.7712796817959</v>
      </c>
      <c r="M120" s="17">
        <f t="shared" si="23"/>
        <v>6392.7099852238371</v>
      </c>
    </row>
    <row r="121" spans="1:13">
      <c r="A121" s="5">
        <f t="shared" si="24"/>
        <v>44865</v>
      </c>
      <c r="B121" s="16">
        <f t="shared" si="13"/>
        <v>105</v>
      </c>
      <c r="C121" s="12">
        <f t="shared" si="14"/>
        <v>0.06</v>
      </c>
      <c r="D121" s="12">
        <f t="shared" si="25"/>
        <v>5.1430128318229462E-3</v>
      </c>
      <c r="E121" s="18">
        <f t="shared" si="15"/>
        <v>545456.97686139517</v>
      </c>
      <c r="F121" s="18">
        <f t="shared" si="16"/>
        <v>3782.2510872326357</v>
      </c>
      <c r="G121" s="18">
        <f t="shared" si="17"/>
        <v>2727.284884306976</v>
      </c>
      <c r="H121" s="34">
        <f t="shared" si="18"/>
        <v>1054.9662029256597</v>
      </c>
      <c r="I121">
        <f t="shared" si="19"/>
        <v>2799.8665264867209</v>
      </c>
      <c r="J121">
        <f t="shared" si="20"/>
        <v>541602.14413198282</v>
      </c>
      <c r="K121" s="17">
        <f t="shared" si="21"/>
        <v>227.27374035891467</v>
      </c>
      <c r="L121" s="17">
        <f t="shared" si="22"/>
        <v>2500.0111439480615</v>
      </c>
      <c r="M121" s="17">
        <f t="shared" si="23"/>
        <v>6354.8438733604416</v>
      </c>
    </row>
    <row r="122" spans="1:13">
      <c r="A122" s="5">
        <f t="shared" si="24"/>
        <v>44895</v>
      </c>
      <c r="B122" s="16">
        <f t="shared" si="13"/>
        <v>106</v>
      </c>
      <c r="C122" s="12">
        <f t="shared" si="14"/>
        <v>0.06</v>
      </c>
      <c r="D122" s="12">
        <f t="shared" si="25"/>
        <v>5.1430128318229462E-3</v>
      </c>
      <c r="E122" s="18">
        <f t="shared" si="15"/>
        <v>541602.14413198282</v>
      </c>
      <c r="F122" s="18">
        <f t="shared" si="16"/>
        <v>3762.7989213578221</v>
      </c>
      <c r="G122" s="18">
        <f t="shared" si="17"/>
        <v>2708.0107206599141</v>
      </c>
      <c r="H122" s="34">
        <f t="shared" si="18"/>
        <v>1054.788200697908</v>
      </c>
      <c r="I122">
        <f t="shared" si="19"/>
        <v>2780.0419877625641</v>
      </c>
      <c r="J122">
        <f t="shared" si="20"/>
        <v>537767.3139435224</v>
      </c>
      <c r="K122" s="17">
        <f t="shared" si="21"/>
        <v>225.66756005499286</v>
      </c>
      <c r="L122" s="17">
        <f t="shared" si="22"/>
        <v>2482.3431606049212</v>
      </c>
      <c r="M122" s="17">
        <f t="shared" si="23"/>
        <v>6317.1733490653933</v>
      </c>
    </row>
    <row r="123" spans="1:13">
      <c r="A123" s="5">
        <f t="shared" si="24"/>
        <v>44926</v>
      </c>
      <c r="B123" s="16">
        <f t="shared" si="13"/>
        <v>107</v>
      </c>
      <c r="C123" s="12">
        <f t="shared" si="14"/>
        <v>0.06</v>
      </c>
      <c r="D123" s="12">
        <f t="shared" si="25"/>
        <v>5.1430128318229462E-3</v>
      </c>
      <c r="E123" s="18">
        <f t="shared" si="15"/>
        <v>537767.3139435224</v>
      </c>
      <c r="F123" s="18">
        <f t="shared" si="16"/>
        <v>3743.4467982217102</v>
      </c>
      <c r="G123" s="18">
        <f t="shared" si="17"/>
        <v>2688.8365697176118</v>
      </c>
      <c r="H123" s="34">
        <f t="shared" si="18"/>
        <v>1054.6102285040984</v>
      </c>
      <c r="I123">
        <f t="shared" si="19"/>
        <v>2760.3203222087263</v>
      </c>
      <c r="J123">
        <f t="shared" si="20"/>
        <v>533952.38339280966</v>
      </c>
      <c r="K123" s="17">
        <f t="shared" si="21"/>
        <v>224.06971414313435</v>
      </c>
      <c r="L123" s="17">
        <f t="shared" si="22"/>
        <v>2464.7668555744776</v>
      </c>
      <c r="M123" s="17">
        <f t="shared" si="23"/>
        <v>6279.6974062873023</v>
      </c>
    </row>
    <row r="124" spans="1:13">
      <c r="A124" s="5">
        <f t="shared" si="24"/>
        <v>44957</v>
      </c>
      <c r="B124" s="16">
        <f t="shared" si="13"/>
        <v>108</v>
      </c>
      <c r="C124" s="12">
        <f t="shared" si="14"/>
        <v>0.06</v>
      </c>
      <c r="D124" s="12">
        <f t="shared" si="25"/>
        <v>5.1430128318229462E-3</v>
      </c>
      <c r="E124" s="18">
        <f t="shared" si="15"/>
        <v>533952.38339280966</v>
      </c>
      <c r="F124" s="18">
        <f t="shared" si="16"/>
        <v>3724.1942033032092</v>
      </c>
      <c r="G124" s="18">
        <f t="shared" si="17"/>
        <v>2669.7619169640484</v>
      </c>
      <c r="H124" s="34">
        <f t="shared" si="18"/>
        <v>1054.4322863391608</v>
      </c>
      <c r="I124">
        <f t="shared" si="19"/>
        <v>2740.701000592735</v>
      </c>
      <c r="J124">
        <f t="shared" si="20"/>
        <v>530157.25010587776</v>
      </c>
      <c r="K124" s="17">
        <f t="shared" si="21"/>
        <v>222.48015974700405</v>
      </c>
      <c r="L124" s="17">
        <f t="shared" si="22"/>
        <v>2447.2817572170443</v>
      </c>
      <c r="M124" s="17">
        <f t="shared" si="23"/>
        <v>6242.4150441489401</v>
      </c>
    </row>
    <row r="125" spans="1:13">
      <c r="A125" s="5">
        <f t="shared" si="24"/>
        <v>44985</v>
      </c>
      <c r="B125" s="16">
        <f t="shared" si="13"/>
        <v>109</v>
      </c>
      <c r="C125" s="12">
        <f t="shared" si="14"/>
        <v>0.06</v>
      </c>
      <c r="D125" s="12">
        <f t="shared" si="25"/>
        <v>5.1430128318229462E-3</v>
      </c>
      <c r="E125" s="18">
        <f t="shared" si="15"/>
        <v>530157.25010587776</v>
      </c>
      <c r="F125" s="18">
        <f t="shared" si="16"/>
        <v>3705.0406247274204</v>
      </c>
      <c r="G125" s="18">
        <f t="shared" si="17"/>
        <v>2650.7862505293888</v>
      </c>
      <c r="H125" s="34">
        <f t="shared" si="18"/>
        <v>1054.2543741980317</v>
      </c>
      <c r="I125">
        <f t="shared" si="19"/>
        <v>2721.1834964039904</v>
      </c>
      <c r="J125">
        <f t="shared" si="20"/>
        <v>526381.81223527575</v>
      </c>
      <c r="K125" s="17">
        <f t="shared" si="21"/>
        <v>220.89885421078242</v>
      </c>
      <c r="L125" s="17">
        <f t="shared" si="22"/>
        <v>2429.8873963186065</v>
      </c>
      <c r="M125" s="17">
        <f t="shared" si="23"/>
        <v>6205.3252669206286</v>
      </c>
    </row>
    <row r="126" spans="1:13">
      <c r="A126" s="5">
        <f t="shared" si="24"/>
        <v>45016</v>
      </c>
      <c r="B126" s="16">
        <f t="shared" si="13"/>
        <v>110</v>
      </c>
      <c r="C126" s="12">
        <f t="shared" si="14"/>
        <v>0.06</v>
      </c>
      <c r="D126" s="12">
        <f t="shared" si="25"/>
        <v>5.1430128318229462E-3</v>
      </c>
      <c r="E126" s="18">
        <f t="shared" si="15"/>
        <v>526381.81223527575</v>
      </c>
      <c r="F126" s="18">
        <f t="shared" si="16"/>
        <v>3685.9855532520223</v>
      </c>
      <c r="G126" s="18">
        <f t="shared" si="17"/>
        <v>2631.9090611763786</v>
      </c>
      <c r="H126" s="34">
        <f t="shared" si="18"/>
        <v>1054.0764920756437</v>
      </c>
      <c r="I126">
        <f t="shared" si="19"/>
        <v>2701.7672858397718</v>
      </c>
      <c r="J126">
        <f t="shared" si="20"/>
        <v>522625.96845736029</v>
      </c>
      <c r="K126" s="17">
        <f t="shared" si="21"/>
        <v>219.32575509803158</v>
      </c>
      <c r="L126" s="17">
        <f t="shared" si="22"/>
        <v>2412.5833060783471</v>
      </c>
      <c r="M126" s="17">
        <f t="shared" si="23"/>
        <v>6168.4270839937626</v>
      </c>
    </row>
    <row r="127" spans="1:13">
      <c r="A127" s="5">
        <f t="shared" si="24"/>
        <v>45046</v>
      </c>
      <c r="B127" s="16">
        <f t="shared" si="13"/>
        <v>111</v>
      </c>
      <c r="C127" s="12">
        <f t="shared" si="14"/>
        <v>0.06</v>
      </c>
      <c r="D127" s="12">
        <f t="shared" si="25"/>
        <v>5.1430128318229462E-3</v>
      </c>
      <c r="E127" s="18">
        <f t="shared" si="15"/>
        <v>522625.96845736029</v>
      </c>
      <c r="F127" s="18">
        <f t="shared" si="16"/>
        <v>3667.0284822537333</v>
      </c>
      <c r="G127" s="18">
        <f t="shared" si="17"/>
        <v>2613.1298422868017</v>
      </c>
      <c r="H127" s="34">
        <f t="shared" si="18"/>
        <v>1053.8986399669316</v>
      </c>
      <c r="I127">
        <f t="shared" si="19"/>
        <v>2682.451847791308</v>
      </c>
      <c r="J127">
        <f t="shared" si="20"/>
        <v>518889.61796960206</v>
      </c>
      <c r="K127" s="17">
        <f t="shared" si="21"/>
        <v>217.76082019056679</v>
      </c>
      <c r="L127" s="17">
        <f t="shared" si="22"/>
        <v>2395.3690220962349</v>
      </c>
      <c r="M127" s="17">
        <f t="shared" si="23"/>
        <v>6131.7195098544744</v>
      </c>
    </row>
    <row r="128" spans="1:13">
      <c r="A128" s="5">
        <f t="shared" si="24"/>
        <v>45077</v>
      </c>
      <c r="B128" s="16">
        <f t="shared" si="13"/>
        <v>112</v>
      </c>
      <c r="C128" s="12">
        <f t="shared" si="14"/>
        <v>0.06</v>
      </c>
      <c r="D128" s="12">
        <f t="shared" si="25"/>
        <v>5.1430128318229462E-3</v>
      </c>
      <c r="E128" s="18">
        <f t="shared" si="15"/>
        <v>518889.61796960206</v>
      </c>
      <c r="F128" s="18">
        <f t="shared" si="16"/>
        <v>3648.1689077148417</v>
      </c>
      <c r="G128" s="18">
        <f t="shared" si="17"/>
        <v>2594.4480898480101</v>
      </c>
      <c r="H128" s="34">
        <f t="shared" si="18"/>
        <v>1053.7208178668316</v>
      </c>
      <c r="I128">
        <f t="shared" si="19"/>
        <v>2663.2366638299218</v>
      </c>
      <c r="J128">
        <f t="shared" si="20"/>
        <v>515172.66048790526</v>
      </c>
      <c r="K128" s="17">
        <f t="shared" si="21"/>
        <v>216.2040074873342</v>
      </c>
      <c r="L128" s="17">
        <f t="shared" si="22"/>
        <v>2378.2440823606757</v>
      </c>
      <c r="M128" s="17">
        <f t="shared" si="23"/>
        <v>6095.2015640574291</v>
      </c>
    </row>
    <row r="129" spans="1:13">
      <c r="A129" s="5">
        <f t="shared" si="24"/>
        <v>45107</v>
      </c>
      <c r="B129" s="16">
        <f t="shared" si="13"/>
        <v>113</v>
      </c>
      <c r="C129" s="12">
        <f t="shared" si="14"/>
        <v>0.06</v>
      </c>
      <c r="D129" s="12">
        <f t="shared" si="25"/>
        <v>5.1430128318229462E-3</v>
      </c>
      <c r="E129" s="18">
        <f t="shared" si="15"/>
        <v>515172.66048790526</v>
      </c>
      <c r="F129" s="18">
        <f t="shared" si="16"/>
        <v>3629.4063282098064</v>
      </c>
      <c r="G129" s="18">
        <f t="shared" si="17"/>
        <v>2575.8633024395263</v>
      </c>
      <c r="H129" s="34">
        <f t="shared" si="18"/>
        <v>1053.5430257702801</v>
      </c>
      <c r="I129">
        <f t="shared" si="19"/>
        <v>2644.1212181932488</v>
      </c>
      <c r="J129">
        <f t="shared" si="20"/>
        <v>511474.99624394171</v>
      </c>
      <c r="K129" s="17">
        <f t="shared" si="21"/>
        <v>214.65527520329388</v>
      </c>
      <c r="L129" s="17">
        <f t="shared" si="22"/>
        <v>2361.2080272362323</v>
      </c>
      <c r="M129" s="17">
        <f t="shared" si="23"/>
        <v>6058.8722711997616</v>
      </c>
    </row>
    <row r="130" spans="1:13">
      <c r="A130" s="5">
        <f t="shared" si="24"/>
        <v>45138</v>
      </c>
      <c r="B130" s="16">
        <f t="shared" si="13"/>
        <v>114</v>
      </c>
      <c r="C130" s="12">
        <f t="shared" si="14"/>
        <v>0.06</v>
      </c>
      <c r="D130" s="12">
        <f t="shared" si="25"/>
        <v>5.1430128318229462E-3</v>
      </c>
      <c r="E130" s="18">
        <f t="shared" si="15"/>
        <v>511474.99624394171</v>
      </c>
      <c r="F130" s="18">
        <f t="shared" si="16"/>
        <v>3610.7402448919242</v>
      </c>
      <c r="G130" s="18">
        <f t="shared" si="17"/>
        <v>2557.3749812197088</v>
      </c>
      <c r="H130" s="34">
        <f t="shared" si="18"/>
        <v>1053.3652636722154</v>
      </c>
      <c r="I130">
        <f t="shared" si="19"/>
        <v>2625.1049977715229</v>
      </c>
      <c r="J130">
        <f t="shared" si="20"/>
        <v>507796.52598249802</v>
      </c>
      <c r="K130" s="17">
        <f t="shared" si="21"/>
        <v>213.11458176830905</v>
      </c>
      <c r="L130" s="17">
        <f t="shared" si="22"/>
        <v>2344.2603994513997</v>
      </c>
      <c r="M130" s="17">
        <f t="shared" si="23"/>
        <v>6022.7306608951385</v>
      </c>
    </row>
    <row r="131" spans="1:13">
      <c r="A131" s="5">
        <f t="shared" si="24"/>
        <v>45169</v>
      </c>
      <c r="B131" s="16">
        <f t="shared" si="13"/>
        <v>115</v>
      </c>
      <c r="C131" s="12">
        <f t="shared" si="14"/>
        <v>0.06</v>
      </c>
      <c r="D131" s="12">
        <f t="shared" si="25"/>
        <v>5.1430128318229462E-3</v>
      </c>
      <c r="E131" s="18">
        <f t="shared" si="15"/>
        <v>507796.52598249802</v>
      </c>
      <c r="F131" s="18">
        <f t="shared" si="16"/>
        <v>3592.1701614800654</v>
      </c>
      <c r="G131" s="18">
        <f t="shared" si="17"/>
        <v>2538.9826299124902</v>
      </c>
      <c r="H131" s="34">
        <f t="shared" si="18"/>
        <v>1053.1875315675752</v>
      </c>
      <c r="I131">
        <f t="shared" si="19"/>
        <v>2606.1874920939335</v>
      </c>
      <c r="J131">
        <f t="shared" si="20"/>
        <v>504137.15095883649</v>
      </c>
      <c r="K131" s="17">
        <f t="shared" si="21"/>
        <v>211.58188582604086</v>
      </c>
      <c r="L131" s="17">
        <f t="shared" si="22"/>
        <v>2327.4007440864493</v>
      </c>
      <c r="M131" s="17">
        <f t="shared" si="23"/>
        <v>5986.7757677479585</v>
      </c>
    </row>
    <row r="132" spans="1:13">
      <c r="A132" s="5">
        <f t="shared" si="24"/>
        <v>45199</v>
      </c>
      <c r="B132" s="16">
        <f t="shared" si="13"/>
        <v>116</v>
      </c>
      <c r="C132" s="12">
        <f t="shared" si="14"/>
        <v>0.06</v>
      </c>
      <c r="D132" s="12">
        <f t="shared" si="25"/>
        <v>5.1430128318229462E-3</v>
      </c>
      <c r="E132" s="18">
        <f t="shared" si="15"/>
        <v>504137.15095883649</v>
      </c>
      <c r="F132" s="18">
        <f t="shared" si="16"/>
        <v>3573.6955842454818</v>
      </c>
      <c r="G132" s="18">
        <f t="shared" si="17"/>
        <v>2520.6857547941827</v>
      </c>
      <c r="H132" s="34">
        <f t="shared" si="18"/>
        <v>1053.0098294512991</v>
      </c>
      <c r="I132">
        <f t="shared" si="19"/>
        <v>2587.3681933150542</v>
      </c>
      <c r="J132">
        <f t="shared" si="20"/>
        <v>500496.77293607016</v>
      </c>
      <c r="K132" s="17">
        <f t="shared" si="21"/>
        <v>210.05714623284854</v>
      </c>
      <c r="L132" s="17">
        <f t="shared" si="22"/>
        <v>2310.6286085613342</v>
      </c>
      <c r="M132" s="17">
        <f t="shared" si="23"/>
        <v>5951.0066313276875</v>
      </c>
    </row>
    <row r="133" spans="1:13">
      <c r="A133" s="5">
        <f t="shared" si="24"/>
        <v>45230</v>
      </c>
      <c r="B133" s="16">
        <f t="shared" si="13"/>
        <v>117</v>
      </c>
      <c r="C133" s="12">
        <f t="shared" si="14"/>
        <v>0.06</v>
      </c>
      <c r="D133" s="12">
        <f t="shared" si="25"/>
        <v>5.1430128318229462E-3</v>
      </c>
      <c r="E133" s="18">
        <f t="shared" si="15"/>
        <v>500496.77293607016</v>
      </c>
      <c r="F133" s="18">
        <f t="shared" si="16"/>
        <v>3555.316021998678</v>
      </c>
      <c r="G133" s="18">
        <f t="shared" si="17"/>
        <v>2502.483864680351</v>
      </c>
      <c r="H133" s="34">
        <f t="shared" si="18"/>
        <v>1052.8321573183271</v>
      </c>
      <c r="I133">
        <f t="shared" si="19"/>
        <v>2568.6465962013403</v>
      </c>
      <c r="J133">
        <f t="shared" si="20"/>
        <v>496875.29418255051</v>
      </c>
      <c r="K133" s="17">
        <f t="shared" si="21"/>
        <v>208.54032205669591</v>
      </c>
      <c r="L133" s="17">
        <f t="shared" si="22"/>
        <v>2293.943542623655</v>
      </c>
      <c r="M133" s="17">
        <f t="shared" si="23"/>
        <v>5915.4222961433225</v>
      </c>
    </row>
    <row r="134" spans="1:13">
      <c r="A134" s="5">
        <f t="shared" si="24"/>
        <v>45260</v>
      </c>
      <c r="B134" s="16">
        <f t="shared" si="13"/>
        <v>118</v>
      </c>
      <c r="C134" s="12">
        <f t="shared" si="14"/>
        <v>0.06</v>
      </c>
      <c r="D134" s="12">
        <f t="shared" si="25"/>
        <v>5.1430128318229462E-3</v>
      </c>
      <c r="E134" s="18">
        <f t="shared" si="15"/>
        <v>496875.29418255051</v>
      </c>
      <c r="F134" s="18">
        <f t="shared" si="16"/>
        <v>3537.0309860763537</v>
      </c>
      <c r="G134" s="18">
        <f t="shared" si="17"/>
        <v>2484.3764709127527</v>
      </c>
      <c r="H134" s="34">
        <f t="shared" si="18"/>
        <v>1052.654515163601</v>
      </c>
      <c r="I134">
        <f t="shared" si="19"/>
        <v>2550.0221981176956</v>
      </c>
      <c r="J134">
        <f t="shared" si="20"/>
        <v>493272.6174692692</v>
      </c>
      <c r="K134" s="17">
        <f t="shared" si="21"/>
        <v>207.03137257606272</v>
      </c>
      <c r="L134" s="17">
        <f t="shared" si="22"/>
        <v>2277.3450983366902</v>
      </c>
      <c r="M134" s="17">
        <f t="shared" si="23"/>
        <v>5880.0218116179867</v>
      </c>
    </row>
    <row r="135" spans="1:13">
      <c r="A135" s="5">
        <f t="shared" si="24"/>
        <v>45291</v>
      </c>
      <c r="B135" s="16">
        <f t="shared" si="13"/>
        <v>119</v>
      </c>
      <c r="C135" s="12">
        <f t="shared" si="14"/>
        <v>0.06</v>
      </c>
      <c r="D135" s="12">
        <f t="shared" si="25"/>
        <v>5.1430128318229462E-3</v>
      </c>
      <c r="E135" s="18">
        <f t="shared" si="15"/>
        <v>493272.6174692692</v>
      </c>
      <c r="F135" s="18">
        <f t="shared" si="16"/>
        <v>3518.8399903284071</v>
      </c>
      <c r="G135" s="18">
        <f t="shared" si="17"/>
        <v>2466.3630873463462</v>
      </c>
      <c r="H135" s="34">
        <f t="shared" si="18"/>
        <v>1052.4769029820609</v>
      </c>
      <c r="I135">
        <f t="shared" si="19"/>
        <v>2531.4944990141094</v>
      </c>
      <c r="J135">
        <f t="shared" si="20"/>
        <v>489688.64606727305</v>
      </c>
      <c r="K135" s="17">
        <f t="shared" si="21"/>
        <v>205.53025727886217</v>
      </c>
      <c r="L135" s="17">
        <f t="shared" si="22"/>
        <v>2260.8328300674839</v>
      </c>
      <c r="M135" s="17">
        <f t="shared" si="23"/>
        <v>5844.8042320636541</v>
      </c>
    </row>
    <row r="136" spans="1:13">
      <c r="A136" s="5">
        <f t="shared" si="24"/>
        <v>45322</v>
      </c>
      <c r="B136" s="16">
        <f t="shared" si="13"/>
        <v>120</v>
      </c>
      <c r="C136" s="12">
        <f t="shared" si="14"/>
        <v>0.06</v>
      </c>
      <c r="D136" s="12">
        <f t="shared" si="25"/>
        <v>5.1430128318229462E-3</v>
      </c>
      <c r="E136" s="18">
        <f t="shared" si="15"/>
        <v>489688.64606727305</v>
      </c>
      <c r="F136" s="18">
        <f t="shared" si="16"/>
        <v>3500.7425511050174</v>
      </c>
      <c r="G136" s="18">
        <f t="shared" si="17"/>
        <v>2448.4432303363651</v>
      </c>
      <c r="H136" s="34">
        <f t="shared" si="18"/>
        <v>1052.2993207686523</v>
      </c>
      <c r="I136">
        <f t="shared" si="19"/>
        <v>2513.063001412359</v>
      </c>
      <c r="J136">
        <f t="shared" si="20"/>
        <v>486123.28374509205</v>
      </c>
      <c r="K136" s="17">
        <f t="shared" si="21"/>
        <v>204.03693586136379</v>
      </c>
      <c r="L136" s="17">
        <f t="shared" si="22"/>
        <v>2244.4062944750012</v>
      </c>
      <c r="M136" s="17">
        <f t="shared" si="23"/>
        <v>5809.7686166560125</v>
      </c>
    </row>
    <row r="137" spans="1:13">
      <c r="A137" s="5">
        <f t="shared" si="24"/>
        <v>45351</v>
      </c>
      <c r="B137" s="16">
        <f t="shared" si="13"/>
        <v>121</v>
      </c>
      <c r="C137" s="12">
        <f t="shared" si="14"/>
        <v>0.06</v>
      </c>
      <c r="D137" s="12">
        <f t="shared" si="25"/>
        <v>5.1430128318229462E-3</v>
      </c>
      <c r="E137" s="18">
        <f t="shared" si="15"/>
        <v>486123.28374509205</v>
      </c>
      <c r="F137" s="18">
        <f t="shared" si="16"/>
        <v>3482.7381872437754</v>
      </c>
      <c r="G137" s="18">
        <f t="shared" si="17"/>
        <v>2430.6164187254603</v>
      </c>
      <c r="H137" s="34">
        <f t="shared" si="18"/>
        <v>1052.1217685183151</v>
      </c>
      <c r="I137">
        <f t="shared" si="19"/>
        <v>2494.7272103927858</v>
      </c>
      <c r="J137">
        <f t="shared" si="20"/>
        <v>482576.43476618099</v>
      </c>
      <c r="K137" s="17">
        <f t="shared" si="21"/>
        <v>202.55136822712171</v>
      </c>
      <c r="L137" s="17">
        <f t="shared" si="22"/>
        <v>2228.0650504983387</v>
      </c>
      <c r="M137" s="17">
        <f t="shared" si="23"/>
        <v>5774.9140294094395</v>
      </c>
    </row>
    <row r="138" spans="1:13">
      <c r="A138" s="5">
        <f t="shared" si="24"/>
        <v>45382</v>
      </c>
      <c r="B138" s="16">
        <f t="shared" si="13"/>
        <v>122</v>
      </c>
      <c r="C138" s="12">
        <f t="shared" si="14"/>
        <v>0.06</v>
      </c>
      <c r="D138" s="12">
        <f t="shared" si="25"/>
        <v>5.1430128318229462E-3</v>
      </c>
      <c r="E138" s="18">
        <f t="shared" si="15"/>
        <v>482576.43476618099</v>
      </c>
      <c r="F138" s="18">
        <f t="shared" si="16"/>
        <v>3464.8264200569015</v>
      </c>
      <c r="G138" s="18">
        <f t="shared" si="17"/>
        <v>2412.8821738309048</v>
      </c>
      <c r="H138" s="34">
        <f t="shared" si="18"/>
        <v>1051.9442462259967</v>
      </c>
      <c r="I138">
        <f t="shared" si="19"/>
        <v>2476.4866335811353</v>
      </c>
      <c r="J138">
        <f t="shared" si="20"/>
        <v>479048.00388637389</v>
      </c>
      <c r="K138" s="17">
        <f t="shared" si="21"/>
        <v>201.07351448590876</v>
      </c>
      <c r="L138" s="17">
        <f t="shared" si="22"/>
        <v>2211.8086593449962</v>
      </c>
      <c r="M138" s="17">
        <f t="shared" si="23"/>
        <v>5740.2395391521277</v>
      </c>
    </row>
    <row r="139" spans="1:13">
      <c r="A139" s="5">
        <f t="shared" si="24"/>
        <v>45412</v>
      </c>
      <c r="B139" s="16">
        <f t="shared" si="13"/>
        <v>123</v>
      </c>
      <c r="C139" s="12">
        <f t="shared" si="14"/>
        <v>0.06</v>
      </c>
      <c r="D139" s="12">
        <f t="shared" si="25"/>
        <v>5.1430128318229462E-3</v>
      </c>
      <c r="E139" s="18">
        <f t="shared" si="15"/>
        <v>479048.00388637389</v>
      </c>
      <c r="F139" s="18">
        <f t="shared" si="16"/>
        <v>3447.0067733185097</v>
      </c>
      <c r="G139" s="18">
        <f t="shared" si="17"/>
        <v>2395.2400194318693</v>
      </c>
      <c r="H139" s="34">
        <f t="shared" si="18"/>
        <v>1051.7667538866403</v>
      </c>
      <c r="I139">
        <f t="shared" si="19"/>
        <v>2458.3407811354655</v>
      </c>
      <c r="J139">
        <f t="shared" si="20"/>
        <v>475537.89635135175</v>
      </c>
      <c r="K139" s="17">
        <f t="shared" si="21"/>
        <v>199.60333495265579</v>
      </c>
      <c r="L139" s="17">
        <f t="shared" si="22"/>
        <v>2195.6366844792137</v>
      </c>
      <c r="M139" s="17">
        <f t="shared" si="23"/>
        <v>5705.7442195013191</v>
      </c>
    </row>
    <row r="140" spans="1:13">
      <c r="A140" s="5">
        <f t="shared" si="24"/>
        <v>45443</v>
      </c>
      <c r="B140" s="16">
        <f t="shared" si="13"/>
        <v>124</v>
      </c>
      <c r="C140" s="12">
        <f t="shared" si="14"/>
        <v>0.06</v>
      </c>
      <c r="D140" s="12">
        <f t="shared" si="25"/>
        <v>5.1430128318229462E-3</v>
      </c>
      <c r="E140" s="18">
        <f t="shared" si="15"/>
        <v>475537.89635135175</v>
      </c>
      <c r="F140" s="18">
        <f t="shared" si="16"/>
        <v>3429.2787732519519</v>
      </c>
      <c r="G140" s="18">
        <f t="shared" si="17"/>
        <v>2377.6894817567586</v>
      </c>
      <c r="H140" s="34">
        <f t="shared" si="18"/>
        <v>1051.5892914951933</v>
      </c>
      <c r="I140">
        <f t="shared" si="19"/>
        <v>2440.2891657331247</v>
      </c>
      <c r="J140">
        <f t="shared" si="20"/>
        <v>472046.01789412339</v>
      </c>
      <c r="K140" s="17">
        <f t="shared" si="21"/>
        <v>198.14079014639657</v>
      </c>
      <c r="L140" s="17">
        <f t="shared" si="22"/>
        <v>2179.5486916103619</v>
      </c>
      <c r="M140" s="17">
        <f t="shared" si="23"/>
        <v>5671.4271488386803</v>
      </c>
    </row>
    <row r="141" spans="1:13">
      <c r="A141" s="5">
        <f t="shared" si="24"/>
        <v>45473</v>
      </c>
      <c r="B141" s="16">
        <f t="shared" si="13"/>
        <v>125</v>
      </c>
      <c r="C141" s="12">
        <f t="shared" si="14"/>
        <v>0.06</v>
      </c>
      <c r="D141" s="12">
        <f t="shared" si="25"/>
        <v>5.1430128318229462E-3</v>
      </c>
      <c r="E141" s="18">
        <f t="shared" si="15"/>
        <v>472046.01789412339</v>
      </c>
      <c r="F141" s="18">
        <f t="shared" si="16"/>
        <v>3411.6419485172182</v>
      </c>
      <c r="G141" s="18">
        <f t="shared" si="17"/>
        <v>2360.2300894706168</v>
      </c>
      <c r="H141" s="34">
        <f t="shared" si="18"/>
        <v>1051.4118590466014</v>
      </c>
      <c r="I141">
        <f t="shared" si="19"/>
        <v>2422.3313025577932</v>
      </c>
      <c r="J141">
        <f t="shared" si="20"/>
        <v>468572.274732519</v>
      </c>
      <c r="K141" s="17">
        <f t="shared" si="21"/>
        <v>196.6858407892181</v>
      </c>
      <c r="L141" s="17">
        <f t="shared" si="22"/>
        <v>2163.5442486813986</v>
      </c>
      <c r="M141" s="17">
        <f t="shared" si="23"/>
        <v>5637.2874102857932</v>
      </c>
    </row>
    <row r="142" spans="1:13">
      <c r="A142" s="5">
        <f t="shared" si="24"/>
        <v>45504</v>
      </c>
      <c r="B142" s="16">
        <f t="shared" si="13"/>
        <v>126</v>
      </c>
      <c r="C142" s="12">
        <f t="shared" si="14"/>
        <v>0.06</v>
      </c>
      <c r="D142" s="12">
        <f t="shared" si="25"/>
        <v>5.1430128318229462E-3</v>
      </c>
      <c r="E142" s="18">
        <f t="shared" si="15"/>
        <v>468572.274732519</v>
      </c>
      <c r="F142" s="18">
        <f t="shared" si="16"/>
        <v>3394.0958301984097</v>
      </c>
      <c r="G142" s="18">
        <f t="shared" si="17"/>
        <v>2342.8613736625953</v>
      </c>
      <c r="H142" s="34">
        <f t="shared" si="18"/>
        <v>1051.2344565358144</v>
      </c>
      <c r="I142">
        <f t="shared" si="19"/>
        <v>2404.4667092865939</v>
      </c>
      <c r="J142">
        <f t="shared" si="20"/>
        <v>465116.57356669655</v>
      </c>
      <c r="K142" s="17">
        <f t="shared" si="21"/>
        <v>195.23844780521625</v>
      </c>
      <c r="L142" s="17">
        <f t="shared" si="22"/>
        <v>2147.622925857379</v>
      </c>
      <c r="M142" s="17">
        <f t="shared" si="23"/>
        <v>5603.3240916797877</v>
      </c>
    </row>
    <row r="143" spans="1:13">
      <c r="A143" s="5">
        <f t="shared" si="24"/>
        <v>45535</v>
      </c>
      <c r="B143" s="16">
        <f t="shared" si="13"/>
        <v>127</v>
      </c>
      <c r="C143" s="12">
        <f t="shared" si="14"/>
        <v>0.06</v>
      </c>
      <c r="D143" s="12">
        <f t="shared" si="25"/>
        <v>5.1430128318229462E-3</v>
      </c>
      <c r="E143" s="18">
        <f t="shared" si="15"/>
        <v>465116.57356669655</v>
      </c>
      <c r="F143" s="18">
        <f t="shared" si="16"/>
        <v>3376.6399517912614</v>
      </c>
      <c r="G143" s="18">
        <f t="shared" si="17"/>
        <v>2325.5828678334829</v>
      </c>
      <c r="H143" s="34">
        <f t="shared" si="18"/>
        <v>1051.0570839577786</v>
      </c>
      <c r="I143">
        <f t="shared" si="19"/>
        <v>2386.6949060772686</v>
      </c>
      <c r="J143">
        <f t="shared" si="20"/>
        <v>461678.82157666149</v>
      </c>
      <c r="K143" s="17">
        <f t="shared" si="21"/>
        <v>193.79857231945689</v>
      </c>
      <c r="L143" s="17">
        <f t="shared" si="22"/>
        <v>2131.7842955140259</v>
      </c>
      <c r="M143" s="17">
        <f t="shared" si="23"/>
        <v>5569.536285549073</v>
      </c>
    </row>
    <row r="144" spans="1:13">
      <c r="A144" s="5">
        <f t="shared" si="24"/>
        <v>45565</v>
      </c>
      <c r="B144" s="16">
        <f t="shared" si="13"/>
        <v>128</v>
      </c>
      <c r="C144" s="12">
        <f t="shared" si="14"/>
        <v>0.06</v>
      </c>
      <c r="D144" s="12">
        <f t="shared" si="25"/>
        <v>5.1430128318229462E-3</v>
      </c>
      <c r="E144" s="18">
        <f t="shared" si="15"/>
        <v>461678.82157666149</v>
      </c>
      <c r="F144" s="18">
        <f t="shared" si="16"/>
        <v>3359.273849190753</v>
      </c>
      <c r="G144" s="18">
        <f t="shared" si="17"/>
        <v>2308.3941078833077</v>
      </c>
      <c r="H144" s="34">
        <f t="shared" si="18"/>
        <v>1050.8797413074453</v>
      </c>
      <c r="I144">
        <f t="shared" si="19"/>
        <v>2369.0154155554196</v>
      </c>
      <c r="J144">
        <f t="shared" si="20"/>
        <v>458258.92641979858</v>
      </c>
      <c r="K144" s="17">
        <f t="shared" si="21"/>
        <v>192.36617565694229</v>
      </c>
      <c r="L144" s="17">
        <f t="shared" si="22"/>
        <v>2116.0279322263655</v>
      </c>
      <c r="M144" s="17">
        <f t="shared" si="23"/>
        <v>5535.9230890892304</v>
      </c>
    </row>
    <row r="145" spans="1:13">
      <c r="A145" s="5">
        <f t="shared" si="24"/>
        <v>45596</v>
      </c>
      <c r="B145" s="16">
        <f t="shared" si="13"/>
        <v>129</v>
      </c>
      <c r="C145" s="12">
        <f t="shared" si="14"/>
        <v>0.06</v>
      </c>
      <c r="D145" s="12">
        <f t="shared" si="25"/>
        <v>5.1430128318229462E-3</v>
      </c>
      <c r="E145" s="18">
        <f t="shared" si="15"/>
        <v>458258.92641979858</v>
      </c>
      <c r="F145" s="18">
        <f t="shared" si="16"/>
        <v>3341.9970606787579</v>
      </c>
      <c r="G145" s="18">
        <f t="shared" si="17"/>
        <v>2291.2946320989931</v>
      </c>
      <c r="H145" s="34">
        <f t="shared" si="18"/>
        <v>1050.7024285797647</v>
      </c>
      <c r="I145">
        <f t="shared" si="19"/>
        <v>2351.4277628018185</v>
      </c>
      <c r="J145">
        <f t="shared" si="20"/>
        <v>454856.79622841702</v>
      </c>
      <c r="K145" s="17">
        <f t="shared" si="21"/>
        <v>190.94121934158275</v>
      </c>
      <c r="L145" s="17">
        <f t="shared" si="22"/>
        <v>2100.3534127574103</v>
      </c>
      <c r="M145" s="17">
        <f t="shared" si="23"/>
        <v>5502.4836041389935</v>
      </c>
    </row>
    <row r="146" spans="1:13">
      <c r="A146" s="5">
        <f t="shared" si="24"/>
        <v>45626</v>
      </c>
      <c r="B146" s="16">
        <f t="shared" ref="B146:B209" si="26">+B145+1</f>
        <v>130</v>
      </c>
      <c r="C146" s="12">
        <f t="shared" ref="C146:C209" si="27">$C$10*MIN((B146*0.002),0.06)</f>
        <v>0.06</v>
      </c>
      <c r="D146" s="12">
        <f t="shared" si="25"/>
        <v>5.1430128318229462E-3</v>
      </c>
      <c r="E146" s="18">
        <f t="shared" ref="E146:E209" si="28">J145</f>
        <v>454856.79622841702</v>
      </c>
      <c r="F146" s="18">
        <f t="shared" ref="F146:F209" si="29">IF(B146&gt;$C$6*12,0,PMT($C$5/12,$C$6*12-B145,E146,0,0)*-1)</f>
        <v>3324.8091269117722</v>
      </c>
      <c r="G146" s="18">
        <f t="shared" ref="G146:G209" si="30">$C$5/12*E146</f>
        <v>2274.2839811420849</v>
      </c>
      <c r="H146" s="34">
        <f t="shared" ref="H146:H209" si="31">F146-G146</f>
        <v>1050.5251457696872</v>
      </c>
      <c r="I146">
        <f t="shared" ref="I146:I209" si="32">(E146-H146)*D146</f>
        <v>2333.9314753397775</v>
      </c>
      <c r="J146">
        <f t="shared" ref="J146:J209" si="33">IF(B146&gt;$C$6*12,0,E146-H146-I146)</f>
        <v>451472.33960730757</v>
      </c>
      <c r="K146" s="17">
        <f t="shared" ref="K146:K209" si="34">$C$11/12*E146</f>
        <v>189.52366509517378</v>
      </c>
      <c r="L146" s="17">
        <f t="shared" ref="L146:L209" si="35">G146-K146</f>
        <v>2084.7603160469112</v>
      </c>
      <c r="M146" s="17">
        <f t="shared" ref="M146:M209" si="36">H146+I146+L146</f>
        <v>5469.2169371563759</v>
      </c>
    </row>
    <row r="147" spans="1:13">
      <c r="A147" s="5">
        <f t="shared" ref="A147:A210" si="37">EOMONTH(A146,1)</f>
        <v>45657</v>
      </c>
      <c r="B147" s="16">
        <f t="shared" si="26"/>
        <v>131</v>
      </c>
      <c r="C147" s="12">
        <f t="shared" si="27"/>
        <v>0.06</v>
      </c>
      <c r="D147" s="12">
        <f t="shared" ref="D147:D210" si="38">(1-(1-C147)^(1/12))</f>
        <v>5.1430128318229462E-3</v>
      </c>
      <c r="E147" s="18">
        <f t="shared" si="28"/>
        <v>451472.33960730757</v>
      </c>
      <c r="F147" s="18">
        <f t="shared" si="29"/>
        <v>3307.7095909087034</v>
      </c>
      <c r="G147" s="18">
        <f t="shared" si="30"/>
        <v>2257.3616980365377</v>
      </c>
      <c r="H147" s="34">
        <f t="shared" si="31"/>
        <v>1050.3478928721656</v>
      </c>
      <c r="I147">
        <f t="shared" si="32"/>
        <v>2316.5260831225901</v>
      </c>
      <c r="J147">
        <f t="shared" si="33"/>
        <v>448105.46563131281</v>
      </c>
      <c r="K147" s="17">
        <f t="shared" si="34"/>
        <v>188.11347483637817</v>
      </c>
      <c r="L147" s="17">
        <f t="shared" si="35"/>
        <v>2069.2482232001594</v>
      </c>
      <c r="M147" s="17">
        <f t="shared" si="36"/>
        <v>5436.1221991949151</v>
      </c>
    </row>
    <row r="148" spans="1:13">
      <c r="A148" s="5">
        <f t="shared" si="37"/>
        <v>45688</v>
      </c>
      <c r="B148" s="16">
        <f t="shared" si="26"/>
        <v>132</v>
      </c>
      <c r="C148" s="12">
        <f t="shared" si="27"/>
        <v>0.06</v>
      </c>
      <c r="D148" s="12">
        <f t="shared" si="38"/>
        <v>5.1430128318229462E-3</v>
      </c>
      <c r="E148" s="18">
        <f t="shared" si="28"/>
        <v>448105.46563131281</v>
      </c>
      <c r="F148" s="18">
        <f t="shared" si="29"/>
        <v>3290.6979980387155</v>
      </c>
      <c r="G148" s="18">
        <f t="shared" si="30"/>
        <v>2240.5273281565642</v>
      </c>
      <c r="H148" s="34">
        <f t="shared" si="31"/>
        <v>1050.1706698821513</v>
      </c>
      <c r="I148">
        <f t="shared" si="32"/>
        <v>2299.2111185210301</v>
      </c>
      <c r="J148">
        <f t="shared" si="33"/>
        <v>444756.0838429096</v>
      </c>
      <c r="K148" s="17">
        <f t="shared" si="34"/>
        <v>186.71061067971368</v>
      </c>
      <c r="L148" s="17">
        <f t="shared" si="35"/>
        <v>2053.8167174768505</v>
      </c>
      <c r="M148" s="17">
        <f t="shared" si="36"/>
        <v>5403.1985058800319</v>
      </c>
    </row>
    <row r="149" spans="1:13">
      <c r="A149" s="5">
        <f t="shared" si="37"/>
        <v>45716</v>
      </c>
      <c r="B149" s="16">
        <f t="shared" si="26"/>
        <v>133</v>
      </c>
      <c r="C149" s="12">
        <f t="shared" si="27"/>
        <v>0.06</v>
      </c>
      <c r="D149" s="12">
        <f t="shared" si="38"/>
        <v>5.1430128318229462E-3</v>
      </c>
      <c r="E149" s="18">
        <f t="shared" si="28"/>
        <v>444756.0838429096</v>
      </c>
      <c r="F149" s="18">
        <f t="shared" si="29"/>
        <v>3273.7738960091483</v>
      </c>
      <c r="G149" s="18">
        <f t="shared" si="30"/>
        <v>2223.7804192145481</v>
      </c>
      <c r="H149" s="34">
        <f t="shared" si="31"/>
        <v>1049.9934767946002</v>
      </c>
      <c r="I149">
        <f t="shared" si="32"/>
        <v>2281.9861163109213</v>
      </c>
      <c r="J149">
        <f t="shared" si="33"/>
        <v>441424.10424980405</v>
      </c>
      <c r="K149" s="17">
        <f t="shared" si="34"/>
        <v>185.31503493454568</v>
      </c>
      <c r="L149" s="17">
        <f t="shared" si="35"/>
        <v>2038.4653842800026</v>
      </c>
      <c r="M149" s="17">
        <f t="shared" si="36"/>
        <v>5370.444977385524</v>
      </c>
    </row>
    <row r="150" spans="1:13">
      <c r="A150" s="5">
        <f t="shared" si="37"/>
        <v>45747</v>
      </c>
      <c r="B150" s="16">
        <f t="shared" si="26"/>
        <v>134</v>
      </c>
      <c r="C150" s="12">
        <f t="shared" si="27"/>
        <v>0.06</v>
      </c>
      <c r="D150" s="12">
        <f t="shared" si="38"/>
        <v>5.1430128318229462E-3</v>
      </c>
      <c r="E150" s="18">
        <f t="shared" si="28"/>
        <v>441424.10424980405</v>
      </c>
      <c r="F150" s="18">
        <f t="shared" si="29"/>
        <v>3256.9368348534858</v>
      </c>
      <c r="G150" s="18">
        <f t="shared" si="30"/>
        <v>2207.1205212490204</v>
      </c>
      <c r="H150" s="34">
        <f t="shared" si="31"/>
        <v>1049.8163136044654</v>
      </c>
      <c r="I150">
        <f t="shared" si="32"/>
        <v>2264.8506136607671</v>
      </c>
      <c r="J150">
        <f t="shared" si="33"/>
        <v>438109.43732253881</v>
      </c>
      <c r="K150" s="17">
        <f t="shared" si="34"/>
        <v>183.92671010408503</v>
      </c>
      <c r="L150" s="17">
        <f t="shared" si="35"/>
        <v>2023.1938111449354</v>
      </c>
      <c r="M150" s="17">
        <f t="shared" si="36"/>
        <v>5337.8607384101679</v>
      </c>
    </row>
    <row r="151" spans="1:13">
      <c r="A151" s="5">
        <f t="shared" si="37"/>
        <v>45777</v>
      </c>
      <c r="B151" s="16">
        <f t="shared" si="26"/>
        <v>135</v>
      </c>
      <c r="C151" s="12">
        <f t="shared" si="27"/>
        <v>0.06</v>
      </c>
      <c r="D151" s="12">
        <f t="shared" si="38"/>
        <v>5.1430128318229462E-3</v>
      </c>
      <c r="E151" s="18">
        <f t="shared" si="28"/>
        <v>438109.43732253881</v>
      </c>
      <c r="F151" s="18">
        <f t="shared" si="29"/>
        <v>3240.1863669193972</v>
      </c>
      <c r="G151" s="18">
        <f t="shared" si="30"/>
        <v>2190.5471866126941</v>
      </c>
      <c r="H151" s="34">
        <f t="shared" si="31"/>
        <v>1049.6391803067031</v>
      </c>
      <c r="I151">
        <f t="shared" si="32"/>
        <v>2247.8041501194466</v>
      </c>
      <c r="J151">
        <f t="shared" si="33"/>
        <v>434811.99399211269</v>
      </c>
      <c r="K151" s="17">
        <f t="shared" si="34"/>
        <v>182.54559888439118</v>
      </c>
      <c r="L151" s="17">
        <f t="shared" si="35"/>
        <v>2008.0015877283029</v>
      </c>
      <c r="M151" s="17">
        <f t="shared" si="36"/>
        <v>5305.4449181544524</v>
      </c>
    </row>
    <row r="152" spans="1:13">
      <c r="A152" s="5">
        <f t="shared" si="37"/>
        <v>45808</v>
      </c>
      <c r="B152" s="16">
        <f t="shared" si="26"/>
        <v>136</v>
      </c>
      <c r="C152" s="12">
        <f t="shared" si="27"/>
        <v>0.06</v>
      </c>
      <c r="D152" s="12">
        <f t="shared" si="38"/>
        <v>5.1430128318229462E-3</v>
      </c>
      <c r="E152" s="18">
        <f t="shared" si="28"/>
        <v>434811.99399211269</v>
      </c>
      <c r="F152" s="18">
        <f t="shared" si="29"/>
        <v>3223.5220468568336</v>
      </c>
      <c r="G152" s="18">
        <f t="shared" si="30"/>
        <v>2174.0599699605636</v>
      </c>
      <c r="H152" s="34">
        <f t="shared" si="31"/>
        <v>1049.46207689627</v>
      </c>
      <c r="I152">
        <f t="shared" si="32"/>
        <v>2230.846267603968</v>
      </c>
      <c r="J152">
        <f t="shared" si="33"/>
        <v>431531.68564761244</v>
      </c>
      <c r="K152" s="17">
        <f t="shared" si="34"/>
        <v>181.17166416338031</v>
      </c>
      <c r="L152" s="17">
        <f t="shared" si="35"/>
        <v>1992.8883057971834</v>
      </c>
      <c r="M152" s="17">
        <f t="shared" si="36"/>
        <v>5273.196650297421</v>
      </c>
    </row>
    <row r="153" spans="1:13">
      <c r="A153" s="5">
        <f t="shared" si="37"/>
        <v>45838</v>
      </c>
      <c r="B153" s="16">
        <f t="shared" si="26"/>
        <v>137</v>
      </c>
      <c r="C153" s="12">
        <f t="shared" si="27"/>
        <v>0.06</v>
      </c>
      <c r="D153" s="12">
        <f t="shared" si="38"/>
        <v>5.1430128318229462E-3</v>
      </c>
      <c r="E153" s="18">
        <f t="shared" si="28"/>
        <v>431531.68564761244</v>
      </c>
      <c r="F153" s="18">
        <f t="shared" si="29"/>
        <v>3206.9434316061852</v>
      </c>
      <c r="G153" s="18">
        <f t="shared" si="30"/>
        <v>2157.6584282380622</v>
      </c>
      <c r="H153" s="34">
        <f t="shared" si="31"/>
        <v>1049.2850033681229</v>
      </c>
      <c r="I153">
        <f t="shared" si="32"/>
        <v>2213.9765103872951</v>
      </c>
      <c r="J153">
        <f t="shared" si="33"/>
        <v>428268.42413385701</v>
      </c>
      <c r="K153" s="17">
        <f t="shared" si="34"/>
        <v>179.80486901983852</v>
      </c>
      <c r="L153" s="17">
        <f t="shared" si="35"/>
        <v>1977.8535592182238</v>
      </c>
      <c r="M153" s="17">
        <f t="shared" si="36"/>
        <v>5241.1150729736419</v>
      </c>
    </row>
    <row r="154" spans="1:13">
      <c r="A154" s="5">
        <f t="shared" si="37"/>
        <v>45869</v>
      </c>
      <c r="B154" s="16">
        <f t="shared" si="26"/>
        <v>138</v>
      </c>
      <c r="C154" s="12">
        <f t="shared" si="27"/>
        <v>0.06</v>
      </c>
      <c r="D154" s="12">
        <f t="shared" si="38"/>
        <v>5.1430128318229462E-3</v>
      </c>
      <c r="E154" s="18">
        <f t="shared" si="28"/>
        <v>428268.42413385701</v>
      </c>
      <c r="F154" s="18">
        <f t="shared" si="29"/>
        <v>3190.4500803865035</v>
      </c>
      <c r="G154" s="18">
        <f t="shared" si="30"/>
        <v>2141.3421206692851</v>
      </c>
      <c r="H154" s="34">
        <f t="shared" si="31"/>
        <v>1049.1079597172184</v>
      </c>
      <c r="I154">
        <f t="shared" si="32"/>
        <v>2197.1944250862252</v>
      </c>
      <c r="J154">
        <f t="shared" si="33"/>
        <v>425022.12174905359</v>
      </c>
      <c r="K154" s="17">
        <f t="shared" si="34"/>
        <v>178.44517672244044</v>
      </c>
      <c r="L154" s="17">
        <f t="shared" si="35"/>
        <v>1962.8969439468447</v>
      </c>
      <c r="M154" s="17">
        <f t="shared" si="36"/>
        <v>5209.1993287502883</v>
      </c>
    </row>
    <row r="155" spans="1:13">
      <c r="A155" s="5">
        <f t="shared" si="37"/>
        <v>45900</v>
      </c>
      <c r="B155" s="16">
        <f t="shared" si="26"/>
        <v>139</v>
      </c>
      <c r="C155" s="12">
        <f t="shared" si="27"/>
        <v>0.06</v>
      </c>
      <c r="D155" s="12">
        <f t="shared" si="38"/>
        <v>5.1430128318229462E-3</v>
      </c>
      <c r="E155" s="18">
        <f t="shared" si="28"/>
        <v>425022.12174905359</v>
      </c>
      <c r="F155" s="18">
        <f t="shared" si="29"/>
        <v>3174.0415546837862</v>
      </c>
      <c r="G155" s="18">
        <f t="shared" si="30"/>
        <v>2125.1106087452681</v>
      </c>
      <c r="H155" s="34">
        <f t="shared" si="31"/>
        <v>1048.9309459385181</v>
      </c>
      <c r="I155">
        <f t="shared" si="32"/>
        <v>2180.4995606493394</v>
      </c>
      <c r="J155">
        <f t="shared" si="33"/>
        <v>421792.69124246575</v>
      </c>
      <c r="K155" s="17">
        <f t="shared" si="34"/>
        <v>177.09255072877235</v>
      </c>
      <c r="L155" s="17">
        <f t="shared" si="35"/>
        <v>1948.0180580164958</v>
      </c>
      <c r="M155" s="17">
        <f t="shared" si="36"/>
        <v>5177.4485646043531</v>
      </c>
    </row>
    <row r="156" spans="1:13">
      <c r="A156" s="5">
        <f t="shared" si="37"/>
        <v>45930</v>
      </c>
      <c r="B156" s="16">
        <f t="shared" si="26"/>
        <v>140</v>
      </c>
      <c r="C156" s="12">
        <f t="shared" si="27"/>
        <v>0.06</v>
      </c>
      <c r="D156" s="12">
        <f t="shared" si="38"/>
        <v>5.1430128318229462E-3</v>
      </c>
      <c r="E156" s="18">
        <f t="shared" si="28"/>
        <v>421792.69124246575</v>
      </c>
      <c r="F156" s="18">
        <f t="shared" si="29"/>
        <v>3157.7174182393078</v>
      </c>
      <c r="G156" s="18">
        <f t="shared" si="30"/>
        <v>2108.9634562123288</v>
      </c>
      <c r="H156" s="34">
        <f t="shared" si="31"/>
        <v>1048.753962026979</v>
      </c>
      <c r="I156">
        <f t="shared" si="32"/>
        <v>2163.8914683450057</v>
      </c>
      <c r="J156">
        <f t="shared" si="33"/>
        <v>418580.04581209377</v>
      </c>
      <c r="K156" s="17">
        <f t="shared" si="34"/>
        <v>175.74695468436073</v>
      </c>
      <c r="L156" s="17">
        <f t="shared" si="35"/>
        <v>1933.2165015279679</v>
      </c>
      <c r="M156" s="17">
        <f t="shared" si="36"/>
        <v>5145.8619318999527</v>
      </c>
    </row>
    <row r="157" spans="1:13">
      <c r="A157" s="5">
        <f t="shared" si="37"/>
        <v>45961</v>
      </c>
      <c r="B157" s="16">
        <f t="shared" si="26"/>
        <v>141</v>
      </c>
      <c r="C157" s="12">
        <f t="shared" si="27"/>
        <v>0.06</v>
      </c>
      <c r="D157" s="12">
        <f t="shared" si="38"/>
        <v>5.1430128318229462E-3</v>
      </c>
      <c r="E157" s="18">
        <f t="shared" si="28"/>
        <v>418580.04581209377</v>
      </c>
      <c r="F157" s="18">
        <f t="shared" si="29"/>
        <v>3141.4772370380315</v>
      </c>
      <c r="G157" s="18">
        <f t="shared" si="30"/>
        <v>2092.900229060469</v>
      </c>
      <c r="H157" s="34">
        <f t="shared" si="31"/>
        <v>1048.5770079775625</v>
      </c>
      <c r="I157">
        <f t="shared" si="32"/>
        <v>2147.3697017494519</v>
      </c>
      <c r="J157">
        <f t="shared" si="33"/>
        <v>415384.09910236672</v>
      </c>
      <c r="K157" s="17">
        <f t="shared" si="34"/>
        <v>174.40835242170576</v>
      </c>
      <c r="L157" s="17">
        <f t="shared" si="35"/>
        <v>1918.4918766387632</v>
      </c>
      <c r="M157" s="17">
        <f t="shared" si="36"/>
        <v>5114.4385863657772</v>
      </c>
    </row>
    <row r="158" spans="1:13">
      <c r="A158" s="5">
        <f t="shared" si="37"/>
        <v>45991</v>
      </c>
      <c r="B158" s="16">
        <f t="shared" si="26"/>
        <v>142</v>
      </c>
      <c r="C158" s="12">
        <f t="shared" si="27"/>
        <v>0.06</v>
      </c>
      <c r="D158" s="12">
        <f t="shared" si="38"/>
        <v>5.1430128318229462E-3</v>
      </c>
      <c r="E158" s="18">
        <f t="shared" si="28"/>
        <v>415384.09910236672</v>
      </c>
      <c r="F158" s="18">
        <f t="shared" si="29"/>
        <v>3125.3205792970653</v>
      </c>
      <c r="G158" s="18">
        <f t="shared" si="30"/>
        <v>2076.9204955118335</v>
      </c>
      <c r="H158" s="34">
        <f t="shared" si="31"/>
        <v>1048.4000837852318</v>
      </c>
      <c r="I158">
        <f t="shared" si="32"/>
        <v>2130.9338167348947</v>
      </c>
      <c r="J158">
        <f t="shared" si="33"/>
        <v>412204.7652018466</v>
      </c>
      <c r="K158" s="17">
        <f t="shared" si="34"/>
        <v>173.07670795931946</v>
      </c>
      <c r="L158" s="17">
        <f t="shared" si="35"/>
        <v>1903.843787552514</v>
      </c>
      <c r="M158" s="17">
        <f t="shared" si="36"/>
        <v>5083.1776880726402</v>
      </c>
    </row>
    <row r="159" spans="1:13">
      <c r="A159" s="5">
        <f t="shared" si="37"/>
        <v>46022</v>
      </c>
      <c r="B159" s="16">
        <f t="shared" si="26"/>
        <v>143</v>
      </c>
      <c r="C159" s="12">
        <f t="shared" si="27"/>
        <v>0.06</v>
      </c>
      <c r="D159" s="12">
        <f t="shared" si="38"/>
        <v>5.1430128318229462E-3</v>
      </c>
      <c r="E159" s="18">
        <f t="shared" si="28"/>
        <v>412204.7652018466</v>
      </c>
      <c r="F159" s="18">
        <f t="shared" si="29"/>
        <v>3109.2470154541807</v>
      </c>
      <c r="G159" s="18">
        <f t="shared" si="30"/>
        <v>2061.0238260092328</v>
      </c>
      <c r="H159" s="34">
        <f t="shared" si="31"/>
        <v>1048.2231894449478</v>
      </c>
      <c r="I159">
        <f t="shared" si="32"/>
        <v>2114.583371457732</v>
      </c>
      <c r="J159">
        <f t="shared" si="33"/>
        <v>409041.95864094392</v>
      </c>
      <c r="K159" s="17">
        <f t="shared" si="34"/>
        <v>171.75198550076942</v>
      </c>
      <c r="L159" s="17">
        <f t="shared" si="35"/>
        <v>1889.2718405084634</v>
      </c>
      <c r="M159" s="17">
        <f t="shared" si="36"/>
        <v>5052.0784014111432</v>
      </c>
    </row>
    <row r="160" spans="1:13">
      <c r="A160" s="5">
        <f t="shared" si="37"/>
        <v>46053</v>
      </c>
      <c r="B160" s="16">
        <f t="shared" si="26"/>
        <v>144</v>
      </c>
      <c r="C160" s="12">
        <f t="shared" si="27"/>
        <v>0.06</v>
      </c>
      <c r="D160" s="12">
        <f t="shared" si="38"/>
        <v>5.1430128318229462E-3</v>
      </c>
      <c r="E160" s="18">
        <f t="shared" si="28"/>
        <v>409041.95864094392</v>
      </c>
      <c r="F160" s="18">
        <f t="shared" si="29"/>
        <v>3093.2561181563933</v>
      </c>
      <c r="G160" s="18">
        <f t="shared" si="30"/>
        <v>2045.2097932047197</v>
      </c>
      <c r="H160" s="34">
        <f t="shared" si="31"/>
        <v>1048.0463249516736</v>
      </c>
      <c r="I160">
        <f t="shared" si="32"/>
        <v>2098.3179263467941</v>
      </c>
      <c r="J160">
        <f t="shared" si="33"/>
        <v>405895.59438964544</v>
      </c>
      <c r="K160" s="17">
        <f t="shared" si="34"/>
        <v>170.43414943372665</v>
      </c>
      <c r="L160" s="17">
        <f t="shared" si="35"/>
        <v>1874.7756437709932</v>
      </c>
      <c r="M160" s="17">
        <f t="shared" si="36"/>
        <v>5021.1398950694611</v>
      </c>
    </row>
    <row r="161" spans="1:13">
      <c r="A161" s="5">
        <f t="shared" si="37"/>
        <v>46081</v>
      </c>
      <c r="B161" s="16">
        <f t="shared" si="26"/>
        <v>145</v>
      </c>
      <c r="C161" s="12">
        <f t="shared" si="27"/>
        <v>0.06</v>
      </c>
      <c r="D161" s="12">
        <f t="shared" si="38"/>
        <v>5.1430128318229462E-3</v>
      </c>
      <c r="E161" s="18">
        <f t="shared" si="28"/>
        <v>405895.59438964544</v>
      </c>
      <c r="F161" s="18">
        <f t="shared" si="29"/>
        <v>3077.3474622485992</v>
      </c>
      <c r="G161" s="18">
        <f t="shared" si="30"/>
        <v>2029.4779719482272</v>
      </c>
      <c r="H161" s="34">
        <f t="shared" si="31"/>
        <v>1047.869490300372</v>
      </c>
      <c r="I161">
        <f t="shared" si="32"/>
        <v>2082.137044091658</v>
      </c>
      <c r="J161">
        <f t="shared" si="33"/>
        <v>402765.58785525343</v>
      </c>
      <c r="K161" s="17">
        <f t="shared" si="34"/>
        <v>169.12316432901895</v>
      </c>
      <c r="L161" s="17">
        <f t="shared" si="35"/>
        <v>1860.3548076192083</v>
      </c>
      <c r="M161" s="17">
        <f t="shared" si="36"/>
        <v>4990.3613420112379</v>
      </c>
    </row>
    <row r="162" spans="1:13">
      <c r="A162" s="5">
        <f t="shared" si="37"/>
        <v>46112</v>
      </c>
      <c r="B162" s="16">
        <f t="shared" si="26"/>
        <v>146</v>
      </c>
      <c r="C162" s="12">
        <f t="shared" si="27"/>
        <v>0.06</v>
      </c>
      <c r="D162" s="12">
        <f t="shared" si="38"/>
        <v>5.1430128318229462E-3</v>
      </c>
      <c r="E162" s="18">
        <f t="shared" si="28"/>
        <v>402765.58785525343</v>
      </c>
      <c r="F162" s="18">
        <f t="shared" si="29"/>
        <v>3061.5206247622773</v>
      </c>
      <c r="G162" s="18">
        <f t="shared" si="30"/>
        <v>2013.8279392762672</v>
      </c>
      <c r="H162" s="34">
        <f t="shared" si="31"/>
        <v>1047.6926854860101</v>
      </c>
      <c r="I162">
        <f t="shared" si="32"/>
        <v>2066.0402896310193</v>
      </c>
      <c r="J162">
        <f t="shared" si="33"/>
        <v>399651.85488013644</v>
      </c>
      <c r="K162" s="17">
        <f t="shared" si="34"/>
        <v>167.81899493968893</v>
      </c>
      <c r="L162" s="17">
        <f t="shared" si="35"/>
        <v>1846.0089443365782</v>
      </c>
      <c r="M162" s="17">
        <f t="shared" si="36"/>
        <v>4959.7419194536069</v>
      </c>
    </row>
    <row r="163" spans="1:13">
      <c r="A163" s="5">
        <f t="shared" si="37"/>
        <v>46142</v>
      </c>
      <c r="B163" s="16">
        <f t="shared" si="26"/>
        <v>147</v>
      </c>
      <c r="C163" s="12">
        <f t="shared" si="27"/>
        <v>0.06</v>
      </c>
      <c r="D163" s="12">
        <f t="shared" si="38"/>
        <v>5.1430128318229462E-3</v>
      </c>
      <c r="E163" s="18">
        <f t="shared" si="28"/>
        <v>399651.85488013644</v>
      </c>
      <c r="F163" s="18">
        <f t="shared" si="29"/>
        <v>3045.7751849042347</v>
      </c>
      <c r="G163" s="18">
        <f t="shared" si="30"/>
        <v>1998.2592744006822</v>
      </c>
      <c r="H163" s="34">
        <f t="shared" si="31"/>
        <v>1047.5159105035525</v>
      </c>
      <c r="I163">
        <f t="shared" si="32"/>
        <v>2050.0272301411251</v>
      </c>
      <c r="J163">
        <f t="shared" si="33"/>
        <v>396554.31173949176</v>
      </c>
      <c r="K163" s="17">
        <f t="shared" si="34"/>
        <v>166.52160620005685</v>
      </c>
      <c r="L163" s="17">
        <f t="shared" si="35"/>
        <v>1831.7376682006254</v>
      </c>
      <c r="M163" s="17">
        <f t="shared" si="36"/>
        <v>4929.280808845303</v>
      </c>
    </row>
    <row r="164" spans="1:13">
      <c r="A164" s="5">
        <f t="shared" si="37"/>
        <v>46173</v>
      </c>
      <c r="B164" s="16">
        <f t="shared" si="26"/>
        <v>148</v>
      </c>
      <c r="C164" s="12">
        <f t="shared" si="27"/>
        <v>0.06</v>
      </c>
      <c r="D164" s="12">
        <f t="shared" si="38"/>
        <v>5.1430128318229462E-3</v>
      </c>
      <c r="E164" s="18">
        <f t="shared" si="28"/>
        <v>396554.31173949176</v>
      </c>
      <c r="F164" s="18">
        <f t="shared" si="29"/>
        <v>3030.1107240454244</v>
      </c>
      <c r="G164" s="18">
        <f t="shared" si="30"/>
        <v>1982.7715586974589</v>
      </c>
      <c r="H164" s="34">
        <f t="shared" si="31"/>
        <v>1047.3391653479655</v>
      </c>
      <c r="I164">
        <f t="shared" si="32"/>
        <v>2034.0974350242675</v>
      </c>
      <c r="J164">
        <f t="shared" si="33"/>
        <v>393472.87513911951</v>
      </c>
      <c r="K164" s="17">
        <f t="shared" si="34"/>
        <v>165.23096322478824</v>
      </c>
      <c r="L164" s="17">
        <f t="shared" si="35"/>
        <v>1817.5405954726707</v>
      </c>
      <c r="M164" s="17">
        <f t="shared" si="36"/>
        <v>4898.9771958449037</v>
      </c>
    </row>
    <row r="165" spans="1:13">
      <c r="A165" s="5">
        <f t="shared" si="37"/>
        <v>46203</v>
      </c>
      <c r="B165" s="16">
        <f t="shared" si="26"/>
        <v>149</v>
      </c>
      <c r="C165" s="12">
        <f t="shared" si="27"/>
        <v>0.06</v>
      </c>
      <c r="D165" s="12">
        <f t="shared" si="38"/>
        <v>5.1430128318229462E-3</v>
      </c>
      <c r="E165" s="18">
        <f t="shared" si="28"/>
        <v>393472.87513911951</v>
      </c>
      <c r="F165" s="18">
        <f t="shared" si="29"/>
        <v>3014.5268257098137</v>
      </c>
      <c r="G165" s="18">
        <f t="shared" si="30"/>
        <v>1967.3643756955976</v>
      </c>
      <c r="H165" s="34">
        <f t="shared" si="31"/>
        <v>1047.1624500142161</v>
      </c>
      <c r="I165">
        <f t="shared" si="32"/>
        <v>2018.2504758973334</v>
      </c>
      <c r="J165">
        <f t="shared" si="33"/>
        <v>390407.46221320797</v>
      </c>
      <c r="K165" s="17">
        <f t="shared" si="34"/>
        <v>163.94703130796648</v>
      </c>
      <c r="L165" s="17">
        <f t="shared" si="35"/>
        <v>1803.4173443876311</v>
      </c>
      <c r="M165" s="17">
        <f t="shared" si="36"/>
        <v>4868.8302702991805</v>
      </c>
    </row>
    <row r="166" spans="1:13">
      <c r="A166" s="5">
        <f t="shared" si="37"/>
        <v>46234</v>
      </c>
      <c r="B166" s="16">
        <f t="shared" si="26"/>
        <v>150</v>
      </c>
      <c r="C166" s="12">
        <f t="shared" si="27"/>
        <v>0.06</v>
      </c>
      <c r="D166" s="12">
        <f t="shared" si="38"/>
        <v>5.1430128318229462E-3</v>
      </c>
      <c r="E166" s="18">
        <f t="shared" si="28"/>
        <v>390407.46221320797</v>
      </c>
      <c r="F166" s="18">
        <f t="shared" si="29"/>
        <v>2999.0230755633147</v>
      </c>
      <c r="G166" s="18">
        <f t="shared" si="30"/>
        <v>1952.0373110660398</v>
      </c>
      <c r="H166" s="34">
        <f t="shared" si="31"/>
        <v>1046.9857644972749</v>
      </c>
      <c r="I166">
        <f t="shared" si="32"/>
        <v>2002.4859265804153</v>
      </c>
      <c r="J166">
        <f t="shared" si="33"/>
        <v>387357.99052213028</v>
      </c>
      <c r="K166" s="17">
        <f t="shared" si="34"/>
        <v>162.66977592217</v>
      </c>
      <c r="L166" s="17">
        <f t="shared" si="35"/>
        <v>1789.3675351438699</v>
      </c>
      <c r="M166" s="17">
        <f t="shared" si="36"/>
        <v>4838.8392262215602</v>
      </c>
    </row>
    <row r="167" spans="1:13">
      <c r="A167" s="5">
        <f t="shared" si="37"/>
        <v>46265</v>
      </c>
      <c r="B167" s="16">
        <f t="shared" si="26"/>
        <v>151</v>
      </c>
      <c r="C167" s="12">
        <f t="shared" si="27"/>
        <v>0.06</v>
      </c>
      <c r="D167" s="12">
        <f t="shared" si="38"/>
        <v>5.1430128318229462E-3</v>
      </c>
      <c r="E167" s="18">
        <f t="shared" si="28"/>
        <v>387357.99052213028</v>
      </c>
      <c r="F167" s="18">
        <f t="shared" si="29"/>
        <v>2983.5990614027583</v>
      </c>
      <c r="G167" s="18">
        <f t="shared" si="30"/>
        <v>1936.7899526106514</v>
      </c>
      <c r="H167" s="34">
        <f t="shared" si="31"/>
        <v>1046.8091087921068</v>
      </c>
      <c r="I167">
        <f t="shared" si="32"/>
        <v>1986.8033630854802</v>
      </c>
      <c r="J167">
        <f t="shared" si="33"/>
        <v>384324.37805025268</v>
      </c>
      <c r="K167" s="17">
        <f t="shared" si="34"/>
        <v>161.3991627175543</v>
      </c>
      <c r="L167" s="17">
        <f t="shared" si="35"/>
        <v>1775.390789893097</v>
      </c>
      <c r="M167" s="17">
        <f t="shared" si="36"/>
        <v>4809.0032617706838</v>
      </c>
    </row>
    <row r="168" spans="1:13">
      <c r="A168" s="5">
        <f t="shared" si="37"/>
        <v>46295</v>
      </c>
      <c r="B168" s="16">
        <f t="shared" si="26"/>
        <v>152</v>
      </c>
      <c r="C168" s="12">
        <f t="shared" si="27"/>
        <v>0.06</v>
      </c>
      <c r="D168" s="12">
        <f t="shared" si="38"/>
        <v>5.1430128318229462E-3</v>
      </c>
      <c r="E168" s="18">
        <f t="shared" si="28"/>
        <v>384324.37805025268</v>
      </c>
      <c r="F168" s="18">
        <f t="shared" si="29"/>
        <v>2968.2543731449491</v>
      </c>
      <c r="G168" s="18">
        <f t="shared" si="30"/>
        <v>1921.6218902512635</v>
      </c>
      <c r="H168" s="34">
        <f t="shared" si="31"/>
        <v>1046.6324828936856</v>
      </c>
      <c r="I168">
        <f t="shared" si="32"/>
        <v>1971.2023636050976</v>
      </c>
      <c r="J168">
        <f t="shared" si="33"/>
        <v>381306.54320375388</v>
      </c>
      <c r="K168" s="17">
        <f t="shared" si="34"/>
        <v>160.13515752093863</v>
      </c>
      <c r="L168" s="17">
        <f t="shared" si="35"/>
        <v>1761.4867327303248</v>
      </c>
      <c r="M168" s="17">
        <f t="shared" si="36"/>
        <v>4779.3215792291076</v>
      </c>
    </row>
    <row r="169" spans="1:13">
      <c r="A169" s="5">
        <f t="shared" si="37"/>
        <v>46326</v>
      </c>
      <c r="B169" s="16">
        <f t="shared" si="26"/>
        <v>153</v>
      </c>
      <c r="C169" s="12">
        <f t="shared" si="27"/>
        <v>0.06</v>
      </c>
      <c r="D169" s="12">
        <f t="shared" si="38"/>
        <v>5.1430128318229462E-3</v>
      </c>
      <c r="E169" s="18">
        <f t="shared" si="28"/>
        <v>381306.54320375388</v>
      </c>
      <c r="F169" s="18">
        <f t="shared" si="29"/>
        <v>2952.9886028157503</v>
      </c>
      <c r="G169" s="18">
        <f t="shared" si="30"/>
        <v>1906.5327160187694</v>
      </c>
      <c r="H169" s="34">
        <f t="shared" si="31"/>
        <v>1046.4558867969808</v>
      </c>
      <c r="I169">
        <f t="shared" si="32"/>
        <v>1955.6825085012233</v>
      </c>
      <c r="J169">
        <f t="shared" si="33"/>
        <v>378304.40480845567</v>
      </c>
      <c r="K169" s="17">
        <f t="shared" si="34"/>
        <v>158.87772633489746</v>
      </c>
      <c r="L169" s="17">
        <f t="shared" si="35"/>
        <v>1747.6549896838719</v>
      </c>
      <c r="M169" s="17">
        <f t="shared" si="36"/>
        <v>4749.7933849820765</v>
      </c>
    </row>
    <row r="170" spans="1:13">
      <c r="A170" s="5">
        <f t="shared" si="37"/>
        <v>46356</v>
      </c>
      <c r="B170" s="16">
        <f t="shared" si="26"/>
        <v>154</v>
      </c>
      <c r="C170" s="12">
        <f t="shared" si="27"/>
        <v>0.06</v>
      </c>
      <c r="D170" s="12">
        <f t="shared" si="38"/>
        <v>5.1430128318229462E-3</v>
      </c>
      <c r="E170" s="18">
        <f t="shared" si="28"/>
        <v>378304.40480845567</v>
      </c>
      <c r="F170" s="18">
        <f t="shared" si="29"/>
        <v>2937.8013445392417</v>
      </c>
      <c r="G170" s="18">
        <f t="shared" si="30"/>
        <v>1891.5220240422784</v>
      </c>
      <c r="H170" s="34">
        <f t="shared" si="31"/>
        <v>1046.2793204969632</v>
      </c>
      <c r="I170">
        <f t="shared" si="32"/>
        <v>1940.2433802940429</v>
      </c>
      <c r="J170">
        <f t="shared" si="33"/>
        <v>375317.88210766466</v>
      </c>
      <c r="K170" s="17">
        <f t="shared" si="34"/>
        <v>157.62683533685654</v>
      </c>
      <c r="L170" s="17">
        <f t="shared" si="35"/>
        <v>1733.8951887054218</v>
      </c>
      <c r="M170" s="17">
        <f t="shared" si="36"/>
        <v>4720.417889496428</v>
      </c>
    </row>
    <row r="171" spans="1:13">
      <c r="A171" s="5">
        <f t="shared" si="37"/>
        <v>46387</v>
      </c>
      <c r="B171" s="16">
        <f t="shared" si="26"/>
        <v>155</v>
      </c>
      <c r="C171" s="12">
        <f t="shared" si="27"/>
        <v>0.06</v>
      </c>
      <c r="D171" s="12">
        <f t="shared" si="38"/>
        <v>5.1430128318229462E-3</v>
      </c>
      <c r="E171" s="18">
        <f t="shared" si="28"/>
        <v>375317.88210766466</v>
      </c>
      <c r="F171" s="18">
        <f t="shared" si="29"/>
        <v>2922.6921945269296</v>
      </c>
      <c r="G171" s="18">
        <f t="shared" si="30"/>
        <v>1876.5894105383234</v>
      </c>
      <c r="H171" s="34">
        <f t="shared" si="31"/>
        <v>1046.1027839886062</v>
      </c>
      <c r="I171">
        <f t="shared" si="32"/>
        <v>1924.8845636508722</v>
      </c>
      <c r="J171">
        <f t="shared" si="33"/>
        <v>372346.8947600252</v>
      </c>
      <c r="K171" s="17">
        <f t="shared" si="34"/>
        <v>156.38245087819362</v>
      </c>
      <c r="L171" s="17">
        <f t="shared" si="35"/>
        <v>1720.2069596601298</v>
      </c>
      <c r="M171" s="17">
        <f t="shared" si="36"/>
        <v>4691.1943072996082</v>
      </c>
    </row>
    <row r="172" spans="1:13">
      <c r="A172" s="5">
        <f t="shared" si="37"/>
        <v>46418</v>
      </c>
      <c r="B172" s="16">
        <f t="shared" si="26"/>
        <v>156</v>
      </c>
      <c r="C172" s="12">
        <f t="shared" si="27"/>
        <v>0.06</v>
      </c>
      <c r="D172" s="12">
        <f t="shared" si="38"/>
        <v>5.1430128318229462E-3</v>
      </c>
      <c r="E172" s="18">
        <f t="shared" si="28"/>
        <v>372346.8947600252</v>
      </c>
      <c r="F172" s="18">
        <f t="shared" si="29"/>
        <v>2907.6607510670087</v>
      </c>
      <c r="G172" s="18">
        <f t="shared" si="30"/>
        <v>1861.7344738001261</v>
      </c>
      <c r="H172" s="34">
        <f t="shared" si="31"/>
        <v>1045.9262772668826</v>
      </c>
      <c r="I172">
        <f t="shared" si="32"/>
        <v>1909.6056453751135</v>
      </c>
      <c r="J172">
        <f t="shared" si="33"/>
        <v>369391.36283738323</v>
      </c>
      <c r="K172" s="17">
        <f t="shared" si="34"/>
        <v>155.14453948334383</v>
      </c>
      <c r="L172" s="17">
        <f t="shared" si="35"/>
        <v>1706.5899343167823</v>
      </c>
      <c r="M172" s="17">
        <f t="shared" si="36"/>
        <v>4662.1218569587782</v>
      </c>
    </row>
    <row r="173" spans="1:13">
      <c r="A173" s="5">
        <f t="shared" si="37"/>
        <v>46446</v>
      </c>
      <c r="B173" s="16">
        <f t="shared" si="26"/>
        <v>157</v>
      </c>
      <c r="C173" s="12">
        <f t="shared" si="27"/>
        <v>0.06</v>
      </c>
      <c r="D173" s="12">
        <f t="shared" si="38"/>
        <v>5.1430128318229462E-3</v>
      </c>
      <c r="E173" s="18">
        <f t="shared" si="28"/>
        <v>369391.36283738323</v>
      </c>
      <c r="F173" s="18">
        <f t="shared" si="29"/>
        <v>2892.7066145136837</v>
      </c>
      <c r="G173" s="18">
        <f t="shared" si="30"/>
        <v>1846.9568141869163</v>
      </c>
      <c r="H173" s="34">
        <f t="shared" si="31"/>
        <v>1045.7498003267674</v>
      </c>
      <c r="I173">
        <f t="shared" si="32"/>
        <v>1894.4062143952708</v>
      </c>
      <c r="J173">
        <f t="shared" si="33"/>
        <v>366451.20682266122</v>
      </c>
      <c r="K173" s="17">
        <f t="shared" si="34"/>
        <v>153.91306784890969</v>
      </c>
      <c r="L173" s="17">
        <f t="shared" si="35"/>
        <v>1693.0437463380067</v>
      </c>
      <c r="M173" s="17">
        <f t="shared" si="36"/>
        <v>4633.1997610600447</v>
      </c>
    </row>
    <row r="174" spans="1:13">
      <c r="A174" s="5">
        <f t="shared" si="37"/>
        <v>46477</v>
      </c>
      <c r="B174" s="16">
        <f t="shared" si="26"/>
        <v>158</v>
      </c>
      <c r="C174" s="12">
        <f t="shared" si="27"/>
        <v>0.06</v>
      </c>
      <c r="D174" s="12">
        <f t="shared" si="38"/>
        <v>5.1430128318229462E-3</v>
      </c>
      <c r="E174" s="18">
        <f t="shared" si="28"/>
        <v>366451.20682266122</v>
      </c>
      <c r="F174" s="18">
        <f t="shared" si="29"/>
        <v>2877.8293872765412</v>
      </c>
      <c r="G174" s="18">
        <f t="shared" si="30"/>
        <v>1832.2560341133062</v>
      </c>
      <c r="H174" s="34">
        <f t="shared" si="31"/>
        <v>1045.573353163235</v>
      </c>
      <c r="I174">
        <f t="shared" si="32"/>
        <v>1879.2858617540203</v>
      </c>
      <c r="J174">
        <f t="shared" si="33"/>
        <v>363526.34760774393</v>
      </c>
      <c r="K174" s="17">
        <f t="shared" si="34"/>
        <v>152.68800284277552</v>
      </c>
      <c r="L174" s="17">
        <f t="shared" si="35"/>
        <v>1679.5680312705308</v>
      </c>
      <c r="M174" s="17">
        <f t="shared" si="36"/>
        <v>4604.4272461877863</v>
      </c>
    </row>
    <row r="175" spans="1:13">
      <c r="A175" s="5">
        <f t="shared" si="37"/>
        <v>46507</v>
      </c>
      <c r="B175" s="16">
        <f t="shared" si="26"/>
        <v>159</v>
      </c>
      <c r="C175" s="12">
        <f t="shared" si="27"/>
        <v>0.06</v>
      </c>
      <c r="D175" s="12">
        <f t="shared" si="38"/>
        <v>5.1430128318229462E-3</v>
      </c>
      <c r="E175" s="18">
        <f t="shared" si="28"/>
        <v>363526.34760774393</v>
      </c>
      <c r="F175" s="18">
        <f t="shared" si="29"/>
        <v>2863.0286738099799</v>
      </c>
      <c r="G175" s="18">
        <f t="shared" si="30"/>
        <v>1817.6317380387197</v>
      </c>
      <c r="H175" s="34">
        <f t="shared" si="31"/>
        <v>1045.3969357712601</v>
      </c>
      <c r="I175">
        <f t="shared" si="32"/>
        <v>1864.2441805973358</v>
      </c>
      <c r="J175">
        <f t="shared" si="33"/>
        <v>360616.70649137534</v>
      </c>
      <c r="K175" s="17">
        <f t="shared" si="34"/>
        <v>151.46931150322663</v>
      </c>
      <c r="L175" s="17">
        <f t="shared" si="35"/>
        <v>1666.1624265354931</v>
      </c>
      <c r="M175" s="17">
        <f t="shared" si="36"/>
        <v>4575.8035429040892</v>
      </c>
    </row>
    <row r="176" spans="1:13">
      <c r="A176" s="5">
        <f t="shared" si="37"/>
        <v>46538</v>
      </c>
      <c r="B176" s="16">
        <f t="shared" si="26"/>
        <v>160</v>
      </c>
      <c r="C176" s="12">
        <f t="shared" si="27"/>
        <v>0.06</v>
      </c>
      <c r="D176" s="12">
        <f t="shared" si="38"/>
        <v>5.1430128318229462E-3</v>
      </c>
      <c r="E176" s="18">
        <f t="shared" si="28"/>
        <v>360616.70649137534</v>
      </c>
      <c r="F176" s="18">
        <f t="shared" si="29"/>
        <v>2848.3040806026984</v>
      </c>
      <c r="G176" s="18">
        <f t="shared" si="30"/>
        <v>1803.0835324568768</v>
      </c>
      <c r="H176" s="34">
        <f t="shared" si="31"/>
        <v>1045.2205481458216</v>
      </c>
      <c r="I176">
        <f t="shared" si="32"/>
        <v>1849.2807661636737</v>
      </c>
      <c r="J176">
        <f t="shared" si="33"/>
        <v>357722.20517706586</v>
      </c>
      <c r="K176" s="17">
        <f t="shared" si="34"/>
        <v>150.25696103807306</v>
      </c>
      <c r="L176" s="17">
        <f t="shared" si="35"/>
        <v>1652.8265714188037</v>
      </c>
      <c r="M176" s="17">
        <f t="shared" si="36"/>
        <v>4547.3278857282985</v>
      </c>
    </row>
    <row r="177" spans="1:13">
      <c r="A177" s="5">
        <f t="shared" si="37"/>
        <v>46568</v>
      </c>
      <c r="B177" s="16">
        <f t="shared" si="26"/>
        <v>161</v>
      </c>
      <c r="C177" s="12">
        <f t="shared" si="27"/>
        <v>0.06</v>
      </c>
      <c r="D177" s="12">
        <f t="shared" si="38"/>
        <v>5.1430128318229462E-3</v>
      </c>
      <c r="E177" s="18">
        <f t="shared" si="28"/>
        <v>357722.20517706586</v>
      </c>
      <c r="F177" s="18">
        <f t="shared" si="29"/>
        <v>2833.6552161672253</v>
      </c>
      <c r="G177" s="18">
        <f t="shared" si="30"/>
        <v>1788.6110258853294</v>
      </c>
      <c r="H177" s="34">
        <f t="shared" si="31"/>
        <v>1045.0441902818959</v>
      </c>
      <c r="I177">
        <f t="shared" si="32"/>
        <v>1834.3952157732087</v>
      </c>
      <c r="J177">
        <f t="shared" si="33"/>
        <v>354842.76577101077</v>
      </c>
      <c r="K177" s="17">
        <f t="shared" si="34"/>
        <v>149.05091882377744</v>
      </c>
      <c r="L177" s="17">
        <f t="shared" si="35"/>
        <v>1639.5601070615519</v>
      </c>
      <c r="M177" s="17">
        <f t="shared" si="36"/>
        <v>4518.999513116657</v>
      </c>
    </row>
    <row r="178" spans="1:13">
      <c r="A178" s="5">
        <f t="shared" si="37"/>
        <v>46599</v>
      </c>
      <c r="B178" s="16">
        <f t="shared" si="26"/>
        <v>162</v>
      </c>
      <c r="C178" s="12">
        <f t="shared" si="27"/>
        <v>0.06</v>
      </c>
      <c r="D178" s="12">
        <f t="shared" si="38"/>
        <v>5.1430128318229462E-3</v>
      </c>
      <c r="E178" s="18">
        <f t="shared" si="28"/>
        <v>354842.76577101077</v>
      </c>
      <c r="F178" s="18">
        <f t="shared" si="29"/>
        <v>2819.0816910295152</v>
      </c>
      <c r="G178" s="18">
        <f t="shared" si="30"/>
        <v>1774.2138288550539</v>
      </c>
      <c r="H178" s="34">
        <f t="shared" si="31"/>
        <v>1044.8678621744614</v>
      </c>
      <c r="I178">
        <f t="shared" si="32"/>
        <v>1819.58712881713</v>
      </c>
      <c r="J178">
        <f t="shared" si="33"/>
        <v>351978.31078001921</v>
      </c>
      <c r="K178" s="17">
        <f t="shared" si="34"/>
        <v>147.85115240458782</v>
      </c>
      <c r="L178" s="17">
        <f t="shared" si="35"/>
        <v>1626.3626764504661</v>
      </c>
      <c r="M178" s="17">
        <f t="shared" si="36"/>
        <v>4490.8176674420574</v>
      </c>
    </row>
    <row r="179" spans="1:13">
      <c r="A179" s="5">
        <f t="shared" si="37"/>
        <v>46630</v>
      </c>
      <c r="B179" s="16">
        <f t="shared" si="26"/>
        <v>163</v>
      </c>
      <c r="C179" s="12">
        <f t="shared" si="27"/>
        <v>0.06</v>
      </c>
      <c r="D179" s="12">
        <f t="shared" si="38"/>
        <v>5.1430128318229462E-3</v>
      </c>
      <c r="E179" s="18">
        <f t="shared" si="28"/>
        <v>351978.31078001921</v>
      </c>
      <c r="F179" s="18">
        <f t="shared" si="29"/>
        <v>2804.5831177185942</v>
      </c>
      <c r="G179" s="18">
        <f t="shared" si="30"/>
        <v>1759.8915539000961</v>
      </c>
      <c r="H179" s="34">
        <f t="shared" si="31"/>
        <v>1044.691563818498</v>
      </c>
      <c r="I179">
        <f t="shared" si="32"/>
        <v>1804.856106746988</v>
      </c>
      <c r="J179">
        <f t="shared" si="33"/>
        <v>349128.76310945372</v>
      </c>
      <c r="K179" s="17">
        <f t="shared" si="34"/>
        <v>146.65762949167467</v>
      </c>
      <c r="L179" s="17">
        <f t="shared" si="35"/>
        <v>1613.2339244084214</v>
      </c>
      <c r="M179" s="17">
        <f t="shared" si="36"/>
        <v>4462.781594973907</v>
      </c>
    </row>
    <row r="180" spans="1:13">
      <c r="A180" s="5">
        <f t="shared" si="37"/>
        <v>46660</v>
      </c>
      <c r="B180" s="16">
        <f t="shared" si="26"/>
        <v>164</v>
      </c>
      <c r="C180" s="12">
        <f t="shared" si="27"/>
        <v>0.06</v>
      </c>
      <c r="D180" s="12">
        <f t="shared" si="38"/>
        <v>5.1430128318229462E-3</v>
      </c>
      <c r="E180" s="18">
        <f t="shared" si="28"/>
        <v>349128.76310945372</v>
      </c>
      <c r="F180" s="18">
        <f t="shared" si="29"/>
        <v>2790.1591107562535</v>
      </c>
      <c r="G180" s="18">
        <f t="shared" si="30"/>
        <v>1745.6438155472686</v>
      </c>
      <c r="H180" s="34">
        <f t="shared" si="31"/>
        <v>1044.515295208985</v>
      </c>
      <c r="I180">
        <f t="shared" si="32"/>
        <v>1790.2017530640987</v>
      </c>
      <c r="J180">
        <f t="shared" si="33"/>
        <v>346294.04606118059</v>
      </c>
      <c r="K180" s="17">
        <f t="shared" si="34"/>
        <v>145.47031796227239</v>
      </c>
      <c r="L180" s="17">
        <f t="shared" si="35"/>
        <v>1600.1734975849961</v>
      </c>
      <c r="M180" s="17">
        <f t="shared" si="36"/>
        <v>4434.8905458580793</v>
      </c>
    </row>
    <row r="181" spans="1:13">
      <c r="A181" s="5">
        <f t="shared" si="37"/>
        <v>46691</v>
      </c>
      <c r="B181" s="16">
        <f t="shared" si="26"/>
        <v>165</v>
      </c>
      <c r="C181" s="12">
        <f t="shared" si="27"/>
        <v>0.06</v>
      </c>
      <c r="D181" s="12">
        <f t="shared" si="38"/>
        <v>5.1430128318229462E-3</v>
      </c>
      <c r="E181" s="18">
        <f t="shared" si="28"/>
        <v>346294.04606118059</v>
      </c>
      <c r="F181" s="18">
        <f t="shared" si="29"/>
        <v>2775.809286646806</v>
      </c>
      <c r="G181" s="18">
        <f t="shared" si="30"/>
        <v>1731.470230305903</v>
      </c>
      <c r="H181" s="34">
        <f t="shared" si="31"/>
        <v>1044.339056340903</v>
      </c>
      <c r="I181">
        <f t="shared" si="32"/>
        <v>1775.6236733090029</v>
      </c>
      <c r="J181">
        <f t="shared" si="33"/>
        <v>343474.08333153068</v>
      </c>
      <c r="K181" s="17">
        <f t="shared" si="34"/>
        <v>144.28918585882525</v>
      </c>
      <c r="L181" s="17">
        <f t="shared" si="35"/>
        <v>1587.1810444470777</v>
      </c>
      <c r="M181" s="17">
        <f t="shared" si="36"/>
        <v>4407.1437740969832</v>
      </c>
    </row>
    <row r="182" spans="1:13">
      <c r="A182" s="5">
        <f t="shared" si="37"/>
        <v>46721</v>
      </c>
      <c r="B182" s="16">
        <f t="shared" si="26"/>
        <v>166</v>
      </c>
      <c r="C182" s="12">
        <f t="shared" si="27"/>
        <v>0.06</v>
      </c>
      <c r="D182" s="12">
        <f t="shared" si="38"/>
        <v>5.1430128318229462E-3</v>
      </c>
      <c r="E182" s="18">
        <f t="shared" si="28"/>
        <v>343474.08333153068</v>
      </c>
      <c r="F182" s="18">
        <f t="shared" si="29"/>
        <v>2761.5332638668874</v>
      </c>
      <c r="G182" s="18">
        <f t="shared" si="30"/>
        <v>1717.3704166576535</v>
      </c>
      <c r="H182" s="34">
        <f t="shared" si="31"/>
        <v>1044.1628472092339</v>
      </c>
      <c r="I182">
        <f t="shared" si="32"/>
        <v>1761.1214750509762</v>
      </c>
      <c r="J182">
        <f t="shared" si="33"/>
        <v>340668.79900927044</v>
      </c>
      <c r="K182" s="17">
        <f t="shared" si="34"/>
        <v>143.11420138813779</v>
      </c>
      <c r="L182" s="17">
        <f t="shared" si="35"/>
        <v>1574.2562152695157</v>
      </c>
      <c r="M182" s="17">
        <f t="shared" si="36"/>
        <v>4379.540537529726</v>
      </c>
    </row>
    <row r="183" spans="1:13">
      <c r="A183" s="5">
        <f t="shared" si="37"/>
        <v>46752</v>
      </c>
      <c r="B183" s="16">
        <f t="shared" si="26"/>
        <v>167</v>
      </c>
      <c r="C183" s="12">
        <f t="shared" si="27"/>
        <v>0.06</v>
      </c>
      <c r="D183" s="12">
        <f t="shared" si="38"/>
        <v>5.1430128318229462E-3</v>
      </c>
      <c r="E183" s="18">
        <f t="shared" si="28"/>
        <v>340668.79900927044</v>
      </c>
      <c r="F183" s="18">
        <f t="shared" si="29"/>
        <v>2747.3306628553141</v>
      </c>
      <c r="G183" s="18">
        <f t="shared" si="30"/>
        <v>1703.3439950463523</v>
      </c>
      <c r="H183" s="34">
        <f t="shared" si="31"/>
        <v>1043.9866678089618</v>
      </c>
      <c r="I183">
        <f t="shared" si="32"/>
        <v>1746.6947678775964</v>
      </c>
      <c r="J183">
        <f t="shared" si="33"/>
        <v>337878.11757358391</v>
      </c>
      <c r="K183" s="17">
        <f t="shared" si="34"/>
        <v>141.94533292052935</v>
      </c>
      <c r="L183" s="17">
        <f t="shared" si="35"/>
        <v>1561.398662125823</v>
      </c>
      <c r="M183" s="17">
        <f t="shared" si="36"/>
        <v>4352.0800978123807</v>
      </c>
    </row>
    <row r="184" spans="1:13">
      <c r="A184" s="5">
        <f t="shared" si="37"/>
        <v>46783</v>
      </c>
      <c r="B184" s="16">
        <f t="shared" si="26"/>
        <v>168</v>
      </c>
      <c r="C184" s="12">
        <f t="shared" si="27"/>
        <v>0.06</v>
      </c>
      <c r="D184" s="12">
        <f t="shared" si="38"/>
        <v>5.1430128318229462E-3</v>
      </c>
      <c r="E184" s="18">
        <f t="shared" si="28"/>
        <v>337878.11757358391</v>
      </c>
      <c r="F184" s="18">
        <f t="shared" si="29"/>
        <v>2733.201106002989</v>
      </c>
      <c r="G184" s="18">
        <f t="shared" si="30"/>
        <v>1689.3905878679195</v>
      </c>
      <c r="H184" s="34">
        <f t="shared" si="31"/>
        <v>1043.8105181350695</v>
      </c>
      <c r="I184">
        <f t="shared" si="32"/>
        <v>1732.3431633843636</v>
      </c>
      <c r="J184">
        <f t="shared" si="33"/>
        <v>335101.96389206446</v>
      </c>
      <c r="K184" s="17">
        <f t="shared" si="34"/>
        <v>140.78254898899331</v>
      </c>
      <c r="L184" s="17">
        <f t="shared" si="35"/>
        <v>1548.6080388789262</v>
      </c>
      <c r="M184" s="17">
        <f t="shared" si="36"/>
        <v>4324.7617203983591</v>
      </c>
    </row>
    <row r="185" spans="1:13">
      <c r="A185" s="5">
        <f t="shared" si="37"/>
        <v>46812</v>
      </c>
      <c r="B185" s="16">
        <f t="shared" si="26"/>
        <v>169</v>
      </c>
      <c r="C185" s="12">
        <f t="shared" si="27"/>
        <v>0.06</v>
      </c>
      <c r="D185" s="12">
        <f t="shared" si="38"/>
        <v>5.1430128318229462E-3</v>
      </c>
      <c r="E185" s="18">
        <f t="shared" si="28"/>
        <v>335101.96389206446</v>
      </c>
      <c r="F185" s="18">
        <f t="shared" si="29"/>
        <v>2719.1442176428623</v>
      </c>
      <c r="G185" s="18">
        <f t="shared" si="30"/>
        <v>1675.5098194603224</v>
      </c>
      <c r="H185" s="34">
        <f t="shared" si="31"/>
        <v>1043.6343981825398</v>
      </c>
      <c r="I185">
        <f t="shared" si="32"/>
        <v>1718.0662751643724</v>
      </c>
      <c r="J185">
        <f t="shared" si="33"/>
        <v>332340.26321871753</v>
      </c>
      <c r="K185" s="17">
        <f t="shared" si="34"/>
        <v>139.62581828836019</v>
      </c>
      <c r="L185" s="17">
        <f t="shared" si="35"/>
        <v>1535.8840011719622</v>
      </c>
      <c r="M185" s="17">
        <f t="shared" si="36"/>
        <v>4297.5846745188746</v>
      </c>
    </row>
    <row r="186" spans="1:13">
      <c r="A186" s="5">
        <f t="shared" si="37"/>
        <v>46843</v>
      </c>
      <c r="B186" s="16">
        <f t="shared" si="26"/>
        <v>170</v>
      </c>
      <c r="C186" s="12">
        <f t="shared" si="27"/>
        <v>0.06</v>
      </c>
      <c r="D186" s="12">
        <f t="shared" si="38"/>
        <v>5.1430128318229462E-3</v>
      </c>
      <c r="E186" s="18">
        <f t="shared" si="28"/>
        <v>332340.26321871753</v>
      </c>
      <c r="F186" s="18">
        <f t="shared" si="29"/>
        <v>2705.1596240399481</v>
      </c>
      <c r="G186" s="18">
        <f t="shared" si="30"/>
        <v>1661.7013160935876</v>
      </c>
      <c r="H186" s="34">
        <f t="shared" si="31"/>
        <v>1043.4583079463605</v>
      </c>
      <c r="I186">
        <f t="shared" si="32"/>
        <v>1703.8637187980396</v>
      </c>
      <c r="J186">
        <f t="shared" si="33"/>
        <v>329592.94119197316</v>
      </c>
      <c r="K186" s="17">
        <f t="shared" si="34"/>
        <v>138.47510967446564</v>
      </c>
      <c r="L186" s="17">
        <f t="shared" si="35"/>
        <v>1523.226206419122</v>
      </c>
      <c r="M186" s="17">
        <f t="shared" si="36"/>
        <v>4270.5482331635221</v>
      </c>
    </row>
    <row r="187" spans="1:13">
      <c r="A187" s="5">
        <f t="shared" si="37"/>
        <v>46873</v>
      </c>
      <c r="B187" s="16">
        <f t="shared" si="26"/>
        <v>171</v>
      </c>
      <c r="C187" s="12">
        <f t="shared" si="27"/>
        <v>0.06</v>
      </c>
      <c r="D187" s="12">
        <f t="shared" si="38"/>
        <v>5.1430128318229462E-3</v>
      </c>
      <c r="E187" s="18">
        <f t="shared" si="28"/>
        <v>329592.94119197316</v>
      </c>
      <c r="F187" s="18">
        <f t="shared" si="29"/>
        <v>2691.246953381381</v>
      </c>
      <c r="G187" s="18">
        <f t="shared" si="30"/>
        <v>1647.9647059598658</v>
      </c>
      <c r="H187" s="34">
        <f t="shared" si="31"/>
        <v>1043.2822474215152</v>
      </c>
      <c r="I187">
        <f t="shared" si="32"/>
        <v>1689.7351118428819</v>
      </c>
      <c r="J187">
        <f t="shared" si="33"/>
        <v>326859.9238327088</v>
      </c>
      <c r="K187" s="17">
        <f t="shared" si="34"/>
        <v>137.33039216332216</v>
      </c>
      <c r="L187" s="17">
        <f t="shared" si="35"/>
        <v>1510.6343137965437</v>
      </c>
      <c r="M187" s="17">
        <f t="shared" si="36"/>
        <v>4243.6516730609401</v>
      </c>
    </row>
    <row r="188" spans="1:13">
      <c r="A188" s="5">
        <f t="shared" si="37"/>
        <v>46904</v>
      </c>
      <c r="B188" s="16">
        <f t="shared" si="26"/>
        <v>172</v>
      </c>
      <c r="C188" s="12">
        <f t="shared" si="27"/>
        <v>0.06</v>
      </c>
      <c r="D188" s="12">
        <f t="shared" si="38"/>
        <v>5.1430128318229462E-3</v>
      </c>
      <c r="E188" s="18">
        <f t="shared" si="28"/>
        <v>326859.9238327088</v>
      </c>
      <c r="F188" s="18">
        <f t="shared" si="29"/>
        <v>2677.4058357665367</v>
      </c>
      <c r="G188" s="18">
        <f t="shared" si="30"/>
        <v>1634.2996191635441</v>
      </c>
      <c r="H188" s="34">
        <f t="shared" si="31"/>
        <v>1043.1062166029926</v>
      </c>
      <c r="I188">
        <f t="shared" si="32"/>
        <v>1675.6800738233485</v>
      </c>
      <c r="J188">
        <f t="shared" si="33"/>
        <v>324141.13754228241</v>
      </c>
      <c r="K188" s="17">
        <f t="shared" si="34"/>
        <v>136.19163493029535</v>
      </c>
      <c r="L188" s="17">
        <f t="shared" si="35"/>
        <v>1498.1079842332488</v>
      </c>
      <c r="M188" s="17">
        <f t="shared" si="36"/>
        <v>4216.8942746595894</v>
      </c>
    </row>
    <row r="189" spans="1:13">
      <c r="A189" s="5">
        <f t="shared" si="37"/>
        <v>46934</v>
      </c>
      <c r="B189" s="16">
        <f t="shared" si="26"/>
        <v>173</v>
      </c>
      <c r="C189" s="12">
        <f t="shared" si="27"/>
        <v>0.06</v>
      </c>
      <c r="D189" s="12">
        <f t="shared" si="38"/>
        <v>5.1430128318229462E-3</v>
      </c>
      <c r="E189" s="18">
        <f t="shared" si="28"/>
        <v>324141.13754228241</v>
      </c>
      <c r="F189" s="18">
        <f t="shared" si="29"/>
        <v>2663.6359031971915</v>
      </c>
      <c r="G189" s="18">
        <f t="shared" si="30"/>
        <v>1620.7056877114121</v>
      </c>
      <c r="H189" s="34">
        <f t="shared" si="31"/>
        <v>1042.9302154857794</v>
      </c>
      <c r="I189">
        <f t="shared" si="32"/>
        <v>1661.6982262207057</v>
      </c>
      <c r="J189">
        <f t="shared" si="33"/>
        <v>321436.50910057587</v>
      </c>
      <c r="K189" s="17">
        <f t="shared" si="34"/>
        <v>135.05880730928433</v>
      </c>
      <c r="L189" s="17">
        <f t="shared" si="35"/>
        <v>1485.6468804021279</v>
      </c>
      <c r="M189" s="17">
        <f t="shared" si="36"/>
        <v>4190.2753221086132</v>
      </c>
    </row>
    <row r="190" spans="1:13">
      <c r="A190" s="5">
        <f t="shared" si="37"/>
        <v>46965</v>
      </c>
      <c r="B190" s="16">
        <f t="shared" si="26"/>
        <v>174</v>
      </c>
      <c r="C190" s="12">
        <f t="shared" si="27"/>
        <v>0.06</v>
      </c>
      <c r="D190" s="12">
        <f t="shared" si="38"/>
        <v>5.1430128318229462E-3</v>
      </c>
      <c r="E190" s="18">
        <f t="shared" si="28"/>
        <v>321436.50910057587</v>
      </c>
      <c r="F190" s="18">
        <f t="shared" si="29"/>
        <v>2649.9367895677437</v>
      </c>
      <c r="G190" s="18">
        <f t="shared" si="30"/>
        <v>1607.1825455028793</v>
      </c>
      <c r="H190" s="34">
        <f t="shared" si="31"/>
        <v>1042.7542440648645</v>
      </c>
      <c r="I190">
        <f t="shared" si="32"/>
        <v>1647.7891924629716</v>
      </c>
      <c r="J190">
        <f t="shared" si="33"/>
        <v>318745.96566404804</v>
      </c>
      <c r="K190" s="17">
        <f t="shared" si="34"/>
        <v>133.93187879190663</v>
      </c>
      <c r="L190" s="17">
        <f t="shared" si="35"/>
        <v>1473.2506667109726</v>
      </c>
      <c r="M190" s="17">
        <f t="shared" si="36"/>
        <v>4163.7941032388089</v>
      </c>
    </row>
    <row r="191" spans="1:13">
      <c r="A191" s="5">
        <f t="shared" si="37"/>
        <v>46996</v>
      </c>
      <c r="B191" s="16">
        <f t="shared" si="26"/>
        <v>175</v>
      </c>
      <c r="C191" s="12">
        <f t="shared" si="27"/>
        <v>0.06</v>
      </c>
      <c r="D191" s="12">
        <f t="shared" si="38"/>
        <v>5.1430128318229462E-3</v>
      </c>
      <c r="E191" s="18">
        <f t="shared" si="28"/>
        <v>318745.96566404804</v>
      </c>
      <c r="F191" s="18">
        <f t="shared" si="29"/>
        <v>2636.3081306554773</v>
      </c>
      <c r="G191" s="18">
        <f t="shared" si="30"/>
        <v>1593.7298283202401</v>
      </c>
      <c r="H191" s="34">
        <f t="shared" si="31"/>
        <v>1042.5783023352371</v>
      </c>
      <c r="I191">
        <f t="shared" si="32"/>
        <v>1633.952597914905</v>
      </c>
      <c r="J191">
        <f t="shared" si="33"/>
        <v>316069.43476379791</v>
      </c>
      <c r="K191" s="17">
        <f t="shared" si="34"/>
        <v>132.81081902668669</v>
      </c>
      <c r="L191" s="17">
        <f t="shared" si="35"/>
        <v>1460.9190092935535</v>
      </c>
      <c r="M191" s="17">
        <f t="shared" si="36"/>
        <v>4137.4499095436959</v>
      </c>
    </row>
    <row r="192" spans="1:13">
      <c r="A192" s="5">
        <f t="shared" si="37"/>
        <v>47026</v>
      </c>
      <c r="B192" s="16">
        <f t="shared" si="26"/>
        <v>176</v>
      </c>
      <c r="C192" s="12">
        <f t="shared" si="27"/>
        <v>0.06</v>
      </c>
      <c r="D192" s="12">
        <f t="shared" si="38"/>
        <v>5.1430128318229462E-3</v>
      </c>
      <c r="E192" s="18">
        <f t="shared" si="28"/>
        <v>316069.43476379791</v>
      </c>
      <c r="F192" s="18">
        <f t="shared" si="29"/>
        <v>2622.7495641108771</v>
      </c>
      <c r="G192" s="18">
        <f t="shared" si="30"/>
        <v>1580.3471738189896</v>
      </c>
      <c r="H192" s="34">
        <f t="shared" si="31"/>
        <v>1042.4023902918875</v>
      </c>
      <c r="I192">
        <f t="shared" si="32"/>
        <v>1620.1880698680441</v>
      </c>
      <c r="J192">
        <f t="shared" si="33"/>
        <v>313406.84430363798</v>
      </c>
      <c r="K192" s="17">
        <f t="shared" si="34"/>
        <v>131.69559781824913</v>
      </c>
      <c r="L192" s="17">
        <f t="shared" si="35"/>
        <v>1448.6515760007405</v>
      </c>
      <c r="M192" s="17">
        <f t="shared" si="36"/>
        <v>4111.2420361606719</v>
      </c>
    </row>
    <row r="193" spans="1:13">
      <c r="A193" s="5">
        <f t="shared" si="37"/>
        <v>47057</v>
      </c>
      <c r="B193" s="16">
        <f t="shared" si="26"/>
        <v>177</v>
      </c>
      <c r="C193" s="12">
        <f t="shared" si="27"/>
        <v>0.06</v>
      </c>
      <c r="D193" s="12">
        <f t="shared" si="38"/>
        <v>5.1430128318229462E-3</v>
      </c>
      <c r="E193" s="18">
        <f t="shared" si="28"/>
        <v>313406.84430363798</v>
      </c>
      <c r="F193" s="18">
        <f t="shared" si="29"/>
        <v>2609.2607294479963</v>
      </c>
      <c r="G193" s="18">
        <f t="shared" si="30"/>
        <v>1567.03422151819</v>
      </c>
      <c r="H193" s="34">
        <f t="shared" si="31"/>
        <v>1042.2265079298063</v>
      </c>
      <c r="I193">
        <f t="shared" si="32"/>
        <v>1606.4952375307973</v>
      </c>
      <c r="J193">
        <f t="shared" si="33"/>
        <v>310758.12255817739</v>
      </c>
      <c r="K193" s="17">
        <f t="shared" si="34"/>
        <v>130.58618512651583</v>
      </c>
      <c r="L193" s="17">
        <f t="shared" si="35"/>
        <v>1436.4480363916741</v>
      </c>
      <c r="M193" s="17">
        <f t="shared" si="36"/>
        <v>4085.1697818522775</v>
      </c>
    </row>
    <row r="194" spans="1:13">
      <c r="A194" s="5">
        <f t="shared" si="37"/>
        <v>47087</v>
      </c>
      <c r="B194" s="16">
        <f t="shared" si="26"/>
        <v>178</v>
      </c>
      <c r="C194" s="12">
        <f t="shared" si="27"/>
        <v>0.06</v>
      </c>
      <c r="D194" s="12">
        <f t="shared" si="38"/>
        <v>5.1430128318229462E-3</v>
      </c>
      <c r="E194" s="18">
        <f t="shared" si="28"/>
        <v>310758.12255817739</v>
      </c>
      <c r="F194" s="18">
        <f t="shared" si="29"/>
        <v>2595.8412680348738</v>
      </c>
      <c r="G194" s="18">
        <f t="shared" si="30"/>
        <v>1553.7906127908871</v>
      </c>
      <c r="H194" s="34">
        <f t="shared" si="31"/>
        <v>1042.0506552439867</v>
      </c>
      <c r="I194">
        <f t="shared" si="32"/>
        <v>1592.8737320185849</v>
      </c>
      <c r="J194">
        <f t="shared" si="33"/>
        <v>308123.19817091484</v>
      </c>
      <c r="K194" s="17">
        <f t="shared" si="34"/>
        <v>129.48255106590724</v>
      </c>
      <c r="L194" s="17">
        <f t="shared" si="35"/>
        <v>1424.3080617249798</v>
      </c>
      <c r="M194" s="17">
        <f t="shared" si="36"/>
        <v>4059.2324489875514</v>
      </c>
    </row>
    <row r="195" spans="1:13">
      <c r="A195" s="5">
        <f t="shared" si="37"/>
        <v>47118</v>
      </c>
      <c r="B195" s="16">
        <f t="shared" si="26"/>
        <v>179</v>
      </c>
      <c r="C195" s="12">
        <f t="shared" si="27"/>
        <v>0.06</v>
      </c>
      <c r="D195" s="12">
        <f t="shared" si="38"/>
        <v>5.1430128318229462E-3</v>
      </c>
      <c r="E195" s="18">
        <f t="shared" si="28"/>
        <v>308123.19817091484</v>
      </c>
      <c r="F195" s="18">
        <f t="shared" si="29"/>
        <v>2582.490823083996</v>
      </c>
      <c r="G195" s="18">
        <f t="shared" si="30"/>
        <v>1540.6159908545742</v>
      </c>
      <c r="H195" s="34">
        <f t="shared" si="31"/>
        <v>1041.8748322294218</v>
      </c>
      <c r="I195">
        <f t="shared" si="32"/>
        <v>1579.3231863440303</v>
      </c>
      <c r="J195">
        <f t="shared" si="33"/>
        <v>305502.00015234144</v>
      </c>
      <c r="K195" s="17">
        <f t="shared" si="34"/>
        <v>128.38466590454786</v>
      </c>
      <c r="L195" s="17">
        <f t="shared" si="35"/>
        <v>1412.2313249500264</v>
      </c>
      <c r="M195" s="17">
        <f t="shared" si="36"/>
        <v>4033.4293435234786</v>
      </c>
    </row>
    <row r="196" spans="1:13">
      <c r="A196" s="5">
        <f t="shared" si="37"/>
        <v>47149</v>
      </c>
      <c r="B196" s="16">
        <f t="shared" si="26"/>
        <v>180</v>
      </c>
      <c r="C196" s="12">
        <f t="shared" si="27"/>
        <v>0.06</v>
      </c>
      <c r="D196" s="12">
        <f t="shared" si="38"/>
        <v>5.1430128318229462E-3</v>
      </c>
      <c r="E196" s="18">
        <f t="shared" si="28"/>
        <v>305502.00015234144</v>
      </c>
      <c r="F196" s="18">
        <f t="shared" si="29"/>
        <v>2569.2090396428098</v>
      </c>
      <c r="G196" s="18">
        <f t="shared" si="30"/>
        <v>1527.5100007617073</v>
      </c>
      <c r="H196" s="34">
        <f t="shared" si="31"/>
        <v>1041.6990388811025</v>
      </c>
      <c r="I196">
        <f t="shared" si="32"/>
        <v>1565.8432354072045</v>
      </c>
      <c r="J196">
        <f t="shared" si="33"/>
        <v>302894.45787805313</v>
      </c>
      <c r="K196" s="17">
        <f t="shared" si="34"/>
        <v>127.29250006347561</v>
      </c>
      <c r="L196" s="17">
        <f t="shared" si="35"/>
        <v>1400.2175006982316</v>
      </c>
      <c r="M196" s="17">
        <f t="shared" si="36"/>
        <v>4007.7597749865386</v>
      </c>
    </row>
    <row r="197" spans="1:13">
      <c r="A197" s="5">
        <f t="shared" si="37"/>
        <v>47177</v>
      </c>
      <c r="B197" s="16">
        <f t="shared" si="26"/>
        <v>181</v>
      </c>
      <c r="C197" s="12">
        <f t="shared" si="27"/>
        <v>0.06</v>
      </c>
      <c r="D197" s="12">
        <f t="shared" si="38"/>
        <v>5.1430128318229462E-3</v>
      </c>
      <c r="E197" s="18">
        <f t="shared" si="28"/>
        <v>302894.45787805313</v>
      </c>
      <c r="F197" s="18">
        <f t="shared" si="29"/>
        <v>2555.9955645842915</v>
      </c>
      <c r="G197" s="18">
        <f t="shared" si="30"/>
        <v>1514.4722893902656</v>
      </c>
      <c r="H197" s="34">
        <f t="shared" si="31"/>
        <v>1041.5232751940259</v>
      </c>
      <c r="I197">
        <f t="shared" si="32"/>
        <v>1552.433515985917</v>
      </c>
      <c r="J197">
        <f t="shared" si="33"/>
        <v>300300.50108687318</v>
      </c>
      <c r="K197" s="17">
        <f t="shared" si="34"/>
        <v>126.20602411585548</v>
      </c>
      <c r="L197" s="17">
        <f t="shared" si="35"/>
        <v>1388.2662652744102</v>
      </c>
      <c r="M197" s="17">
        <f t="shared" si="36"/>
        <v>3982.2230564543534</v>
      </c>
    </row>
    <row r="198" spans="1:13">
      <c r="A198" s="5">
        <f t="shared" si="37"/>
        <v>47208</v>
      </c>
      <c r="B198" s="16">
        <f t="shared" si="26"/>
        <v>182</v>
      </c>
      <c r="C198" s="12">
        <f t="shared" si="27"/>
        <v>0.06</v>
      </c>
      <c r="D198" s="12">
        <f t="shared" si="38"/>
        <v>5.1430128318229462E-3</v>
      </c>
      <c r="E198" s="18">
        <f t="shared" si="28"/>
        <v>300300.50108687318</v>
      </c>
      <c r="F198" s="18">
        <f t="shared" si="29"/>
        <v>2542.8500465975517</v>
      </c>
      <c r="G198" s="18">
        <f t="shared" si="30"/>
        <v>1501.502505434366</v>
      </c>
      <c r="H198" s="34">
        <f t="shared" si="31"/>
        <v>1041.3475411631857</v>
      </c>
      <c r="I198">
        <f t="shared" si="32"/>
        <v>1539.0936667260596</v>
      </c>
      <c r="J198">
        <f t="shared" si="33"/>
        <v>297720.05987898388</v>
      </c>
      <c r="K198" s="17">
        <f t="shared" si="34"/>
        <v>125.12520878619716</v>
      </c>
      <c r="L198" s="17">
        <f t="shared" si="35"/>
        <v>1376.3772966481688</v>
      </c>
      <c r="M198" s="17">
        <f t="shared" si="36"/>
        <v>3956.8185045374144</v>
      </c>
    </row>
    <row r="199" spans="1:13">
      <c r="A199" s="5">
        <f t="shared" si="37"/>
        <v>47238</v>
      </c>
      <c r="B199" s="16">
        <f t="shared" si="26"/>
        <v>183</v>
      </c>
      <c r="C199" s="12">
        <f t="shared" si="27"/>
        <v>0.06</v>
      </c>
      <c r="D199" s="12">
        <f t="shared" si="38"/>
        <v>5.1430128318229462E-3</v>
      </c>
      <c r="E199" s="18">
        <f t="shared" si="28"/>
        <v>297720.05987898388</v>
      </c>
      <c r="F199" s="18">
        <f t="shared" si="29"/>
        <v>2529.7721361784984</v>
      </c>
      <c r="G199" s="18">
        <f t="shared" si="30"/>
        <v>1488.6002993949194</v>
      </c>
      <c r="H199" s="34">
        <f t="shared" si="31"/>
        <v>1041.171836783579</v>
      </c>
      <c r="I199">
        <f t="shared" si="32"/>
        <v>1525.8233281319995</v>
      </c>
      <c r="J199">
        <f t="shared" si="33"/>
        <v>295153.06471406831</v>
      </c>
      <c r="K199" s="17">
        <f t="shared" si="34"/>
        <v>124.05002494957662</v>
      </c>
      <c r="L199" s="17">
        <f t="shared" si="35"/>
        <v>1364.5502744453427</v>
      </c>
      <c r="M199" s="17">
        <f t="shared" si="36"/>
        <v>3931.5454393609207</v>
      </c>
    </row>
    <row r="200" spans="1:13">
      <c r="A200" s="5">
        <f t="shared" si="37"/>
        <v>47269</v>
      </c>
      <c r="B200" s="16">
        <f t="shared" si="26"/>
        <v>184</v>
      </c>
      <c r="C200" s="12">
        <f t="shared" si="27"/>
        <v>0.06</v>
      </c>
      <c r="D200" s="12">
        <f t="shared" si="38"/>
        <v>5.1430128318229462E-3</v>
      </c>
      <c r="E200" s="18">
        <f t="shared" si="28"/>
        <v>295153.06471406831</v>
      </c>
      <c r="F200" s="18">
        <f t="shared" si="29"/>
        <v>2516.7614856205446</v>
      </c>
      <c r="G200" s="18">
        <f t="shared" si="30"/>
        <v>1475.7653235703417</v>
      </c>
      <c r="H200" s="34">
        <f t="shared" si="31"/>
        <v>1040.9961620502029</v>
      </c>
      <c r="I200">
        <f t="shared" si="32"/>
        <v>1512.6221425570191</v>
      </c>
      <c r="J200">
        <f t="shared" si="33"/>
        <v>292599.44640946109</v>
      </c>
      <c r="K200" s="17">
        <f t="shared" si="34"/>
        <v>122.9804436308618</v>
      </c>
      <c r="L200" s="17">
        <f t="shared" si="35"/>
        <v>1352.7848799394799</v>
      </c>
      <c r="M200" s="17">
        <f t="shared" si="36"/>
        <v>3906.4031845467016</v>
      </c>
    </row>
    <row r="201" spans="1:13">
      <c r="A201" s="5">
        <f t="shared" si="37"/>
        <v>47299</v>
      </c>
      <c r="B201" s="16">
        <f t="shared" si="26"/>
        <v>185</v>
      </c>
      <c r="C201" s="12">
        <f t="shared" si="27"/>
        <v>0.06</v>
      </c>
      <c r="D201" s="12">
        <f t="shared" si="38"/>
        <v>5.1430128318229462E-3</v>
      </c>
      <c r="E201" s="18">
        <f t="shared" si="28"/>
        <v>292599.44640946109</v>
      </c>
      <c r="F201" s="18">
        <f t="shared" si="29"/>
        <v>2503.8177490053599</v>
      </c>
      <c r="G201" s="18">
        <f t="shared" si="30"/>
        <v>1462.9972320473055</v>
      </c>
      <c r="H201" s="34">
        <f t="shared" si="31"/>
        <v>1040.8205169580544</v>
      </c>
      <c r="I201">
        <f t="shared" si="32"/>
        <v>1499.4897541938089</v>
      </c>
      <c r="J201">
        <f t="shared" si="33"/>
        <v>290059.1361383092</v>
      </c>
      <c r="K201" s="17">
        <f t="shared" si="34"/>
        <v>121.91643600394212</v>
      </c>
      <c r="L201" s="17">
        <f t="shared" si="35"/>
        <v>1341.0807960433633</v>
      </c>
      <c r="M201" s="17">
        <f t="shared" si="36"/>
        <v>3881.3910671952262</v>
      </c>
    </row>
    <row r="202" spans="1:13">
      <c r="A202" s="5">
        <f t="shared" si="37"/>
        <v>47330</v>
      </c>
      <c r="B202" s="16">
        <f t="shared" si="26"/>
        <v>186</v>
      </c>
      <c r="C202" s="12">
        <f t="shared" si="27"/>
        <v>0.06</v>
      </c>
      <c r="D202" s="12">
        <f t="shared" si="38"/>
        <v>5.1430128318229462E-3</v>
      </c>
      <c r="E202" s="18">
        <f t="shared" si="28"/>
        <v>290059.1361383092</v>
      </c>
      <c r="F202" s="18">
        <f t="shared" si="29"/>
        <v>2490.9405821936793</v>
      </c>
      <c r="G202" s="18">
        <f t="shared" si="30"/>
        <v>1450.2956806915461</v>
      </c>
      <c r="H202" s="34">
        <f t="shared" si="31"/>
        <v>1040.6449015021333</v>
      </c>
      <c r="I202">
        <f t="shared" si="32"/>
        <v>1486.4258090650064</v>
      </c>
      <c r="J202">
        <f t="shared" si="33"/>
        <v>287532.06542774208</v>
      </c>
      <c r="K202" s="17">
        <f t="shared" si="34"/>
        <v>120.85797339096217</v>
      </c>
      <c r="L202" s="17">
        <f t="shared" si="35"/>
        <v>1329.437707300584</v>
      </c>
      <c r="M202" s="17">
        <f t="shared" si="36"/>
        <v>3856.5084178677239</v>
      </c>
    </row>
    <row r="203" spans="1:13">
      <c r="A203" s="5">
        <f t="shared" si="37"/>
        <v>47361</v>
      </c>
      <c r="B203" s="16">
        <f t="shared" si="26"/>
        <v>187</v>
      </c>
      <c r="C203" s="12">
        <f t="shared" si="27"/>
        <v>0.06</v>
      </c>
      <c r="D203" s="12">
        <f t="shared" si="38"/>
        <v>5.1430128318229462E-3</v>
      </c>
      <c r="E203" s="18">
        <f t="shared" si="28"/>
        <v>287532.06542774208</v>
      </c>
      <c r="F203" s="18">
        <f t="shared" si="29"/>
        <v>2478.1296428161486</v>
      </c>
      <c r="G203" s="18">
        <f t="shared" si="30"/>
        <v>1437.6603271387105</v>
      </c>
      <c r="H203" s="34">
        <f t="shared" si="31"/>
        <v>1040.4693156774381</v>
      </c>
      <c r="I203">
        <f t="shared" si="32"/>
        <v>1473.4299550137855</v>
      </c>
      <c r="J203">
        <f t="shared" si="33"/>
        <v>285018.16615705087</v>
      </c>
      <c r="K203" s="17">
        <f t="shared" si="34"/>
        <v>119.8050272615592</v>
      </c>
      <c r="L203" s="17">
        <f t="shared" si="35"/>
        <v>1317.8552998771513</v>
      </c>
      <c r="M203" s="17">
        <f t="shared" si="36"/>
        <v>3831.7545705683751</v>
      </c>
    </row>
    <row r="204" spans="1:13">
      <c r="A204" s="5">
        <f t="shared" si="37"/>
        <v>47391</v>
      </c>
      <c r="B204" s="16">
        <f t="shared" si="26"/>
        <v>188</v>
      </c>
      <c r="C204" s="12">
        <f t="shared" si="27"/>
        <v>0.06</v>
      </c>
      <c r="D204" s="12">
        <f t="shared" si="38"/>
        <v>5.1430128318229462E-3</v>
      </c>
      <c r="E204" s="18">
        <f t="shared" si="28"/>
        <v>285018.16615705087</v>
      </c>
      <c r="F204" s="18">
        <f t="shared" si="29"/>
        <v>2465.3845902642252</v>
      </c>
      <c r="G204" s="18">
        <f t="shared" si="30"/>
        <v>1425.0908307852544</v>
      </c>
      <c r="H204" s="34">
        <f t="shared" si="31"/>
        <v>1040.2937594789707</v>
      </c>
      <c r="I204">
        <f t="shared" si="32"/>
        <v>1460.5018416944915</v>
      </c>
      <c r="J204">
        <f t="shared" si="33"/>
        <v>282517.37055587745</v>
      </c>
      <c r="K204" s="17">
        <f t="shared" si="34"/>
        <v>118.75756923210454</v>
      </c>
      <c r="L204" s="17">
        <f t="shared" si="35"/>
        <v>1306.3332615531499</v>
      </c>
      <c r="M204" s="17">
        <f t="shared" si="36"/>
        <v>3807.1288627266122</v>
      </c>
    </row>
    <row r="205" spans="1:13">
      <c r="A205" s="5">
        <f t="shared" si="37"/>
        <v>47422</v>
      </c>
      <c r="B205" s="16">
        <f t="shared" si="26"/>
        <v>189</v>
      </c>
      <c r="C205" s="12">
        <f t="shared" si="27"/>
        <v>0.06</v>
      </c>
      <c r="D205" s="12">
        <f t="shared" si="38"/>
        <v>5.1430128318229462E-3</v>
      </c>
      <c r="E205" s="18">
        <f t="shared" si="28"/>
        <v>282517.37055587745</v>
      </c>
      <c r="F205" s="18">
        <f t="shared" si="29"/>
        <v>2452.705085681117</v>
      </c>
      <c r="G205" s="18">
        <f t="shared" si="30"/>
        <v>1412.5868527793873</v>
      </c>
      <c r="H205" s="34">
        <f t="shared" si="31"/>
        <v>1040.1182329017297</v>
      </c>
      <c r="I205">
        <f t="shared" si="32"/>
        <v>1447.6411205633294</v>
      </c>
      <c r="J205">
        <f t="shared" si="33"/>
        <v>280029.6112024124</v>
      </c>
      <c r="K205" s="17">
        <f t="shared" si="34"/>
        <v>117.71557106494895</v>
      </c>
      <c r="L205" s="17">
        <f t="shared" si="35"/>
        <v>1294.8712817144383</v>
      </c>
      <c r="M205" s="17">
        <f t="shared" si="36"/>
        <v>3782.6306351794974</v>
      </c>
    </row>
    <row r="206" spans="1:13">
      <c r="A206" s="5">
        <f t="shared" si="37"/>
        <v>47452</v>
      </c>
      <c r="B206" s="16">
        <f t="shared" si="26"/>
        <v>190</v>
      </c>
      <c r="C206" s="12">
        <f t="shared" si="27"/>
        <v>0.06</v>
      </c>
      <c r="D206" s="12">
        <f t="shared" si="38"/>
        <v>5.1430128318229462E-3</v>
      </c>
      <c r="E206" s="18">
        <f t="shared" si="28"/>
        <v>280029.6112024124</v>
      </c>
      <c r="F206" s="18">
        <f t="shared" si="29"/>
        <v>2440.0907919527822</v>
      </c>
      <c r="G206" s="18">
        <f t="shared" si="30"/>
        <v>1400.1480560120619</v>
      </c>
      <c r="H206" s="34">
        <f t="shared" si="31"/>
        <v>1039.9427359407202</v>
      </c>
      <c r="I206">
        <f t="shared" si="32"/>
        <v>1434.8474448690934</v>
      </c>
      <c r="J206">
        <f t="shared" si="33"/>
        <v>277554.82102160255</v>
      </c>
      <c r="K206" s="17">
        <f t="shared" si="34"/>
        <v>116.67900466767185</v>
      </c>
      <c r="L206" s="17">
        <f t="shared" si="35"/>
        <v>1283.4690513443902</v>
      </c>
      <c r="M206" s="17">
        <f t="shared" si="36"/>
        <v>3758.2592321542038</v>
      </c>
    </row>
    <row r="207" spans="1:13">
      <c r="A207" s="5">
        <f t="shared" si="37"/>
        <v>47483</v>
      </c>
      <c r="B207" s="16">
        <f t="shared" si="26"/>
        <v>191</v>
      </c>
      <c r="C207" s="12">
        <f t="shared" si="27"/>
        <v>0.06</v>
      </c>
      <c r="D207" s="12">
        <f t="shared" si="38"/>
        <v>5.1430128318229462E-3</v>
      </c>
      <c r="E207" s="18">
        <f t="shared" si="28"/>
        <v>277554.82102160255</v>
      </c>
      <c r="F207" s="18">
        <f t="shared" si="29"/>
        <v>2427.5413736989558</v>
      </c>
      <c r="G207" s="18">
        <f t="shared" si="30"/>
        <v>1387.7741051080127</v>
      </c>
      <c r="H207" s="34">
        <f t="shared" si="31"/>
        <v>1039.7672685909431</v>
      </c>
      <c r="I207">
        <f t="shared" si="32"/>
        <v>1422.1204696439506</v>
      </c>
      <c r="J207">
        <f t="shared" si="33"/>
        <v>275092.93328336766</v>
      </c>
      <c r="K207" s="17">
        <f t="shared" si="34"/>
        <v>115.6478420923344</v>
      </c>
      <c r="L207" s="17">
        <f t="shared" si="35"/>
        <v>1272.1262630156782</v>
      </c>
      <c r="M207" s="17">
        <f t="shared" si="36"/>
        <v>3734.0140012505717</v>
      </c>
    </row>
    <row r="208" spans="1:13">
      <c r="A208" s="5">
        <f t="shared" si="37"/>
        <v>47514</v>
      </c>
      <c r="B208" s="16">
        <f t="shared" si="26"/>
        <v>192</v>
      </c>
      <c r="C208" s="12">
        <f t="shared" si="27"/>
        <v>0.06</v>
      </c>
      <c r="D208" s="12">
        <f t="shared" si="38"/>
        <v>5.1430128318229462E-3</v>
      </c>
      <c r="E208" s="18">
        <f t="shared" si="28"/>
        <v>275092.93328336766</v>
      </c>
      <c r="F208" s="18">
        <f t="shared" si="29"/>
        <v>2415.056497264241</v>
      </c>
      <c r="G208" s="18">
        <f t="shared" si="30"/>
        <v>1375.4646664168383</v>
      </c>
      <c r="H208" s="34">
        <f t="shared" si="31"/>
        <v>1039.5918308474027</v>
      </c>
      <c r="I208">
        <f t="shared" si="32"/>
        <v>1409.4598516942672</v>
      </c>
      <c r="J208">
        <f t="shared" si="33"/>
        <v>272643.88160082599</v>
      </c>
      <c r="K208" s="17">
        <f t="shared" si="34"/>
        <v>114.62205553473653</v>
      </c>
      <c r="L208" s="17">
        <f t="shared" si="35"/>
        <v>1260.8426108821018</v>
      </c>
      <c r="M208" s="17">
        <f t="shared" si="36"/>
        <v>3709.8942934237716</v>
      </c>
    </row>
    <row r="209" spans="1:13">
      <c r="A209" s="5">
        <f t="shared" si="37"/>
        <v>47542</v>
      </c>
      <c r="B209" s="16">
        <f t="shared" si="26"/>
        <v>193</v>
      </c>
      <c r="C209" s="12">
        <f t="shared" si="27"/>
        <v>0.06</v>
      </c>
      <c r="D209" s="12">
        <f t="shared" si="38"/>
        <v>5.1430128318229462E-3</v>
      </c>
      <c r="E209" s="18">
        <f t="shared" si="28"/>
        <v>272643.88160082599</v>
      </c>
      <c r="F209" s="18">
        <f t="shared" si="29"/>
        <v>2402.6358307092332</v>
      </c>
      <c r="G209" s="18">
        <f t="shared" si="30"/>
        <v>1363.2194080041299</v>
      </c>
      <c r="H209" s="34">
        <f t="shared" si="31"/>
        <v>1039.4164227051033</v>
      </c>
      <c r="I209">
        <f t="shared" si="32"/>
        <v>1396.8652495914844</v>
      </c>
      <c r="J209">
        <f t="shared" si="33"/>
        <v>270207.59992852941</v>
      </c>
      <c r="K209" s="17">
        <f t="shared" si="34"/>
        <v>113.60161733367751</v>
      </c>
      <c r="L209" s="17">
        <f t="shared" si="35"/>
        <v>1249.6177906704525</v>
      </c>
      <c r="M209" s="17">
        <f t="shared" si="36"/>
        <v>3685.8994629670401</v>
      </c>
    </row>
    <row r="210" spans="1:13">
      <c r="A210" s="5">
        <f t="shared" si="37"/>
        <v>47573</v>
      </c>
      <c r="B210" s="16">
        <f t="shared" ref="B210:B273" si="39">+B209+1</f>
        <v>194</v>
      </c>
      <c r="C210" s="12">
        <f t="shared" ref="C210:C273" si="40">$C$10*MIN((B210*0.002),0.06)</f>
        <v>0.06</v>
      </c>
      <c r="D210" s="12">
        <f t="shared" si="38"/>
        <v>5.1430128318229462E-3</v>
      </c>
      <c r="E210" s="18">
        <f t="shared" ref="E210:E273" si="41">J209</f>
        <v>270207.59992852941</v>
      </c>
      <c r="F210" s="18">
        <f t="shared" ref="F210:F273" si="42">IF(B210&gt;$C$6*12,0,PMT($C$5/12,$C$6*12-B209,E210,0,0)*-1)</f>
        <v>2390.2790438016982</v>
      </c>
      <c r="G210" s="18">
        <f t="shared" ref="G210:G273" si="43">$C$5/12*E210</f>
        <v>1351.037999642647</v>
      </c>
      <c r="H210" s="34">
        <f t="shared" ref="H210:H273" si="44">F210-G210</f>
        <v>1039.2410441590512</v>
      </c>
      <c r="I210">
        <f t="shared" ref="I210:I273" si="45">(E210-H210)*D210</f>
        <v>1384.3363236630407</v>
      </c>
      <c r="J210">
        <f t="shared" ref="J210:J273" si="46">IF(B210&gt;$C$6*12,0,E210-H210-I210)</f>
        <v>267784.02256070729</v>
      </c>
      <c r="K210" s="17">
        <f t="shared" ref="K210:K273" si="47">$C$11/12*E210</f>
        <v>112.5864999702206</v>
      </c>
      <c r="L210" s="17">
        <f t="shared" ref="L210:L273" si="48">G210-K210</f>
        <v>1238.4514996724265</v>
      </c>
      <c r="M210" s="17">
        <f t="shared" ref="M210:M273" si="49">H210+I210+L210</f>
        <v>3662.0288674945186</v>
      </c>
    </row>
    <row r="211" spans="1:13">
      <c r="A211" s="5">
        <f t="shared" ref="A211:A274" si="50">EOMONTH(A210,1)</f>
        <v>47603</v>
      </c>
      <c r="B211" s="16">
        <f t="shared" si="39"/>
        <v>195</v>
      </c>
      <c r="C211" s="12">
        <f t="shared" si="40"/>
        <v>0.06</v>
      </c>
      <c r="D211" s="12">
        <f t="shared" ref="D211:D274" si="51">(1-(1-C211)^(1/12))</f>
        <v>5.1430128318229462E-3</v>
      </c>
      <c r="E211" s="18">
        <f t="shared" si="41"/>
        <v>267784.02256070729</v>
      </c>
      <c r="F211" s="18">
        <f t="shared" si="42"/>
        <v>2377.9858080077884</v>
      </c>
      <c r="G211" s="18">
        <f t="shared" si="43"/>
        <v>1338.9201128035365</v>
      </c>
      <c r="H211" s="34">
        <f t="shared" si="44"/>
        <v>1039.0656952042518</v>
      </c>
      <c r="I211">
        <f t="shared" si="45"/>
        <v>1371.8727359833404</v>
      </c>
      <c r="J211">
        <f t="shared" si="46"/>
        <v>265373.0841295197</v>
      </c>
      <c r="K211" s="17">
        <f t="shared" si="47"/>
        <v>111.57667606696138</v>
      </c>
      <c r="L211" s="17">
        <f t="shared" si="48"/>
        <v>1227.3434367365751</v>
      </c>
      <c r="M211" s="17">
        <f t="shared" si="49"/>
        <v>3638.2818679241673</v>
      </c>
    </row>
    <row r="212" spans="1:13">
      <c r="A212" s="5">
        <f t="shared" si="50"/>
        <v>47634</v>
      </c>
      <c r="B212" s="16">
        <f t="shared" si="39"/>
        <v>196</v>
      </c>
      <c r="C212" s="12">
        <f t="shared" si="40"/>
        <v>0.06</v>
      </c>
      <c r="D212" s="12">
        <f t="shared" si="51"/>
        <v>5.1430128318229462E-3</v>
      </c>
      <c r="E212" s="18">
        <f t="shared" si="41"/>
        <v>265373.0841295197</v>
      </c>
      <c r="F212" s="18">
        <f t="shared" si="42"/>
        <v>2365.7557964833118</v>
      </c>
      <c r="G212" s="18">
        <f t="shared" si="43"/>
        <v>1326.8654206475985</v>
      </c>
      <c r="H212" s="34">
        <f t="shared" si="44"/>
        <v>1038.8903758357133</v>
      </c>
      <c r="I212">
        <f t="shared" si="45"/>
        <v>1359.4741503647697</v>
      </c>
      <c r="J212">
        <f t="shared" si="46"/>
        <v>262974.71960331924</v>
      </c>
      <c r="K212" s="17">
        <f t="shared" si="47"/>
        <v>110.57211838729988</v>
      </c>
      <c r="L212" s="17">
        <f t="shared" si="48"/>
        <v>1216.2933022602986</v>
      </c>
      <c r="M212" s="17">
        <f t="shared" si="49"/>
        <v>3614.6578284607813</v>
      </c>
    </row>
    <row r="213" spans="1:13">
      <c r="A213" s="5">
        <f t="shared" si="50"/>
        <v>47664</v>
      </c>
      <c r="B213" s="16">
        <f t="shared" si="39"/>
        <v>197</v>
      </c>
      <c r="C213" s="12">
        <f t="shared" si="40"/>
        <v>0.06</v>
      </c>
      <c r="D213" s="12">
        <f t="shared" si="51"/>
        <v>5.1430128318229462E-3</v>
      </c>
      <c r="E213" s="18">
        <f t="shared" si="41"/>
        <v>262974.71960331924</v>
      </c>
      <c r="F213" s="18">
        <f t="shared" si="42"/>
        <v>2353.5886840650387</v>
      </c>
      <c r="G213" s="18">
        <f t="shared" si="43"/>
        <v>1314.8735980165964</v>
      </c>
      <c r="H213" s="34">
        <f t="shared" si="44"/>
        <v>1038.7150860484423</v>
      </c>
      <c r="I213">
        <f t="shared" si="45"/>
        <v>1347.1402323487569</v>
      </c>
      <c r="J213">
        <f t="shared" si="46"/>
        <v>260588.86428492205</v>
      </c>
      <c r="K213" s="17">
        <f t="shared" si="47"/>
        <v>109.57279983471636</v>
      </c>
      <c r="L213" s="17">
        <f t="shared" si="48"/>
        <v>1205.3007981818801</v>
      </c>
      <c r="M213" s="17">
        <f t="shared" si="49"/>
        <v>3591.156116579079</v>
      </c>
    </row>
    <row r="214" spans="1:13">
      <c r="A214" s="5">
        <f t="shared" si="50"/>
        <v>47695</v>
      </c>
      <c r="B214" s="16">
        <f t="shared" si="39"/>
        <v>198</v>
      </c>
      <c r="C214" s="12">
        <f t="shared" si="40"/>
        <v>0.06</v>
      </c>
      <c r="D214" s="12">
        <f t="shared" si="51"/>
        <v>5.1430128318229462E-3</v>
      </c>
      <c r="E214" s="18">
        <f t="shared" si="41"/>
        <v>260588.86428492205</v>
      </c>
      <c r="F214" s="18">
        <f t="shared" si="42"/>
        <v>2341.4841472620597</v>
      </c>
      <c r="G214" s="18">
        <f t="shared" si="43"/>
        <v>1302.9443214246103</v>
      </c>
      <c r="H214" s="34">
        <f t="shared" si="44"/>
        <v>1038.5398258374494</v>
      </c>
      <c r="I214">
        <f t="shared" si="45"/>
        <v>1334.8706491968812</v>
      </c>
      <c r="J214">
        <f t="shared" si="46"/>
        <v>258215.45380988772</v>
      </c>
      <c r="K214" s="17">
        <f t="shared" si="47"/>
        <v>108.57869345205086</v>
      </c>
      <c r="L214" s="17">
        <f t="shared" si="48"/>
        <v>1194.3656279725594</v>
      </c>
      <c r="M214" s="17">
        <f t="shared" si="49"/>
        <v>3567.7761030068896</v>
      </c>
    </row>
    <row r="215" spans="1:13">
      <c r="A215" s="5">
        <f t="shared" si="50"/>
        <v>47726</v>
      </c>
      <c r="B215" s="16">
        <f t="shared" si="39"/>
        <v>199</v>
      </c>
      <c r="C215" s="12">
        <f t="shared" si="40"/>
        <v>0.06</v>
      </c>
      <c r="D215" s="12">
        <f t="shared" si="51"/>
        <v>5.1430128318229462E-3</v>
      </c>
      <c r="E215" s="18">
        <f t="shared" si="41"/>
        <v>258215.45380988772</v>
      </c>
      <c r="F215" s="18">
        <f t="shared" si="42"/>
        <v>2329.4418642471801</v>
      </c>
      <c r="G215" s="18">
        <f t="shared" si="43"/>
        <v>1291.0772690494387</v>
      </c>
      <c r="H215" s="34">
        <f t="shared" si="44"/>
        <v>1038.3645951977414</v>
      </c>
      <c r="I215">
        <f t="shared" si="45"/>
        <v>1322.6650698820251</v>
      </c>
      <c r="J215">
        <f t="shared" si="46"/>
        <v>255854.42414480794</v>
      </c>
      <c r="K215" s="17">
        <f t="shared" si="47"/>
        <v>107.58977242078656</v>
      </c>
      <c r="L215" s="17">
        <f t="shared" si="48"/>
        <v>1183.487496628652</v>
      </c>
      <c r="M215" s="17">
        <f t="shared" si="49"/>
        <v>3544.5171617084184</v>
      </c>
    </row>
    <row r="216" spans="1:13">
      <c r="A216" s="5">
        <f t="shared" si="50"/>
        <v>47756</v>
      </c>
      <c r="B216" s="16">
        <f t="shared" si="39"/>
        <v>200</v>
      </c>
      <c r="C216" s="12">
        <f t="shared" si="40"/>
        <v>0.06</v>
      </c>
      <c r="D216" s="12">
        <f t="shared" si="51"/>
        <v>5.1430128318229462E-3</v>
      </c>
      <c r="E216" s="18">
        <f t="shared" si="41"/>
        <v>255854.42414480794</v>
      </c>
      <c r="F216" s="18">
        <f t="shared" si="42"/>
        <v>2317.4615148483713</v>
      </c>
      <c r="G216" s="18">
        <f t="shared" si="43"/>
        <v>1279.2721207240397</v>
      </c>
      <c r="H216" s="34">
        <f t="shared" si="44"/>
        <v>1038.1893941243316</v>
      </c>
      <c r="I216">
        <f t="shared" si="45"/>
        <v>1310.523165079574</v>
      </c>
      <c r="J216">
        <f t="shared" si="46"/>
        <v>253505.71158560406</v>
      </c>
      <c r="K216" s="17">
        <f t="shared" si="47"/>
        <v>106.60601006033664</v>
      </c>
      <c r="L216" s="17">
        <f t="shared" si="48"/>
        <v>1172.666110663703</v>
      </c>
      <c r="M216" s="17">
        <f t="shared" si="49"/>
        <v>3521.3786698676086</v>
      </c>
    </row>
    <row r="217" spans="1:13">
      <c r="A217" s="5">
        <f t="shared" si="50"/>
        <v>47787</v>
      </c>
      <c r="B217" s="16">
        <f t="shared" si="39"/>
        <v>201</v>
      </c>
      <c r="C217" s="12">
        <f t="shared" si="40"/>
        <v>0.06</v>
      </c>
      <c r="D217" s="12">
        <f t="shared" si="51"/>
        <v>5.1430128318229462E-3</v>
      </c>
      <c r="E217" s="18">
        <f t="shared" si="41"/>
        <v>253505.71158560406</v>
      </c>
      <c r="F217" s="18">
        <f t="shared" si="42"/>
        <v>2305.542780540251</v>
      </c>
      <c r="G217" s="18">
        <f t="shared" si="43"/>
        <v>1267.5285579280203</v>
      </c>
      <c r="H217" s="34">
        <f t="shared" si="44"/>
        <v>1038.0142226122307</v>
      </c>
      <c r="I217">
        <f t="shared" si="45"/>
        <v>1298.4446071586592</v>
      </c>
      <c r="J217">
        <f t="shared" si="46"/>
        <v>251169.25275583318</v>
      </c>
      <c r="K217" s="17">
        <f t="shared" si="47"/>
        <v>105.62737982733503</v>
      </c>
      <c r="L217" s="17">
        <f t="shared" si="48"/>
        <v>1161.9011781006852</v>
      </c>
      <c r="M217" s="17">
        <f t="shared" si="49"/>
        <v>3498.3600078715749</v>
      </c>
    </row>
    <row r="218" spans="1:13">
      <c r="A218" s="5">
        <f t="shared" si="50"/>
        <v>47817</v>
      </c>
      <c r="B218" s="16">
        <f t="shared" si="39"/>
        <v>202</v>
      </c>
      <c r="C218" s="12">
        <f t="shared" si="40"/>
        <v>0.06</v>
      </c>
      <c r="D218" s="12">
        <f t="shared" si="51"/>
        <v>5.1430128318229462E-3</v>
      </c>
      <c r="E218" s="18">
        <f t="shared" si="41"/>
        <v>251169.25275583318</v>
      </c>
      <c r="F218" s="18">
        <f t="shared" si="42"/>
        <v>2293.6853444356157</v>
      </c>
      <c r="G218" s="18">
        <f t="shared" si="43"/>
        <v>1255.8462637791658</v>
      </c>
      <c r="H218" s="34">
        <f t="shared" si="44"/>
        <v>1037.8390806564498</v>
      </c>
      <c r="I218">
        <f t="shared" si="45"/>
        <v>1286.4290701734476</v>
      </c>
      <c r="J218">
        <f t="shared" si="46"/>
        <v>248844.98460500329</v>
      </c>
      <c r="K218" s="17">
        <f t="shared" si="47"/>
        <v>104.6538553149305</v>
      </c>
      <c r="L218" s="17">
        <f t="shared" si="48"/>
        <v>1151.1924084642353</v>
      </c>
      <c r="M218" s="17">
        <f t="shared" si="49"/>
        <v>3475.4605592941325</v>
      </c>
    </row>
    <row r="219" spans="1:13">
      <c r="A219" s="5">
        <f t="shared" si="50"/>
        <v>47848</v>
      </c>
      <c r="B219" s="16">
        <f t="shared" si="39"/>
        <v>203</v>
      </c>
      <c r="C219" s="12">
        <f t="shared" si="40"/>
        <v>0.06</v>
      </c>
      <c r="D219" s="12">
        <f t="shared" si="51"/>
        <v>5.1430128318229462E-3</v>
      </c>
      <c r="E219" s="18">
        <f t="shared" si="41"/>
        <v>248844.98460500329</v>
      </c>
      <c r="F219" s="18">
        <f t="shared" si="42"/>
        <v>2281.888891277019</v>
      </c>
      <c r="G219" s="18">
        <f t="shared" si="43"/>
        <v>1244.2249230250166</v>
      </c>
      <c r="H219" s="34">
        <f t="shared" si="44"/>
        <v>1037.6639682520024</v>
      </c>
      <c r="I219">
        <f t="shared" si="45"/>
        <v>1274.4762298544752</v>
      </c>
      <c r="J219">
        <f t="shared" si="46"/>
        <v>246532.84440689682</v>
      </c>
      <c r="K219" s="17">
        <f t="shared" si="47"/>
        <v>103.68541025208471</v>
      </c>
      <c r="L219" s="17">
        <f t="shared" si="48"/>
        <v>1140.5395127729319</v>
      </c>
      <c r="M219" s="17">
        <f t="shared" si="49"/>
        <v>3452.679710879409</v>
      </c>
    </row>
    <row r="220" spans="1:13">
      <c r="A220" s="5">
        <f t="shared" si="50"/>
        <v>47879</v>
      </c>
      <c r="B220" s="16">
        <f t="shared" si="39"/>
        <v>204</v>
      </c>
      <c r="C220" s="12">
        <f t="shared" si="40"/>
        <v>0.06</v>
      </c>
      <c r="D220" s="12">
        <f t="shared" si="51"/>
        <v>5.1430128318229462E-3</v>
      </c>
      <c r="E220" s="18">
        <f t="shared" si="41"/>
        <v>246532.84440689682</v>
      </c>
      <c r="F220" s="18">
        <f t="shared" si="42"/>
        <v>2270.1531074283871</v>
      </c>
      <c r="G220" s="18">
        <f t="shared" si="43"/>
        <v>1232.6642220344841</v>
      </c>
      <c r="H220" s="34">
        <f t="shared" si="44"/>
        <v>1037.488885393903</v>
      </c>
      <c r="I220">
        <f t="shared" si="45"/>
        <v>1262.5857636000258</v>
      </c>
      <c r="J220">
        <f t="shared" si="46"/>
        <v>244232.76975790292</v>
      </c>
      <c r="K220" s="17">
        <f t="shared" si="47"/>
        <v>102.72201850287368</v>
      </c>
      <c r="L220" s="17">
        <f t="shared" si="48"/>
        <v>1129.9422035316104</v>
      </c>
      <c r="M220" s="17">
        <f t="shared" si="49"/>
        <v>3430.0168525255394</v>
      </c>
    </row>
    <row r="221" spans="1:13">
      <c r="A221" s="5">
        <f t="shared" si="50"/>
        <v>47907</v>
      </c>
      <c r="B221" s="16">
        <f t="shared" si="39"/>
        <v>205</v>
      </c>
      <c r="C221" s="12">
        <f t="shared" si="40"/>
        <v>0.06</v>
      </c>
      <c r="D221" s="12">
        <f t="shared" si="51"/>
        <v>5.1430128318229462E-3</v>
      </c>
      <c r="E221" s="18">
        <f t="shared" si="41"/>
        <v>244232.76975790292</v>
      </c>
      <c r="F221" s="18">
        <f t="shared" si="42"/>
        <v>2258.4776808666802</v>
      </c>
      <c r="G221" s="18">
        <f t="shared" si="43"/>
        <v>1221.1638487895145</v>
      </c>
      <c r="H221" s="34">
        <f t="shared" si="44"/>
        <v>1037.3138320771657</v>
      </c>
      <c r="I221">
        <f t="shared" si="45"/>
        <v>1250.7573504675536</v>
      </c>
      <c r="J221">
        <f t="shared" si="46"/>
        <v>241944.6985753582</v>
      </c>
      <c r="K221" s="17">
        <f t="shared" si="47"/>
        <v>101.76365406579289</v>
      </c>
      <c r="L221" s="17">
        <f t="shared" si="48"/>
        <v>1119.4001947237216</v>
      </c>
      <c r="M221" s="17">
        <f t="shared" si="49"/>
        <v>3407.4713772684408</v>
      </c>
    </row>
    <row r="222" spans="1:13">
      <c r="A222" s="5">
        <f t="shared" si="50"/>
        <v>47938</v>
      </c>
      <c r="B222" s="16">
        <f t="shared" si="39"/>
        <v>206</v>
      </c>
      <c r="C222" s="12">
        <f t="shared" si="40"/>
        <v>0.06</v>
      </c>
      <c r="D222" s="12">
        <f t="shared" si="51"/>
        <v>5.1430128318229462E-3</v>
      </c>
      <c r="E222" s="18">
        <f t="shared" si="41"/>
        <v>241944.6985753582</v>
      </c>
      <c r="F222" s="18">
        <f t="shared" si="42"/>
        <v>2246.8623011735972</v>
      </c>
      <c r="G222" s="18">
        <f t="shared" si="43"/>
        <v>1209.7234928767909</v>
      </c>
      <c r="H222" s="34">
        <f t="shared" si="44"/>
        <v>1037.1388082968062</v>
      </c>
      <c r="I222">
        <f t="shared" si="45"/>
        <v>1238.9906711651499</v>
      </c>
      <c r="J222">
        <f t="shared" si="46"/>
        <v>239668.56909589624</v>
      </c>
      <c r="K222" s="17">
        <f t="shared" si="47"/>
        <v>100.81029107306593</v>
      </c>
      <c r="L222" s="17">
        <f t="shared" si="48"/>
        <v>1108.9132018037251</v>
      </c>
      <c r="M222" s="17">
        <f t="shared" si="49"/>
        <v>3385.0426812656815</v>
      </c>
    </row>
    <row r="223" spans="1:13">
      <c r="A223" s="5">
        <f t="shared" si="50"/>
        <v>47968</v>
      </c>
      <c r="B223" s="16">
        <f t="shared" si="39"/>
        <v>207</v>
      </c>
      <c r="C223" s="12">
        <f t="shared" si="40"/>
        <v>0.06</v>
      </c>
      <c r="D223" s="12">
        <f t="shared" si="51"/>
        <v>5.1430128318229462E-3</v>
      </c>
      <c r="E223" s="18">
        <f t="shared" si="41"/>
        <v>239668.56909589624</v>
      </c>
      <c r="F223" s="18">
        <f t="shared" si="42"/>
        <v>2235.3066595273226</v>
      </c>
      <c r="G223" s="18">
        <f t="shared" si="43"/>
        <v>1198.3428454794812</v>
      </c>
      <c r="H223" s="34">
        <f t="shared" si="44"/>
        <v>1036.9638140478414</v>
      </c>
      <c r="I223">
        <f t="shared" si="45"/>
        <v>1227.2854080430548</v>
      </c>
      <c r="J223">
        <f t="shared" si="46"/>
        <v>237404.31987380536</v>
      </c>
      <c r="K223" s="17">
        <f t="shared" si="47"/>
        <v>99.86190378995677</v>
      </c>
      <c r="L223" s="17">
        <f t="shared" si="48"/>
        <v>1098.4809416895243</v>
      </c>
      <c r="M223" s="17">
        <f t="shared" si="49"/>
        <v>3362.7301637804203</v>
      </c>
    </row>
    <row r="224" spans="1:13">
      <c r="A224" s="5">
        <f t="shared" si="50"/>
        <v>47999</v>
      </c>
      <c r="B224" s="16">
        <f t="shared" si="39"/>
        <v>208</v>
      </c>
      <c r="C224" s="12">
        <f t="shared" si="40"/>
        <v>0.06</v>
      </c>
      <c r="D224" s="12">
        <f t="shared" si="51"/>
        <v>5.1430128318229462E-3</v>
      </c>
      <c r="E224" s="18">
        <f t="shared" si="41"/>
        <v>237404.31987380536</v>
      </c>
      <c r="F224" s="18">
        <f t="shared" si="42"/>
        <v>2223.8104486943143</v>
      </c>
      <c r="G224" s="18">
        <f t="shared" si="43"/>
        <v>1187.0215993690269</v>
      </c>
      <c r="H224" s="34">
        <f t="shared" si="44"/>
        <v>1036.7888493252874</v>
      </c>
      <c r="I224">
        <f t="shared" si="45"/>
        <v>1215.6412450852092</v>
      </c>
      <c r="J224">
        <f t="shared" si="46"/>
        <v>235151.88977939484</v>
      </c>
      <c r="K224" s="17">
        <f t="shared" si="47"/>
        <v>98.918466614085574</v>
      </c>
      <c r="L224" s="17">
        <f t="shared" si="48"/>
        <v>1088.1031327549413</v>
      </c>
      <c r="M224" s="17">
        <f t="shared" si="49"/>
        <v>3340.5332271654379</v>
      </c>
    </row>
    <row r="225" spans="1:13">
      <c r="A225" s="5">
        <f t="shared" si="50"/>
        <v>48029</v>
      </c>
      <c r="B225" s="16">
        <f t="shared" si="39"/>
        <v>209</v>
      </c>
      <c r="C225" s="12">
        <f t="shared" si="40"/>
        <v>0.06</v>
      </c>
      <c r="D225" s="12">
        <f t="shared" si="51"/>
        <v>5.1430128318229462E-3</v>
      </c>
      <c r="E225" s="18">
        <f t="shared" si="41"/>
        <v>235151.88977939484</v>
      </c>
      <c r="F225" s="18">
        <f t="shared" si="42"/>
        <v>2212.3733630211373</v>
      </c>
      <c r="G225" s="18">
        <f t="shared" si="43"/>
        <v>1175.7594488969742</v>
      </c>
      <c r="H225" s="34">
        <f t="shared" si="44"/>
        <v>1036.6139141241631</v>
      </c>
      <c r="I225">
        <f t="shared" si="45"/>
        <v>1204.0578679008559</v>
      </c>
      <c r="J225">
        <f t="shared" si="46"/>
        <v>232911.21799736982</v>
      </c>
      <c r="K225" s="17">
        <f t="shared" si="47"/>
        <v>97.979954074747852</v>
      </c>
      <c r="L225" s="17">
        <f t="shared" si="48"/>
        <v>1077.7794948222263</v>
      </c>
      <c r="M225" s="17">
        <f t="shared" si="49"/>
        <v>3318.451276847245</v>
      </c>
    </row>
    <row r="226" spans="1:13">
      <c r="A226" s="5">
        <f t="shared" si="50"/>
        <v>48060</v>
      </c>
      <c r="B226" s="16">
        <f t="shared" si="39"/>
        <v>210</v>
      </c>
      <c r="C226" s="12">
        <f t="shared" si="40"/>
        <v>0.06</v>
      </c>
      <c r="D226" s="12">
        <f t="shared" si="51"/>
        <v>5.1430128318229462E-3</v>
      </c>
      <c r="E226" s="18">
        <f t="shared" si="41"/>
        <v>232911.21799736982</v>
      </c>
      <c r="F226" s="18">
        <f t="shared" si="42"/>
        <v>2200.9950984263364</v>
      </c>
      <c r="G226" s="18">
        <f t="shared" si="43"/>
        <v>1164.5560899868492</v>
      </c>
      <c r="H226" s="34">
        <f t="shared" si="44"/>
        <v>1036.4390084394872</v>
      </c>
      <c r="I226">
        <f t="shared" si="45"/>
        <v>1192.5349637161785</v>
      </c>
      <c r="J226">
        <f t="shared" si="46"/>
        <v>230682.24402521417</v>
      </c>
      <c r="K226" s="17">
        <f t="shared" si="47"/>
        <v>97.046340832237433</v>
      </c>
      <c r="L226" s="17">
        <f t="shared" si="48"/>
        <v>1067.5097491546117</v>
      </c>
      <c r="M226" s="17">
        <f t="shared" si="49"/>
        <v>3296.4837213102774</v>
      </c>
    </row>
    <row r="227" spans="1:13">
      <c r="A227" s="5">
        <f t="shared" si="50"/>
        <v>48091</v>
      </c>
      <c r="B227" s="16">
        <f t="shared" si="39"/>
        <v>211</v>
      </c>
      <c r="C227" s="12">
        <f t="shared" si="40"/>
        <v>0.06</v>
      </c>
      <c r="D227" s="12">
        <f t="shared" si="51"/>
        <v>5.1430128318229462E-3</v>
      </c>
      <c r="E227" s="18">
        <f t="shared" si="41"/>
        <v>230682.24402521417</v>
      </c>
      <c r="F227" s="18">
        <f t="shared" si="42"/>
        <v>2189.6753523923499</v>
      </c>
      <c r="G227" s="18">
        <f t="shared" si="43"/>
        <v>1153.4112201260709</v>
      </c>
      <c r="H227" s="34">
        <f t="shared" si="44"/>
        <v>1036.2641322662789</v>
      </c>
      <c r="I227">
        <f t="shared" si="45"/>
        <v>1181.0722213659853</v>
      </c>
      <c r="J227">
        <f t="shared" si="46"/>
        <v>228464.9076715819</v>
      </c>
      <c r="K227" s="17">
        <f t="shared" si="47"/>
        <v>96.117601677172573</v>
      </c>
      <c r="L227" s="17">
        <f t="shared" si="48"/>
        <v>1057.2936184488983</v>
      </c>
      <c r="M227" s="17">
        <f t="shared" si="49"/>
        <v>3274.6299720811621</v>
      </c>
    </row>
    <row r="228" spans="1:13">
      <c r="A228" s="5">
        <f t="shared" si="50"/>
        <v>48121</v>
      </c>
      <c r="B228" s="16">
        <f t="shared" si="39"/>
        <v>212</v>
      </c>
      <c r="C228" s="12">
        <f t="shared" si="40"/>
        <v>0.06</v>
      </c>
      <c r="D228" s="12">
        <f t="shared" si="51"/>
        <v>5.1430128318229462E-3</v>
      </c>
      <c r="E228" s="18">
        <f t="shared" si="41"/>
        <v>228464.9076715819</v>
      </c>
      <c r="F228" s="18">
        <f t="shared" si="42"/>
        <v>2178.41382395747</v>
      </c>
      <c r="G228" s="18">
        <f t="shared" si="43"/>
        <v>1142.3245383579094</v>
      </c>
      <c r="H228" s="34">
        <f t="shared" si="44"/>
        <v>1036.0892855995605</v>
      </c>
      <c r="I228">
        <f t="shared" si="45"/>
        <v>1169.6693312854375</v>
      </c>
      <c r="J228">
        <f t="shared" si="46"/>
        <v>226259.1490546969</v>
      </c>
      <c r="K228" s="17">
        <f t="shared" si="47"/>
        <v>95.193711529825791</v>
      </c>
      <c r="L228" s="17">
        <f t="shared" si="48"/>
        <v>1047.1308268280836</v>
      </c>
      <c r="M228" s="17">
        <f t="shared" si="49"/>
        <v>3252.8894437130816</v>
      </c>
    </row>
    <row r="229" spans="1:13">
      <c r="A229" s="5">
        <f t="shared" si="50"/>
        <v>48152</v>
      </c>
      <c r="B229" s="16">
        <f t="shared" si="39"/>
        <v>213</v>
      </c>
      <c r="C229" s="12">
        <f t="shared" si="40"/>
        <v>0.06</v>
      </c>
      <c r="D229" s="12">
        <f t="shared" si="51"/>
        <v>5.1430128318229462E-3</v>
      </c>
      <c r="E229" s="18">
        <f t="shared" si="41"/>
        <v>226259.1490546969</v>
      </c>
      <c r="F229" s="18">
        <f t="shared" si="42"/>
        <v>2167.2102137078364</v>
      </c>
      <c r="G229" s="18">
        <f t="shared" si="43"/>
        <v>1131.2957452734845</v>
      </c>
      <c r="H229" s="34">
        <f t="shared" si="44"/>
        <v>1035.9144684343519</v>
      </c>
      <c r="I229">
        <f t="shared" si="45"/>
        <v>1158.325985501818</v>
      </c>
      <c r="J229">
        <f t="shared" si="46"/>
        <v>224064.90860076074</v>
      </c>
      <c r="K229" s="17">
        <f t="shared" si="47"/>
        <v>94.274645439457046</v>
      </c>
      <c r="L229" s="17">
        <f t="shared" si="48"/>
        <v>1037.0210998340274</v>
      </c>
      <c r="M229" s="17">
        <f t="shared" si="49"/>
        <v>3231.2615537701968</v>
      </c>
    </row>
    <row r="230" spans="1:13">
      <c r="A230" s="5">
        <f t="shared" si="50"/>
        <v>48182</v>
      </c>
      <c r="B230" s="16">
        <f t="shared" si="39"/>
        <v>214</v>
      </c>
      <c r="C230" s="12">
        <f t="shared" si="40"/>
        <v>0.06</v>
      </c>
      <c r="D230" s="12">
        <f t="shared" si="51"/>
        <v>5.1430128318229462E-3</v>
      </c>
      <c r="E230" s="18">
        <f t="shared" si="41"/>
        <v>224064.90860076074</v>
      </c>
      <c r="F230" s="18">
        <f t="shared" si="42"/>
        <v>2156.0642237694792</v>
      </c>
      <c r="G230" s="18">
        <f t="shared" si="43"/>
        <v>1120.3245430038037</v>
      </c>
      <c r="H230" s="34">
        <f t="shared" si="44"/>
        <v>1035.7396807656755</v>
      </c>
      <c r="I230">
        <f t="shared" si="45"/>
        <v>1147.0418776263421</v>
      </c>
      <c r="J230">
        <f t="shared" si="46"/>
        <v>221882.12704236872</v>
      </c>
      <c r="K230" s="17">
        <f t="shared" si="47"/>
        <v>93.360378583650316</v>
      </c>
      <c r="L230" s="17">
        <f t="shared" si="48"/>
        <v>1026.9641644201533</v>
      </c>
      <c r="M230" s="17">
        <f t="shared" si="49"/>
        <v>3209.7457228121707</v>
      </c>
    </row>
    <row r="231" spans="1:13">
      <c r="A231" s="5">
        <f t="shared" si="50"/>
        <v>48213</v>
      </c>
      <c r="B231" s="16">
        <f t="shared" si="39"/>
        <v>215</v>
      </c>
      <c r="C231" s="12">
        <f t="shared" si="40"/>
        <v>0.06</v>
      </c>
      <c r="D231" s="12">
        <f t="shared" si="51"/>
        <v>5.1430128318229462E-3</v>
      </c>
      <c r="E231" s="18">
        <f t="shared" si="41"/>
        <v>221882.12704236872</v>
      </c>
      <c r="F231" s="18">
        <f t="shared" si="42"/>
        <v>2144.9755578003983</v>
      </c>
      <c r="G231" s="18">
        <f t="shared" si="43"/>
        <v>1109.4106352118436</v>
      </c>
      <c r="H231" s="34">
        <f t="shared" si="44"/>
        <v>1035.5649225885547</v>
      </c>
      <c r="I231">
        <f t="shared" si="45"/>
        <v>1135.8167028460127</v>
      </c>
      <c r="J231">
        <f t="shared" si="46"/>
        <v>219710.74541693417</v>
      </c>
      <c r="K231" s="17">
        <f t="shared" si="47"/>
        <v>92.450886267653644</v>
      </c>
      <c r="L231" s="17">
        <f t="shared" si="48"/>
        <v>1016.9597489441899</v>
      </c>
      <c r="M231" s="17">
        <f t="shared" si="49"/>
        <v>3188.3413743787573</v>
      </c>
    </row>
    <row r="232" spans="1:13">
      <c r="A232" s="5">
        <f t="shared" si="50"/>
        <v>48244</v>
      </c>
      <c r="B232" s="16">
        <f t="shared" si="39"/>
        <v>216</v>
      </c>
      <c r="C232" s="12">
        <f t="shared" si="40"/>
        <v>0.06</v>
      </c>
      <c r="D232" s="12">
        <f t="shared" si="51"/>
        <v>5.1430128318229462E-3</v>
      </c>
      <c r="E232" s="18">
        <f t="shared" si="41"/>
        <v>219710.74541693417</v>
      </c>
      <c r="F232" s="18">
        <f t="shared" si="42"/>
        <v>2133.9439209826837</v>
      </c>
      <c r="G232" s="18">
        <f t="shared" si="43"/>
        <v>1098.5537270846708</v>
      </c>
      <c r="H232" s="34">
        <f t="shared" si="44"/>
        <v>1035.390193898013</v>
      </c>
      <c r="I232">
        <f t="shared" si="45"/>
        <v>1124.6501579155158</v>
      </c>
      <c r="J232">
        <f t="shared" si="46"/>
        <v>217550.70506512062</v>
      </c>
      <c r="K232" s="17">
        <f t="shared" si="47"/>
        <v>91.546143923722582</v>
      </c>
      <c r="L232" s="17">
        <f t="shared" si="48"/>
        <v>1007.0075831609481</v>
      </c>
      <c r="M232" s="17">
        <f t="shared" si="49"/>
        <v>3167.0479349744774</v>
      </c>
    </row>
    <row r="233" spans="1:13">
      <c r="A233" s="5">
        <f t="shared" si="50"/>
        <v>48273</v>
      </c>
      <c r="B233" s="16">
        <f t="shared" si="39"/>
        <v>217</v>
      </c>
      <c r="C233" s="12">
        <f t="shared" si="40"/>
        <v>0.06</v>
      </c>
      <c r="D233" s="12">
        <f t="shared" si="51"/>
        <v>5.1430128318229462E-3</v>
      </c>
      <c r="E233" s="18">
        <f t="shared" si="41"/>
        <v>217550.70506512062</v>
      </c>
      <c r="F233" s="18">
        <f t="shared" si="42"/>
        <v>2122.9690200146792</v>
      </c>
      <c r="G233" s="18">
        <f t="shared" si="43"/>
        <v>1087.7535253256031</v>
      </c>
      <c r="H233" s="34">
        <f t="shared" si="44"/>
        <v>1035.2154946890762</v>
      </c>
      <c r="I233">
        <f t="shared" si="45"/>
        <v>1113.5419411491569</v>
      </c>
      <c r="J233">
        <f t="shared" si="46"/>
        <v>215401.9476292824</v>
      </c>
      <c r="K233" s="17">
        <f t="shared" si="47"/>
        <v>90.646127110466935</v>
      </c>
      <c r="L233" s="17">
        <f t="shared" si="48"/>
        <v>997.10739821513607</v>
      </c>
      <c r="M233" s="17">
        <f t="shared" si="49"/>
        <v>3145.8648340533691</v>
      </c>
    </row>
    <row r="234" spans="1:13">
      <c r="A234" s="5">
        <f t="shared" si="50"/>
        <v>48304</v>
      </c>
      <c r="B234" s="16">
        <f t="shared" si="39"/>
        <v>218</v>
      </c>
      <c r="C234" s="12">
        <f t="shared" si="40"/>
        <v>0.06</v>
      </c>
      <c r="D234" s="12">
        <f t="shared" si="51"/>
        <v>5.1430128318229462E-3</v>
      </c>
      <c r="E234" s="18">
        <f t="shared" si="41"/>
        <v>215401.9476292824</v>
      </c>
      <c r="F234" s="18">
        <f t="shared" si="42"/>
        <v>2112.0505631031815</v>
      </c>
      <c r="G234" s="18">
        <f t="shared" si="43"/>
        <v>1077.009738146412</v>
      </c>
      <c r="H234" s="34">
        <f t="shared" si="44"/>
        <v>1035.0408249567695</v>
      </c>
      <c r="I234">
        <f t="shared" si="45"/>
        <v>1102.4917524128405</v>
      </c>
      <c r="J234">
        <f t="shared" si="46"/>
        <v>213264.4150519128</v>
      </c>
      <c r="K234" s="17">
        <f t="shared" si="47"/>
        <v>89.750811512201011</v>
      </c>
      <c r="L234" s="17">
        <f t="shared" si="48"/>
        <v>987.25892663421098</v>
      </c>
      <c r="M234" s="17">
        <f t="shared" si="49"/>
        <v>3124.791504003821</v>
      </c>
    </row>
    <row r="235" spans="1:13">
      <c r="A235" s="5">
        <f t="shared" si="50"/>
        <v>48334</v>
      </c>
      <c r="B235" s="16">
        <f t="shared" si="39"/>
        <v>219</v>
      </c>
      <c r="C235" s="12">
        <f t="shared" si="40"/>
        <v>0.06</v>
      </c>
      <c r="D235" s="12">
        <f t="shared" si="51"/>
        <v>5.1430128318229462E-3</v>
      </c>
      <c r="E235" s="18">
        <f t="shared" si="41"/>
        <v>213264.4150519128</v>
      </c>
      <c r="F235" s="18">
        <f t="shared" si="42"/>
        <v>2101.188259955683</v>
      </c>
      <c r="G235" s="18">
        <f t="shared" si="43"/>
        <v>1066.3220752595639</v>
      </c>
      <c r="H235" s="34">
        <f t="shared" si="44"/>
        <v>1034.866184696119</v>
      </c>
      <c r="I235">
        <f t="shared" si="45"/>
        <v>1091.4992931160905</v>
      </c>
      <c r="J235">
        <f t="shared" si="46"/>
        <v>211138.04957410059</v>
      </c>
      <c r="K235" s="17">
        <f t="shared" si="47"/>
        <v>88.860172938297012</v>
      </c>
      <c r="L235" s="17">
        <f t="shared" si="48"/>
        <v>977.46190232126696</v>
      </c>
      <c r="M235" s="17">
        <f t="shared" si="49"/>
        <v>3103.8273801334763</v>
      </c>
    </row>
    <row r="236" spans="1:13">
      <c r="A236" s="5">
        <f t="shared" si="50"/>
        <v>48365</v>
      </c>
      <c r="B236" s="16">
        <f t="shared" si="39"/>
        <v>220</v>
      </c>
      <c r="C236" s="12">
        <f t="shared" si="40"/>
        <v>0.06</v>
      </c>
      <c r="D236" s="12">
        <f t="shared" si="51"/>
        <v>5.1430128318229462E-3</v>
      </c>
      <c r="E236" s="18">
        <f t="shared" si="41"/>
        <v>211138.04957410059</v>
      </c>
      <c r="F236" s="18">
        <f t="shared" si="42"/>
        <v>2090.3818217726548</v>
      </c>
      <c r="G236" s="18">
        <f t="shared" si="43"/>
        <v>1055.6902478705028</v>
      </c>
      <c r="H236" s="34">
        <f t="shared" si="44"/>
        <v>1034.691573902152</v>
      </c>
      <c r="I236">
        <f t="shared" si="45"/>
        <v>1080.5642662041109</v>
      </c>
      <c r="J236">
        <f t="shared" si="46"/>
        <v>209022.79373399433</v>
      </c>
      <c r="K236" s="17">
        <f t="shared" si="47"/>
        <v>87.974187322541923</v>
      </c>
      <c r="L236" s="17">
        <f t="shared" si="48"/>
        <v>967.71606054796098</v>
      </c>
      <c r="M236" s="17">
        <f t="shared" si="49"/>
        <v>3082.9719006542236</v>
      </c>
    </row>
    <row r="237" spans="1:13">
      <c r="A237" s="5">
        <f t="shared" si="50"/>
        <v>48395</v>
      </c>
      <c r="B237" s="16">
        <f t="shared" si="39"/>
        <v>221</v>
      </c>
      <c r="C237" s="12">
        <f t="shared" si="40"/>
        <v>0.06</v>
      </c>
      <c r="D237" s="12">
        <f t="shared" si="51"/>
        <v>5.1430128318229462E-3</v>
      </c>
      <c r="E237" s="18">
        <f t="shared" si="41"/>
        <v>209022.79373399433</v>
      </c>
      <c r="F237" s="18">
        <f t="shared" si="42"/>
        <v>2079.6309612398691</v>
      </c>
      <c r="G237" s="18">
        <f t="shared" si="43"/>
        <v>1045.1139686699717</v>
      </c>
      <c r="H237" s="34">
        <f t="shared" si="44"/>
        <v>1034.5169925698974</v>
      </c>
      <c r="I237">
        <f t="shared" si="45"/>
        <v>1069.6863761498878</v>
      </c>
      <c r="J237">
        <f t="shared" si="46"/>
        <v>206918.59036527455</v>
      </c>
      <c r="K237" s="17">
        <f t="shared" si="47"/>
        <v>87.092830722497638</v>
      </c>
      <c r="L237" s="17">
        <f t="shared" si="48"/>
        <v>958.02113794747402</v>
      </c>
      <c r="M237" s="17">
        <f t="shared" si="49"/>
        <v>3062.2245066672594</v>
      </c>
    </row>
    <row r="238" spans="1:13">
      <c r="A238" s="5">
        <f t="shared" si="50"/>
        <v>48426</v>
      </c>
      <c r="B238" s="16">
        <f t="shared" si="39"/>
        <v>222</v>
      </c>
      <c r="C238" s="12">
        <f t="shared" si="40"/>
        <v>0.06</v>
      </c>
      <c r="D238" s="12">
        <f t="shared" si="51"/>
        <v>5.1430128318229462E-3</v>
      </c>
      <c r="E238" s="18">
        <f t="shared" si="41"/>
        <v>206918.59036527455</v>
      </c>
      <c r="F238" s="18">
        <f t="shared" si="42"/>
        <v>2068.9353925207561</v>
      </c>
      <c r="G238" s="18">
        <f t="shared" si="43"/>
        <v>1034.5929518263727</v>
      </c>
      <c r="H238" s="34">
        <f t="shared" si="44"/>
        <v>1034.3424406943834</v>
      </c>
      <c r="I238">
        <f t="shared" si="45"/>
        <v>1058.8653289463325</v>
      </c>
      <c r="J238">
        <f t="shared" si="46"/>
        <v>204825.38259563383</v>
      </c>
      <c r="K238" s="17">
        <f t="shared" si="47"/>
        <v>86.216079318864402</v>
      </c>
      <c r="L238" s="17">
        <f t="shared" si="48"/>
        <v>948.37687250750821</v>
      </c>
      <c r="M238" s="17">
        <f t="shared" si="49"/>
        <v>3041.5846421482242</v>
      </c>
    </row>
    <row r="239" spans="1:13">
      <c r="A239" s="5">
        <f t="shared" si="50"/>
        <v>48457</v>
      </c>
      <c r="B239" s="16">
        <f t="shared" si="39"/>
        <v>223</v>
      </c>
      <c r="C239" s="12">
        <f t="shared" si="40"/>
        <v>0.06</v>
      </c>
      <c r="D239" s="12">
        <f t="shared" si="51"/>
        <v>5.1430128318229462E-3</v>
      </c>
      <c r="E239" s="18">
        <f t="shared" si="41"/>
        <v>204825.38259563383</v>
      </c>
      <c r="F239" s="18">
        <f t="shared" si="42"/>
        <v>2058.2948312488097</v>
      </c>
      <c r="G239" s="18">
        <f t="shared" si="43"/>
        <v>1024.1269129781692</v>
      </c>
      <c r="H239" s="34">
        <f t="shared" si="44"/>
        <v>1034.1679182706405</v>
      </c>
      <c r="I239">
        <f t="shared" si="45"/>
        <v>1048.1008320984636</v>
      </c>
      <c r="J239">
        <f t="shared" si="46"/>
        <v>202743.11384526474</v>
      </c>
      <c r="K239" s="17">
        <f t="shared" si="47"/>
        <v>85.343909414847431</v>
      </c>
      <c r="L239" s="17">
        <f t="shared" si="48"/>
        <v>938.78300356332181</v>
      </c>
      <c r="M239" s="17">
        <f t="shared" si="49"/>
        <v>3021.051753932426</v>
      </c>
    </row>
    <row r="240" spans="1:13">
      <c r="A240" s="5">
        <f t="shared" si="50"/>
        <v>48487</v>
      </c>
      <c r="B240" s="16">
        <f t="shared" si="39"/>
        <v>224</v>
      </c>
      <c r="C240" s="12">
        <f t="shared" si="40"/>
        <v>0.06</v>
      </c>
      <c r="D240" s="12">
        <f t="shared" si="51"/>
        <v>5.1430128318229462E-3</v>
      </c>
      <c r="E240" s="18">
        <f t="shared" si="41"/>
        <v>202743.11384526474</v>
      </c>
      <c r="F240" s="18">
        <f t="shared" si="42"/>
        <v>2047.7089945200223</v>
      </c>
      <c r="G240" s="18">
        <f t="shared" si="43"/>
        <v>1013.7155692263237</v>
      </c>
      <c r="H240" s="34">
        <f t="shared" si="44"/>
        <v>1033.9934252936987</v>
      </c>
      <c r="I240">
        <f t="shared" si="45"/>
        <v>1037.392594615631</v>
      </c>
      <c r="J240">
        <f t="shared" si="46"/>
        <v>200671.7278253554</v>
      </c>
      <c r="K240" s="17">
        <f t="shared" si="47"/>
        <v>84.476297435526988</v>
      </c>
      <c r="L240" s="17">
        <f t="shared" si="48"/>
        <v>929.23927179079669</v>
      </c>
      <c r="M240" s="17">
        <f t="shared" si="49"/>
        <v>3000.6252917001266</v>
      </c>
    </row>
    <row r="241" spans="1:13">
      <c r="A241" s="5">
        <f t="shared" si="50"/>
        <v>48518</v>
      </c>
      <c r="B241" s="16">
        <f t="shared" si="39"/>
        <v>225</v>
      </c>
      <c r="C241" s="12">
        <f t="shared" si="40"/>
        <v>0.06</v>
      </c>
      <c r="D241" s="12">
        <f t="shared" si="51"/>
        <v>5.1430128318229462E-3</v>
      </c>
      <c r="E241" s="18">
        <f t="shared" si="41"/>
        <v>200671.7278253554</v>
      </c>
      <c r="F241" s="18">
        <f t="shared" si="42"/>
        <v>2037.1776008853667</v>
      </c>
      <c r="G241" s="18">
        <f t="shared" si="43"/>
        <v>1003.358639126777</v>
      </c>
      <c r="H241" s="34">
        <f t="shared" si="44"/>
        <v>1033.8189617585897</v>
      </c>
      <c r="I241">
        <f t="shared" si="45"/>
        <v>1026.7403270037782</v>
      </c>
      <c r="J241">
        <f t="shared" si="46"/>
        <v>198611.168536593</v>
      </c>
      <c r="K241" s="17">
        <f t="shared" si="47"/>
        <v>83.613219927231427</v>
      </c>
      <c r="L241" s="17">
        <f t="shared" si="48"/>
        <v>919.74541919954561</v>
      </c>
      <c r="M241" s="17">
        <f t="shared" si="49"/>
        <v>2980.3047079619137</v>
      </c>
    </row>
    <row r="242" spans="1:13">
      <c r="A242" s="5">
        <f t="shared" si="50"/>
        <v>48548</v>
      </c>
      <c r="B242" s="16">
        <f t="shared" si="39"/>
        <v>226</v>
      </c>
      <c r="C242" s="12">
        <f t="shared" si="40"/>
        <v>0.06</v>
      </c>
      <c r="D242" s="12">
        <f t="shared" si="51"/>
        <v>5.1430128318229462E-3</v>
      </c>
      <c r="E242" s="18">
        <f t="shared" si="41"/>
        <v>198611.168536593</v>
      </c>
      <c r="F242" s="18">
        <f t="shared" si="42"/>
        <v>2026.7003703433104</v>
      </c>
      <c r="G242" s="18">
        <f t="shared" si="43"/>
        <v>993.05584268296502</v>
      </c>
      <c r="H242" s="34">
        <f t="shared" si="44"/>
        <v>1033.6445276603454</v>
      </c>
      <c r="I242">
        <f t="shared" si="45"/>
        <v>1016.1437412577469</v>
      </c>
      <c r="J242">
        <f t="shared" si="46"/>
        <v>196561.38026767492</v>
      </c>
      <c r="K242" s="17">
        <f t="shared" si="47"/>
        <v>82.754653556913752</v>
      </c>
      <c r="L242" s="17">
        <f t="shared" si="48"/>
        <v>910.30118912605121</v>
      </c>
      <c r="M242" s="17">
        <f t="shared" si="49"/>
        <v>2960.0894580441436</v>
      </c>
    </row>
    <row r="243" spans="1:13">
      <c r="A243" s="5">
        <f t="shared" si="50"/>
        <v>48579</v>
      </c>
      <c r="B243" s="16">
        <f t="shared" si="39"/>
        <v>227</v>
      </c>
      <c r="C243" s="12">
        <f t="shared" si="40"/>
        <v>0.06</v>
      </c>
      <c r="D243" s="12">
        <f t="shared" si="51"/>
        <v>5.1430128318229462E-3</v>
      </c>
      <c r="E243" s="18">
        <f t="shared" si="41"/>
        <v>196561.38026767492</v>
      </c>
      <c r="F243" s="18">
        <f t="shared" si="42"/>
        <v>2016.2770243323744</v>
      </c>
      <c r="G243" s="18">
        <f t="shared" si="43"/>
        <v>982.80690133837459</v>
      </c>
      <c r="H243" s="34">
        <f t="shared" si="44"/>
        <v>1033.4701229939997</v>
      </c>
      <c r="I243">
        <f t="shared" si="45"/>
        <v>1005.6025508536179</v>
      </c>
      <c r="J243">
        <f t="shared" si="46"/>
        <v>194522.30759382728</v>
      </c>
      <c r="K243" s="17">
        <f t="shared" si="47"/>
        <v>81.900575111531225</v>
      </c>
      <c r="L243" s="17">
        <f t="shared" si="48"/>
        <v>900.90632622684336</v>
      </c>
      <c r="M243" s="17">
        <f t="shared" si="49"/>
        <v>2939.9790000744611</v>
      </c>
    </row>
    <row r="244" spans="1:13">
      <c r="A244" s="5">
        <f t="shared" si="50"/>
        <v>48610</v>
      </c>
      <c r="B244" s="16">
        <f t="shared" si="39"/>
        <v>228</v>
      </c>
      <c r="C244" s="12">
        <f t="shared" si="40"/>
        <v>0.06</v>
      </c>
      <c r="D244" s="12">
        <f t="shared" si="51"/>
        <v>5.1430128318229462E-3</v>
      </c>
      <c r="E244" s="18">
        <f t="shared" si="41"/>
        <v>194522.30759382728</v>
      </c>
      <c r="F244" s="18">
        <f t="shared" si="42"/>
        <v>2005.9072857237229</v>
      </c>
      <c r="G244" s="18">
        <f t="shared" si="43"/>
        <v>972.61153796913641</v>
      </c>
      <c r="H244" s="34">
        <f t="shared" si="44"/>
        <v>1033.2957477545865</v>
      </c>
      <c r="I244">
        <f t="shared" si="45"/>
        <v>995.11647074109385</v>
      </c>
      <c r="J244">
        <f t="shared" si="46"/>
        <v>192493.89537533157</v>
      </c>
      <c r="K244" s="17">
        <f t="shared" si="47"/>
        <v>81.050961497428034</v>
      </c>
      <c r="L244" s="17">
        <f t="shared" si="48"/>
        <v>891.56057647170837</v>
      </c>
      <c r="M244" s="17">
        <f t="shared" si="49"/>
        <v>2919.9727949673888</v>
      </c>
    </row>
    <row r="245" spans="1:13">
      <c r="A245" s="5">
        <f t="shared" si="50"/>
        <v>48638</v>
      </c>
      <c r="B245" s="16">
        <f t="shared" si="39"/>
        <v>229</v>
      </c>
      <c r="C245" s="12">
        <f t="shared" si="40"/>
        <v>0.06</v>
      </c>
      <c r="D245" s="12">
        <f t="shared" si="51"/>
        <v>5.1430128318229462E-3</v>
      </c>
      <c r="E245" s="18">
        <f t="shared" si="41"/>
        <v>192493.89537533157</v>
      </c>
      <c r="F245" s="18">
        <f t="shared" si="42"/>
        <v>1995.5908788137986</v>
      </c>
      <c r="G245" s="18">
        <f t="shared" si="43"/>
        <v>962.46947687665784</v>
      </c>
      <c r="H245" s="34">
        <f t="shared" si="44"/>
        <v>1033.1214019371407</v>
      </c>
      <c r="I245">
        <f t="shared" si="45"/>
        <v>984.68521733592024</v>
      </c>
      <c r="J245">
        <f t="shared" si="46"/>
        <v>190476.08875605851</v>
      </c>
      <c r="K245" s="17">
        <f t="shared" si="47"/>
        <v>80.205789739721496</v>
      </c>
      <c r="L245" s="17">
        <f t="shared" si="48"/>
        <v>882.26368713693637</v>
      </c>
      <c r="M245" s="17">
        <f t="shared" si="49"/>
        <v>2900.0703064099971</v>
      </c>
    </row>
    <row r="246" spans="1:13">
      <c r="A246" s="5">
        <f t="shared" si="50"/>
        <v>48669</v>
      </c>
      <c r="B246" s="16">
        <f t="shared" si="39"/>
        <v>230</v>
      </c>
      <c r="C246" s="12">
        <f t="shared" si="40"/>
        <v>0.06</v>
      </c>
      <c r="D246" s="12">
        <f t="shared" si="51"/>
        <v>5.1430128318229462E-3</v>
      </c>
      <c r="E246" s="18">
        <f t="shared" si="41"/>
        <v>190476.08875605851</v>
      </c>
      <c r="F246" s="18">
        <f t="shared" si="42"/>
        <v>1985.3275293169902</v>
      </c>
      <c r="G246" s="18">
        <f t="shared" si="43"/>
        <v>952.38044378029258</v>
      </c>
      <c r="H246" s="34">
        <f t="shared" si="44"/>
        <v>1032.9470855366976</v>
      </c>
      <c r="I246">
        <f t="shared" si="45"/>
        <v>974.30850851234595</v>
      </c>
      <c r="J246">
        <f t="shared" si="46"/>
        <v>188468.83316200945</v>
      </c>
      <c r="K246" s="17">
        <f t="shared" si="47"/>
        <v>79.365036981691048</v>
      </c>
      <c r="L246" s="17">
        <f t="shared" si="48"/>
        <v>873.01540679860159</v>
      </c>
      <c r="M246" s="17">
        <f t="shared" si="49"/>
        <v>2880.2710008476452</v>
      </c>
    </row>
    <row r="247" spans="1:13">
      <c r="A247" s="5">
        <f t="shared" si="50"/>
        <v>48699</v>
      </c>
      <c r="B247" s="16">
        <f t="shared" si="39"/>
        <v>231</v>
      </c>
      <c r="C247" s="12">
        <f t="shared" si="40"/>
        <v>0.06</v>
      </c>
      <c r="D247" s="12">
        <f t="shared" si="51"/>
        <v>5.1430128318229462E-3</v>
      </c>
      <c r="E247" s="18">
        <f t="shared" si="41"/>
        <v>188468.83316200945</v>
      </c>
      <c r="F247" s="18">
        <f t="shared" si="42"/>
        <v>1975.1169643583414</v>
      </c>
      <c r="G247" s="18">
        <f t="shared" si="43"/>
        <v>942.34416581004734</v>
      </c>
      <c r="H247" s="34">
        <f t="shared" si="44"/>
        <v>1032.7727985482941</v>
      </c>
      <c r="I247">
        <f t="shared" si="45"/>
        <v>963.98606359562098</v>
      </c>
      <c r="J247">
        <f t="shared" si="46"/>
        <v>186472.07429986552</v>
      </c>
      <c r="K247" s="17">
        <f t="shared" si="47"/>
        <v>78.528680484170607</v>
      </c>
      <c r="L247" s="17">
        <f t="shared" si="48"/>
        <v>863.81548532587669</v>
      </c>
      <c r="M247" s="17">
        <f t="shared" si="49"/>
        <v>2860.5743474697915</v>
      </c>
    </row>
    <row r="248" spans="1:13">
      <c r="A248" s="5">
        <f t="shared" si="50"/>
        <v>48730</v>
      </c>
      <c r="B248" s="16">
        <f t="shared" si="39"/>
        <v>232</v>
      </c>
      <c r="C248" s="12">
        <f t="shared" si="40"/>
        <v>0.06</v>
      </c>
      <c r="D248" s="12">
        <f t="shared" si="51"/>
        <v>5.1430128318229462E-3</v>
      </c>
      <c r="E248" s="18">
        <f t="shared" si="41"/>
        <v>186472.07429986552</v>
      </c>
      <c r="F248" s="18">
        <f t="shared" si="42"/>
        <v>1964.958912466295</v>
      </c>
      <c r="G248" s="18">
        <f t="shared" si="43"/>
        <v>932.36037149932758</v>
      </c>
      <c r="H248" s="34">
        <f t="shared" si="44"/>
        <v>1032.5985409669674</v>
      </c>
      <c r="I248">
        <f t="shared" si="45"/>
        <v>953.71760335453541</v>
      </c>
      <c r="J248">
        <f t="shared" si="46"/>
        <v>184485.758155544</v>
      </c>
      <c r="K248" s="17">
        <f t="shared" si="47"/>
        <v>77.696697624943965</v>
      </c>
      <c r="L248" s="17">
        <f t="shared" si="48"/>
        <v>854.66367387438368</v>
      </c>
      <c r="M248" s="17">
        <f t="shared" si="49"/>
        <v>2840.9798181958868</v>
      </c>
    </row>
    <row r="249" spans="1:13">
      <c r="A249" s="5">
        <f t="shared" si="50"/>
        <v>48760</v>
      </c>
      <c r="B249" s="16">
        <f t="shared" si="39"/>
        <v>233</v>
      </c>
      <c r="C249" s="12">
        <f t="shared" si="40"/>
        <v>0.06</v>
      </c>
      <c r="D249" s="12">
        <f t="shared" si="51"/>
        <v>5.1430128318229462E-3</v>
      </c>
      <c r="E249" s="18">
        <f t="shared" si="41"/>
        <v>184485.758155544</v>
      </c>
      <c r="F249" s="18">
        <f t="shared" si="42"/>
        <v>1954.853103565476</v>
      </c>
      <c r="G249" s="18">
        <f t="shared" si="43"/>
        <v>922.42879077772</v>
      </c>
      <c r="H249" s="34">
        <f t="shared" si="44"/>
        <v>1032.424312787756</v>
      </c>
      <c r="I249">
        <f t="shared" si="45"/>
        <v>943.50284999399423</v>
      </c>
      <c r="J249">
        <f t="shared" si="46"/>
        <v>182509.83099276226</v>
      </c>
      <c r="K249" s="17">
        <f t="shared" si="47"/>
        <v>76.869065898143333</v>
      </c>
      <c r="L249" s="17">
        <f t="shared" si="48"/>
        <v>845.55972487957661</v>
      </c>
      <c r="M249" s="17">
        <f t="shared" si="49"/>
        <v>2821.4868876613268</v>
      </c>
    </row>
    <row r="250" spans="1:13">
      <c r="A250" s="5">
        <f t="shared" si="50"/>
        <v>48791</v>
      </c>
      <c r="B250" s="16">
        <f t="shared" si="39"/>
        <v>234</v>
      </c>
      <c r="C250" s="12">
        <f t="shared" si="40"/>
        <v>0.06</v>
      </c>
      <c r="D250" s="12">
        <f t="shared" si="51"/>
        <v>5.1430128318229462E-3</v>
      </c>
      <c r="E250" s="18">
        <f t="shared" si="41"/>
        <v>182509.83099276226</v>
      </c>
      <c r="F250" s="18">
        <f t="shared" si="42"/>
        <v>1944.7992689695102</v>
      </c>
      <c r="G250" s="18">
        <f t="shared" si="43"/>
        <v>912.54915496381136</v>
      </c>
      <c r="H250" s="34">
        <f t="shared" si="44"/>
        <v>1032.2501140056988</v>
      </c>
      <c r="I250">
        <f t="shared" si="45"/>
        <v>933.3415271476315</v>
      </c>
      <c r="J250">
        <f t="shared" si="46"/>
        <v>180544.23935160894</v>
      </c>
      <c r="K250" s="17">
        <f t="shared" si="47"/>
        <v>76.045762913650947</v>
      </c>
      <c r="L250" s="17">
        <f t="shared" si="48"/>
        <v>836.50339205016041</v>
      </c>
      <c r="M250" s="17">
        <f t="shared" si="49"/>
        <v>2802.0950332034909</v>
      </c>
    </row>
    <row r="251" spans="1:13">
      <c r="A251" s="5">
        <f t="shared" si="50"/>
        <v>48822</v>
      </c>
      <c r="B251" s="16">
        <f t="shared" si="39"/>
        <v>235</v>
      </c>
      <c r="C251" s="12">
        <f t="shared" si="40"/>
        <v>0.06</v>
      </c>
      <c r="D251" s="12">
        <f t="shared" si="51"/>
        <v>5.1430128318229462E-3</v>
      </c>
      <c r="E251" s="18">
        <f t="shared" si="41"/>
        <v>180544.23935160894</v>
      </c>
      <c r="F251" s="18">
        <f t="shared" si="42"/>
        <v>1934.7971413738799</v>
      </c>
      <c r="G251" s="18">
        <f t="shared" si="43"/>
        <v>902.7211967580447</v>
      </c>
      <c r="H251" s="34">
        <f t="shared" si="44"/>
        <v>1032.0759446158352</v>
      </c>
      <c r="I251">
        <f t="shared" si="45"/>
        <v>923.233359870463</v>
      </c>
      <c r="J251">
        <f t="shared" si="46"/>
        <v>178588.93004712262</v>
      </c>
      <c r="K251" s="17">
        <f t="shared" si="47"/>
        <v>75.226766396503734</v>
      </c>
      <c r="L251" s="17">
        <f t="shared" si="48"/>
        <v>827.49443036154094</v>
      </c>
      <c r="M251" s="17">
        <f t="shared" si="49"/>
        <v>2782.8037348478392</v>
      </c>
    </row>
    <row r="252" spans="1:13">
      <c r="A252" s="5">
        <f t="shared" si="50"/>
        <v>48852</v>
      </c>
      <c r="B252" s="16">
        <f t="shared" si="39"/>
        <v>236</v>
      </c>
      <c r="C252" s="12">
        <f t="shared" si="40"/>
        <v>0.06</v>
      </c>
      <c r="D252" s="12">
        <f t="shared" si="51"/>
        <v>5.1430128318229462E-3</v>
      </c>
      <c r="E252" s="18">
        <f t="shared" si="41"/>
        <v>178588.93004712262</v>
      </c>
      <c r="F252" s="18">
        <f t="shared" si="42"/>
        <v>1924.8464548488193</v>
      </c>
      <c r="G252" s="18">
        <f t="shared" si="43"/>
        <v>892.94465023561315</v>
      </c>
      <c r="H252" s="34">
        <f t="shared" si="44"/>
        <v>1031.9018046132062</v>
      </c>
      <c r="I252">
        <f t="shared" si="45"/>
        <v>913.1780746315751</v>
      </c>
      <c r="J252">
        <f t="shared" si="46"/>
        <v>176643.85016787783</v>
      </c>
      <c r="K252" s="17">
        <f t="shared" si="47"/>
        <v>74.412054186301091</v>
      </c>
      <c r="L252" s="17">
        <f t="shared" si="48"/>
        <v>818.53259604931202</v>
      </c>
      <c r="M252" s="17">
        <f t="shared" si="49"/>
        <v>2763.6124752940932</v>
      </c>
    </row>
    <row r="253" spans="1:13">
      <c r="A253" s="5">
        <f t="shared" si="50"/>
        <v>48883</v>
      </c>
      <c r="B253" s="16">
        <f t="shared" si="39"/>
        <v>237</v>
      </c>
      <c r="C253" s="12">
        <f t="shared" si="40"/>
        <v>0.06</v>
      </c>
      <c r="D253" s="12">
        <f t="shared" si="51"/>
        <v>5.1430128318229462E-3</v>
      </c>
      <c r="E253" s="18">
        <f t="shared" si="41"/>
        <v>176643.85016787783</v>
      </c>
      <c r="F253" s="18">
        <f t="shared" si="42"/>
        <v>1914.9469448322432</v>
      </c>
      <c r="G253" s="18">
        <f t="shared" si="43"/>
        <v>883.21925083938913</v>
      </c>
      <c r="H253" s="34">
        <f t="shared" si="44"/>
        <v>1031.727693992854</v>
      </c>
      <c r="I253">
        <f t="shared" si="45"/>
        <v>903.17539930685325</v>
      </c>
      <c r="J253">
        <f t="shared" si="46"/>
        <v>174708.94707457814</v>
      </c>
      <c r="K253" s="17">
        <f t="shared" si="47"/>
        <v>73.601604236615771</v>
      </c>
      <c r="L253" s="17">
        <f t="shared" si="48"/>
        <v>809.61764660277333</v>
      </c>
      <c r="M253" s="17">
        <f t="shared" si="49"/>
        <v>2744.5207399024807</v>
      </c>
    </row>
    <row r="254" spans="1:13">
      <c r="A254" s="5">
        <f t="shared" si="50"/>
        <v>48913</v>
      </c>
      <c r="B254" s="16">
        <f t="shared" si="39"/>
        <v>238</v>
      </c>
      <c r="C254" s="12">
        <f t="shared" si="40"/>
        <v>0.06</v>
      </c>
      <c r="D254" s="12">
        <f t="shared" si="51"/>
        <v>5.1430128318229462E-3</v>
      </c>
      <c r="E254" s="18">
        <f t="shared" si="41"/>
        <v>174708.94707457814</v>
      </c>
      <c r="F254" s="18">
        <f t="shared" si="42"/>
        <v>1905.0983481227108</v>
      </c>
      <c r="G254" s="18">
        <f t="shared" si="43"/>
        <v>873.54473537289073</v>
      </c>
      <c r="H254" s="34">
        <f t="shared" si="44"/>
        <v>1031.5536127498201</v>
      </c>
      <c r="I254">
        <f t="shared" si="45"/>
        <v>893.22506317174577</v>
      </c>
      <c r="J254">
        <f t="shared" si="46"/>
        <v>172784.16839865659</v>
      </c>
      <c r="K254" s="17">
        <f t="shared" si="47"/>
        <v>72.79539461440757</v>
      </c>
      <c r="L254" s="17">
        <f t="shared" si="48"/>
        <v>800.74934075848319</v>
      </c>
      <c r="M254" s="17">
        <f t="shared" si="49"/>
        <v>2725.5280166800494</v>
      </c>
    </row>
    <row r="255" spans="1:13">
      <c r="A255" s="5">
        <f t="shared" si="50"/>
        <v>48944</v>
      </c>
      <c r="B255" s="16">
        <f t="shared" si="39"/>
        <v>239</v>
      </c>
      <c r="C255" s="12">
        <f t="shared" si="40"/>
        <v>0.06</v>
      </c>
      <c r="D255" s="12">
        <f t="shared" si="51"/>
        <v>5.1430128318229462E-3</v>
      </c>
      <c r="E255" s="18">
        <f t="shared" si="41"/>
        <v>172784.16839865659</v>
      </c>
      <c r="F255" s="18">
        <f t="shared" si="42"/>
        <v>1895.3004028724308</v>
      </c>
      <c r="G255" s="18">
        <f t="shared" si="43"/>
        <v>863.92084199328292</v>
      </c>
      <c r="H255" s="34">
        <f t="shared" si="44"/>
        <v>1031.3795608791479</v>
      </c>
      <c r="I255">
        <f t="shared" si="45"/>
        <v>883.32679689406632</v>
      </c>
      <c r="J255">
        <f t="shared" si="46"/>
        <v>170869.46204088337</v>
      </c>
      <c r="K255" s="17">
        <f t="shared" si="47"/>
        <v>71.993403499440248</v>
      </c>
      <c r="L255" s="17">
        <f t="shared" si="48"/>
        <v>791.92743849384271</v>
      </c>
      <c r="M255" s="17">
        <f t="shared" si="49"/>
        <v>2706.6337962670568</v>
      </c>
    </row>
    <row r="256" spans="1:13">
      <c r="A256" s="5">
        <f t="shared" si="50"/>
        <v>48975</v>
      </c>
      <c r="B256" s="16">
        <f t="shared" si="39"/>
        <v>240</v>
      </c>
      <c r="C256" s="12">
        <f t="shared" si="40"/>
        <v>0.06</v>
      </c>
      <c r="D256" s="12">
        <f t="shared" si="51"/>
        <v>5.1430128318229462E-3</v>
      </c>
      <c r="E256" s="18">
        <f t="shared" si="41"/>
        <v>170869.46204088337</v>
      </c>
      <c r="F256" s="18">
        <f t="shared" si="42"/>
        <v>1885.5528485802988</v>
      </c>
      <c r="G256" s="18">
        <f t="shared" si="43"/>
        <v>854.34731020441689</v>
      </c>
      <c r="H256" s="34">
        <f t="shared" si="44"/>
        <v>1031.205538375882</v>
      </c>
      <c r="I256">
        <f t="shared" si="45"/>
        <v>873.48033252683297</v>
      </c>
      <c r="J256">
        <f t="shared" si="46"/>
        <v>168964.77616998064</v>
      </c>
      <c r="K256" s="17">
        <f t="shared" si="47"/>
        <v>71.195609183701407</v>
      </c>
      <c r="L256" s="17">
        <f t="shared" si="48"/>
        <v>783.15170102071545</v>
      </c>
      <c r="M256" s="17">
        <f t="shared" si="49"/>
        <v>2687.8375719234305</v>
      </c>
    </row>
    <row r="257" spans="1:13">
      <c r="A257" s="5">
        <f t="shared" si="50"/>
        <v>49003</v>
      </c>
      <c r="B257" s="16">
        <f t="shared" si="39"/>
        <v>241</v>
      </c>
      <c r="C257" s="12">
        <f t="shared" si="40"/>
        <v>0.06</v>
      </c>
      <c r="D257" s="12">
        <f t="shared" si="51"/>
        <v>5.1430128318229462E-3</v>
      </c>
      <c r="E257" s="18">
        <f t="shared" si="41"/>
        <v>168964.77616998064</v>
      </c>
      <c r="F257" s="18">
        <f t="shared" si="42"/>
        <v>1875.8554260849701</v>
      </c>
      <c r="G257" s="18">
        <f t="shared" si="43"/>
        <v>844.82388084990328</v>
      </c>
      <c r="H257" s="34">
        <f t="shared" si="44"/>
        <v>1031.0315452350669</v>
      </c>
      <c r="I257">
        <f t="shared" si="45"/>
        <v>863.68540350114415</v>
      </c>
      <c r="J257">
        <f t="shared" si="46"/>
        <v>167070.05922124442</v>
      </c>
      <c r="K257" s="17">
        <f t="shared" si="47"/>
        <v>70.401990070825278</v>
      </c>
      <c r="L257" s="17">
        <f t="shared" si="48"/>
        <v>774.42189077907801</v>
      </c>
      <c r="M257" s="17">
        <f t="shared" si="49"/>
        <v>2669.138839515289</v>
      </c>
    </row>
    <row r="258" spans="1:13">
      <c r="A258" s="5">
        <f t="shared" si="50"/>
        <v>49034</v>
      </c>
      <c r="B258" s="16">
        <f t="shared" si="39"/>
        <v>242</v>
      </c>
      <c r="C258" s="12">
        <f t="shared" si="40"/>
        <v>0.06</v>
      </c>
      <c r="D258" s="12">
        <f t="shared" si="51"/>
        <v>5.1430128318229462E-3</v>
      </c>
      <c r="E258" s="18">
        <f t="shared" si="41"/>
        <v>167070.05922124442</v>
      </c>
      <c r="F258" s="18">
        <f t="shared" si="42"/>
        <v>1866.2078775579698</v>
      </c>
      <c r="G258" s="18">
        <f t="shared" si="43"/>
        <v>835.35029610622212</v>
      </c>
      <c r="H258" s="34">
        <f t="shared" si="44"/>
        <v>1030.8575814517476</v>
      </c>
      <c r="I258">
        <f t="shared" si="45"/>
        <v>853.94174461909131</v>
      </c>
      <c r="J258">
        <f t="shared" si="46"/>
        <v>165185.2598951736</v>
      </c>
      <c r="K258" s="17">
        <f t="shared" si="47"/>
        <v>69.612524675518515</v>
      </c>
      <c r="L258" s="17">
        <f t="shared" si="48"/>
        <v>765.73777143070356</v>
      </c>
      <c r="M258" s="17">
        <f t="shared" si="49"/>
        <v>2650.5370975015426</v>
      </c>
    </row>
    <row r="259" spans="1:13">
      <c r="A259" s="5">
        <f t="shared" si="50"/>
        <v>49064</v>
      </c>
      <c r="B259" s="16">
        <f t="shared" si="39"/>
        <v>243</v>
      </c>
      <c r="C259" s="12">
        <f t="shared" si="40"/>
        <v>0.06</v>
      </c>
      <c r="D259" s="12">
        <f t="shared" si="51"/>
        <v>5.1430128318229462E-3</v>
      </c>
      <c r="E259" s="18">
        <f t="shared" si="41"/>
        <v>165185.2598951736</v>
      </c>
      <c r="F259" s="18">
        <f t="shared" si="42"/>
        <v>1856.6099464968406</v>
      </c>
      <c r="G259" s="18">
        <f t="shared" si="43"/>
        <v>825.92629947586806</v>
      </c>
      <c r="H259" s="34">
        <f t="shared" si="44"/>
        <v>1030.6836470209726</v>
      </c>
      <c r="I259">
        <f t="shared" si="45"/>
        <v>844.24909204670712</v>
      </c>
      <c r="J259">
        <f t="shared" si="46"/>
        <v>163310.32715610592</v>
      </c>
      <c r="K259" s="17">
        <f t="shared" si="47"/>
        <v>68.827191622989005</v>
      </c>
      <c r="L259" s="17">
        <f t="shared" si="48"/>
        <v>757.09910785287911</v>
      </c>
      <c r="M259" s="17">
        <f t="shared" si="49"/>
        <v>2632.0318469205586</v>
      </c>
    </row>
    <row r="260" spans="1:13">
      <c r="A260" s="5">
        <f t="shared" si="50"/>
        <v>49095</v>
      </c>
      <c r="B260" s="16">
        <f t="shared" si="39"/>
        <v>244</v>
      </c>
      <c r="C260" s="12">
        <f t="shared" si="40"/>
        <v>0.06</v>
      </c>
      <c r="D260" s="12">
        <f t="shared" si="51"/>
        <v>5.1430128318229462E-3</v>
      </c>
      <c r="E260" s="18">
        <f t="shared" si="41"/>
        <v>163310.32715610592</v>
      </c>
      <c r="F260" s="18">
        <f t="shared" si="42"/>
        <v>1847.0613777183173</v>
      </c>
      <c r="G260" s="18">
        <f t="shared" si="43"/>
        <v>816.55163578052964</v>
      </c>
      <c r="H260" s="34">
        <f t="shared" si="44"/>
        <v>1030.5097419377876</v>
      </c>
      <c r="I260">
        <f t="shared" si="45"/>
        <v>834.60718330695147</v>
      </c>
      <c r="J260">
        <f t="shared" si="46"/>
        <v>161445.21023086118</v>
      </c>
      <c r="K260" s="17">
        <f t="shared" si="47"/>
        <v>68.045969648377479</v>
      </c>
      <c r="L260" s="17">
        <f t="shared" si="48"/>
        <v>748.5056661321521</v>
      </c>
      <c r="M260" s="17">
        <f t="shared" si="49"/>
        <v>2613.6225913768913</v>
      </c>
    </row>
    <row r="261" spans="1:13">
      <c r="A261" s="5">
        <f t="shared" si="50"/>
        <v>49125</v>
      </c>
      <c r="B261" s="16">
        <f t="shared" si="39"/>
        <v>245</v>
      </c>
      <c r="C261" s="12">
        <f t="shared" si="40"/>
        <v>0.06</v>
      </c>
      <c r="D261" s="12">
        <f t="shared" si="51"/>
        <v>5.1430128318229462E-3</v>
      </c>
      <c r="E261" s="18">
        <f t="shared" si="41"/>
        <v>161445.21023086118</v>
      </c>
      <c r="F261" s="18">
        <f t="shared" si="42"/>
        <v>1837.5619173515472</v>
      </c>
      <c r="G261" s="18">
        <f t="shared" si="43"/>
        <v>807.22605115430588</v>
      </c>
      <c r="H261" s="34">
        <f t="shared" si="44"/>
        <v>1030.3358661972413</v>
      </c>
      <c r="I261">
        <f t="shared" si="45"/>
        <v>825.01575727273234</v>
      </c>
      <c r="J261">
        <f t="shared" si="46"/>
        <v>159589.85860739122</v>
      </c>
      <c r="K261" s="17">
        <f t="shared" si="47"/>
        <v>67.268837596192157</v>
      </c>
      <c r="L261" s="17">
        <f t="shared" si="48"/>
        <v>739.95721355811372</v>
      </c>
      <c r="M261" s="17">
        <f t="shared" si="49"/>
        <v>2595.3088370280875</v>
      </c>
    </row>
    <row r="262" spans="1:13">
      <c r="A262" s="5">
        <f t="shared" si="50"/>
        <v>49156</v>
      </c>
      <c r="B262" s="16">
        <f t="shared" si="39"/>
        <v>246</v>
      </c>
      <c r="C262" s="12">
        <f t="shared" si="40"/>
        <v>0.06</v>
      </c>
      <c r="D262" s="12">
        <f t="shared" si="51"/>
        <v>5.1430128318229462E-3</v>
      </c>
      <c r="E262" s="18">
        <f t="shared" si="41"/>
        <v>159589.85860739122</v>
      </c>
      <c r="F262" s="18">
        <f t="shared" si="42"/>
        <v>1828.1113128313393</v>
      </c>
      <c r="G262" s="18">
        <f t="shared" si="43"/>
        <v>797.94929303695608</v>
      </c>
      <c r="H262" s="34">
        <f t="shared" si="44"/>
        <v>1030.1620197943832</v>
      </c>
      <c r="I262">
        <f t="shared" si="45"/>
        <v>815.47455415996365</v>
      </c>
      <c r="J262">
        <f t="shared" si="46"/>
        <v>157744.22203343688</v>
      </c>
      <c r="K262" s="17">
        <f t="shared" si="47"/>
        <v>66.49577441974634</v>
      </c>
      <c r="L262" s="17">
        <f t="shared" si="48"/>
        <v>731.45351861720974</v>
      </c>
      <c r="M262" s="17">
        <f t="shared" si="49"/>
        <v>2577.0900925715569</v>
      </c>
    </row>
    <row r="263" spans="1:13">
      <c r="A263" s="5">
        <f t="shared" si="50"/>
        <v>49187</v>
      </c>
      <c r="B263" s="16">
        <f t="shared" si="39"/>
        <v>247</v>
      </c>
      <c r="C263" s="12">
        <f t="shared" si="40"/>
        <v>0.06</v>
      </c>
      <c r="D263" s="12">
        <f t="shared" si="51"/>
        <v>5.1430128318229462E-3</v>
      </c>
      <c r="E263" s="18">
        <f t="shared" si="41"/>
        <v>157744.22203343688</v>
      </c>
      <c r="F263" s="18">
        <f t="shared" si="42"/>
        <v>1818.7093128914471</v>
      </c>
      <c r="G263" s="18">
        <f t="shared" si="43"/>
        <v>788.72111016718441</v>
      </c>
      <c r="H263" s="34">
        <f t="shared" si="44"/>
        <v>1029.9882027242627</v>
      </c>
      <c r="I263">
        <f t="shared" si="45"/>
        <v>805.98331552065667</v>
      </c>
      <c r="J263">
        <f t="shared" si="46"/>
        <v>155908.25051519196</v>
      </c>
      <c r="K263" s="17">
        <f t="shared" si="47"/>
        <v>65.726759180598705</v>
      </c>
      <c r="L263" s="17">
        <f t="shared" si="48"/>
        <v>722.99435098658569</v>
      </c>
      <c r="M263" s="17">
        <f t="shared" si="49"/>
        <v>2558.9658692315052</v>
      </c>
    </row>
    <row r="264" spans="1:13">
      <c r="A264" s="5">
        <f t="shared" si="50"/>
        <v>49217</v>
      </c>
      <c r="B264" s="16">
        <f t="shared" si="39"/>
        <v>248</v>
      </c>
      <c r="C264" s="12">
        <f t="shared" si="40"/>
        <v>0.06</v>
      </c>
      <c r="D264" s="12">
        <f t="shared" si="51"/>
        <v>5.1430128318229462E-3</v>
      </c>
      <c r="E264" s="18">
        <f t="shared" si="41"/>
        <v>155908.25051519196</v>
      </c>
      <c r="F264" s="18">
        <f t="shared" si="42"/>
        <v>1809.3556675578907</v>
      </c>
      <c r="G264" s="18">
        <f t="shared" si="43"/>
        <v>779.54125257595979</v>
      </c>
      <c r="H264" s="34">
        <f t="shared" si="44"/>
        <v>1029.8144149819309</v>
      </c>
      <c r="I264">
        <f t="shared" si="45"/>
        <v>796.54178423605038</v>
      </c>
      <c r="J264">
        <f t="shared" si="46"/>
        <v>154081.89431597397</v>
      </c>
      <c r="K264" s="17">
        <f t="shared" si="47"/>
        <v>64.961771047996649</v>
      </c>
      <c r="L264" s="17">
        <f t="shared" si="48"/>
        <v>714.57948152796314</v>
      </c>
      <c r="M264" s="17">
        <f t="shared" si="49"/>
        <v>2540.9356807459444</v>
      </c>
    </row>
    <row r="265" spans="1:13">
      <c r="A265" s="5">
        <f t="shared" si="50"/>
        <v>49248</v>
      </c>
      <c r="B265" s="16">
        <f t="shared" si="39"/>
        <v>249</v>
      </c>
      <c r="C265" s="12">
        <f t="shared" si="40"/>
        <v>0.06</v>
      </c>
      <c r="D265" s="12">
        <f t="shared" si="51"/>
        <v>5.1430128318229462E-3</v>
      </c>
      <c r="E265" s="18">
        <f t="shared" si="41"/>
        <v>154081.89431597397</v>
      </c>
      <c r="F265" s="18">
        <f t="shared" si="42"/>
        <v>1800.0501281423089</v>
      </c>
      <c r="G265" s="18">
        <f t="shared" si="43"/>
        <v>770.40947157986989</v>
      </c>
      <c r="H265" s="34">
        <f t="shared" si="44"/>
        <v>1029.6406565624391</v>
      </c>
      <c r="I265">
        <f t="shared" si="45"/>
        <v>787.14970450977398</v>
      </c>
      <c r="J265">
        <f t="shared" si="46"/>
        <v>152265.10395490177</v>
      </c>
      <c r="K265" s="17">
        <f t="shared" si="47"/>
        <v>64.200789298322491</v>
      </c>
      <c r="L265" s="17">
        <f t="shared" si="48"/>
        <v>706.20868228154745</v>
      </c>
      <c r="M265" s="17">
        <f t="shared" si="49"/>
        <v>2522.9990433537605</v>
      </c>
    </row>
    <row r="266" spans="1:13">
      <c r="A266" s="5">
        <f t="shared" si="50"/>
        <v>49278</v>
      </c>
      <c r="B266" s="16">
        <f t="shared" si="39"/>
        <v>250</v>
      </c>
      <c r="C266" s="12">
        <f t="shared" si="40"/>
        <v>0.06</v>
      </c>
      <c r="D266" s="12">
        <f t="shared" si="51"/>
        <v>5.1430128318229462E-3</v>
      </c>
      <c r="E266" s="18">
        <f t="shared" si="41"/>
        <v>152265.10395490177</v>
      </c>
      <c r="F266" s="18">
        <f t="shared" si="42"/>
        <v>1790.7924472353486</v>
      </c>
      <c r="G266" s="18">
        <f t="shared" si="43"/>
        <v>761.32551977450885</v>
      </c>
      <c r="H266" s="34">
        <f t="shared" si="44"/>
        <v>1029.4669274608398</v>
      </c>
      <c r="I266">
        <f t="shared" si="45"/>
        <v>777.80682186104627</v>
      </c>
      <c r="J266">
        <f t="shared" si="46"/>
        <v>150457.8302055799</v>
      </c>
      <c r="K266" s="17">
        <f t="shared" si="47"/>
        <v>63.443793314542411</v>
      </c>
      <c r="L266" s="17">
        <f t="shared" si="48"/>
        <v>697.88172645996644</v>
      </c>
      <c r="M266" s="17">
        <f t="shared" si="49"/>
        <v>2505.1554757818526</v>
      </c>
    </row>
    <row r="267" spans="1:13">
      <c r="A267" s="5">
        <f t="shared" si="50"/>
        <v>49309</v>
      </c>
      <c r="B267" s="16">
        <f t="shared" si="39"/>
        <v>251</v>
      </c>
      <c r="C267" s="12">
        <f t="shared" si="40"/>
        <v>0.06</v>
      </c>
      <c r="D267" s="12">
        <f t="shared" si="51"/>
        <v>5.1430128318229462E-3</v>
      </c>
      <c r="E267" s="18">
        <f t="shared" si="41"/>
        <v>150457.8302055799</v>
      </c>
      <c r="F267" s="18">
        <f t="shared" si="42"/>
        <v>1781.5823787000854</v>
      </c>
      <c r="G267" s="18">
        <f t="shared" si="43"/>
        <v>752.28915102789949</v>
      </c>
      <c r="H267" s="34">
        <f t="shared" si="44"/>
        <v>1029.2932276721858</v>
      </c>
      <c r="I267">
        <f t="shared" si="45"/>
        <v>768.51288311790893</v>
      </c>
      <c r="J267">
        <f t="shared" si="46"/>
        <v>148660.02409478978</v>
      </c>
      <c r="K267" s="17">
        <f t="shared" si="47"/>
        <v>62.690762585658298</v>
      </c>
      <c r="L267" s="17">
        <f t="shared" si="48"/>
        <v>689.59838844224123</v>
      </c>
      <c r="M267" s="17">
        <f t="shared" si="49"/>
        <v>2487.4044992323361</v>
      </c>
    </row>
    <row r="268" spans="1:13">
      <c r="A268" s="5">
        <f t="shared" si="50"/>
        <v>49340</v>
      </c>
      <c r="B268" s="16">
        <f t="shared" si="39"/>
        <v>252</v>
      </c>
      <c r="C268" s="12">
        <f t="shared" si="40"/>
        <v>0.06</v>
      </c>
      <c r="D268" s="12">
        <f t="shared" si="51"/>
        <v>5.1430128318229462E-3</v>
      </c>
      <c r="E268" s="18">
        <f t="shared" si="41"/>
        <v>148660.02409478978</v>
      </c>
      <c r="F268" s="18">
        <f t="shared" si="42"/>
        <v>1772.419677665481</v>
      </c>
      <c r="G268" s="18">
        <f t="shared" si="43"/>
        <v>743.30012047394894</v>
      </c>
      <c r="H268" s="34">
        <f t="shared" si="44"/>
        <v>1029.1195571915321</v>
      </c>
      <c r="I268">
        <f t="shared" si="45"/>
        <v>759.26763641049627</v>
      </c>
      <c r="J268">
        <f t="shared" si="46"/>
        <v>146871.63690118777</v>
      </c>
      <c r="K268" s="17">
        <f t="shared" si="47"/>
        <v>61.941676706162411</v>
      </c>
      <c r="L268" s="17">
        <f t="shared" si="48"/>
        <v>681.35844376778653</v>
      </c>
      <c r="M268" s="17">
        <f t="shared" si="49"/>
        <v>2469.7456373698146</v>
      </c>
    </row>
    <row r="269" spans="1:13">
      <c r="A269" s="5">
        <f t="shared" si="50"/>
        <v>49368</v>
      </c>
      <c r="B269" s="16">
        <f t="shared" si="39"/>
        <v>253</v>
      </c>
      <c r="C269" s="12">
        <f t="shared" si="40"/>
        <v>0.06</v>
      </c>
      <c r="D269" s="12">
        <f t="shared" si="51"/>
        <v>5.1430128318229462E-3</v>
      </c>
      <c r="E269" s="18">
        <f t="shared" si="41"/>
        <v>146871.63690118777</v>
      </c>
      <c r="F269" s="18">
        <f t="shared" si="42"/>
        <v>1763.3041005198725</v>
      </c>
      <c r="G269" s="18">
        <f t="shared" si="43"/>
        <v>734.35818450593888</v>
      </c>
      <c r="H269" s="34">
        <f t="shared" si="44"/>
        <v>1028.9459160139336</v>
      </c>
      <c r="I269">
        <f t="shared" si="45"/>
        <v>750.07083116433773</v>
      </c>
      <c r="J269">
        <f t="shared" si="46"/>
        <v>145092.62015400949</v>
      </c>
      <c r="K269" s="17">
        <f t="shared" si="47"/>
        <v>61.196515375494904</v>
      </c>
      <c r="L269" s="17">
        <f t="shared" si="48"/>
        <v>673.16166913044401</v>
      </c>
      <c r="M269" s="17">
        <f t="shared" si="49"/>
        <v>2452.1784163087154</v>
      </c>
    </row>
    <row r="270" spans="1:13">
      <c r="A270" s="5">
        <f t="shared" si="50"/>
        <v>49399</v>
      </c>
      <c r="B270" s="16">
        <f t="shared" si="39"/>
        <v>254</v>
      </c>
      <c r="C270" s="12">
        <f t="shared" si="40"/>
        <v>0.06</v>
      </c>
      <c r="D270" s="12">
        <f t="shared" si="51"/>
        <v>5.1430128318229462E-3</v>
      </c>
      <c r="E270" s="18">
        <f t="shared" si="41"/>
        <v>145092.62015400949</v>
      </c>
      <c r="F270" s="18">
        <f t="shared" si="42"/>
        <v>1754.2354049044923</v>
      </c>
      <c r="G270" s="18">
        <f t="shared" si="43"/>
        <v>725.4631007700475</v>
      </c>
      <c r="H270" s="34">
        <f t="shared" si="44"/>
        <v>1028.7723041344448</v>
      </c>
      <c r="I270">
        <f t="shared" si="45"/>
        <v>740.92221809369596</v>
      </c>
      <c r="J270">
        <f t="shared" si="46"/>
        <v>143322.92563178134</v>
      </c>
      <c r="K270" s="17">
        <f t="shared" si="47"/>
        <v>60.455258397503961</v>
      </c>
      <c r="L270" s="17">
        <f t="shared" si="48"/>
        <v>665.00784237254356</v>
      </c>
      <c r="M270" s="17">
        <f t="shared" si="49"/>
        <v>2434.7023646006842</v>
      </c>
    </row>
    <row r="271" spans="1:13">
      <c r="A271" s="5">
        <f t="shared" si="50"/>
        <v>49429</v>
      </c>
      <c r="B271" s="16">
        <f t="shared" si="39"/>
        <v>255</v>
      </c>
      <c r="C271" s="12">
        <f t="shared" si="40"/>
        <v>0.06</v>
      </c>
      <c r="D271" s="12">
        <f t="shared" si="51"/>
        <v>5.1430128318229462E-3</v>
      </c>
      <c r="E271" s="18">
        <f t="shared" si="41"/>
        <v>143322.92563178134</v>
      </c>
      <c r="F271" s="18">
        <f t="shared" si="42"/>
        <v>1745.2133497070304</v>
      </c>
      <c r="G271" s="18">
        <f t="shared" si="43"/>
        <v>716.61462815890673</v>
      </c>
      <c r="H271" s="34">
        <f t="shared" si="44"/>
        <v>1028.5987215481236</v>
      </c>
      <c r="I271">
        <f t="shared" si="45"/>
        <v>731.8215491949386</v>
      </c>
      <c r="J271">
        <f t="shared" si="46"/>
        <v>141562.50536103826</v>
      </c>
      <c r="K271" s="17">
        <f t="shared" si="47"/>
        <v>59.717885679908896</v>
      </c>
      <c r="L271" s="17">
        <f t="shared" si="48"/>
        <v>656.89674247899779</v>
      </c>
      <c r="M271" s="17">
        <f t="shared" si="49"/>
        <v>2417.3170132220603</v>
      </c>
    </row>
    <row r="272" spans="1:13">
      <c r="A272" s="5">
        <f t="shared" si="50"/>
        <v>49460</v>
      </c>
      <c r="B272" s="16">
        <f t="shared" si="39"/>
        <v>256</v>
      </c>
      <c r="C272" s="12">
        <f t="shared" si="40"/>
        <v>0.06</v>
      </c>
      <c r="D272" s="12">
        <f t="shared" si="51"/>
        <v>5.1430128318229462E-3</v>
      </c>
      <c r="E272" s="18">
        <f t="shared" si="41"/>
        <v>141562.50536103826</v>
      </c>
      <c r="F272" s="18">
        <f t="shared" si="42"/>
        <v>1736.2376950552182</v>
      </c>
      <c r="G272" s="18">
        <f t="shared" si="43"/>
        <v>707.81252680519128</v>
      </c>
      <c r="H272" s="34">
        <f t="shared" si="44"/>
        <v>1028.4251682500269</v>
      </c>
      <c r="I272">
        <f t="shared" si="45"/>
        <v>722.76857773994482</v>
      </c>
      <c r="J272">
        <f t="shared" si="46"/>
        <v>139811.3116150483</v>
      </c>
      <c r="K272" s="17">
        <f t="shared" si="47"/>
        <v>58.984377233765947</v>
      </c>
      <c r="L272" s="17">
        <f t="shared" si="48"/>
        <v>648.82814957142534</v>
      </c>
      <c r="M272" s="17">
        <f t="shared" si="49"/>
        <v>2400.0218955613973</v>
      </c>
    </row>
    <row r="273" spans="1:13">
      <c r="A273" s="5">
        <f t="shared" si="50"/>
        <v>49490</v>
      </c>
      <c r="B273" s="16">
        <f t="shared" si="39"/>
        <v>257</v>
      </c>
      <c r="C273" s="12">
        <f t="shared" si="40"/>
        <v>0.06</v>
      </c>
      <c r="D273" s="12">
        <f t="shared" si="51"/>
        <v>5.1430128318229462E-3</v>
      </c>
      <c r="E273" s="18">
        <f t="shared" si="41"/>
        <v>139811.3116150483</v>
      </c>
      <c r="F273" s="18">
        <f t="shared" si="42"/>
        <v>1727.3082023104548</v>
      </c>
      <c r="G273" s="18">
        <f t="shared" si="43"/>
        <v>699.05655807524147</v>
      </c>
      <c r="H273" s="34">
        <f t="shared" si="44"/>
        <v>1028.2516442352135</v>
      </c>
      <c r="I273">
        <f t="shared" si="45"/>
        <v>713.76305826954513</v>
      </c>
      <c r="J273">
        <f t="shared" si="46"/>
        <v>138069.29691254353</v>
      </c>
      <c r="K273" s="17">
        <f t="shared" si="47"/>
        <v>58.254713172936796</v>
      </c>
      <c r="L273" s="17">
        <f t="shared" si="48"/>
        <v>640.80184490230465</v>
      </c>
      <c r="M273" s="17">
        <f t="shared" si="49"/>
        <v>2382.8165474070634</v>
      </c>
    </row>
    <row r="274" spans="1:13">
      <c r="A274" s="5">
        <f t="shared" si="50"/>
        <v>49521</v>
      </c>
      <c r="B274" s="16">
        <f t="shared" ref="B274:B337" si="52">+B273+1</f>
        <v>258</v>
      </c>
      <c r="C274" s="12">
        <f t="shared" ref="C274:C337" si="53">$C$10*MIN((B274*0.002),0.06)</f>
        <v>0.06</v>
      </c>
      <c r="D274" s="12">
        <f t="shared" si="51"/>
        <v>5.1430128318229462E-3</v>
      </c>
      <c r="E274" s="18">
        <f t="shared" ref="E274:E337" si="54">J273</f>
        <v>138069.29691254353</v>
      </c>
      <c r="F274" s="18">
        <f t="shared" ref="F274:F337" si="55">IF(B274&gt;$C$6*12,0,PMT($C$5/12,$C$6*12-B273,E274,0,0)*-1)</f>
        <v>1718.4246340614586</v>
      </c>
      <c r="G274" s="18">
        <f t="shared" ref="G274:G337" si="56">$C$5/12*E274</f>
        <v>690.34648456271771</v>
      </c>
      <c r="H274" s="34">
        <f t="shared" ref="H274:H337" si="57">F274-G274</f>
        <v>1028.0781494987409</v>
      </c>
      <c r="I274">
        <f t="shared" ref="I274:I337" si="58">(E274-H274)*D274</f>
        <v>704.80474658699495</v>
      </c>
      <c r="J274">
        <f t="shared" ref="J274:J337" si="59">IF(B274&gt;$C$6*12,0,E274-H274-I274)</f>
        <v>136336.4140164578</v>
      </c>
      <c r="K274" s="17">
        <f t="shared" ref="K274:K337" si="60">$C$11/12*E274</f>
        <v>57.528873713559811</v>
      </c>
      <c r="L274" s="17">
        <f t="shared" ref="L274:L337" si="61">G274-K274</f>
        <v>632.81761084915786</v>
      </c>
      <c r="M274" s="17">
        <f t="shared" ref="M274:M337" si="62">H274+I274+L274</f>
        <v>2365.7005069348938</v>
      </c>
    </row>
    <row r="275" spans="1:13">
      <c r="A275" s="5">
        <f t="shared" ref="A275:A338" si="63">EOMONTH(A274,1)</f>
        <v>49552</v>
      </c>
      <c r="B275" s="16">
        <f t="shared" si="52"/>
        <v>259</v>
      </c>
      <c r="C275" s="12">
        <f t="shared" si="53"/>
        <v>0.06</v>
      </c>
      <c r="D275" s="12">
        <f t="shared" ref="D275:D338" si="64">(1-(1-C275)^(1/12))</f>
        <v>5.1430128318229462E-3</v>
      </c>
      <c r="E275" s="18">
        <f t="shared" si="54"/>
        <v>136336.4140164578</v>
      </c>
      <c r="F275" s="18">
        <f t="shared" si="55"/>
        <v>1709.58675411796</v>
      </c>
      <c r="G275" s="18">
        <f t="shared" si="56"/>
        <v>681.68207008228899</v>
      </c>
      <c r="H275" s="34">
        <f t="shared" si="57"/>
        <v>1027.9046840356709</v>
      </c>
      <c r="I275">
        <f t="shared" si="58"/>
        <v>695.89339975148198</v>
      </c>
      <c r="J275">
        <f t="shared" si="59"/>
        <v>134612.61593267065</v>
      </c>
      <c r="K275" s="17">
        <f t="shared" si="60"/>
        <v>56.806839173524089</v>
      </c>
      <c r="L275" s="17">
        <f t="shared" si="61"/>
        <v>624.87523090876493</v>
      </c>
      <c r="M275" s="17">
        <f t="shared" si="62"/>
        <v>2348.6733146959177</v>
      </c>
    </row>
    <row r="276" spans="1:13">
      <c r="A276" s="5">
        <f t="shared" si="63"/>
        <v>49582</v>
      </c>
      <c r="B276" s="16">
        <f t="shared" si="52"/>
        <v>260</v>
      </c>
      <c r="C276" s="12">
        <f t="shared" si="53"/>
        <v>0.06</v>
      </c>
      <c r="D276" s="12">
        <f t="shared" si="64"/>
        <v>5.1430128318229462E-3</v>
      </c>
      <c r="E276" s="18">
        <f t="shared" si="54"/>
        <v>134612.61593267065</v>
      </c>
      <c r="F276" s="18">
        <f t="shared" si="55"/>
        <v>1700.7943275044174</v>
      </c>
      <c r="G276" s="18">
        <f t="shared" si="56"/>
        <v>673.06307966335328</v>
      </c>
      <c r="H276" s="34">
        <f t="shared" si="57"/>
        <v>1027.731247841064</v>
      </c>
      <c r="I276">
        <f t="shared" si="58"/>
        <v>687.02877607166715</v>
      </c>
      <c r="J276">
        <f t="shared" si="59"/>
        <v>132897.85590875792</v>
      </c>
      <c r="K276" s="17">
        <f t="shared" si="60"/>
        <v>56.088589971946107</v>
      </c>
      <c r="L276" s="17">
        <f t="shared" si="61"/>
        <v>616.97448969140714</v>
      </c>
      <c r="M276" s="17">
        <f t="shared" si="62"/>
        <v>2331.7345136041386</v>
      </c>
    </row>
    <row r="277" spans="1:13">
      <c r="A277" s="5">
        <f t="shared" si="63"/>
        <v>49613</v>
      </c>
      <c r="B277" s="16">
        <f t="shared" si="52"/>
        <v>261</v>
      </c>
      <c r="C277" s="12">
        <f t="shared" si="53"/>
        <v>0.06</v>
      </c>
      <c r="D277" s="12">
        <f t="shared" si="64"/>
        <v>5.1430128318229462E-3</v>
      </c>
      <c r="E277" s="18">
        <f t="shared" si="54"/>
        <v>132897.85590875792</v>
      </c>
      <c r="F277" s="18">
        <f t="shared" si="55"/>
        <v>1692.04712045377</v>
      </c>
      <c r="G277" s="18">
        <f t="shared" si="56"/>
        <v>664.48927954378962</v>
      </c>
      <c r="H277" s="34">
        <f t="shared" si="57"/>
        <v>1027.5578409099803</v>
      </c>
      <c r="I277">
        <f t="shared" si="58"/>
        <v>678.21063509925864</v>
      </c>
      <c r="J277">
        <f t="shared" si="59"/>
        <v>131192.08743274867</v>
      </c>
      <c r="K277" s="17">
        <f t="shared" si="60"/>
        <v>55.374106628649137</v>
      </c>
      <c r="L277" s="17">
        <f t="shared" si="61"/>
        <v>609.11517291514053</v>
      </c>
      <c r="M277" s="17">
        <f t="shared" si="62"/>
        <v>2314.8836489243795</v>
      </c>
    </row>
    <row r="278" spans="1:13">
      <c r="A278" s="5">
        <f t="shared" si="63"/>
        <v>49643</v>
      </c>
      <c r="B278" s="16">
        <f t="shared" si="52"/>
        <v>262</v>
      </c>
      <c r="C278" s="12">
        <f t="shared" si="53"/>
        <v>0.06</v>
      </c>
      <c r="D278" s="12">
        <f t="shared" si="64"/>
        <v>5.1430128318229462E-3</v>
      </c>
      <c r="E278" s="18">
        <f t="shared" si="54"/>
        <v>131192.08743274867</v>
      </c>
      <c r="F278" s="18">
        <f t="shared" si="55"/>
        <v>1683.3449004012273</v>
      </c>
      <c r="G278" s="18">
        <f t="shared" si="56"/>
        <v>655.96043716374334</v>
      </c>
      <c r="H278" s="34">
        <f t="shared" si="57"/>
        <v>1027.3844632374839</v>
      </c>
      <c r="I278">
        <f t="shared" si="58"/>
        <v>669.43873762261842</v>
      </c>
      <c r="J278">
        <f t="shared" si="59"/>
        <v>129495.26423188856</v>
      </c>
      <c r="K278" s="17">
        <f t="shared" si="60"/>
        <v>54.663369763645278</v>
      </c>
      <c r="L278" s="17">
        <f t="shared" si="61"/>
        <v>601.29706740009806</v>
      </c>
      <c r="M278" s="17">
        <f t="shared" si="62"/>
        <v>2298.1202682602006</v>
      </c>
    </row>
    <row r="279" spans="1:13">
      <c r="A279" s="5">
        <f t="shared" si="63"/>
        <v>49674</v>
      </c>
      <c r="B279" s="16">
        <f t="shared" si="52"/>
        <v>263</v>
      </c>
      <c r="C279" s="12">
        <f t="shared" si="53"/>
        <v>0.06</v>
      </c>
      <c r="D279" s="12">
        <f t="shared" si="64"/>
        <v>5.1430128318229462E-3</v>
      </c>
      <c r="E279" s="18">
        <f t="shared" si="54"/>
        <v>129495.26423188856</v>
      </c>
      <c r="F279" s="18">
        <f t="shared" si="55"/>
        <v>1674.6874359780804</v>
      </c>
      <c r="G279" s="18">
        <f t="shared" si="56"/>
        <v>647.47632115944282</v>
      </c>
      <c r="H279" s="34">
        <f t="shared" si="57"/>
        <v>1027.2111148186377</v>
      </c>
      <c r="I279">
        <f t="shared" si="58"/>
        <v>660.71284566040242</v>
      </c>
      <c r="J279">
        <f t="shared" si="59"/>
        <v>127807.34027140953</v>
      </c>
      <c r="K279" s="17">
        <f t="shared" si="60"/>
        <v>53.956360096620237</v>
      </c>
      <c r="L279" s="17">
        <f t="shared" si="61"/>
        <v>593.51996106282263</v>
      </c>
      <c r="M279" s="17">
        <f t="shared" si="62"/>
        <v>2281.4439215418624</v>
      </c>
    </row>
    <row r="280" spans="1:13">
      <c r="A280" s="5">
        <f t="shared" si="63"/>
        <v>49705</v>
      </c>
      <c r="B280" s="16">
        <f t="shared" si="52"/>
        <v>264</v>
      </c>
      <c r="C280" s="12">
        <f t="shared" si="53"/>
        <v>0.06</v>
      </c>
      <c r="D280" s="12">
        <f t="shared" si="64"/>
        <v>5.1430128318229462E-3</v>
      </c>
      <c r="E280" s="18">
        <f t="shared" si="54"/>
        <v>127807.34027140953</v>
      </c>
      <c r="F280" s="18">
        <f t="shared" si="55"/>
        <v>1666.0744970055521</v>
      </c>
      <c r="G280" s="18">
        <f t="shared" si="56"/>
        <v>639.0367013570476</v>
      </c>
      <c r="H280" s="34">
        <f t="shared" si="57"/>
        <v>1027.0377956485045</v>
      </c>
      <c r="I280">
        <f t="shared" si="58"/>
        <v>652.0327224552334</v>
      </c>
      <c r="J280">
        <f t="shared" si="59"/>
        <v>126128.26975330579</v>
      </c>
      <c r="K280" s="17">
        <f t="shared" si="60"/>
        <v>53.253058446420638</v>
      </c>
      <c r="L280" s="17">
        <f t="shared" si="61"/>
        <v>585.78364291062701</v>
      </c>
      <c r="M280" s="17">
        <f t="shared" si="62"/>
        <v>2264.8541610143648</v>
      </c>
    </row>
    <row r="281" spans="1:13">
      <c r="A281" s="5">
        <f t="shared" si="63"/>
        <v>49734</v>
      </c>
      <c r="B281" s="16">
        <f t="shared" si="52"/>
        <v>265</v>
      </c>
      <c r="C281" s="12">
        <f t="shared" si="53"/>
        <v>0.06</v>
      </c>
      <c r="D281" s="12">
        <f t="shared" si="64"/>
        <v>5.1430128318229462E-3</v>
      </c>
      <c r="E281" s="18">
        <f t="shared" si="54"/>
        <v>126128.26975330579</v>
      </c>
      <c r="F281" s="18">
        <f t="shared" si="55"/>
        <v>1657.5058544886797</v>
      </c>
      <c r="G281" s="18">
        <f t="shared" si="56"/>
        <v>630.64134876652895</v>
      </c>
      <c r="H281" s="34">
        <f t="shared" si="57"/>
        <v>1026.8645057221506</v>
      </c>
      <c r="I281">
        <f t="shared" si="58"/>
        <v>643.39813246740516</v>
      </c>
      <c r="J281">
        <f t="shared" si="59"/>
        <v>124458.00711511624</v>
      </c>
      <c r="K281" s="17">
        <f t="shared" si="60"/>
        <v>52.553445730544084</v>
      </c>
      <c r="L281" s="17">
        <f t="shared" si="61"/>
        <v>578.08790303598482</v>
      </c>
      <c r="M281" s="17">
        <f t="shared" si="62"/>
        <v>2248.3505412255404</v>
      </c>
    </row>
    <row r="282" spans="1:13">
      <c r="A282" s="5">
        <f t="shared" si="63"/>
        <v>49765</v>
      </c>
      <c r="B282" s="16">
        <f t="shared" si="52"/>
        <v>266</v>
      </c>
      <c r="C282" s="12">
        <f t="shared" si="53"/>
        <v>0.06</v>
      </c>
      <c r="D282" s="12">
        <f t="shared" si="64"/>
        <v>5.1430128318229462E-3</v>
      </c>
      <c r="E282" s="18">
        <f t="shared" si="54"/>
        <v>124458.00711511624</v>
      </c>
      <c r="F282" s="18">
        <f t="shared" si="55"/>
        <v>1648.9812806102227</v>
      </c>
      <c r="G282" s="18">
        <f t="shared" si="56"/>
        <v>622.29003557558121</v>
      </c>
      <c r="H282" s="34">
        <f t="shared" si="57"/>
        <v>1026.6912450346415</v>
      </c>
      <c r="I282">
        <f t="shared" si="58"/>
        <v>634.80884136862096</v>
      </c>
      <c r="J282">
        <f t="shared" si="59"/>
        <v>122796.50702871298</v>
      </c>
      <c r="K282" s="17">
        <f t="shared" si="60"/>
        <v>51.85750296463177</v>
      </c>
      <c r="L282" s="17">
        <f t="shared" si="61"/>
        <v>570.43253261094947</v>
      </c>
      <c r="M282" s="17">
        <f t="shared" si="62"/>
        <v>2231.9326190142119</v>
      </c>
    </row>
    <row r="283" spans="1:13">
      <c r="A283" s="5">
        <f t="shared" si="63"/>
        <v>49795</v>
      </c>
      <c r="B283" s="16">
        <f t="shared" si="52"/>
        <v>267</v>
      </c>
      <c r="C283" s="12">
        <f t="shared" si="53"/>
        <v>0.06</v>
      </c>
      <c r="D283" s="12">
        <f t="shared" si="64"/>
        <v>5.1430128318229462E-3</v>
      </c>
      <c r="E283" s="18">
        <f t="shared" si="54"/>
        <v>122796.50702871298</v>
      </c>
      <c r="F283" s="18">
        <f t="shared" si="55"/>
        <v>1640.5005487246087</v>
      </c>
      <c r="G283" s="18">
        <f t="shared" si="56"/>
        <v>613.98253514356486</v>
      </c>
      <c r="H283" s="34">
        <f t="shared" si="57"/>
        <v>1026.5180135810438</v>
      </c>
      <c r="I283">
        <f t="shared" si="58"/>
        <v>626.26461603576274</v>
      </c>
      <c r="J283">
        <f t="shared" si="59"/>
        <v>121143.72439909617</v>
      </c>
      <c r="K283" s="17">
        <f t="shared" si="60"/>
        <v>51.165211261963748</v>
      </c>
      <c r="L283" s="17">
        <f t="shared" si="61"/>
        <v>562.81732388160117</v>
      </c>
      <c r="M283" s="17">
        <f t="shared" si="62"/>
        <v>2215.5999534984076</v>
      </c>
    </row>
    <row r="284" spans="1:13">
      <c r="A284" s="5">
        <f t="shared" si="63"/>
        <v>49826</v>
      </c>
      <c r="B284" s="16">
        <f t="shared" si="52"/>
        <v>268</v>
      </c>
      <c r="C284" s="12">
        <f t="shared" si="53"/>
        <v>0.06</v>
      </c>
      <c r="D284" s="12">
        <f t="shared" si="64"/>
        <v>5.1430128318229462E-3</v>
      </c>
      <c r="E284" s="18">
        <f t="shared" si="54"/>
        <v>121143.72439909617</v>
      </c>
      <c r="F284" s="18">
        <f t="shared" si="55"/>
        <v>1632.0634333519056</v>
      </c>
      <c r="G284" s="18">
        <f t="shared" si="56"/>
        <v>605.71862199548093</v>
      </c>
      <c r="H284" s="34">
        <f t="shared" si="57"/>
        <v>1026.3448113564245</v>
      </c>
      <c r="I284">
        <f t="shared" si="58"/>
        <v>617.76522454469318</v>
      </c>
      <c r="J284">
        <f t="shared" si="59"/>
        <v>119499.61436319505</v>
      </c>
      <c r="K284" s="17">
        <f t="shared" si="60"/>
        <v>50.476551832956744</v>
      </c>
      <c r="L284" s="17">
        <f t="shared" si="61"/>
        <v>555.24207016252421</v>
      </c>
      <c r="M284" s="17">
        <f t="shared" si="62"/>
        <v>2199.3521060636422</v>
      </c>
    </row>
    <row r="285" spans="1:13">
      <c r="A285" s="5">
        <f t="shared" si="63"/>
        <v>49856</v>
      </c>
      <c r="B285" s="16">
        <f t="shared" si="52"/>
        <v>269</v>
      </c>
      <c r="C285" s="12">
        <f t="shared" si="53"/>
        <v>0.06</v>
      </c>
      <c r="D285" s="12">
        <f t="shared" si="64"/>
        <v>5.1430128318229462E-3</v>
      </c>
      <c r="E285" s="18">
        <f t="shared" si="54"/>
        <v>119499.61436319505</v>
      </c>
      <c r="F285" s="18">
        <f t="shared" si="55"/>
        <v>1623.6697101718275</v>
      </c>
      <c r="G285" s="18">
        <f t="shared" si="56"/>
        <v>597.49807181597532</v>
      </c>
      <c r="H285" s="34">
        <f t="shared" si="57"/>
        <v>1026.1716383558523</v>
      </c>
      <c r="I285">
        <f t="shared" si="58"/>
        <v>609.31043616408886</v>
      </c>
      <c r="J285">
        <f t="shared" si="59"/>
        <v>117864.13228867511</v>
      </c>
      <c r="K285" s="17">
        <f t="shared" si="60"/>
        <v>49.79150598466461</v>
      </c>
      <c r="L285" s="17">
        <f t="shared" si="61"/>
        <v>547.70656583131074</v>
      </c>
      <c r="M285" s="17">
        <f t="shared" si="62"/>
        <v>2183.1886403512522</v>
      </c>
    </row>
    <row r="286" spans="1:13">
      <c r="A286" s="5">
        <f t="shared" si="63"/>
        <v>49887</v>
      </c>
      <c r="B286" s="16">
        <f t="shared" si="52"/>
        <v>270</v>
      </c>
      <c r="C286" s="12">
        <f t="shared" si="53"/>
        <v>0.06</v>
      </c>
      <c r="D286" s="12">
        <f t="shared" si="64"/>
        <v>5.1430128318229462E-3</v>
      </c>
      <c r="E286" s="18">
        <f t="shared" si="54"/>
        <v>117864.13228867511</v>
      </c>
      <c r="F286" s="18">
        <f t="shared" si="55"/>
        <v>1615.3191560177718</v>
      </c>
      <c r="G286" s="18">
        <f t="shared" si="56"/>
        <v>589.32066144337557</v>
      </c>
      <c r="H286" s="34">
        <f t="shared" si="57"/>
        <v>1025.9984945743963</v>
      </c>
      <c r="I286">
        <f t="shared" si="58"/>
        <v>600.90002134930626</v>
      </c>
      <c r="J286">
        <f t="shared" si="59"/>
        <v>116237.23377275141</v>
      </c>
      <c r="K286" s="17">
        <f t="shared" si="60"/>
        <v>49.110055120281302</v>
      </c>
      <c r="L286" s="17">
        <f t="shared" si="61"/>
        <v>540.21060632309423</v>
      </c>
      <c r="M286" s="17">
        <f t="shared" si="62"/>
        <v>2167.1091222467967</v>
      </c>
    </row>
    <row r="287" spans="1:13">
      <c r="A287" s="5">
        <f t="shared" si="63"/>
        <v>49918</v>
      </c>
      <c r="B287" s="16">
        <f t="shared" si="52"/>
        <v>271</v>
      </c>
      <c r="C287" s="12">
        <f t="shared" si="53"/>
        <v>0.06</v>
      </c>
      <c r="D287" s="12">
        <f t="shared" si="64"/>
        <v>5.1430128318229462E-3</v>
      </c>
      <c r="E287" s="18">
        <f t="shared" si="54"/>
        <v>116237.23377275141</v>
      </c>
      <c r="F287" s="18">
        <f t="shared" si="55"/>
        <v>1607.0115488708825</v>
      </c>
      <c r="G287" s="18">
        <f t="shared" si="56"/>
        <v>581.18616886375708</v>
      </c>
      <c r="H287" s="34">
        <f t="shared" si="57"/>
        <v>1025.8253800071254</v>
      </c>
      <c r="I287">
        <f t="shared" si="58"/>
        <v>592.53375173627774</v>
      </c>
      <c r="J287">
        <f t="shared" si="59"/>
        <v>114618.87464100801</v>
      </c>
      <c r="K287" s="17">
        <f t="shared" si="60"/>
        <v>48.432180738646423</v>
      </c>
      <c r="L287" s="17">
        <f t="shared" si="61"/>
        <v>532.75398812511071</v>
      </c>
      <c r="M287" s="17">
        <f t="shared" si="62"/>
        <v>2151.1131198685139</v>
      </c>
    </row>
    <row r="288" spans="1:13">
      <c r="A288" s="5">
        <f t="shared" si="63"/>
        <v>49948</v>
      </c>
      <c r="B288" s="16">
        <f t="shared" si="52"/>
        <v>272</v>
      </c>
      <c r="C288" s="12">
        <f t="shared" si="53"/>
        <v>0.06</v>
      </c>
      <c r="D288" s="12">
        <f t="shared" si="64"/>
        <v>5.1430128318229462E-3</v>
      </c>
      <c r="E288" s="18">
        <f t="shared" si="54"/>
        <v>114618.87464100801</v>
      </c>
      <c r="F288" s="18">
        <f t="shared" si="55"/>
        <v>1598.7466678541521</v>
      </c>
      <c r="G288" s="18">
        <f t="shared" si="56"/>
        <v>573.09437320504003</v>
      </c>
      <c r="H288" s="34">
        <f t="shared" si="57"/>
        <v>1025.652294649112</v>
      </c>
      <c r="I288">
        <f t="shared" si="58"/>
        <v>584.21140013544084</v>
      </c>
      <c r="J288">
        <f t="shared" si="59"/>
        <v>113009.01094622345</v>
      </c>
      <c r="K288" s="17">
        <f t="shared" si="60"/>
        <v>47.75786443375334</v>
      </c>
      <c r="L288" s="17">
        <f t="shared" si="61"/>
        <v>525.33650877128673</v>
      </c>
      <c r="M288" s="17">
        <f t="shared" si="62"/>
        <v>2135.2002035558398</v>
      </c>
    </row>
    <row r="289" spans="1:13">
      <c r="A289" s="5">
        <f t="shared" si="63"/>
        <v>49979</v>
      </c>
      <c r="B289" s="16">
        <f t="shared" si="52"/>
        <v>273</v>
      </c>
      <c r="C289" s="12">
        <f t="shared" si="53"/>
        <v>0.06</v>
      </c>
      <c r="D289" s="12">
        <f t="shared" si="64"/>
        <v>5.1430128318229462E-3</v>
      </c>
      <c r="E289" s="18">
        <f t="shared" si="54"/>
        <v>113009.01094622345</v>
      </c>
      <c r="F289" s="18">
        <f t="shared" si="55"/>
        <v>1590.5242932265439</v>
      </c>
      <c r="G289" s="18">
        <f t="shared" si="56"/>
        <v>565.04505473111726</v>
      </c>
      <c r="H289" s="34">
        <f t="shared" si="57"/>
        <v>1025.4792384954267</v>
      </c>
      <c r="I289">
        <f t="shared" si="58"/>
        <v>575.932740525697</v>
      </c>
      <c r="J289">
        <f t="shared" si="59"/>
        <v>111407.59896720234</v>
      </c>
      <c r="K289" s="17">
        <f t="shared" si="60"/>
        <v>47.087087894259774</v>
      </c>
      <c r="L289" s="17">
        <f t="shared" si="61"/>
        <v>517.95796683685751</v>
      </c>
      <c r="M289" s="17">
        <f t="shared" si="62"/>
        <v>2119.3699458579813</v>
      </c>
    </row>
    <row r="290" spans="1:13">
      <c r="A290" s="5">
        <f t="shared" si="63"/>
        <v>50009</v>
      </c>
      <c r="B290" s="16">
        <f t="shared" si="52"/>
        <v>274</v>
      </c>
      <c r="C290" s="12">
        <f t="shared" si="53"/>
        <v>0.06</v>
      </c>
      <c r="D290" s="12">
        <f t="shared" si="64"/>
        <v>5.1430128318229462E-3</v>
      </c>
      <c r="E290" s="18">
        <f t="shared" si="54"/>
        <v>111407.59896720234</v>
      </c>
      <c r="F290" s="18">
        <f t="shared" si="55"/>
        <v>1582.3442063771538</v>
      </c>
      <c r="G290" s="18">
        <f t="shared" si="56"/>
        <v>557.03799483601176</v>
      </c>
      <c r="H290" s="34">
        <f t="shared" si="57"/>
        <v>1025.3062115411421</v>
      </c>
      <c r="I290">
        <f t="shared" si="58"/>
        <v>567.69754804840261</v>
      </c>
      <c r="J290">
        <f t="shared" si="59"/>
        <v>109814.5952076128</v>
      </c>
      <c r="K290" s="17">
        <f t="shared" si="60"/>
        <v>46.41983290300098</v>
      </c>
      <c r="L290" s="17">
        <f t="shared" si="61"/>
        <v>510.61816193301081</v>
      </c>
      <c r="M290" s="17">
        <f t="shared" si="62"/>
        <v>2103.6219215225556</v>
      </c>
    </row>
    <row r="291" spans="1:13">
      <c r="A291" s="5">
        <f t="shared" si="63"/>
        <v>50040</v>
      </c>
      <c r="B291" s="16">
        <f t="shared" si="52"/>
        <v>275</v>
      </c>
      <c r="C291" s="12">
        <f t="shared" si="53"/>
        <v>0.06</v>
      </c>
      <c r="D291" s="12">
        <f t="shared" si="64"/>
        <v>5.1430128318229462E-3</v>
      </c>
      <c r="E291" s="18">
        <f t="shared" si="54"/>
        <v>109814.5952076128</v>
      </c>
      <c r="F291" s="18">
        <f t="shared" si="55"/>
        <v>1574.2061898193956</v>
      </c>
      <c r="G291" s="18">
        <f t="shared" si="56"/>
        <v>549.07297603806398</v>
      </c>
      <c r="H291" s="34">
        <f t="shared" si="57"/>
        <v>1025.1332137813315</v>
      </c>
      <c r="I291">
        <f t="shared" si="58"/>
        <v>559.50559900139001</v>
      </c>
      <c r="J291">
        <f t="shared" si="59"/>
        <v>108229.95639483008</v>
      </c>
      <c r="K291" s="17">
        <f t="shared" si="60"/>
        <v>45.756081336505339</v>
      </c>
      <c r="L291" s="17">
        <f t="shared" si="61"/>
        <v>503.31689470155862</v>
      </c>
      <c r="M291" s="17">
        <f t="shared" si="62"/>
        <v>2087.9557074842801</v>
      </c>
    </row>
    <row r="292" spans="1:13">
      <c r="A292" s="5">
        <f t="shared" si="63"/>
        <v>50071</v>
      </c>
      <c r="B292" s="16">
        <f t="shared" si="52"/>
        <v>276</v>
      </c>
      <c r="C292" s="12">
        <f t="shared" si="53"/>
        <v>0.06</v>
      </c>
      <c r="D292" s="12">
        <f t="shared" si="64"/>
        <v>5.1430128318229462E-3</v>
      </c>
      <c r="E292" s="18">
        <f t="shared" si="54"/>
        <v>108229.95639483008</v>
      </c>
      <c r="F292" s="18">
        <f t="shared" si="55"/>
        <v>1566.1100271852195</v>
      </c>
      <c r="G292" s="18">
        <f t="shared" si="56"/>
        <v>541.14978197415041</v>
      </c>
      <c r="H292" s="34">
        <f t="shared" si="57"/>
        <v>1024.9602452110689</v>
      </c>
      <c r="I292">
        <f t="shared" si="58"/>
        <v>551.35667083302008</v>
      </c>
      <c r="J292">
        <f t="shared" si="59"/>
        <v>106653.63947878599</v>
      </c>
      <c r="K292" s="17">
        <f t="shared" si="60"/>
        <v>45.095815164512537</v>
      </c>
      <c r="L292" s="17">
        <f t="shared" si="61"/>
        <v>496.05396680963787</v>
      </c>
      <c r="M292" s="17">
        <f t="shared" si="62"/>
        <v>2072.3708828537269</v>
      </c>
    </row>
    <row r="293" spans="1:13">
      <c r="A293" s="5">
        <f t="shared" si="63"/>
        <v>50099</v>
      </c>
      <c r="B293" s="16">
        <f t="shared" si="52"/>
        <v>277</v>
      </c>
      <c r="C293" s="12">
        <f t="shared" si="53"/>
        <v>0.06</v>
      </c>
      <c r="D293" s="12">
        <f t="shared" si="64"/>
        <v>5.1430128318229462E-3</v>
      </c>
      <c r="E293" s="18">
        <f t="shared" si="54"/>
        <v>106653.63947878599</v>
      </c>
      <c r="F293" s="18">
        <f t="shared" si="55"/>
        <v>1558.0555032193588</v>
      </c>
      <c r="G293" s="18">
        <f t="shared" si="56"/>
        <v>533.26819739393</v>
      </c>
      <c r="H293" s="34">
        <f t="shared" si="57"/>
        <v>1024.7873058254288</v>
      </c>
      <c r="I293">
        <f t="shared" si="58"/>
        <v>543.25054213626527</v>
      </c>
      <c r="J293">
        <f t="shared" si="59"/>
        <v>105085.6016308243</v>
      </c>
      <c r="K293" s="17">
        <f t="shared" si="60"/>
        <v>44.439016449494169</v>
      </c>
      <c r="L293" s="17">
        <f t="shared" si="61"/>
        <v>488.82918094443585</v>
      </c>
      <c r="M293" s="17">
        <f t="shared" si="62"/>
        <v>2056.8670289061301</v>
      </c>
    </row>
    <row r="294" spans="1:13">
      <c r="A294" s="5">
        <f t="shared" si="63"/>
        <v>50130</v>
      </c>
      <c r="B294" s="16">
        <f t="shared" si="52"/>
        <v>278</v>
      </c>
      <c r="C294" s="12">
        <f t="shared" si="53"/>
        <v>0.06</v>
      </c>
      <c r="D294" s="12">
        <f t="shared" si="64"/>
        <v>5.1430128318229462E-3</v>
      </c>
      <c r="E294" s="18">
        <f t="shared" si="54"/>
        <v>105085.6016308243</v>
      </c>
      <c r="F294" s="18">
        <f t="shared" si="55"/>
        <v>1550.0424037736095</v>
      </c>
      <c r="G294" s="18">
        <f t="shared" si="56"/>
        <v>525.42800815412147</v>
      </c>
      <c r="H294" s="34">
        <f t="shared" si="57"/>
        <v>1024.6143956194881</v>
      </c>
      <c r="I294">
        <f t="shared" si="58"/>
        <v>535.18699264282213</v>
      </c>
      <c r="J294">
        <f t="shared" si="59"/>
        <v>103525.80024256199</v>
      </c>
      <c r="K294" s="17">
        <f t="shared" si="60"/>
        <v>43.785667346176794</v>
      </c>
      <c r="L294" s="17">
        <f t="shared" si="61"/>
        <v>481.64234080794466</v>
      </c>
      <c r="M294" s="17">
        <f t="shared" si="62"/>
        <v>2041.4437290702549</v>
      </c>
    </row>
    <row r="295" spans="1:13">
      <c r="A295" s="5">
        <f t="shared" si="63"/>
        <v>50160</v>
      </c>
      <c r="B295" s="16">
        <f t="shared" si="52"/>
        <v>279</v>
      </c>
      <c r="C295" s="12">
        <f t="shared" si="53"/>
        <v>0.06</v>
      </c>
      <c r="D295" s="12">
        <f t="shared" si="64"/>
        <v>5.1430128318229462E-3</v>
      </c>
      <c r="E295" s="18">
        <f t="shared" si="54"/>
        <v>103525.80024256199</v>
      </c>
      <c r="F295" s="18">
        <f t="shared" si="55"/>
        <v>1542.0705158011324</v>
      </c>
      <c r="G295" s="18">
        <f t="shared" si="56"/>
        <v>517.62900121280995</v>
      </c>
      <c r="H295" s="34">
        <f t="shared" si="57"/>
        <v>1024.4415145883224</v>
      </c>
      <c r="I295">
        <f t="shared" si="58"/>
        <v>527.16580321725553</v>
      </c>
      <c r="J295">
        <f t="shared" si="59"/>
        <v>101974.19292475641</v>
      </c>
      <c r="K295" s="17">
        <f t="shared" si="60"/>
        <v>43.135750101067501</v>
      </c>
      <c r="L295" s="17">
        <f t="shared" si="61"/>
        <v>474.49325111174244</v>
      </c>
      <c r="M295" s="17">
        <f t="shared" si="62"/>
        <v>2026.1005689173205</v>
      </c>
    </row>
    <row r="296" spans="1:13">
      <c r="A296" s="5">
        <f t="shared" si="63"/>
        <v>50191</v>
      </c>
      <c r="B296" s="16">
        <f t="shared" si="52"/>
        <v>280</v>
      </c>
      <c r="C296" s="12">
        <f t="shared" si="53"/>
        <v>0.06</v>
      </c>
      <c r="D296" s="12">
        <f t="shared" si="64"/>
        <v>5.1430128318229462E-3</v>
      </c>
      <c r="E296" s="18">
        <f t="shared" si="54"/>
        <v>101974.19292475641</v>
      </c>
      <c r="F296" s="18">
        <f t="shared" si="55"/>
        <v>1534.1396273507912</v>
      </c>
      <c r="G296" s="18">
        <f t="shared" si="56"/>
        <v>509.87096462378207</v>
      </c>
      <c r="H296" s="34">
        <f t="shared" si="57"/>
        <v>1024.2686627270091</v>
      </c>
      <c r="I296">
        <f t="shared" si="58"/>
        <v>519.18675585117171</v>
      </c>
      <c r="J296">
        <f t="shared" si="59"/>
        <v>100430.73750617822</v>
      </c>
      <c r="K296" s="17">
        <f t="shared" si="60"/>
        <v>42.489247051981842</v>
      </c>
      <c r="L296" s="17">
        <f t="shared" si="61"/>
        <v>467.38171757180021</v>
      </c>
      <c r="M296" s="17">
        <f t="shared" si="62"/>
        <v>2010.837136149981</v>
      </c>
    </row>
    <row r="297" spans="1:13">
      <c r="A297" s="5">
        <f t="shared" si="63"/>
        <v>50221</v>
      </c>
      <c r="B297" s="16">
        <f t="shared" si="52"/>
        <v>281</v>
      </c>
      <c r="C297" s="12">
        <f t="shared" si="53"/>
        <v>0.06</v>
      </c>
      <c r="D297" s="12">
        <f t="shared" si="64"/>
        <v>5.1430128318229462E-3</v>
      </c>
      <c r="E297" s="18">
        <f t="shared" si="54"/>
        <v>100430.73750617822</v>
      </c>
      <c r="F297" s="18">
        <f t="shared" si="55"/>
        <v>1526.2495275615181</v>
      </c>
      <c r="G297" s="18">
        <f t="shared" si="56"/>
        <v>502.15368753089115</v>
      </c>
      <c r="H297" s="34">
        <f t="shared" si="57"/>
        <v>1024.095840030627</v>
      </c>
      <c r="I297">
        <f t="shared" si="58"/>
        <v>511.24963365742263</v>
      </c>
      <c r="J297">
        <f t="shared" si="59"/>
        <v>98895.39203249017</v>
      </c>
      <c r="K297" s="17">
        <f t="shared" si="60"/>
        <v>41.846140627574265</v>
      </c>
      <c r="L297" s="17">
        <f t="shared" si="61"/>
        <v>460.3075469033169</v>
      </c>
      <c r="M297" s="17">
        <f t="shared" si="62"/>
        <v>1995.6530205913666</v>
      </c>
    </row>
    <row r="298" spans="1:13">
      <c r="A298" s="5">
        <f t="shared" si="63"/>
        <v>50252</v>
      </c>
      <c r="B298" s="16">
        <f t="shared" si="52"/>
        <v>282</v>
      </c>
      <c r="C298" s="12">
        <f t="shared" si="53"/>
        <v>0.06</v>
      </c>
      <c r="D298" s="12">
        <f t="shared" si="64"/>
        <v>5.1430128318229462E-3</v>
      </c>
      <c r="E298" s="18">
        <f t="shared" si="54"/>
        <v>98895.39203249017</v>
      </c>
      <c r="F298" s="18">
        <f t="shared" si="55"/>
        <v>1518.4000066567053</v>
      </c>
      <c r="G298" s="18">
        <f t="shared" si="56"/>
        <v>494.47696016245084</v>
      </c>
      <c r="H298" s="34">
        <f t="shared" si="57"/>
        <v>1023.9230464942544</v>
      </c>
      <c r="I298">
        <f t="shared" si="58"/>
        <v>503.35422086433852</v>
      </c>
      <c r="J298">
        <f t="shared" si="59"/>
        <v>97368.114765131584</v>
      </c>
      <c r="K298" s="17">
        <f t="shared" si="60"/>
        <v>41.20641334687091</v>
      </c>
      <c r="L298" s="17">
        <f t="shared" si="61"/>
        <v>453.27054681557991</v>
      </c>
      <c r="M298" s="17">
        <f t="shared" si="62"/>
        <v>1980.5478141741728</v>
      </c>
    </row>
    <row r="299" spans="1:13">
      <c r="A299" s="5">
        <f t="shared" si="63"/>
        <v>50283</v>
      </c>
      <c r="B299" s="16">
        <f t="shared" si="52"/>
        <v>283</v>
      </c>
      <c r="C299" s="12">
        <f t="shared" si="53"/>
        <v>0.06</v>
      </c>
      <c r="D299" s="12">
        <f t="shared" si="64"/>
        <v>5.1430128318229462E-3</v>
      </c>
      <c r="E299" s="18">
        <f t="shared" si="54"/>
        <v>97368.114765131584</v>
      </c>
      <c r="F299" s="18">
        <f t="shared" si="55"/>
        <v>1510.5908559386298</v>
      </c>
      <c r="G299" s="18">
        <f t="shared" si="56"/>
        <v>486.84057382565794</v>
      </c>
      <c r="H299" s="34">
        <f t="shared" si="57"/>
        <v>1023.7502821129719</v>
      </c>
      <c r="I299">
        <f t="shared" si="58"/>
        <v>495.50030280999164</v>
      </c>
      <c r="J299">
        <f t="shared" si="59"/>
        <v>95848.86418020862</v>
      </c>
      <c r="K299" s="17">
        <f t="shared" si="60"/>
        <v>40.570047818804831</v>
      </c>
      <c r="L299" s="17">
        <f t="shared" si="61"/>
        <v>446.27052600685312</v>
      </c>
      <c r="M299" s="17">
        <f t="shared" si="62"/>
        <v>1965.5211109298166</v>
      </c>
    </row>
    <row r="300" spans="1:13">
      <c r="A300" s="5">
        <f t="shared" si="63"/>
        <v>50313</v>
      </c>
      <c r="B300" s="16">
        <f t="shared" si="52"/>
        <v>284</v>
      </c>
      <c r="C300" s="12">
        <f t="shared" si="53"/>
        <v>0.06</v>
      </c>
      <c r="D300" s="12">
        <f t="shared" si="64"/>
        <v>5.1430128318229462E-3</v>
      </c>
      <c r="E300" s="18">
        <f t="shared" si="54"/>
        <v>95848.86418020862</v>
      </c>
      <c r="F300" s="18">
        <f t="shared" si="55"/>
        <v>1502.8218677829032</v>
      </c>
      <c r="G300" s="18">
        <f t="shared" si="56"/>
        <v>479.24432090104312</v>
      </c>
      <c r="H300" s="34">
        <f t="shared" si="57"/>
        <v>1023.57754688186</v>
      </c>
      <c r="I300">
        <f t="shared" si="58"/>
        <v>487.68766593648843</v>
      </c>
      <c r="J300">
        <f t="shared" si="59"/>
        <v>94337.598967390266</v>
      </c>
      <c r="K300" s="17">
        <f t="shared" si="60"/>
        <v>39.937026741753591</v>
      </c>
      <c r="L300" s="17">
        <f t="shared" si="61"/>
        <v>439.30729415928954</v>
      </c>
      <c r="M300" s="17">
        <f t="shared" si="62"/>
        <v>1950.5725069776381</v>
      </c>
    </row>
    <row r="301" spans="1:13">
      <c r="A301" s="5">
        <f t="shared" si="63"/>
        <v>50344</v>
      </c>
      <c r="B301" s="16">
        <f t="shared" si="52"/>
        <v>285</v>
      </c>
      <c r="C301" s="12">
        <f t="shared" si="53"/>
        <v>0.06</v>
      </c>
      <c r="D301" s="12">
        <f t="shared" si="64"/>
        <v>5.1430128318229462E-3</v>
      </c>
      <c r="E301" s="18">
        <f t="shared" si="54"/>
        <v>94337.598967390266</v>
      </c>
      <c r="F301" s="18">
        <f t="shared" si="55"/>
        <v>1495.0928356329514</v>
      </c>
      <c r="G301" s="18">
        <f t="shared" si="56"/>
        <v>471.68799483695136</v>
      </c>
      <c r="H301" s="34">
        <f t="shared" si="57"/>
        <v>1023.404840796</v>
      </c>
      <c r="I301">
        <f t="shared" si="58"/>
        <v>479.91609778429165</v>
      </c>
      <c r="J301">
        <f t="shared" si="59"/>
        <v>92834.27802880996</v>
      </c>
      <c r="K301" s="17">
        <f t="shared" si="60"/>
        <v>39.307332903079278</v>
      </c>
      <c r="L301" s="17">
        <f t="shared" si="61"/>
        <v>432.38066193387209</v>
      </c>
      <c r="M301" s="17">
        <f t="shared" si="62"/>
        <v>1935.7016005141636</v>
      </c>
    </row>
    <row r="302" spans="1:13">
      <c r="A302" s="5">
        <f t="shared" si="63"/>
        <v>50374</v>
      </c>
      <c r="B302" s="16">
        <f t="shared" si="52"/>
        <v>286</v>
      </c>
      <c r="C302" s="12">
        <f t="shared" si="53"/>
        <v>0.06</v>
      </c>
      <c r="D302" s="12">
        <f t="shared" si="64"/>
        <v>5.1430128318229462E-3</v>
      </c>
      <c r="E302" s="18">
        <f t="shared" si="54"/>
        <v>92834.27802880996</v>
      </c>
      <c r="F302" s="18">
        <f t="shared" si="55"/>
        <v>1487.4035539945244</v>
      </c>
      <c r="G302" s="18">
        <f t="shared" si="56"/>
        <v>464.17139014404984</v>
      </c>
      <c r="H302" s="34">
        <f t="shared" si="57"/>
        <v>1023.2321638504745</v>
      </c>
      <c r="I302">
        <f t="shared" si="58"/>
        <v>472.18538698657164</v>
      </c>
      <c r="J302">
        <f t="shared" si="59"/>
        <v>91338.860477972907</v>
      </c>
      <c r="K302" s="17">
        <f t="shared" si="60"/>
        <v>38.680949178670822</v>
      </c>
      <c r="L302" s="17">
        <f t="shared" si="61"/>
        <v>425.49044096537904</v>
      </c>
      <c r="M302" s="17">
        <f t="shared" si="62"/>
        <v>1920.9079918024254</v>
      </c>
    </row>
    <row r="303" spans="1:13">
      <c r="A303" s="5">
        <f t="shared" si="63"/>
        <v>50405</v>
      </c>
      <c r="B303" s="16">
        <f t="shared" si="52"/>
        <v>287</v>
      </c>
      <c r="C303" s="12">
        <f t="shared" si="53"/>
        <v>0.06</v>
      </c>
      <c r="D303" s="12">
        <f t="shared" si="64"/>
        <v>5.1430128318229462E-3</v>
      </c>
      <c r="E303" s="18">
        <f t="shared" si="54"/>
        <v>91338.860477972907</v>
      </c>
      <c r="F303" s="18">
        <f t="shared" si="55"/>
        <v>1479.7538184302316</v>
      </c>
      <c r="G303" s="18">
        <f t="shared" si="56"/>
        <v>456.69430238986456</v>
      </c>
      <c r="H303" s="34">
        <f t="shared" si="57"/>
        <v>1023.059516040367</v>
      </c>
      <c r="I303">
        <f t="shared" si="58"/>
        <v>464.49532326358627</v>
      </c>
      <c r="J303">
        <f t="shared" si="59"/>
        <v>89851.305638668957</v>
      </c>
      <c r="K303" s="17">
        <f t="shared" si="60"/>
        <v>38.057858532488716</v>
      </c>
      <c r="L303" s="17">
        <f t="shared" si="61"/>
        <v>418.63644385737587</v>
      </c>
      <c r="M303" s="17">
        <f t="shared" si="62"/>
        <v>1906.191283161329</v>
      </c>
    </row>
    <row r="304" spans="1:13">
      <c r="A304" s="5">
        <f t="shared" si="63"/>
        <v>50436</v>
      </c>
      <c r="B304" s="16">
        <f t="shared" si="52"/>
        <v>288</v>
      </c>
      <c r="C304" s="12">
        <f t="shared" si="53"/>
        <v>0.06</v>
      </c>
      <c r="D304" s="12">
        <f t="shared" si="64"/>
        <v>5.1430128318229462E-3</v>
      </c>
      <c r="E304" s="18">
        <f t="shared" si="54"/>
        <v>89851.305638668957</v>
      </c>
      <c r="F304" s="18">
        <f t="shared" si="55"/>
        <v>1472.143425554106</v>
      </c>
      <c r="G304" s="18">
        <f t="shared" si="56"/>
        <v>449.25652819334482</v>
      </c>
      <c r="H304" s="34">
        <f t="shared" si="57"/>
        <v>1022.8868973607612</v>
      </c>
      <c r="I304">
        <f t="shared" si="58"/>
        <v>456.84569741708992</v>
      </c>
      <c r="J304">
        <f t="shared" si="59"/>
        <v>88371.573043891112</v>
      </c>
      <c r="K304" s="17">
        <f t="shared" si="60"/>
        <v>37.438044016112066</v>
      </c>
      <c r="L304" s="17">
        <f t="shared" si="61"/>
        <v>411.81848417723273</v>
      </c>
      <c r="M304" s="17">
        <f t="shared" si="62"/>
        <v>1891.5510789550838</v>
      </c>
    </row>
    <row r="305" spans="1:13">
      <c r="A305" s="5">
        <f t="shared" si="63"/>
        <v>50464</v>
      </c>
      <c r="B305" s="16">
        <f t="shared" si="52"/>
        <v>289</v>
      </c>
      <c r="C305" s="12">
        <f t="shared" si="53"/>
        <v>0.06</v>
      </c>
      <c r="D305" s="12">
        <f t="shared" si="64"/>
        <v>5.1430128318229462E-3</v>
      </c>
      <c r="E305" s="18">
        <f t="shared" si="54"/>
        <v>88371.573043891112</v>
      </c>
      <c r="F305" s="18">
        <f t="shared" si="55"/>
        <v>1464.5721730261971</v>
      </c>
      <c r="G305" s="18">
        <f t="shared" si="56"/>
        <v>441.85786521945556</v>
      </c>
      <c r="H305" s="34">
        <f t="shared" si="57"/>
        <v>1022.7143078067415</v>
      </c>
      <c r="I305">
        <f t="shared" si="58"/>
        <v>449.23630132477177</v>
      </c>
      <c r="J305">
        <f t="shared" si="59"/>
        <v>86899.6224347596</v>
      </c>
      <c r="K305" s="17">
        <f t="shared" si="60"/>
        <v>36.821488768287963</v>
      </c>
      <c r="L305" s="17">
        <f t="shared" si="61"/>
        <v>405.0363764511676</v>
      </c>
      <c r="M305" s="17">
        <f t="shared" si="62"/>
        <v>1876.986985582681</v>
      </c>
    </row>
    <row r="306" spans="1:13">
      <c r="A306" s="5">
        <f t="shared" si="63"/>
        <v>50495</v>
      </c>
      <c r="B306" s="16">
        <f t="shared" si="52"/>
        <v>290</v>
      </c>
      <c r="C306" s="12">
        <f t="shared" si="53"/>
        <v>0.06</v>
      </c>
      <c r="D306" s="12">
        <f t="shared" si="64"/>
        <v>5.1430128318229462E-3</v>
      </c>
      <c r="E306" s="18">
        <f t="shared" si="54"/>
        <v>86899.6224347596</v>
      </c>
      <c r="F306" s="18">
        <f t="shared" si="55"/>
        <v>1457.0398595471927</v>
      </c>
      <c r="G306" s="18">
        <f t="shared" si="56"/>
        <v>434.49811217379801</v>
      </c>
      <c r="H306" s="34">
        <f t="shared" si="57"/>
        <v>1022.5417473733946</v>
      </c>
      <c r="I306">
        <f t="shared" si="58"/>
        <v>441.66692793472174</v>
      </c>
      <c r="J306">
        <f t="shared" si="59"/>
        <v>85435.413759451476</v>
      </c>
      <c r="K306" s="17">
        <f t="shared" si="60"/>
        <v>36.208176014483172</v>
      </c>
      <c r="L306" s="17">
        <f t="shared" si="61"/>
        <v>398.28993615931483</v>
      </c>
      <c r="M306" s="17">
        <f t="shared" si="62"/>
        <v>1862.4986114674311</v>
      </c>
    </row>
    <row r="307" spans="1:13">
      <c r="A307" s="5">
        <f t="shared" si="63"/>
        <v>50525</v>
      </c>
      <c r="B307" s="16">
        <f t="shared" si="52"/>
        <v>291</v>
      </c>
      <c r="C307" s="12">
        <f t="shared" si="53"/>
        <v>0.06</v>
      </c>
      <c r="D307" s="12">
        <f t="shared" si="64"/>
        <v>5.1430128318229462E-3</v>
      </c>
      <c r="E307" s="18">
        <f t="shared" si="54"/>
        <v>85435.413759451476</v>
      </c>
      <c r="F307" s="18">
        <f t="shared" si="55"/>
        <v>1449.5462848530642</v>
      </c>
      <c r="G307" s="18">
        <f t="shared" si="56"/>
        <v>427.17706879725739</v>
      </c>
      <c r="H307" s="34">
        <f t="shared" si="57"/>
        <v>1022.3692160558069</v>
      </c>
      <c r="I307">
        <f t="shared" si="58"/>
        <v>434.13737125992583</v>
      </c>
      <c r="J307">
        <f t="shared" si="59"/>
        <v>83978.907172135732</v>
      </c>
      <c r="K307" s="17">
        <f t="shared" si="60"/>
        <v>35.598089066438121</v>
      </c>
      <c r="L307" s="17">
        <f t="shared" si="61"/>
        <v>391.57897973081924</v>
      </c>
      <c r="M307" s="17">
        <f t="shared" si="62"/>
        <v>1848.0855670465521</v>
      </c>
    </row>
    <row r="308" spans="1:13">
      <c r="A308" s="5">
        <f t="shared" si="63"/>
        <v>50556</v>
      </c>
      <c r="B308" s="16">
        <f t="shared" si="52"/>
        <v>292</v>
      </c>
      <c r="C308" s="12">
        <f t="shared" si="53"/>
        <v>0.06</v>
      </c>
      <c r="D308" s="12">
        <f t="shared" si="64"/>
        <v>5.1430128318229462E-3</v>
      </c>
      <c r="E308" s="18">
        <f t="shared" si="54"/>
        <v>83978.907172135732</v>
      </c>
      <c r="F308" s="18">
        <f t="shared" si="55"/>
        <v>1442.0912497097431</v>
      </c>
      <c r="G308" s="18">
        <f t="shared" si="56"/>
        <v>419.89453586067867</v>
      </c>
      <c r="H308" s="34">
        <f t="shared" si="57"/>
        <v>1022.1967138490645</v>
      </c>
      <c r="I308">
        <f t="shared" si="58"/>
        <v>426.64742637278914</v>
      </c>
      <c r="J308">
        <f t="shared" si="59"/>
        <v>82530.063031913887</v>
      </c>
      <c r="K308" s="17">
        <f t="shared" si="60"/>
        <v>34.991211321723227</v>
      </c>
      <c r="L308" s="17">
        <f t="shared" si="61"/>
        <v>384.90332453895542</v>
      </c>
      <c r="M308" s="17">
        <f t="shared" si="62"/>
        <v>1833.7474647608092</v>
      </c>
    </row>
    <row r="309" spans="1:13">
      <c r="A309" s="5">
        <f t="shared" si="63"/>
        <v>50586</v>
      </c>
      <c r="B309" s="16">
        <f t="shared" si="52"/>
        <v>293</v>
      </c>
      <c r="C309" s="12">
        <f t="shared" si="53"/>
        <v>0.06</v>
      </c>
      <c r="D309" s="12">
        <f t="shared" si="64"/>
        <v>5.1430128318229462E-3</v>
      </c>
      <c r="E309" s="18">
        <f t="shared" si="54"/>
        <v>82530.063031913887</v>
      </c>
      <c r="F309" s="18">
        <f t="shared" si="55"/>
        <v>1434.6745559078265</v>
      </c>
      <c r="G309" s="18">
        <f t="shared" si="56"/>
        <v>412.65031515956946</v>
      </c>
      <c r="H309" s="34">
        <f t="shared" si="57"/>
        <v>1022.0242407482571</v>
      </c>
      <c r="I309">
        <f t="shared" si="58"/>
        <v>419.19688939968728</v>
      </c>
      <c r="J309">
        <f t="shared" si="59"/>
        <v>81088.841901765947</v>
      </c>
      <c r="K309" s="17">
        <f t="shared" si="60"/>
        <v>34.387526263297453</v>
      </c>
      <c r="L309" s="17">
        <f t="shared" si="61"/>
        <v>378.26278889627201</v>
      </c>
      <c r="M309" s="17">
        <f t="shared" si="62"/>
        <v>1819.4839190442162</v>
      </c>
    </row>
    <row r="310" spans="1:13">
      <c r="A310" s="5">
        <f t="shared" si="63"/>
        <v>50617</v>
      </c>
      <c r="B310" s="16">
        <f t="shared" si="52"/>
        <v>294</v>
      </c>
      <c r="C310" s="12">
        <f t="shared" si="53"/>
        <v>0.06</v>
      </c>
      <c r="D310" s="12">
        <f t="shared" si="64"/>
        <v>5.1430128318229462E-3</v>
      </c>
      <c r="E310" s="18">
        <f t="shared" si="54"/>
        <v>81088.841901765947</v>
      </c>
      <c r="F310" s="18">
        <f t="shared" si="55"/>
        <v>1427.2960062573029</v>
      </c>
      <c r="G310" s="18">
        <f t="shared" si="56"/>
        <v>405.44420950882977</v>
      </c>
      <c r="H310" s="34">
        <f t="shared" si="57"/>
        <v>1021.8517967484731</v>
      </c>
      <c r="I310">
        <f t="shared" si="58"/>
        <v>411.78555751554569</v>
      </c>
      <c r="J310">
        <f t="shared" si="59"/>
        <v>79655.204547501926</v>
      </c>
      <c r="K310" s="17">
        <f t="shared" si="60"/>
        <v>33.787017459069148</v>
      </c>
      <c r="L310" s="17">
        <f t="shared" si="61"/>
        <v>371.65719204976062</v>
      </c>
      <c r="M310" s="17">
        <f t="shared" si="62"/>
        <v>1805.2945463137794</v>
      </c>
    </row>
    <row r="311" spans="1:13">
      <c r="A311" s="5">
        <f t="shared" si="63"/>
        <v>50648</v>
      </c>
      <c r="B311" s="16">
        <f t="shared" si="52"/>
        <v>295</v>
      </c>
      <c r="C311" s="12">
        <f t="shared" si="53"/>
        <v>0.06</v>
      </c>
      <c r="D311" s="12">
        <f t="shared" si="64"/>
        <v>5.1430128318229462E-3</v>
      </c>
      <c r="E311" s="18">
        <f t="shared" si="54"/>
        <v>79655.204547501926</v>
      </c>
      <c r="F311" s="18">
        <f t="shared" si="55"/>
        <v>1419.9554045823118</v>
      </c>
      <c r="G311" s="18">
        <f t="shared" si="56"/>
        <v>398.27602273750966</v>
      </c>
      <c r="H311" s="34">
        <f t="shared" si="57"/>
        <v>1021.679381844802</v>
      </c>
      <c r="I311">
        <f t="shared" si="58"/>
        <v>404.41322893844711</v>
      </c>
      <c r="J311">
        <f t="shared" si="59"/>
        <v>78229.111936718677</v>
      </c>
      <c r="K311" s="17">
        <f t="shared" si="60"/>
        <v>33.189668561459136</v>
      </c>
      <c r="L311" s="17">
        <f t="shared" si="61"/>
        <v>365.08635417605052</v>
      </c>
      <c r="M311" s="17">
        <f t="shared" si="62"/>
        <v>1791.1789649592997</v>
      </c>
    </row>
    <row r="312" spans="1:13">
      <c r="A312" s="5">
        <f t="shared" si="63"/>
        <v>50678</v>
      </c>
      <c r="B312" s="16">
        <f t="shared" si="52"/>
        <v>296</v>
      </c>
      <c r="C312" s="12">
        <f t="shared" si="53"/>
        <v>0.06</v>
      </c>
      <c r="D312" s="12">
        <f t="shared" si="64"/>
        <v>5.1430128318229462E-3</v>
      </c>
      <c r="E312" s="18">
        <f t="shared" si="54"/>
        <v>78229.111936718677</v>
      </c>
      <c r="F312" s="18">
        <f t="shared" si="55"/>
        <v>1412.6525557159287</v>
      </c>
      <c r="G312" s="18">
        <f t="shared" si="56"/>
        <v>391.14555968359338</v>
      </c>
      <c r="H312" s="34">
        <f t="shared" si="57"/>
        <v>1021.5069960323353</v>
      </c>
      <c r="I312">
        <f t="shared" si="58"/>
        <v>397.0797029242666</v>
      </c>
      <c r="J312">
        <f t="shared" si="59"/>
        <v>76810.525237762078</v>
      </c>
      <c r="K312" s="17">
        <f t="shared" si="60"/>
        <v>32.595463306966117</v>
      </c>
      <c r="L312" s="17">
        <f t="shared" si="61"/>
        <v>358.55009637662727</v>
      </c>
      <c r="M312" s="17">
        <f t="shared" si="62"/>
        <v>1777.1367953332292</v>
      </c>
    </row>
    <row r="313" spans="1:13">
      <c r="A313" s="5">
        <f t="shared" si="63"/>
        <v>50709</v>
      </c>
      <c r="B313" s="16">
        <f t="shared" si="52"/>
        <v>297</v>
      </c>
      <c r="C313" s="12">
        <f t="shared" si="53"/>
        <v>0.06</v>
      </c>
      <c r="D313" s="12">
        <f t="shared" si="64"/>
        <v>5.1430128318229462E-3</v>
      </c>
      <c r="E313" s="18">
        <f t="shared" si="54"/>
        <v>76810.525237762078</v>
      </c>
      <c r="F313" s="18">
        <f t="shared" si="55"/>
        <v>1405.3872654949744</v>
      </c>
      <c r="G313" s="18">
        <f t="shared" si="56"/>
        <v>384.05262618881039</v>
      </c>
      <c r="H313" s="34">
        <f t="shared" si="57"/>
        <v>1021.334639306164</v>
      </c>
      <c r="I313">
        <f t="shared" si="58"/>
        <v>389.78477976133377</v>
      </c>
      <c r="J313">
        <f t="shared" si="59"/>
        <v>75399.405818694577</v>
      </c>
      <c r="K313" s="17">
        <f t="shared" si="60"/>
        <v>32.004385515734199</v>
      </c>
      <c r="L313" s="17">
        <f t="shared" si="61"/>
        <v>352.04824067307618</v>
      </c>
      <c r="M313" s="17">
        <f t="shared" si="62"/>
        <v>1763.167659740574</v>
      </c>
    </row>
    <row r="314" spans="1:13">
      <c r="A314" s="5">
        <f t="shared" si="63"/>
        <v>50739</v>
      </c>
      <c r="B314" s="16">
        <f t="shared" si="52"/>
        <v>298</v>
      </c>
      <c r="C314" s="12">
        <f t="shared" si="53"/>
        <v>0.06</v>
      </c>
      <c r="D314" s="12">
        <f t="shared" si="64"/>
        <v>5.1430128318229462E-3</v>
      </c>
      <c r="E314" s="18">
        <f t="shared" si="54"/>
        <v>75399.405818694577</v>
      </c>
      <c r="F314" s="18">
        <f t="shared" si="55"/>
        <v>1398.159340754853</v>
      </c>
      <c r="G314" s="18">
        <f t="shared" si="56"/>
        <v>376.99702909347292</v>
      </c>
      <c r="H314" s="34">
        <f t="shared" si="57"/>
        <v>1021.16231166138</v>
      </c>
      <c r="I314">
        <f t="shared" si="58"/>
        <v>382.52826076512349</v>
      </c>
      <c r="J314">
        <f t="shared" si="59"/>
        <v>73995.715246268082</v>
      </c>
      <c r="K314" s="17">
        <f t="shared" si="60"/>
        <v>31.416419091122741</v>
      </c>
      <c r="L314" s="17">
        <f t="shared" si="61"/>
        <v>345.58061000235017</v>
      </c>
      <c r="M314" s="17">
        <f t="shared" si="62"/>
        <v>1749.2711824288535</v>
      </c>
    </row>
    <row r="315" spans="1:13">
      <c r="A315" s="5">
        <f t="shared" si="63"/>
        <v>50770</v>
      </c>
      <c r="B315" s="16">
        <f t="shared" si="52"/>
        <v>299</v>
      </c>
      <c r="C315" s="12">
        <f t="shared" si="53"/>
        <v>0.06</v>
      </c>
      <c r="D315" s="12">
        <f t="shared" si="64"/>
        <v>5.1430128318229462E-3</v>
      </c>
      <c r="E315" s="18">
        <f t="shared" si="54"/>
        <v>73995.715246268082</v>
      </c>
      <c r="F315" s="18">
        <f t="shared" si="55"/>
        <v>1390.968589324418</v>
      </c>
      <c r="G315" s="18">
        <f t="shared" si="56"/>
        <v>369.97857623134041</v>
      </c>
      <c r="H315" s="34">
        <f t="shared" si="57"/>
        <v>1020.9900130930776</v>
      </c>
      <c r="I315">
        <f t="shared" si="58"/>
        <v>375.3099482729728</v>
      </c>
      <c r="J315">
        <f t="shared" si="59"/>
        <v>72599.415284902032</v>
      </c>
      <c r="K315" s="17">
        <f t="shared" si="60"/>
        <v>30.831548019278369</v>
      </c>
      <c r="L315" s="17">
        <f t="shared" si="61"/>
        <v>339.14702821206203</v>
      </c>
      <c r="M315" s="17">
        <f t="shared" si="62"/>
        <v>1735.4469895781124</v>
      </c>
    </row>
    <row r="316" spans="1:13">
      <c r="A316" s="5">
        <f t="shared" si="63"/>
        <v>50801</v>
      </c>
      <c r="B316" s="16">
        <f t="shared" si="52"/>
        <v>300</v>
      </c>
      <c r="C316" s="12">
        <f t="shared" si="53"/>
        <v>0.06</v>
      </c>
      <c r="D316" s="12">
        <f t="shared" si="64"/>
        <v>5.1430128318229462E-3</v>
      </c>
      <c r="E316" s="18">
        <f t="shared" si="54"/>
        <v>72599.415284902032</v>
      </c>
      <c r="F316" s="18">
        <f t="shared" si="55"/>
        <v>1383.8148200208595</v>
      </c>
      <c r="G316" s="18">
        <f t="shared" si="56"/>
        <v>362.99707642451017</v>
      </c>
      <c r="H316" s="34">
        <f t="shared" si="57"/>
        <v>1020.8177435963494</v>
      </c>
      <c r="I316">
        <f t="shared" si="58"/>
        <v>368.12964563882554</v>
      </c>
      <c r="J316">
        <f t="shared" si="59"/>
        <v>71210.467895666865</v>
      </c>
      <c r="K316" s="17">
        <f t="shared" si="60"/>
        <v>30.249756368709182</v>
      </c>
      <c r="L316" s="17">
        <f t="shared" si="61"/>
        <v>332.74732005580097</v>
      </c>
      <c r="M316" s="17">
        <f t="shared" si="62"/>
        <v>1721.6947092909759</v>
      </c>
    </row>
    <row r="317" spans="1:13">
      <c r="A317" s="5">
        <f t="shared" si="63"/>
        <v>50829</v>
      </c>
      <c r="B317" s="16">
        <f t="shared" si="52"/>
        <v>301</v>
      </c>
      <c r="C317" s="12">
        <f t="shared" si="53"/>
        <v>0.06</v>
      </c>
      <c r="D317" s="12">
        <f t="shared" si="64"/>
        <v>5.1430128318229462E-3</v>
      </c>
      <c r="E317" s="18">
        <f t="shared" si="54"/>
        <v>71210.467895666865</v>
      </c>
      <c r="F317" s="18">
        <f t="shared" si="55"/>
        <v>1376.6978426446256</v>
      </c>
      <c r="G317" s="18">
        <f t="shared" si="56"/>
        <v>356.05233947833432</v>
      </c>
      <c r="H317" s="34">
        <f t="shared" si="57"/>
        <v>1020.6455031662913</v>
      </c>
      <c r="I317">
        <f t="shared" si="58"/>
        <v>360.98715722800404</v>
      </c>
      <c r="J317">
        <f t="shared" si="59"/>
        <v>69828.835235272563</v>
      </c>
      <c r="K317" s="17">
        <f t="shared" si="60"/>
        <v>29.671028289861194</v>
      </c>
      <c r="L317" s="17">
        <f t="shared" si="61"/>
        <v>326.38131118847315</v>
      </c>
      <c r="M317" s="17">
        <f t="shared" si="62"/>
        <v>1708.0139715827684</v>
      </c>
    </row>
    <row r="318" spans="1:13">
      <c r="A318" s="5">
        <f t="shared" si="63"/>
        <v>50860</v>
      </c>
      <c r="B318" s="16">
        <f t="shared" si="52"/>
        <v>302</v>
      </c>
      <c r="C318" s="12">
        <f t="shared" si="53"/>
        <v>0.06</v>
      </c>
      <c r="D318" s="12">
        <f t="shared" si="64"/>
        <v>5.1430128318229462E-3</v>
      </c>
      <c r="E318" s="18">
        <f t="shared" si="54"/>
        <v>69828.835235272563</v>
      </c>
      <c r="F318" s="18">
        <f t="shared" si="55"/>
        <v>1369.6174679743613</v>
      </c>
      <c r="G318" s="18">
        <f t="shared" si="56"/>
        <v>349.14417617636281</v>
      </c>
      <c r="H318" s="34">
        <f t="shared" si="57"/>
        <v>1020.4732917979984</v>
      </c>
      <c r="I318">
        <f t="shared" si="58"/>
        <v>353.88228841200737</v>
      </c>
      <c r="J318">
        <f t="shared" si="59"/>
        <v>68454.479655062562</v>
      </c>
      <c r="K318" s="17">
        <f t="shared" si="60"/>
        <v>29.095348014696903</v>
      </c>
      <c r="L318" s="17">
        <f t="shared" si="61"/>
        <v>320.04882816166588</v>
      </c>
      <c r="M318" s="17">
        <f t="shared" si="62"/>
        <v>1694.4044083716717</v>
      </c>
    </row>
    <row r="319" spans="1:13">
      <c r="A319" s="5">
        <f t="shared" si="63"/>
        <v>50890</v>
      </c>
      <c r="B319" s="16">
        <f t="shared" si="52"/>
        <v>303</v>
      </c>
      <c r="C319" s="12">
        <f t="shared" si="53"/>
        <v>0.06</v>
      </c>
      <c r="D319" s="12">
        <f t="shared" si="64"/>
        <v>5.1430128318229462E-3</v>
      </c>
      <c r="E319" s="18">
        <f t="shared" si="54"/>
        <v>68454.479655062562</v>
      </c>
      <c r="F319" s="18">
        <f t="shared" si="55"/>
        <v>1362.5735077618808</v>
      </c>
      <c r="G319" s="18">
        <f t="shared" si="56"/>
        <v>342.27239827531281</v>
      </c>
      <c r="H319" s="34">
        <f t="shared" si="57"/>
        <v>1020.3011094865681</v>
      </c>
      <c r="I319">
        <f t="shared" si="58"/>
        <v>346.81484556333697</v>
      </c>
      <c r="J319">
        <f t="shared" si="59"/>
        <v>67087.363700012662</v>
      </c>
      <c r="K319" s="17">
        <f t="shared" si="60"/>
        <v>28.52269985627607</v>
      </c>
      <c r="L319" s="17">
        <f t="shared" si="61"/>
        <v>313.74969841903675</v>
      </c>
      <c r="M319" s="17">
        <f t="shared" si="62"/>
        <v>1680.8656534689419</v>
      </c>
    </row>
    <row r="320" spans="1:13">
      <c r="A320" s="5">
        <f t="shared" si="63"/>
        <v>50921</v>
      </c>
      <c r="B320" s="16">
        <f t="shared" si="52"/>
        <v>304</v>
      </c>
      <c r="C320" s="12">
        <f t="shared" si="53"/>
        <v>0.06</v>
      </c>
      <c r="D320" s="12">
        <f t="shared" si="64"/>
        <v>5.1430128318229462E-3</v>
      </c>
      <c r="E320" s="18">
        <f t="shared" si="54"/>
        <v>67087.363700012662</v>
      </c>
      <c r="F320" s="18">
        <f t="shared" si="55"/>
        <v>1355.5657747271594</v>
      </c>
      <c r="G320" s="18">
        <f t="shared" si="56"/>
        <v>335.43681850006334</v>
      </c>
      <c r="H320" s="34">
        <f t="shared" si="57"/>
        <v>1020.1289562270961</v>
      </c>
      <c r="I320">
        <f t="shared" si="58"/>
        <v>339.78463605034796</v>
      </c>
      <c r="J320">
        <f t="shared" si="59"/>
        <v>65727.450107735218</v>
      </c>
      <c r="K320" s="17">
        <f t="shared" si="60"/>
        <v>27.95306820833861</v>
      </c>
      <c r="L320" s="17">
        <f t="shared" si="61"/>
        <v>307.48375029172473</v>
      </c>
      <c r="M320" s="17">
        <f t="shared" si="62"/>
        <v>1667.3973425691688</v>
      </c>
    </row>
    <row r="321" spans="1:13">
      <c r="A321" s="5">
        <f t="shared" si="63"/>
        <v>50951</v>
      </c>
      <c r="B321" s="16">
        <f t="shared" si="52"/>
        <v>305</v>
      </c>
      <c r="C321" s="12">
        <f t="shared" si="53"/>
        <v>0.06</v>
      </c>
      <c r="D321" s="12">
        <f t="shared" si="64"/>
        <v>5.1430128318229462E-3</v>
      </c>
      <c r="E321" s="18">
        <f t="shared" si="54"/>
        <v>65727.450107735218</v>
      </c>
      <c r="F321" s="18">
        <f t="shared" si="55"/>
        <v>1348.5940825533573</v>
      </c>
      <c r="G321" s="18">
        <f t="shared" si="56"/>
        <v>328.63725053867608</v>
      </c>
      <c r="H321" s="34">
        <f t="shared" si="57"/>
        <v>1019.9568320146813</v>
      </c>
      <c r="I321">
        <f t="shared" si="58"/>
        <v>332.79146823212773</v>
      </c>
      <c r="J321">
        <f t="shared" si="59"/>
        <v>64374.701807488411</v>
      </c>
      <c r="K321" s="17">
        <f t="shared" si="60"/>
        <v>27.386437544889677</v>
      </c>
      <c r="L321" s="17">
        <f t="shared" si="61"/>
        <v>301.25081299378638</v>
      </c>
      <c r="M321" s="17">
        <f t="shared" si="62"/>
        <v>1653.9991132405953</v>
      </c>
    </row>
    <row r="322" spans="1:13">
      <c r="A322" s="5">
        <f t="shared" si="63"/>
        <v>50982</v>
      </c>
      <c r="B322" s="16">
        <f t="shared" si="52"/>
        <v>306</v>
      </c>
      <c r="C322" s="12">
        <f t="shared" si="53"/>
        <v>0.06</v>
      </c>
      <c r="D322" s="12">
        <f t="shared" si="64"/>
        <v>5.1430128318229462E-3</v>
      </c>
      <c r="E322" s="18">
        <f t="shared" si="54"/>
        <v>64374.701807488411</v>
      </c>
      <c r="F322" s="18">
        <f t="shared" si="55"/>
        <v>1341.6582458818648</v>
      </c>
      <c r="G322" s="18">
        <f t="shared" si="56"/>
        <v>321.87350903744203</v>
      </c>
      <c r="H322" s="34">
        <f t="shared" si="57"/>
        <v>1019.7847368444227</v>
      </c>
      <c r="I322">
        <f t="shared" si="58"/>
        <v>325.83515145340067</v>
      </c>
      <c r="J322">
        <f t="shared" si="59"/>
        <v>63029.08191919059</v>
      </c>
      <c r="K322" s="17">
        <f t="shared" si="60"/>
        <v>26.82279241978684</v>
      </c>
      <c r="L322" s="17">
        <f t="shared" si="61"/>
        <v>295.05071661765521</v>
      </c>
      <c r="M322" s="17">
        <f t="shared" si="62"/>
        <v>1640.6706049154786</v>
      </c>
    </row>
    <row r="323" spans="1:13">
      <c r="A323" s="5">
        <f t="shared" si="63"/>
        <v>51013</v>
      </c>
      <c r="B323" s="16">
        <f t="shared" si="52"/>
        <v>307</v>
      </c>
      <c r="C323" s="12">
        <f t="shared" si="53"/>
        <v>0.06</v>
      </c>
      <c r="D323" s="12">
        <f t="shared" si="64"/>
        <v>5.1430128318229462E-3</v>
      </c>
      <c r="E323" s="18">
        <f t="shared" si="54"/>
        <v>63029.08191919059</v>
      </c>
      <c r="F323" s="18">
        <f t="shared" si="55"/>
        <v>1334.7580803073736</v>
      </c>
      <c r="G323" s="18">
        <f t="shared" si="56"/>
        <v>315.14540959595297</v>
      </c>
      <c r="H323" s="34">
        <f t="shared" si="57"/>
        <v>1019.6126707114206</v>
      </c>
      <c r="I323">
        <f t="shared" si="58"/>
        <v>318.91549603945873</v>
      </c>
      <c r="J323">
        <f t="shared" si="59"/>
        <v>61690.553752439708</v>
      </c>
      <c r="K323" s="17">
        <f t="shared" si="60"/>
        <v>26.262117466329414</v>
      </c>
      <c r="L323" s="17">
        <f t="shared" si="61"/>
        <v>288.88329212962356</v>
      </c>
      <c r="M323" s="17">
        <f t="shared" si="62"/>
        <v>1627.4114588805028</v>
      </c>
    </row>
    <row r="324" spans="1:13">
      <c r="A324" s="5">
        <f t="shared" si="63"/>
        <v>51043</v>
      </c>
      <c r="B324" s="16">
        <f t="shared" si="52"/>
        <v>308</v>
      </c>
      <c r="C324" s="12">
        <f t="shared" si="53"/>
        <v>0.06</v>
      </c>
      <c r="D324" s="12">
        <f t="shared" si="64"/>
        <v>5.1430128318229462E-3</v>
      </c>
      <c r="E324" s="18">
        <f t="shared" si="54"/>
        <v>61690.553752439708</v>
      </c>
      <c r="F324" s="18">
        <f t="shared" si="55"/>
        <v>1327.8934023729735</v>
      </c>
      <c r="G324" s="18">
        <f t="shared" si="56"/>
        <v>308.45276876219856</v>
      </c>
      <c r="H324" s="34">
        <f t="shared" si="57"/>
        <v>1019.440633610775</v>
      </c>
      <c r="I324">
        <f t="shared" si="58"/>
        <v>312.03231329111867</v>
      </c>
      <c r="J324">
        <f t="shared" si="59"/>
        <v>60359.080805537807</v>
      </c>
      <c r="K324" s="17">
        <f t="shared" si="60"/>
        <v>25.704397396849881</v>
      </c>
      <c r="L324" s="17">
        <f t="shared" si="61"/>
        <v>282.7483713653487</v>
      </c>
      <c r="M324" s="17">
        <f t="shared" si="62"/>
        <v>1614.2213182672424</v>
      </c>
    </row>
    <row r="325" spans="1:13">
      <c r="A325" s="5">
        <f t="shared" si="63"/>
        <v>51074</v>
      </c>
      <c r="B325" s="16">
        <f t="shared" si="52"/>
        <v>309</v>
      </c>
      <c r="C325" s="12">
        <f t="shared" si="53"/>
        <v>0.06</v>
      </c>
      <c r="D325" s="12">
        <f t="shared" si="64"/>
        <v>5.1430128318229462E-3</v>
      </c>
      <c r="E325" s="18">
        <f t="shared" si="54"/>
        <v>60359.080805537807</v>
      </c>
      <c r="F325" s="18">
        <f t="shared" si="55"/>
        <v>1321.0640295652761</v>
      </c>
      <c r="G325" s="18">
        <f t="shared" si="56"/>
        <v>301.79540402768902</v>
      </c>
      <c r="H325" s="34">
        <f t="shared" si="57"/>
        <v>1019.268625537587</v>
      </c>
      <c r="I325">
        <f t="shared" si="58"/>
        <v>305.18541547970466</v>
      </c>
      <c r="J325">
        <f t="shared" si="59"/>
        <v>59034.626764520515</v>
      </c>
      <c r="K325" s="17">
        <f t="shared" si="60"/>
        <v>25.149617002307423</v>
      </c>
      <c r="L325" s="17">
        <f t="shared" si="61"/>
        <v>276.64578702538159</v>
      </c>
      <c r="M325" s="17">
        <f t="shared" si="62"/>
        <v>1601.0998280426734</v>
      </c>
    </row>
    <row r="326" spans="1:13">
      <c r="A326" s="5">
        <f t="shared" si="63"/>
        <v>51104</v>
      </c>
      <c r="B326" s="16">
        <f t="shared" si="52"/>
        <v>310</v>
      </c>
      <c r="C326" s="12">
        <f t="shared" si="53"/>
        <v>0.06</v>
      </c>
      <c r="D326" s="12">
        <f t="shared" si="64"/>
        <v>5.1430128318229462E-3</v>
      </c>
      <c r="E326" s="18">
        <f t="shared" si="54"/>
        <v>59034.626764520515</v>
      </c>
      <c r="F326" s="18">
        <f t="shared" si="55"/>
        <v>1314.2697803095623</v>
      </c>
      <c r="G326" s="18">
        <f t="shared" si="56"/>
        <v>295.17313382260261</v>
      </c>
      <c r="H326" s="34">
        <f t="shared" si="57"/>
        <v>1019.0966464869597</v>
      </c>
      <c r="I326">
        <f t="shared" si="58"/>
        <v>298.37461584205721</v>
      </c>
      <c r="J326">
        <f t="shared" si="59"/>
        <v>57717.155502191505</v>
      </c>
      <c r="K326" s="17">
        <f t="shared" si="60"/>
        <v>24.59776115188355</v>
      </c>
      <c r="L326" s="17">
        <f t="shared" si="61"/>
        <v>270.57537267071905</v>
      </c>
      <c r="M326" s="17">
        <f t="shared" si="62"/>
        <v>1588.0466349997359</v>
      </c>
    </row>
    <row r="327" spans="1:13">
      <c r="A327" s="5">
        <f t="shared" si="63"/>
        <v>51135</v>
      </c>
      <c r="B327" s="16">
        <f t="shared" si="52"/>
        <v>311</v>
      </c>
      <c r="C327" s="12">
        <f t="shared" si="53"/>
        <v>0.06</v>
      </c>
      <c r="D327" s="12">
        <f t="shared" si="64"/>
        <v>5.1430128318229462E-3</v>
      </c>
      <c r="E327" s="18">
        <f t="shared" si="54"/>
        <v>57717.155502191505</v>
      </c>
      <c r="F327" s="18">
        <f t="shared" si="55"/>
        <v>1307.510473964953</v>
      </c>
      <c r="G327" s="18">
        <f t="shared" si="56"/>
        <v>288.58577751095754</v>
      </c>
      <c r="H327" s="34">
        <f t="shared" si="57"/>
        <v>1018.9246964539955</v>
      </c>
      <c r="I327">
        <f t="shared" si="58"/>
        <v>291.5997285755671</v>
      </c>
      <c r="J327">
        <f t="shared" si="59"/>
        <v>56406.631077161946</v>
      </c>
      <c r="K327" s="17">
        <f t="shared" si="60"/>
        <v>24.048814792579794</v>
      </c>
      <c r="L327" s="17">
        <f t="shared" si="61"/>
        <v>264.53696271837777</v>
      </c>
      <c r="M327" s="17">
        <f t="shared" si="62"/>
        <v>1575.0613877479402</v>
      </c>
    </row>
    <row r="328" spans="1:13">
      <c r="A328" s="5">
        <f t="shared" si="63"/>
        <v>51166</v>
      </c>
      <c r="B328" s="16">
        <f t="shared" si="52"/>
        <v>312</v>
      </c>
      <c r="C328" s="12">
        <f t="shared" si="53"/>
        <v>0.06</v>
      </c>
      <c r="D328" s="12">
        <f t="shared" si="64"/>
        <v>5.1430128318229462E-3</v>
      </c>
      <c r="E328" s="18">
        <f t="shared" si="54"/>
        <v>56406.631077161946</v>
      </c>
      <c r="F328" s="18">
        <f t="shared" si="55"/>
        <v>1300.7859308196084</v>
      </c>
      <c r="G328" s="18">
        <f t="shared" si="56"/>
        <v>282.03315538580972</v>
      </c>
      <c r="H328" s="34">
        <f t="shared" si="57"/>
        <v>1018.7527754337987</v>
      </c>
      <c r="I328">
        <f t="shared" si="58"/>
        <v>284.86056883323556</v>
      </c>
      <c r="J328">
        <f t="shared" si="59"/>
        <v>55103.017732894907</v>
      </c>
      <c r="K328" s="17">
        <f t="shared" si="60"/>
        <v>23.50276294881748</v>
      </c>
      <c r="L328" s="17">
        <f t="shared" si="61"/>
        <v>258.53039243699226</v>
      </c>
      <c r="M328" s="17">
        <f t="shared" si="62"/>
        <v>1562.1437367040267</v>
      </c>
    </row>
    <row r="329" spans="1:13">
      <c r="A329" s="5">
        <f t="shared" si="63"/>
        <v>51195</v>
      </c>
      <c r="B329" s="16">
        <f t="shared" si="52"/>
        <v>313</v>
      </c>
      <c r="C329" s="12">
        <f t="shared" si="53"/>
        <v>0.06</v>
      </c>
      <c r="D329" s="12">
        <f t="shared" si="64"/>
        <v>5.1430128318229462E-3</v>
      </c>
      <c r="E329" s="18">
        <f t="shared" si="54"/>
        <v>55103.017732894907</v>
      </c>
      <c r="F329" s="18">
        <f t="shared" si="55"/>
        <v>1294.0959720859482</v>
      </c>
      <c r="G329" s="18">
        <f t="shared" si="56"/>
        <v>275.51508866447455</v>
      </c>
      <c r="H329" s="34">
        <f t="shared" si="57"/>
        <v>1018.5808834214737</v>
      </c>
      <c r="I329">
        <f t="shared" si="58"/>
        <v>278.15695271875967</v>
      </c>
      <c r="J329">
        <f t="shared" si="59"/>
        <v>53806.27989675467</v>
      </c>
      <c r="K329" s="17">
        <f t="shared" si="60"/>
        <v>22.959590722039547</v>
      </c>
      <c r="L329" s="17">
        <f t="shared" si="61"/>
        <v>252.55549794243501</v>
      </c>
      <c r="M329" s="17">
        <f t="shared" si="62"/>
        <v>1549.2933340826685</v>
      </c>
    </row>
    <row r="330" spans="1:13">
      <c r="A330" s="5">
        <f t="shared" si="63"/>
        <v>51226</v>
      </c>
      <c r="B330" s="16">
        <f t="shared" si="52"/>
        <v>314</v>
      </c>
      <c r="C330" s="12">
        <f t="shared" si="53"/>
        <v>0.06</v>
      </c>
      <c r="D330" s="12">
        <f t="shared" si="64"/>
        <v>5.1430128318229462E-3</v>
      </c>
      <c r="E330" s="18">
        <f t="shared" si="54"/>
        <v>53806.27989675467</v>
      </c>
      <c r="F330" s="18">
        <f t="shared" si="55"/>
        <v>1287.4404198958998</v>
      </c>
      <c r="G330" s="18">
        <f t="shared" si="56"/>
        <v>269.03139948377333</v>
      </c>
      <c r="H330" s="34">
        <f t="shared" si="57"/>
        <v>1018.4090204121264</v>
      </c>
      <c r="I330">
        <f t="shared" si="58"/>
        <v>271.48869728164249</v>
      </c>
      <c r="J330">
        <f t="shared" si="59"/>
        <v>52516.3821790609</v>
      </c>
      <c r="K330" s="17">
        <f t="shared" si="60"/>
        <v>22.419283290314446</v>
      </c>
      <c r="L330" s="17">
        <f t="shared" si="61"/>
        <v>246.61211619345889</v>
      </c>
      <c r="M330" s="17">
        <f t="shared" si="62"/>
        <v>1536.5098338872278</v>
      </c>
    </row>
    <row r="331" spans="1:13">
      <c r="A331" s="5">
        <f t="shared" si="63"/>
        <v>51256</v>
      </c>
      <c r="B331" s="16">
        <f t="shared" si="52"/>
        <v>315</v>
      </c>
      <c r="C331" s="12">
        <f t="shared" si="53"/>
        <v>0.06</v>
      </c>
      <c r="D331" s="12">
        <f t="shared" si="64"/>
        <v>5.1430128318229462E-3</v>
      </c>
      <c r="E331" s="18">
        <f t="shared" si="54"/>
        <v>52516.3821790609</v>
      </c>
      <c r="F331" s="18">
        <f t="shared" si="55"/>
        <v>1280.8190972961677</v>
      </c>
      <c r="G331" s="18">
        <f t="shared" si="56"/>
        <v>262.58191089530453</v>
      </c>
      <c r="H331" s="34">
        <f t="shared" si="57"/>
        <v>1018.2371864008632</v>
      </c>
      <c r="I331">
        <f t="shared" si="58"/>
        <v>264.85562051232921</v>
      </c>
      <c r="J331">
        <f t="shared" si="59"/>
        <v>51233.289372147708</v>
      </c>
      <c r="K331" s="17">
        <f t="shared" si="60"/>
        <v>21.881825907942044</v>
      </c>
      <c r="L331" s="17">
        <f t="shared" si="61"/>
        <v>240.70008498736249</v>
      </c>
      <c r="M331" s="17">
        <f t="shared" si="62"/>
        <v>1523.7928919005549</v>
      </c>
    </row>
    <row r="332" spans="1:13">
      <c r="A332" s="5">
        <f t="shared" si="63"/>
        <v>51287</v>
      </c>
      <c r="B332" s="16">
        <f t="shared" si="52"/>
        <v>316</v>
      </c>
      <c r="C332" s="12">
        <f t="shared" si="53"/>
        <v>0.06</v>
      </c>
      <c r="D332" s="12">
        <f t="shared" si="64"/>
        <v>5.1430128318229462E-3</v>
      </c>
      <c r="E332" s="18">
        <f t="shared" si="54"/>
        <v>51233.289372147708</v>
      </c>
      <c r="F332" s="18">
        <f t="shared" si="55"/>
        <v>1274.2318282435297</v>
      </c>
      <c r="G332" s="18">
        <f t="shared" si="56"/>
        <v>256.16644686073857</v>
      </c>
      <c r="H332" s="34">
        <f t="shared" si="57"/>
        <v>1018.0653813827911</v>
      </c>
      <c r="I332">
        <f t="shared" si="58"/>
        <v>258.25754133736746</v>
      </c>
      <c r="J332">
        <f t="shared" si="59"/>
        <v>49956.966449427549</v>
      </c>
      <c r="K332" s="17">
        <f t="shared" si="60"/>
        <v>21.347203905061548</v>
      </c>
      <c r="L332" s="17">
        <f t="shared" si="61"/>
        <v>234.81924295567703</v>
      </c>
      <c r="M332" s="17">
        <f t="shared" si="62"/>
        <v>1511.1421656758357</v>
      </c>
    </row>
    <row r="333" spans="1:13">
      <c r="A333" s="5">
        <f t="shared" si="63"/>
        <v>51317</v>
      </c>
      <c r="B333" s="16">
        <f t="shared" si="52"/>
        <v>317</v>
      </c>
      <c r="C333" s="12">
        <f t="shared" si="53"/>
        <v>0.06</v>
      </c>
      <c r="D333" s="12">
        <f t="shared" si="64"/>
        <v>5.1430128318229462E-3</v>
      </c>
      <c r="E333" s="18">
        <f t="shared" si="54"/>
        <v>49956.966449427549</v>
      </c>
      <c r="F333" s="18">
        <f t="shared" si="55"/>
        <v>1267.6784376001558</v>
      </c>
      <c r="G333" s="18">
        <f t="shared" si="56"/>
        <v>249.78483224713776</v>
      </c>
      <c r="H333" s="34">
        <f t="shared" si="57"/>
        <v>1017.8936053530181</v>
      </c>
      <c r="I333">
        <f t="shared" si="58"/>
        <v>251.6942796145932</v>
      </c>
      <c r="J333">
        <f t="shared" si="59"/>
        <v>48687.378564459934</v>
      </c>
      <c r="K333" s="17">
        <f t="shared" si="60"/>
        <v>20.815402687261479</v>
      </c>
      <c r="L333" s="17">
        <f t="shared" si="61"/>
        <v>228.96942955987629</v>
      </c>
      <c r="M333" s="17">
        <f t="shared" si="62"/>
        <v>1498.5573145274875</v>
      </c>
    </row>
    <row r="334" spans="1:13">
      <c r="A334" s="5">
        <f t="shared" si="63"/>
        <v>51348</v>
      </c>
      <c r="B334" s="16">
        <f t="shared" si="52"/>
        <v>318</v>
      </c>
      <c r="C334" s="12">
        <f t="shared" si="53"/>
        <v>0.06</v>
      </c>
      <c r="D334" s="12">
        <f t="shared" si="64"/>
        <v>5.1430128318229462E-3</v>
      </c>
      <c r="E334" s="18">
        <f t="shared" si="54"/>
        <v>48687.378564459934</v>
      </c>
      <c r="F334" s="18">
        <f t="shared" si="55"/>
        <v>1261.1587511289529</v>
      </c>
      <c r="G334" s="18">
        <f t="shared" si="56"/>
        <v>243.43689282229968</v>
      </c>
      <c r="H334" s="34">
        <f t="shared" si="57"/>
        <v>1017.7218583066532</v>
      </c>
      <c r="I334">
        <f t="shared" si="58"/>
        <v>245.16565612834111</v>
      </c>
      <c r="J334">
        <f t="shared" si="59"/>
        <v>47424.491050024946</v>
      </c>
      <c r="K334" s="17">
        <f t="shared" si="60"/>
        <v>20.286407735191641</v>
      </c>
      <c r="L334" s="17">
        <f t="shared" si="61"/>
        <v>223.15048508710805</v>
      </c>
      <c r="M334" s="17">
        <f t="shared" si="62"/>
        <v>1486.0379995221024</v>
      </c>
    </row>
    <row r="335" spans="1:13">
      <c r="A335" s="5">
        <f t="shared" si="63"/>
        <v>51379</v>
      </c>
      <c r="B335" s="16">
        <f t="shared" si="52"/>
        <v>319</v>
      </c>
      <c r="C335" s="12">
        <f t="shared" si="53"/>
        <v>0.06</v>
      </c>
      <c r="D335" s="12">
        <f t="shared" si="64"/>
        <v>5.1430128318229462E-3</v>
      </c>
      <c r="E335" s="18">
        <f t="shared" si="54"/>
        <v>47424.491050024946</v>
      </c>
      <c r="F335" s="18">
        <f t="shared" si="55"/>
        <v>1254.6725954889312</v>
      </c>
      <c r="G335" s="18">
        <f t="shared" si="56"/>
        <v>237.12245525012474</v>
      </c>
      <c r="H335" s="34">
        <f t="shared" si="57"/>
        <v>1017.5501402388064</v>
      </c>
      <c r="I335">
        <f t="shared" si="58"/>
        <v>238.67149258467936</v>
      </c>
      <c r="J335">
        <f t="shared" si="59"/>
        <v>46168.26941720146</v>
      </c>
      <c r="K335" s="17">
        <f t="shared" si="60"/>
        <v>19.760204604177062</v>
      </c>
      <c r="L335" s="17">
        <f t="shared" si="61"/>
        <v>217.36225064594768</v>
      </c>
      <c r="M335" s="17">
        <f t="shared" si="62"/>
        <v>1473.5838834694334</v>
      </c>
    </row>
    <row r="336" spans="1:13">
      <c r="A336" s="5">
        <f t="shared" si="63"/>
        <v>51409</v>
      </c>
      <c r="B336" s="16">
        <f t="shared" si="52"/>
        <v>320</v>
      </c>
      <c r="C336" s="12">
        <f t="shared" si="53"/>
        <v>0.06</v>
      </c>
      <c r="D336" s="12">
        <f t="shared" si="64"/>
        <v>5.1430128318229462E-3</v>
      </c>
      <c r="E336" s="18">
        <f t="shared" si="54"/>
        <v>46168.26941720146</v>
      </c>
      <c r="F336" s="18">
        <f t="shared" si="55"/>
        <v>1248.219798230595</v>
      </c>
      <c r="G336" s="18">
        <f t="shared" si="56"/>
        <v>230.84134708600732</v>
      </c>
      <c r="H336" s="34">
        <f t="shared" si="57"/>
        <v>1017.3784511445876</v>
      </c>
      <c r="I336">
        <f t="shared" si="58"/>
        <v>232.21161160666924</v>
      </c>
      <c r="J336">
        <f t="shared" si="59"/>
        <v>44918.679354450207</v>
      </c>
      <c r="K336" s="17">
        <f t="shared" si="60"/>
        <v>19.236778923833942</v>
      </c>
      <c r="L336" s="17">
        <f t="shared" si="61"/>
        <v>211.60456816217336</v>
      </c>
      <c r="M336" s="17">
        <f t="shared" si="62"/>
        <v>1461.1946309134303</v>
      </c>
    </row>
    <row r="337" spans="1:13">
      <c r="A337" s="5">
        <f t="shared" si="63"/>
        <v>51440</v>
      </c>
      <c r="B337" s="16">
        <f t="shared" si="52"/>
        <v>321</v>
      </c>
      <c r="C337" s="12">
        <f t="shared" si="53"/>
        <v>0.06</v>
      </c>
      <c r="D337" s="12">
        <f t="shared" si="64"/>
        <v>5.1430128318229462E-3</v>
      </c>
      <c r="E337" s="18">
        <f t="shared" si="54"/>
        <v>44918.679354450207</v>
      </c>
      <c r="F337" s="18">
        <f t="shared" si="55"/>
        <v>1241.80018779136</v>
      </c>
      <c r="G337" s="18">
        <f t="shared" si="56"/>
        <v>224.59339677225103</v>
      </c>
      <c r="H337" s="34">
        <f t="shared" si="57"/>
        <v>1017.206791019109</v>
      </c>
      <c r="I337">
        <f t="shared" si="58"/>
        <v>225.78583672964913</v>
      </c>
      <c r="J337">
        <f t="shared" si="59"/>
        <v>43675.686726701446</v>
      </c>
      <c r="K337" s="17">
        <f t="shared" si="60"/>
        <v>18.716116397687589</v>
      </c>
      <c r="L337" s="17">
        <f t="shared" si="61"/>
        <v>205.87728037456344</v>
      </c>
      <c r="M337" s="17">
        <f t="shared" si="62"/>
        <v>1448.8699081233217</v>
      </c>
    </row>
    <row r="338" spans="1:13">
      <c r="A338" s="5">
        <f t="shared" si="63"/>
        <v>51470</v>
      </c>
      <c r="B338" s="16">
        <f t="shared" ref="B338:B372" si="65">+B337+1</f>
        <v>322</v>
      </c>
      <c r="C338" s="12">
        <f t="shared" ref="C338:C401" si="66">$C$10*MIN((B338*0.002),0.06)</f>
        <v>0.06</v>
      </c>
      <c r="D338" s="12">
        <f t="shared" si="64"/>
        <v>5.1430128318229462E-3</v>
      </c>
      <c r="E338" s="18">
        <f t="shared" ref="E338:E401" si="67">J337</f>
        <v>43675.686726701446</v>
      </c>
      <c r="F338" s="18">
        <f t="shared" ref="F338:F401" si="68">IF(B338&gt;$C$6*12,0,PMT($C$5/12,$C$6*12-B337,E338,0,0)*-1)</f>
        <v>1235.4135934909887</v>
      </c>
      <c r="G338" s="18">
        <f t="shared" ref="G338:G401" si="69">$C$5/12*E338</f>
        <v>218.37843363350723</v>
      </c>
      <c r="H338" s="34">
        <f t="shared" ref="H338:H401" si="70">F338-G338</f>
        <v>1017.0351598574814</v>
      </c>
      <c r="I338">
        <f t="shared" ref="I338:I401" si="71">(E338-H338)*D338</f>
        <v>219.39399239654256</v>
      </c>
      <c r="J338">
        <f t="shared" ref="J338:J401" si="72">IF(B338&gt;$C$6*12,0,E338-H338-I338)</f>
        <v>42439.257574447423</v>
      </c>
      <c r="K338" s="17">
        <f t="shared" ref="K338:K401" si="73">$C$11/12*E338</f>
        <v>18.19820280279227</v>
      </c>
      <c r="L338" s="17">
        <f t="shared" ref="L338:L401" si="74">G338-K338</f>
        <v>200.18023083071495</v>
      </c>
      <c r="M338" s="17">
        <f t="shared" ref="M338:M401" si="75">H338+I338+L338</f>
        <v>1436.6093830847387</v>
      </c>
    </row>
    <row r="339" spans="1:13">
      <c r="A339" s="5">
        <f t="shared" ref="A339:A402" si="76">EOMONTH(A338,1)</f>
        <v>51501</v>
      </c>
      <c r="B339" s="16">
        <f t="shared" si="65"/>
        <v>323</v>
      </c>
      <c r="C339" s="12">
        <f t="shared" si="66"/>
        <v>0.06</v>
      </c>
      <c r="D339" s="12">
        <f t="shared" ref="D339:D402" si="77">(1-(1-C339)^(1/12))</f>
        <v>5.1430128318229462E-3</v>
      </c>
      <c r="E339" s="18">
        <f t="shared" si="67"/>
        <v>42439.257574447423</v>
      </c>
      <c r="F339" s="18">
        <f t="shared" si="68"/>
        <v>1229.0598455270558</v>
      </c>
      <c r="G339" s="18">
        <f t="shared" si="69"/>
        <v>212.19628787223712</v>
      </c>
      <c r="H339" s="34">
        <f t="shared" si="70"/>
        <v>1016.8635576548187</v>
      </c>
      <c r="I339">
        <f t="shared" si="71"/>
        <v>213.0359039531904</v>
      </c>
      <c r="J339">
        <f t="shared" si="72"/>
        <v>41209.358112839414</v>
      </c>
      <c r="K339" s="17">
        <f t="shared" si="73"/>
        <v>17.683023989353096</v>
      </c>
      <c r="L339" s="17">
        <f t="shared" si="74"/>
        <v>194.51326388288402</v>
      </c>
      <c r="M339" s="17">
        <f t="shared" si="75"/>
        <v>1424.4127254908931</v>
      </c>
    </row>
    <row r="340" spans="1:13">
      <c r="A340" s="5">
        <f t="shared" si="76"/>
        <v>51532</v>
      </c>
      <c r="B340" s="16">
        <f t="shared" si="65"/>
        <v>324</v>
      </c>
      <c r="C340" s="12">
        <f t="shared" si="66"/>
        <v>0.06</v>
      </c>
      <c r="D340" s="12">
        <f t="shared" si="77"/>
        <v>5.1430128318229462E-3</v>
      </c>
      <c r="E340" s="18">
        <f t="shared" si="67"/>
        <v>41209.358112839414</v>
      </c>
      <c r="F340" s="18">
        <f t="shared" si="68"/>
        <v>1222.7387749704319</v>
      </c>
      <c r="G340" s="18">
        <f t="shared" si="69"/>
        <v>206.04679056419707</v>
      </c>
      <c r="H340" s="34">
        <f t="shared" si="70"/>
        <v>1016.6919844062348</v>
      </c>
      <c r="I340">
        <f t="shared" si="71"/>
        <v>206.71139764370733</v>
      </c>
      <c r="J340">
        <f t="shared" si="72"/>
        <v>39985.954730789468</v>
      </c>
      <c r="K340" s="17">
        <f t="shared" si="73"/>
        <v>17.170565880349756</v>
      </c>
      <c r="L340" s="17">
        <f t="shared" si="74"/>
        <v>188.87622468384731</v>
      </c>
      <c r="M340" s="17">
        <f t="shared" si="75"/>
        <v>1412.2796067337895</v>
      </c>
    </row>
    <row r="341" spans="1:13">
      <c r="A341" s="5">
        <f t="shared" si="76"/>
        <v>51560</v>
      </c>
      <c r="B341" s="16">
        <f t="shared" si="65"/>
        <v>325</v>
      </c>
      <c r="C341" s="12">
        <f t="shared" si="66"/>
        <v>0.06</v>
      </c>
      <c r="D341" s="12">
        <f t="shared" si="77"/>
        <v>5.1430128318229462E-3</v>
      </c>
      <c r="E341" s="18">
        <f t="shared" si="67"/>
        <v>39985.954730789468</v>
      </c>
      <c r="F341" s="18">
        <f t="shared" si="68"/>
        <v>1216.4502137607915</v>
      </c>
      <c r="G341" s="18">
        <f t="shared" si="69"/>
        <v>199.92977365394734</v>
      </c>
      <c r="H341" s="34">
        <f t="shared" si="70"/>
        <v>1016.5204401068441</v>
      </c>
      <c r="I341">
        <f t="shared" si="71"/>
        <v>200.42030060586185</v>
      </c>
      <c r="J341">
        <f t="shared" si="72"/>
        <v>38769.013990076761</v>
      </c>
      <c r="K341" s="17">
        <f t="shared" si="73"/>
        <v>16.660814471162279</v>
      </c>
      <c r="L341" s="17">
        <f t="shared" si="74"/>
        <v>183.26895918278507</v>
      </c>
      <c r="M341" s="17">
        <f t="shared" si="75"/>
        <v>1400.209699895491</v>
      </c>
    </row>
    <row r="342" spans="1:13">
      <c r="A342" s="5">
        <f t="shared" si="76"/>
        <v>51591</v>
      </c>
      <c r="B342" s="16">
        <f t="shared" si="65"/>
        <v>326</v>
      </c>
      <c r="C342" s="12">
        <f t="shared" si="66"/>
        <v>0.06</v>
      </c>
      <c r="D342" s="12">
        <f t="shared" si="77"/>
        <v>5.1430128318229462E-3</v>
      </c>
      <c r="E342" s="18">
        <f t="shared" si="67"/>
        <v>38769.013990076761</v>
      </c>
      <c r="F342" s="18">
        <f t="shared" si="68"/>
        <v>1210.1939947021458</v>
      </c>
      <c r="G342" s="18">
        <f t="shared" si="69"/>
        <v>193.84506995038382</v>
      </c>
      <c r="H342" s="34">
        <f t="shared" si="70"/>
        <v>1016.348924751762</v>
      </c>
      <c r="I342">
        <f t="shared" si="71"/>
        <v>194.16244086648032</v>
      </c>
      <c r="J342">
        <f t="shared" si="72"/>
        <v>37558.502624458517</v>
      </c>
      <c r="K342" s="17">
        <f t="shared" si="73"/>
        <v>16.153755829198651</v>
      </c>
      <c r="L342" s="17">
        <f t="shared" si="74"/>
        <v>177.69131412118517</v>
      </c>
      <c r="M342" s="17">
        <f t="shared" si="75"/>
        <v>1388.2026797394274</v>
      </c>
    </row>
    <row r="343" spans="1:13">
      <c r="A343" s="5">
        <f t="shared" si="76"/>
        <v>51621</v>
      </c>
      <c r="B343" s="16">
        <f t="shared" si="65"/>
        <v>327</v>
      </c>
      <c r="C343" s="12">
        <f t="shared" si="66"/>
        <v>0.06</v>
      </c>
      <c r="D343" s="12">
        <f t="shared" si="77"/>
        <v>5.1430128318229462E-3</v>
      </c>
      <c r="E343" s="18">
        <f t="shared" si="67"/>
        <v>37558.502624458517</v>
      </c>
      <c r="F343" s="18">
        <f t="shared" si="68"/>
        <v>1203.9699514583976</v>
      </c>
      <c r="G343" s="18">
        <f t="shared" si="69"/>
        <v>187.79251312229258</v>
      </c>
      <c r="H343" s="34">
        <f t="shared" si="70"/>
        <v>1016.1774383361051</v>
      </c>
      <c r="I343">
        <f t="shared" si="71"/>
        <v>187.93764733687439</v>
      </c>
      <c r="J343">
        <f t="shared" si="72"/>
        <v>36354.387538785537</v>
      </c>
      <c r="K343" s="17">
        <f t="shared" si="73"/>
        <v>15.649376093524383</v>
      </c>
      <c r="L343" s="17">
        <f t="shared" si="74"/>
        <v>172.14313702876819</v>
      </c>
      <c r="M343" s="17">
        <f t="shared" si="75"/>
        <v>1376.2582227017476</v>
      </c>
    </row>
    <row r="344" spans="1:13">
      <c r="A344" s="5">
        <f t="shared" si="76"/>
        <v>51652</v>
      </c>
      <c r="B344" s="16">
        <f t="shared" si="65"/>
        <v>328</v>
      </c>
      <c r="C344" s="12">
        <f t="shared" si="66"/>
        <v>0.06</v>
      </c>
      <c r="D344" s="12">
        <f t="shared" si="77"/>
        <v>5.1430128318229462E-3</v>
      </c>
      <c r="E344" s="18">
        <f t="shared" si="67"/>
        <v>36354.387538785537</v>
      </c>
      <c r="F344" s="18">
        <f t="shared" si="68"/>
        <v>1197.7779185489178</v>
      </c>
      <c r="G344" s="18">
        <f t="shared" si="69"/>
        <v>181.7719376939277</v>
      </c>
      <c r="H344" s="34">
        <f t="shared" si="70"/>
        <v>1016.0059808549901</v>
      </c>
      <c r="I344">
        <f t="shared" si="71"/>
        <v>181.74574980829215</v>
      </c>
      <c r="J344">
        <f t="shared" si="72"/>
        <v>35156.63580812225</v>
      </c>
      <c r="K344" s="17">
        <f t="shared" si="73"/>
        <v>15.147661474493974</v>
      </c>
      <c r="L344" s="17">
        <f t="shared" si="74"/>
        <v>166.62427621943371</v>
      </c>
      <c r="M344" s="17">
        <f t="shared" si="75"/>
        <v>1364.376006882716</v>
      </c>
    </row>
    <row r="345" spans="1:13">
      <c r="A345" s="5">
        <f t="shared" si="76"/>
        <v>51682</v>
      </c>
      <c r="B345" s="16">
        <f t="shared" si="65"/>
        <v>329</v>
      </c>
      <c r="C345" s="12">
        <f t="shared" si="66"/>
        <v>0.06</v>
      </c>
      <c r="D345" s="12">
        <f t="shared" si="77"/>
        <v>5.1430128318229462E-3</v>
      </c>
      <c r="E345" s="18">
        <f t="shared" si="67"/>
        <v>35156.63580812225</v>
      </c>
      <c r="F345" s="18">
        <f t="shared" si="68"/>
        <v>1191.6177313441467</v>
      </c>
      <c r="G345" s="18">
        <f t="shared" si="69"/>
        <v>175.78317904061126</v>
      </c>
      <c r="H345" s="34">
        <f t="shared" si="70"/>
        <v>1015.8345523035355</v>
      </c>
      <c r="I345">
        <f t="shared" si="71"/>
        <v>175.58657894739258</v>
      </c>
      <c r="J345">
        <f t="shared" si="72"/>
        <v>33965.214676871321</v>
      </c>
      <c r="K345" s="17">
        <f t="shared" si="73"/>
        <v>14.648598253384272</v>
      </c>
      <c r="L345" s="17">
        <f t="shared" si="74"/>
        <v>161.13458078722698</v>
      </c>
      <c r="M345" s="17">
        <f t="shared" si="75"/>
        <v>1352.555712038155</v>
      </c>
    </row>
    <row r="346" spans="1:13">
      <c r="A346" s="5">
        <f t="shared" si="76"/>
        <v>51713</v>
      </c>
      <c r="B346" s="16">
        <f t="shared" si="65"/>
        <v>330</v>
      </c>
      <c r="C346" s="12">
        <f t="shared" si="66"/>
        <v>0.06</v>
      </c>
      <c r="D346" s="12">
        <f t="shared" si="77"/>
        <v>5.1430128318229462E-3</v>
      </c>
      <c r="E346" s="18">
        <f t="shared" si="67"/>
        <v>33965.214676871321</v>
      </c>
      <c r="F346" s="18">
        <f t="shared" si="68"/>
        <v>1185.4892260612157</v>
      </c>
      <c r="G346" s="18">
        <f t="shared" si="69"/>
        <v>169.82607338435662</v>
      </c>
      <c r="H346" s="34">
        <f t="shared" si="70"/>
        <v>1015.6631526768591</v>
      </c>
      <c r="I346">
        <f t="shared" si="71"/>
        <v>169.45996629174343</v>
      </c>
      <c r="J346">
        <f t="shared" si="72"/>
        <v>32780.091557902713</v>
      </c>
      <c r="K346" s="17">
        <f t="shared" si="73"/>
        <v>14.152172782029718</v>
      </c>
      <c r="L346" s="17">
        <f t="shared" si="74"/>
        <v>155.67390060232691</v>
      </c>
      <c r="M346" s="17">
        <f t="shared" si="75"/>
        <v>1340.7970195709295</v>
      </c>
    </row>
    <row r="347" spans="1:13">
      <c r="A347" s="5">
        <f t="shared" si="76"/>
        <v>51744</v>
      </c>
      <c r="B347" s="16">
        <f t="shared" si="65"/>
        <v>331</v>
      </c>
      <c r="C347" s="12">
        <f t="shared" si="66"/>
        <v>0.06</v>
      </c>
      <c r="D347" s="12">
        <f t="shared" si="77"/>
        <v>5.1430128318229462E-3</v>
      </c>
      <c r="E347" s="18">
        <f t="shared" si="67"/>
        <v>32780.091557902713</v>
      </c>
      <c r="F347" s="18">
        <f t="shared" si="68"/>
        <v>1179.3922397595948</v>
      </c>
      <c r="G347" s="18">
        <f t="shared" si="69"/>
        <v>163.90045778951358</v>
      </c>
      <c r="H347" s="34">
        <f t="shared" si="70"/>
        <v>1015.4917819700812</v>
      </c>
      <c r="I347">
        <f t="shared" si="71"/>
        <v>163.3657442453418</v>
      </c>
      <c r="J347">
        <f t="shared" si="72"/>
        <v>31601.234031687291</v>
      </c>
      <c r="K347" s="17">
        <f t="shared" si="73"/>
        <v>13.658371482459465</v>
      </c>
      <c r="L347" s="17">
        <f t="shared" si="74"/>
        <v>150.24208630705411</v>
      </c>
      <c r="M347" s="17">
        <f t="shared" si="75"/>
        <v>1329.0996125224769</v>
      </c>
    </row>
    <row r="348" spans="1:13">
      <c r="A348" s="5">
        <f t="shared" si="76"/>
        <v>51774</v>
      </c>
      <c r="B348" s="16">
        <f t="shared" si="65"/>
        <v>332</v>
      </c>
      <c r="C348" s="12">
        <f t="shared" si="66"/>
        <v>0.06</v>
      </c>
      <c r="D348" s="12">
        <f t="shared" si="77"/>
        <v>5.1430128318229462E-3</v>
      </c>
      <c r="E348" s="18">
        <f t="shared" si="67"/>
        <v>31601.234031687291</v>
      </c>
      <c r="F348" s="18">
        <f t="shared" si="68"/>
        <v>1173.3266103367587</v>
      </c>
      <c r="G348" s="18">
        <f t="shared" si="69"/>
        <v>158.00617015843645</v>
      </c>
      <c r="H348" s="34">
        <f t="shared" si="70"/>
        <v>1015.3204401783222</v>
      </c>
      <c r="I348">
        <f t="shared" si="71"/>
        <v>157.30374607415848</v>
      </c>
      <c r="J348">
        <f t="shared" si="72"/>
        <v>30428.60984543481</v>
      </c>
      <c r="K348" s="17">
        <f t="shared" si="73"/>
        <v>13.167180846536372</v>
      </c>
      <c r="L348" s="17">
        <f t="shared" si="74"/>
        <v>144.83898931190006</v>
      </c>
      <c r="M348" s="17">
        <f t="shared" si="75"/>
        <v>1317.4631755643809</v>
      </c>
    </row>
    <row r="349" spans="1:13">
      <c r="A349" s="5">
        <f t="shared" si="76"/>
        <v>51805</v>
      </c>
      <c r="B349" s="16">
        <f t="shared" si="65"/>
        <v>333</v>
      </c>
      <c r="C349" s="12">
        <f t="shared" si="66"/>
        <v>0.06</v>
      </c>
      <c r="D349" s="12">
        <f t="shared" si="77"/>
        <v>5.1430128318229462E-3</v>
      </c>
      <c r="E349" s="18">
        <f t="shared" si="67"/>
        <v>30428.60984543481</v>
      </c>
      <c r="F349" s="18">
        <f t="shared" si="68"/>
        <v>1167.2921765238777</v>
      </c>
      <c r="G349" s="18">
        <f t="shared" si="69"/>
        <v>152.14304922717406</v>
      </c>
      <c r="H349" s="34">
        <f t="shared" si="70"/>
        <v>1015.1491272967037</v>
      </c>
      <c r="I349">
        <f t="shared" si="71"/>
        <v>151.27380590170446</v>
      </c>
      <c r="J349">
        <f t="shared" si="72"/>
        <v>29262.186912236404</v>
      </c>
      <c r="K349" s="17">
        <f t="shared" si="73"/>
        <v>12.678587435597839</v>
      </c>
      <c r="L349" s="17">
        <f t="shared" si="74"/>
        <v>139.46446179157621</v>
      </c>
      <c r="M349" s="17">
        <f t="shared" si="75"/>
        <v>1305.8873949899844</v>
      </c>
    </row>
    <row r="350" spans="1:13">
      <c r="A350" s="5">
        <f t="shared" si="76"/>
        <v>51835</v>
      </c>
      <c r="B350" s="16">
        <f t="shared" si="65"/>
        <v>334</v>
      </c>
      <c r="C350" s="12">
        <f t="shared" si="66"/>
        <v>0.06</v>
      </c>
      <c r="D350" s="12">
        <f t="shared" si="77"/>
        <v>5.1430128318229462E-3</v>
      </c>
      <c r="E350" s="18">
        <f t="shared" si="67"/>
        <v>29262.186912236404</v>
      </c>
      <c r="F350" s="18">
        <f t="shared" si="68"/>
        <v>1161.2887778815291</v>
      </c>
      <c r="G350" s="18">
        <f t="shared" si="69"/>
        <v>146.31093456118202</v>
      </c>
      <c r="H350" s="34">
        <f t="shared" si="70"/>
        <v>1014.9778433203471</v>
      </c>
      <c r="I350">
        <f t="shared" si="71"/>
        <v>145.27575870462078</v>
      </c>
      <c r="J350">
        <f t="shared" si="72"/>
        <v>28101.933310211436</v>
      </c>
      <c r="K350" s="17">
        <f t="shared" si="73"/>
        <v>12.192577880098503</v>
      </c>
      <c r="L350" s="17">
        <f t="shared" si="74"/>
        <v>134.11835668108353</v>
      </c>
      <c r="M350" s="17">
        <f t="shared" si="75"/>
        <v>1294.3719587060514</v>
      </c>
    </row>
    <row r="351" spans="1:13">
      <c r="A351" s="5">
        <f t="shared" si="76"/>
        <v>51866</v>
      </c>
      <c r="B351" s="16">
        <f t="shared" si="65"/>
        <v>335</v>
      </c>
      <c r="C351" s="12">
        <f t="shared" si="66"/>
        <v>0.06</v>
      </c>
      <c r="D351" s="12">
        <f t="shared" si="77"/>
        <v>5.1430128318229462E-3</v>
      </c>
      <c r="E351" s="18">
        <f t="shared" si="67"/>
        <v>28101.933310211436</v>
      </c>
      <c r="F351" s="18">
        <f t="shared" si="68"/>
        <v>1155.3162547954323</v>
      </c>
      <c r="G351" s="18">
        <f t="shared" si="69"/>
        <v>140.50966655105719</v>
      </c>
      <c r="H351" s="34">
        <f t="shared" si="70"/>
        <v>1014.8065882443751</v>
      </c>
      <c r="I351">
        <f t="shared" si="71"/>
        <v>139.30944030829082</v>
      </c>
      <c r="J351">
        <f t="shared" si="72"/>
        <v>26947.817281658772</v>
      </c>
      <c r="K351" s="17">
        <f t="shared" si="73"/>
        <v>11.709138879254766</v>
      </c>
      <c r="L351" s="17">
        <f t="shared" si="74"/>
        <v>128.80052767180243</v>
      </c>
      <c r="M351" s="17">
        <f t="shared" si="75"/>
        <v>1282.9165562244684</v>
      </c>
    </row>
    <row r="352" spans="1:13">
      <c r="A352" s="5">
        <f t="shared" si="76"/>
        <v>51897</v>
      </c>
      <c r="B352" s="16">
        <f t="shared" si="65"/>
        <v>336</v>
      </c>
      <c r="C352" s="12">
        <f t="shared" si="66"/>
        <v>0.06</v>
      </c>
      <c r="D352" s="12">
        <f t="shared" si="77"/>
        <v>5.1430128318229462E-3</v>
      </c>
      <c r="E352" s="18">
        <f t="shared" si="67"/>
        <v>26947.817281658772</v>
      </c>
      <c r="F352" s="18">
        <f t="shared" si="68"/>
        <v>1149.3744484722058</v>
      </c>
      <c r="G352" s="18">
        <f t="shared" si="69"/>
        <v>134.73908640829387</v>
      </c>
      <c r="H352" s="34">
        <f t="shared" si="70"/>
        <v>1014.635362063912</v>
      </c>
      <c r="I352">
        <f t="shared" si="71"/>
        <v>133.37468738247517</v>
      </c>
      <c r="J352">
        <f t="shared" si="72"/>
        <v>25799.807232212384</v>
      </c>
      <c r="K352" s="17">
        <f t="shared" si="73"/>
        <v>11.228257200691155</v>
      </c>
      <c r="L352" s="17">
        <f t="shared" si="74"/>
        <v>123.51082920760271</v>
      </c>
      <c r="M352" s="17">
        <f t="shared" si="75"/>
        <v>1271.5208786539899</v>
      </c>
    </row>
    <row r="353" spans="1:13">
      <c r="A353" s="5">
        <f t="shared" si="76"/>
        <v>51925</v>
      </c>
      <c r="B353" s="16">
        <f t="shared" si="65"/>
        <v>337</v>
      </c>
      <c r="C353" s="12">
        <f t="shared" si="66"/>
        <v>0.06</v>
      </c>
      <c r="D353" s="12">
        <f t="shared" si="77"/>
        <v>5.1430128318229462E-3</v>
      </c>
      <c r="E353" s="18">
        <f t="shared" si="67"/>
        <v>25799.807232212384</v>
      </c>
      <c r="F353" s="18">
        <f t="shared" si="68"/>
        <v>1143.4632009351437</v>
      </c>
      <c r="G353" s="18">
        <f t="shared" si="69"/>
        <v>128.99903616106192</v>
      </c>
      <c r="H353" s="34">
        <f t="shared" si="70"/>
        <v>1014.4641647740818</v>
      </c>
      <c r="I353">
        <f t="shared" si="71"/>
        <v>127.47133743696909</v>
      </c>
      <c r="J353">
        <f t="shared" si="72"/>
        <v>24657.871730001334</v>
      </c>
      <c r="K353" s="17">
        <f t="shared" si="73"/>
        <v>10.749919680088494</v>
      </c>
      <c r="L353" s="17">
        <f t="shared" si="74"/>
        <v>118.24911648097343</v>
      </c>
      <c r="M353" s="17">
        <f t="shared" si="75"/>
        <v>1260.1846186920245</v>
      </c>
    </row>
    <row r="354" spans="1:13">
      <c r="A354" s="5">
        <f t="shared" si="76"/>
        <v>51956</v>
      </c>
      <c r="B354" s="16">
        <f t="shared" si="65"/>
        <v>338</v>
      </c>
      <c r="C354" s="12">
        <f t="shared" si="66"/>
        <v>0.06</v>
      </c>
      <c r="D354" s="12">
        <f t="shared" si="77"/>
        <v>5.1430128318229462E-3</v>
      </c>
      <c r="E354" s="18">
        <f t="shared" si="67"/>
        <v>24657.871730001334</v>
      </c>
      <c r="F354" s="18">
        <f t="shared" si="68"/>
        <v>1137.5823550200171</v>
      </c>
      <c r="G354" s="18">
        <f t="shared" si="69"/>
        <v>123.28935865000668</v>
      </c>
      <c r="H354" s="34">
        <f t="shared" si="70"/>
        <v>1014.2929963700104</v>
      </c>
      <c r="I354">
        <f t="shared" si="71"/>
        <v>121.59922881728201</v>
      </c>
      <c r="J354">
        <f t="shared" si="72"/>
        <v>23521.97950481404</v>
      </c>
      <c r="K354" s="17">
        <f t="shared" si="73"/>
        <v>10.27411322083389</v>
      </c>
      <c r="L354" s="17">
        <f t="shared" si="74"/>
        <v>113.01524542917278</v>
      </c>
      <c r="M354" s="17">
        <f t="shared" si="75"/>
        <v>1248.9074706164654</v>
      </c>
    </row>
    <row r="355" spans="1:13">
      <c r="A355" s="5">
        <f t="shared" si="76"/>
        <v>51986</v>
      </c>
      <c r="B355" s="16">
        <f t="shared" si="65"/>
        <v>339</v>
      </c>
      <c r="C355" s="12">
        <f t="shared" si="66"/>
        <v>0.06</v>
      </c>
      <c r="D355" s="12">
        <f t="shared" si="77"/>
        <v>5.1430128318229462E-3</v>
      </c>
      <c r="E355" s="18">
        <f t="shared" si="67"/>
        <v>23521.97950481404</v>
      </c>
      <c r="F355" s="18">
        <f t="shared" si="68"/>
        <v>1131.7317543708937</v>
      </c>
      <c r="G355" s="18">
        <f t="shared" si="69"/>
        <v>117.60989752407021</v>
      </c>
      <c r="H355" s="34">
        <f t="shared" si="70"/>
        <v>1014.1218568468234</v>
      </c>
      <c r="I355">
        <f t="shared" si="71"/>
        <v>115.75820070033963</v>
      </c>
      <c r="J355">
        <f t="shared" si="72"/>
        <v>22392.099447266875</v>
      </c>
      <c r="K355" s="17">
        <f t="shared" si="73"/>
        <v>9.8008247936725184</v>
      </c>
      <c r="L355" s="17">
        <f t="shared" si="74"/>
        <v>107.80907273039769</v>
      </c>
      <c r="M355" s="17">
        <f t="shared" si="75"/>
        <v>1237.6891302775607</v>
      </c>
    </row>
    <row r="356" spans="1:13">
      <c r="A356" s="5">
        <f t="shared" si="76"/>
        <v>52017</v>
      </c>
      <c r="B356" s="16">
        <f t="shared" si="65"/>
        <v>340</v>
      </c>
      <c r="C356" s="12">
        <f t="shared" si="66"/>
        <v>0.06</v>
      </c>
      <c r="D356" s="12">
        <f t="shared" si="77"/>
        <v>5.1430128318229462E-3</v>
      </c>
      <c r="E356" s="18">
        <f t="shared" si="67"/>
        <v>22392.099447266875</v>
      </c>
      <c r="F356" s="18">
        <f t="shared" si="68"/>
        <v>1125.9112434359824</v>
      </c>
      <c r="G356" s="18">
        <f t="shared" si="69"/>
        <v>111.96049723633438</v>
      </c>
      <c r="H356" s="34">
        <f t="shared" si="70"/>
        <v>1013.9507461996481</v>
      </c>
      <c r="I356">
        <f t="shared" si="71"/>
        <v>109.94809309020781</v>
      </c>
      <c r="J356">
        <f t="shared" si="72"/>
        <v>21268.200607977022</v>
      </c>
      <c r="K356" s="17">
        <f t="shared" si="73"/>
        <v>9.3300414363611992</v>
      </c>
      <c r="L356" s="17">
        <f t="shared" si="74"/>
        <v>102.63045579997318</v>
      </c>
      <c r="M356" s="17">
        <f t="shared" si="75"/>
        <v>1226.529295089829</v>
      </c>
    </row>
    <row r="357" spans="1:13">
      <c r="A357" s="5">
        <f t="shared" si="76"/>
        <v>52047</v>
      </c>
      <c r="B357" s="16">
        <f t="shared" si="65"/>
        <v>341</v>
      </c>
      <c r="C357" s="12">
        <f t="shared" si="66"/>
        <v>0.06</v>
      </c>
      <c r="D357" s="12">
        <f t="shared" si="77"/>
        <v>5.1430128318229462E-3</v>
      </c>
      <c r="E357" s="18">
        <f t="shared" si="67"/>
        <v>21268.200607977022</v>
      </c>
      <c r="F357" s="18">
        <f t="shared" si="68"/>
        <v>1120.1206674634977</v>
      </c>
      <c r="G357" s="18">
        <f t="shared" si="69"/>
        <v>106.34100303988511</v>
      </c>
      <c r="H357" s="34">
        <f t="shared" si="70"/>
        <v>1013.7796644236126</v>
      </c>
      <c r="I357">
        <f t="shared" si="71"/>
        <v>104.16874681383861</v>
      </c>
      <c r="J357">
        <f t="shared" si="72"/>
        <v>20150.252196739573</v>
      </c>
      <c r="K357" s="17">
        <f t="shared" si="73"/>
        <v>8.8617502533237591</v>
      </c>
      <c r="L357" s="17">
        <f t="shared" si="74"/>
        <v>97.479252786561347</v>
      </c>
      <c r="M357" s="17">
        <f t="shared" si="75"/>
        <v>1215.4276640240125</v>
      </c>
    </row>
    <row r="358" spans="1:13">
      <c r="A358" s="5">
        <f t="shared" si="76"/>
        <v>52078</v>
      </c>
      <c r="B358" s="16">
        <f t="shared" si="65"/>
        <v>342</v>
      </c>
      <c r="C358" s="12">
        <f t="shared" si="66"/>
        <v>0.06</v>
      </c>
      <c r="D358" s="12">
        <f t="shared" si="77"/>
        <v>5.1430128318229462E-3</v>
      </c>
      <c r="E358" s="18">
        <f t="shared" si="67"/>
        <v>20150.252196739573</v>
      </c>
      <c r="F358" s="18">
        <f t="shared" si="68"/>
        <v>1114.3598724975429</v>
      </c>
      <c r="G358" s="18">
        <f t="shared" si="69"/>
        <v>100.75126098369788</v>
      </c>
      <c r="H358" s="34">
        <f t="shared" si="70"/>
        <v>1013.6086115138451</v>
      </c>
      <c r="I358">
        <f t="shared" si="71"/>
        <v>98.420003516838193</v>
      </c>
      <c r="J358">
        <f t="shared" si="72"/>
        <v>19038.223581708888</v>
      </c>
      <c r="K358" s="17">
        <f t="shared" si="73"/>
        <v>8.3959384153081569</v>
      </c>
      <c r="L358" s="17">
        <f t="shared" si="74"/>
        <v>92.355322568389724</v>
      </c>
      <c r="M358" s="17">
        <f t="shared" si="75"/>
        <v>1204.3839375990731</v>
      </c>
    </row>
    <row r="359" spans="1:13">
      <c r="A359" s="5">
        <f t="shared" si="76"/>
        <v>52109</v>
      </c>
      <c r="B359" s="16">
        <f t="shared" si="65"/>
        <v>343</v>
      </c>
      <c r="C359" s="12">
        <f t="shared" si="66"/>
        <v>0.06</v>
      </c>
      <c r="D359" s="12">
        <f t="shared" si="77"/>
        <v>5.1430128318229462E-3</v>
      </c>
      <c r="E359" s="18">
        <f t="shared" si="67"/>
        <v>19038.223581708888</v>
      </c>
      <c r="F359" s="18">
        <f t="shared" si="68"/>
        <v>1108.6287053740193</v>
      </c>
      <c r="G359" s="18">
        <f t="shared" si="69"/>
        <v>95.191117908544442</v>
      </c>
      <c r="H359" s="34">
        <f t="shared" si="70"/>
        <v>1013.4375874654748</v>
      </c>
      <c r="I359">
        <f t="shared" si="71"/>
        <v>92.70170565925639</v>
      </c>
      <c r="J359">
        <f t="shared" si="72"/>
        <v>17932.084288584156</v>
      </c>
      <c r="K359" s="17">
        <f t="shared" si="73"/>
        <v>7.9325931590453704</v>
      </c>
      <c r="L359" s="17">
        <f t="shared" si="74"/>
        <v>87.258524749499074</v>
      </c>
      <c r="M359" s="17">
        <f t="shared" si="75"/>
        <v>1193.3978178742302</v>
      </c>
    </row>
    <row r="360" spans="1:13">
      <c r="A360" s="5">
        <f t="shared" si="76"/>
        <v>52139</v>
      </c>
      <c r="B360" s="16">
        <f t="shared" si="65"/>
        <v>344</v>
      </c>
      <c r="C360" s="12">
        <f t="shared" si="66"/>
        <v>0.06</v>
      </c>
      <c r="D360" s="12">
        <f t="shared" si="77"/>
        <v>5.1430128318229462E-3</v>
      </c>
      <c r="E360" s="18">
        <f t="shared" si="67"/>
        <v>17932.084288584156</v>
      </c>
      <c r="F360" s="18">
        <f t="shared" si="68"/>
        <v>1102.9270137165536</v>
      </c>
      <c r="G360" s="18">
        <f t="shared" si="69"/>
        <v>89.660421442920779</v>
      </c>
      <c r="H360" s="34">
        <f t="shared" si="70"/>
        <v>1013.2665922736328</v>
      </c>
      <c r="I360">
        <f t="shared" si="71"/>
        <v>87.013696511398152</v>
      </c>
      <c r="J360">
        <f t="shared" si="72"/>
        <v>16831.803999799122</v>
      </c>
      <c r="K360" s="17">
        <f t="shared" si="73"/>
        <v>7.4717017869100655</v>
      </c>
      <c r="L360" s="17">
        <f t="shared" si="74"/>
        <v>82.188719656010718</v>
      </c>
      <c r="M360" s="17">
        <f t="shared" si="75"/>
        <v>1182.4690084410418</v>
      </c>
    </row>
    <row r="361" spans="1:13">
      <c r="A361" s="5">
        <f t="shared" si="76"/>
        <v>52170</v>
      </c>
      <c r="B361" s="16">
        <f t="shared" si="65"/>
        <v>345</v>
      </c>
      <c r="C361" s="12">
        <f t="shared" si="66"/>
        <v>0.06</v>
      </c>
      <c r="D361" s="12">
        <f t="shared" si="77"/>
        <v>5.1430128318229462E-3</v>
      </c>
      <c r="E361" s="18">
        <f t="shared" si="67"/>
        <v>16831.803999799122</v>
      </c>
      <c r="F361" s="18">
        <f t="shared" si="68"/>
        <v>1097.2546459324451</v>
      </c>
      <c r="G361" s="18">
        <f t="shared" si="69"/>
        <v>84.159019998995618</v>
      </c>
      <c r="H361" s="34">
        <f t="shared" si="70"/>
        <v>1013.0956259334495</v>
      </c>
      <c r="I361">
        <f t="shared" si="71"/>
        <v>81.355820149656253</v>
      </c>
      <c r="J361">
        <f t="shared" si="72"/>
        <v>15737.352553716017</v>
      </c>
      <c r="K361" s="17">
        <f t="shared" si="73"/>
        <v>7.0132516665829678</v>
      </c>
      <c r="L361" s="17">
        <f t="shared" si="74"/>
        <v>77.145768332412644</v>
      </c>
      <c r="M361" s="17">
        <f t="shared" si="75"/>
        <v>1171.5972144155185</v>
      </c>
    </row>
    <row r="362" spans="1:13">
      <c r="A362" s="5">
        <f t="shared" si="76"/>
        <v>52200</v>
      </c>
      <c r="B362" s="16">
        <f t="shared" si="65"/>
        <v>346</v>
      </c>
      <c r="C362" s="12">
        <f t="shared" si="66"/>
        <v>0.06</v>
      </c>
      <c r="D362" s="12">
        <f t="shared" si="77"/>
        <v>5.1430128318229462E-3</v>
      </c>
      <c r="E362" s="18">
        <f t="shared" si="67"/>
        <v>15737.352553716017</v>
      </c>
      <c r="F362" s="18">
        <f t="shared" si="68"/>
        <v>1091.6114512086369</v>
      </c>
      <c r="G362" s="18">
        <f t="shared" si="69"/>
        <v>78.686762768580081</v>
      </c>
      <c r="H362" s="34">
        <f t="shared" si="70"/>
        <v>1012.9246884400568</v>
      </c>
      <c r="I362">
        <f t="shared" si="71"/>
        <v>75.727921452365621</v>
      </c>
      <c r="J362">
        <f t="shared" si="72"/>
        <v>14648.699943823594</v>
      </c>
      <c r="K362" s="17">
        <f t="shared" si="73"/>
        <v>6.5572302307150077</v>
      </c>
      <c r="L362" s="17">
        <f t="shared" si="74"/>
        <v>72.129532537865074</v>
      </c>
      <c r="M362" s="17">
        <f t="shared" si="75"/>
        <v>1160.7821424302874</v>
      </c>
    </row>
    <row r="363" spans="1:13">
      <c r="A363" s="5">
        <f t="shared" si="76"/>
        <v>52231</v>
      </c>
      <c r="B363" s="16">
        <f t="shared" si="65"/>
        <v>347</v>
      </c>
      <c r="C363" s="12">
        <f t="shared" si="66"/>
        <v>0.06</v>
      </c>
      <c r="D363" s="12">
        <f t="shared" si="77"/>
        <v>5.1430128318229462E-3</v>
      </c>
      <c r="E363" s="18">
        <f t="shared" si="67"/>
        <v>14648.699943823594</v>
      </c>
      <c r="F363" s="18">
        <f t="shared" si="68"/>
        <v>1085.9972795077065</v>
      </c>
      <c r="G363" s="18">
        <f t="shared" si="69"/>
        <v>73.243499719117978</v>
      </c>
      <c r="H363" s="34">
        <f t="shared" si="70"/>
        <v>1012.7537797885885</v>
      </c>
      <c r="I363">
        <f t="shared" si="71"/>
        <v>70.129846095678914</v>
      </c>
      <c r="J363">
        <f t="shared" si="72"/>
        <v>13565.816317939327</v>
      </c>
      <c r="K363" s="17">
        <f t="shared" si="73"/>
        <v>6.1036249765931645</v>
      </c>
      <c r="L363" s="17">
        <f t="shared" si="74"/>
        <v>67.13987474252481</v>
      </c>
      <c r="M363" s="17">
        <f t="shared" si="75"/>
        <v>1150.0235006267924</v>
      </c>
    </row>
    <row r="364" spans="1:13">
      <c r="A364" s="5">
        <f t="shared" si="76"/>
        <v>52262</v>
      </c>
      <c r="B364" s="16">
        <f t="shared" si="65"/>
        <v>348</v>
      </c>
      <c r="C364" s="12">
        <f t="shared" si="66"/>
        <v>0.06</v>
      </c>
      <c r="D364" s="12">
        <f t="shared" si="77"/>
        <v>5.1430128318229462E-3</v>
      </c>
      <c r="E364" s="18">
        <f t="shared" si="67"/>
        <v>13565.816317939327</v>
      </c>
      <c r="F364" s="18">
        <f t="shared" si="68"/>
        <v>1080.4119815638733</v>
      </c>
      <c r="G364" s="18">
        <f t="shared" si="69"/>
        <v>67.829081589696642</v>
      </c>
      <c r="H364" s="34">
        <f t="shared" si="70"/>
        <v>1012.5828999741766</v>
      </c>
      <c r="I364">
        <f t="shared" si="71"/>
        <v>64.561440549463384</v>
      </c>
      <c r="J364">
        <f t="shared" si="72"/>
        <v>12488.671977415686</v>
      </c>
      <c r="K364" s="17">
        <f t="shared" si="73"/>
        <v>5.6524234658080532</v>
      </c>
      <c r="L364" s="17">
        <f t="shared" si="74"/>
        <v>62.176658123888586</v>
      </c>
      <c r="M364" s="17">
        <f t="shared" si="75"/>
        <v>1139.3209986475285</v>
      </c>
    </row>
    <row r="365" spans="1:13">
      <c r="A365" s="5">
        <f t="shared" si="76"/>
        <v>52290</v>
      </c>
      <c r="B365" s="16">
        <f t="shared" si="65"/>
        <v>349</v>
      </c>
      <c r="C365" s="12">
        <f t="shared" si="66"/>
        <v>0.06</v>
      </c>
      <c r="D365" s="12">
        <f t="shared" si="77"/>
        <v>5.1430128318229462E-3</v>
      </c>
      <c r="E365" s="18">
        <f t="shared" si="67"/>
        <v>12488.671977415686</v>
      </c>
      <c r="F365" s="18">
        <f t="shared" si="68"/>
        <v>1074.8554088790349</v>
      </c>
      <c r="G365" s="18">
        <f t="shared" si="69"/>
        <v>62.443359887078437</v>
      </c>
      <c r="H365" s="34">
        <f t="shared" si="70"/>
        <v>1012.4120489919565</v>
      </c>
      <c r="I365">
        <f t="shared" si="71"/>
        <v>59.022552073218726</v>
      </c>
      <c r="J365">
        <f t="shared" si="72"/>
        <v>11417.237376350511</v>
      </c>
      <c r="K365" s="17">
        <f t="shared" si="73"/>
        <v>5.2036133239232027</v>
      </c>
      <c r="L365" s="17">
        <f t="shared" si="74"/>
        <v>57.239746563155236</v>
      </c>
      <c r="M365" s="17">
        <f t="shared" si="75"/>
        <v>1128.6743476283305</v>
      </c>
    </row>
    <row r="366" spans="1:13">
      <c r="A366" s="5">
        <f t="shared" si="76"/>
        <v>52321</v>
      </c>
      <c r="B366" s="16">
        <f t="shared" si="65"/>
        <v>350</v>
      </c>
      <c r="C366" s="12">
        <f t="shared" si="66"/>
        <v>0.06</v>
      </c>
      <c r="D366" s="12">
        <f t="shared" si="77"/>
        <v>5.1430128318229462E-3</v>
      </c>
      <c r="E366" s="18">
        <f t="shared" si="67"/>
        <v>11417.237376350511</v>
      </c>
      <c r="F366" s="18">
        <f t="shared" si="68"/>
        <v>1069.3274137188159</v>
      </c>
      <c r="G366" s="18">
        <f t="shared" si="69"/>
        <v>57.086186881752553</v>
      </c>
      <c r="H366" s="34">
        <f t="shared" si="70"/>
        <v>1012.2412268370633</v>
      </c>
      <c r="I366">
        <f t="shared" si="71"/>
        <v>53.513028712016009</v>
      </c>
      <c r="J366">
        <f t="shared" si="72"/>
        <v>10351.483120801433</v>
      </c>
      <c r="K366" s="17">
        <f t="shared" si="73"/>
        <v>4.7571822401460464</v>
      </c>
      <c r="L366" s="17">
        <f t="shared" si="74"/>
        <v>52.32900464160651</v>
      </c>
      <c r="M366" s="17">
        <f t="shared" si="75"/>
        <v>1118.0832601906859</v>
      </c>
    </row>
    <row r="367" spans="1:13">
      <c r="A367" s="5">
        <f t="shared" si="76"/>
        <v>52351</v>
      </c>
      <c r="B367" s="16">
        <f t="shared" si="65"/>
        <v>351</v>
      </c>
      <c r="C367" s="12">
        <f t="shared" si="66"/>
        <v>0.06</v>
      </c>
      <c r="D367" s="12">
        <f t="shared" si="77"/>
        <v>5.1430128318229462E-3</v>
      </c>
      <c r="E367" s="18">
        <f t="shared" si="67"/>
        <v>10351.483120801433</v>
      </c>
      <c r="F367" s="18">
        <f t="shared" si="68"/>
        <v>1063.8278491086398</v>
      </c>
      <c r="G367" s="18">
        <f t="shared" si="69"/>
        <v>51.757415604007164</v>
      </c>
      <c r="H367" s="34">
        <f t="shared" si="70"/>
        <v>1012.0704335046327</v>
      </c>
      <c r="I367">
        <f t="shared" si="71"/>
        <v>48.032719292457472</v>
      </c>
      <c r="J367">
        <f t="shared" si="72"/>
        <v>9291.379968004343</v>
      </c>
      <c r="K367" s="17">
        <f t="shared" si="73"/>
        <v>4.313117967000597</v>
      </c>
      <c r="L367" s="17">
        <f t="shared" si="74"/>
        <v>47.444297637006571</v>
      </c>
      <c r="M367" s="17">
        <f t="shared" si="75"/>
        <v>1107.5474504340968</v>
      </c>
    </row>
    <row r="368" spans="1:13">
      <c r="A368" s="5">
        <f t="shared" si="76"/>
        <v>52382</v>
      </c>
      <c r="B368" s="16">
        <f t="shared" si="65"/>
        <v>352</v>
      </c>
      <c r="C368" s="12">
        <f t="shared" si="66"/>
        <v>0.06</v>
      </c>
      <c r="D368" s="12">
        <f t="shared" si="77"/>
        <v>5.1430128318229462E-3</v>
      </c>
      <c r="E368" s="18">
        <f t="shared" si="67"/>
        <v>9291.379968004343</v>
      </c>
      <c r="F368" s="18">
        <f t="shared" si="68"/>
        <v>1058.3565688298236</v>
      </c>
      <c r="G368" s="18">
        <f t="shared" si="69"/>
        <v>46.456899840021713</v>
      </c>
      <c r="H368" s="34">
        <f t="shared" si="70"/>
        <v>1011.8996689898019</v>
      </c>
      <c r="I368">
        <f t="shared" si="71"/>
        <v>42.581473418657069</v>
      </c>
      <c r="J368">
        <f t="shared" si="72"/>
        <v>8236.8988255958848</v>
      </c>
      <c r="K368" s="17">
        <f t="shared" si="73"/>
        <v>3.8714083200018097</v>
      </c>
      <c r="L368" s="17">
        <f t="shared" si="74"/>
        <v>42.5854915200199</v>
      </c>
      <c r="M368" s="17">
        <f t="shared" si="75"/>
        <v>1097.066633928479</v>
      </c>
    </row>
    <row r="369" spans="1:13">
      <c r="A369" s="5">
        <f t="shared" si="76"/>
        <v>52412</v>
      </c>
      <c r="B369" s="16">
        <f t="shared" si="65"/>
        <v>353</v>
      </c>
      <c r="C369" s="12">
        <f t="shared" si="66"/>
        <v>0.06</v>
      </c>
      <c r="D369" s="12">
        <f t="shared" si="77"/>
        <v>5.1430128318229462E-3</v>
      </c>
      <c r="E369" s="18">
        <f t="shared" si="67"/>
        <v>8236.8988255958848</v>
      </c>
      <c r="F369" s="18">
        <f t="shared" si="68"/>
        <v>1052.9134274156881</v>
      </c>
      <c r="G369" s="18">
        <f t="shared" si="69"/>
        <v>41.184494127979427</v>
      </c>
      <c r="H369" s="34">
        <f t="shared" si="70"/>
        <v>1011.7289332877087</v>
      </c>
      <c r="I369">
        <f t="shared" si="71"/>
        <v>37.159141468241764</v>
      </c>
      <c r="J369">
        <f t="shared" si="72"/>
        <v>7188.0107508399342</v>
      </c>
      <c r="K369" s="17">
        <f t="shared" si="73"/>
        <v>3.4320411773316191</v>
      </c>
      <c r="L369" s="17">
        <f t="shared" si="74"/>
        <v>37.752452950647807</v>
      </c>
      <c r="M369" s="17">
        <f t="shared" si="75"/>
        <v>1086.6405277065983</v>
      </c>
    </row>
    <row r="370" spans="1:13">
      <c r="A370" s="5">
        <f t="shared" si="76"/>
        <v>52443</v>
      </c>
      <c r="B370" s="16">
        <f t="shared" si="65"/>
        <v>354</v>
      </c>
      <c r="C370" s="12">
        <f t="shared" si="66"/>
        <v>0.06</v>
      </c>
      <c r="D370" s="12">
        <f t="shared" si="77"/>
        <v>5.1430128318229462E-3</v>
      </c>
      <c r="E370" s="18">
        <f t="shared" si="67"/>
        <v>7188.0107508399342</v>
      </c>
      <c r="F370" s="18">
        <f t="shared" si="68"/>
        <v>1047.4982801476906</v>
      </c>
      <c r="G370" s="18">
        <f t="shared" si="69"/>
        <v>35.940053754199674</v>
      </c>
      <c r="H370" s="34">
        <f t="shared" si="70"/>
        <v>1011.5582263934909</v>
      </c>
      <c r="I370">
        <f t="shared" si="71"/>
        <v>31.765574588373287</v>
      </c>
      <c r="J370">
        <f t="shared" si="72"/>
        <v>6144.68694985807</v>
      </c>
      <c r="K370" s="17">
        <f t="shared" si="73"/>
        <v>2.9950044795166395</v>
      </c>
      <c r="L370" s="17">
        <f t="shared" si="74"/>
        <v>32.945049274683036</v>
      </c>
      <c r="M370" s="17">
        <f t="shared" si="75"/>
        <v>1076.2688502565472</v>
      </c>
    </row>
    <row r="371" spans="1:13">
      <c r="A371" s="5">
        <f t="shared" si="76"/>
        <v>52474</v>
      </c>
      <c r="B371" s="16">
        <f t="shared" si="65"/>
        <v>355</v>
      </c>
      <c r="C371" s="12">
        <f t="shared" si="66"/>
        <v>0.06</v>
      </c>
      <c r="D371" s="12">
        <f t="shared" si="77"/>
        <v>5.1430128318229462E-3</v>
      </c>
      <c r="E371" s="18">
        <f t="shared" si="67"/>
        <v>6144.68694985807</v>
      </c>
      <c r="F371" s="18">
        <f t="shared" si="68"/>
        <v>1042.1109830515784</v>
      </c>
      <c r="G371" s="18">
        <f t="shared" si="69"/>
        <v>30.723434749290352</v>
      </c>
      <c r="H371" s="34">
        <f t="shared" si="70"/>
        <v>1011.387548302288</v>
      </c>
      <c r="I371">
        <f t="shared" si="71"/>
        <v>26.400624691790433</v>
      </c>
      <c r="J371">
        <f t="shared" si="72"/>
        <v>5106.8987768639909</v>
      </c>
      <c r="K371" s="17">
        <f t="shared" si="73"/>
        <v>2.5602862291075295</v>
      </c>
      <c r="L371" s="17">
        <f t="shared" si="74"/>
        <v>28.163148520182823</v>
      </c>
      <c r="M371" s="17">
        <f t="shared" si="75"/>
        <v>1065.9513215142613</v>
      </c>
    </row>
    <row r="372" spans="1:13">
      <c r="A372" s="5">
        <f t="shared" si="76"/>
        <v>52504</v>
      </c>
      <c r="B372" s="16">
        <f t="shared" si="65"/>
        <v>356</v>
      </c>
      <c r="C372" s="12">
        <f t="shared" si="66"/>
        <v>0.06</v>
      </c>
      <c r="D372" s="12">
        <f t="shared" si="77"/>
        <v>5.1430128318229462E-3</v>
      </c>
      <c r="E372" s="18">
        <f t="shared" si="67"/>
        <v>5106.8987768639909</v>
      </c>
      <c r="F372" s="18">
        <f t="shared" si="68"/>
        <v>1036.7513928935605</v>
      </c>
      <c r="G372" s="18">
        <f t="shared" si="69"/>
        <v>25.534493884319954</v>
      </c>
      <c r="H372" s="34">
        <f t="shared" si="70"/>
        <v>1011.2168990092405</v>
      </c>
      <c r="I372">
        <f t="shared" si="71"/>
        <v>21.06414445287168</v>
      </c>
      <c r="J372">
        <f t="shared" si="72"/>
        <v>4074.6177334018789</v>
      </c>
      <c r="K372" s="17">
        <f t="shared" si="73"/>
        <v>2.1278744903599964</v>
      </c>
      <c r="L372" s="17">
        <f t="shared" si="74"/>
        <v>23.406619393959957</v>
      </c>
      <c r="M372" s="17">
        <f t="shared" si="75"/>
        <v>1055.6876628560722</v>
      </c>
    </row>
    <row r="373" spans="1:13">
      <c r="A373" s="5">
        <f t="shared" si="76"/>
        <v>52535</v>
      </c>
      <c r="B373" s="16">
        <f>+B372+1</f>
        <v>357</v>
      </c>
      <c r="C373" s="12">
        <f t="shared" si="66"/>
        <v>0.06</v>
      </c>
      <c r="D373" s="12">
        <f t="shared" si="77"/>
        <v>5.1430128318229462E-3</v>
      </c>
      <c r="E373" s="18">
        <f t="shared" si="67"/>
        <v>4074.6177334018789</v>
      </c>
      <c r="F373" s="18">
        <f t="shared" si="68"/>
        <v>1031.4193671764988</v>
      </c>
      <c r="G373" s="18">
        <f t="shared" si="69"/>
        <v>20.373088667009394</v>
      </c>
      <c r="H373" s="34">
        <f t="shared" si="70"/>
        <v>1011.0462785094894</v>
      </c>
      <c r="I373">
        <f t="shared" si="71"/>
        <v>15.755987303718053</v>
      </c>
      <c r="J373">
        <f t="shared" si="72"/>
        <v>3047.8154675886717</v>
      </c>
      <c r="K373" s="17">
        <f t="shared" si="73"/>
        <v>1.6977573889174498</v>
      </c>
      <c r="L373" s="17">
        <f t="shared" si="74"/>
        <v>18.675331278091946</v>
      </c>
      <c r="M373" s="17">
        <f t="shared" si="75"/>
        <v>1045.4775970912995</v>
      </c>
    </row>
    <row r="374" spans="1:13">
      <c r="A374" s="5">
        <f t="shared" si="76"/>
        <v>52565</v>
      </c>
      <c r="B374" s="16">
        <f>+B373+1</f>
        <v>358</v>
      </c>
      <c r="C374" s="12">
        <f t="shared" si="66"/>
        <v>0.06</v>
      </c>
      <c r="D374" s="12">
        <f t="shared" si="77"/>
        <v>5.1430128318229462E-3</v>
      </c>
      <c r="E374" s="18">
        <f t="shared" si="67"/>
        <v>3047.8154675886717</v>
      </c>
      <c r="F374" s="18">
        <f t="shared" si="68"/>
        <v>1026.1147641361194</v>
      </c>
      <c r="G374" s="18">
        <f t="shared" si="69"/>
        <v>15.239077337943359</v>
      </c>
      <c r="H374" s="34">
        <f t="shared" si="70"/>
        <v>1010.875686798176</v>
      </c>
      <c r="I374">
        <f t="shared" si="71"/>
        <v>10.476007430256139</v>
      </c>
      <c r="J374">
        <f t="shared" si="72"/>
        <v>2026.4637733602394</v>
      </c>
      <c r="K374" s="17">
        <f t="shared" si="73"/>
        <v>1.26992311149528</v>
      </c>
      <c r="L374" s="17">
        <f t="shared" si="74"/>
        <v>13.969154226448079</v>
      </c>
      <c r="M374" s="17">
        <f t="shared" si="75"/>
        <v>1035.3208484548802</v>
      </c>
    </row>
    <row r="375" spans="1:13">
      <c r="A375" s="5">
        <f t="shared" si="76"/>
        <v>52596</v>
      </c>
      <c r="B375" s="16">
        <f>+B374+1</f>
        <v>359</v>
      </c>
      <c r="C375" s="12">
        <f t="shared" si="66"/>
        <v>0.06</v>
      </c>
      <c r="D375" s="12">
        <f t="shared" si="77"/>
        <v>5.1430128318229462E-3</v>
      </c>
      <c r="E375" s="18">
        <f t="shared" si="67"/>
        <v>2026.4637733602394</v>
      </c>
      <c r="F375" s="18">
        <f t="shared" si="68"/>
        <v>1020.8374427372446</v>
      </c>
      <c r="G375" s="18">
        <f t="shared" si="69"/>
        <v>10.132318866801198</v>
      </c>
      <c r="H375" s="34">
        <f t="shared" si="70"/>
        <v>1010.7051238704435</v>
      </c>
      <c r="I375">
        <f t="shared" si="71"/>
        <v>5.2240597683611671</v>
      </c>
      <c r="J375">
        <f t="shared" si="72"/>
        <v>1010.5345897214348</v>
      </c>
      <c r="K375" s="17">
        <f t="shared" si="73"/>
        <v>0.84435990556676643</v>
      </c>
      <c r="L375" s="17">
        <f t="shared" si="74"/>
        <v>9.2879589612344304</v>
      </c>
      <c r="M375" s="17">
        <f t="shared" si="75"/>
        <v>1025.2171426000391</v>
      </c>
    </row>
    <row r="376" spans="1:13">
      <c r="A376" s="5">
        <f t="shared" si="76"/>
        <v>52627</v>
      </c>
      <c r="B376" s="16">
        <f>+B375+1</f>
        <v>360</v>
      </c>
      <c r="C376" s="12">
        <f t="shared" si="66"/>
        <v>0.06</v>
      </c>
      <c r="D376" s="12">
        <f t="shared" si="77"/>
        <v>5.1430128318229462E-3</v>
      </c>
      <c r="E376" s="18">
        <f t="shared" si="67"/>
        <v>1010.5345897214348</v>
      </c>
      <c r="F376" s="18">
        <f t="shared" si="68"/>
        <v>1015.5872626700418</v>
      </c>
      <c r="G376" s="18">
        <f t="shared" si="69"/>
        <v>5.0526729486071744</v>
      </c>
      <c r="H376" s="34">
        <f t="shared" si="70"/>
        <v>1010.5345897214346</v>
      </c>
      <c r="I376">
        <f t="shared" si="71"/>
        <v>1.1693857304232884E-15</v>
      </c>
      <c r="J376">
        <f t="shared" si="72"/>
        <v>2.2620428971280877E-13</v>
      </c>
      <c r="K376" s="17">
        <f t="shared" si="73"/>
        <v>0.42105607905059789</v>
      </c>
      <c r="L376" s="17">
        <f t="shared" si="74"/>
        <v>4.6316168695565763</v>
      </c>
      <c r="M376" s="17">
        <f t="shared" si="75"/>
        <v>1015.1662065909911</v>
      </c>
    </row>
    <row r="377" spans="1:13">
      <c r="A377" s="5">
        <f t="shared" si="76"/>
        <v>52656</v>
      </c>
      <c r="B377" s="16">
        <f t="shared" ref="B377:B440" si="78">+B376+1</f>
        <v>361</v>
      </c>
      <c r="C377" s="12">
        <f t="shared" si="66"/>
        <v>0.06</v>
      </c>
      <c r="D377" s="12">
        <f t="shared" si="77"/>
        <v>5.1430128318229462E-3</v>
      </c>
      <c r="E377" s="18">
        <f t="shared" si="67"/>
        <v>2.2620428971280877E-13</v>
      </c>
      <c r="F377" s="18">
        <f t="shared" si="68"/>
        <v>0</v>
      </c>
      <c r="G377" s="18">
        <f t="shared" si="69"/>
        <v>1.1310214485640439E-15</v>
      </c>
      <c r="H377" s="34">
        <f t="shared" si="70"/>
        <v>-1.1310214485640439E-15</v>
      </c>
      <c r="I377">
        <f t="shared" si="71"/>
        <v>1.1691884224294025E-15</v>
      </c>
      <c r="J377">
        <f t="shared" si="72"/>
        <v>0</v>
      </c>
      <c r="K377" s="17">
        <f t="shared" si="73"/>
        <v>9.4251787380336988E-17</v>
      </c>
      <c r="L377" s="17">
        <f t="shared" si="74"/>
        <v>1.0367696611837068E-15</v>
      </c>
      <c r="M377" s="17">
        <f t="shared" si="75"/>
        <v>1.0749366350490655E-15</v>
      </c>
    </row>
    <row r="378" spans="1:13">
      <c r="A378" s="5">
        <f t="shared" si="76"/>
        <v>52687</v>
      </c>
      <c r="B378" s="16">
        <f t="shared" si="78"/>
        <v>362</v>
      </c>
      <c r="C378" s="12">
        <f t="shared" si="66"/>
        <v>0.06</v>
      </c>
      <c r="D378" s="12">
        <f t="shared" si="77"/>
        <v>5.1430128318229462E-3</v>
      </c>
      <c r="E378" s="18">
        <f t="shared" si="67"/>
        <v>0</v>
      </c>
      <c r="F378" s="18">
        <f t="shared" si="68"/>
        <v>0</v>
      </c>
      <c r="G378" s="18">
        <f t="shared" si="69"/>
        <v>0</v>
      </c>
      <c r="H378" s="34">
        <f t="shared" si="70"/>
        <v>0</v>
      </c>
      <c r="I378">
        <f t="shared" si="71"/>
        <v>0</v>
      </c>
      <c r="J378">
        <f t="shared" si="72"/>
        <v>0</v>
      </c>
      <c r="K378" s="17">
        <f t="shared" si="73"/>
        <v>0</v>
      </c>
      <c r="L378" s="17">
        <f t="shared" si="74"/>
        <v>0</v>
      </c>
      <c r="M378" s="17">
        <f t="shared" si="75"/>
        <v>0</v>
      </c>
    </row>
    <row r="379" spans="1:13">
      <c r="A379" s="5">
        <f t="shared" si="76"/>
        <v>52717</v>
      </c>
      <c r="B379" s="16">
        <f t="shared" si="78"/>
        <v>363</v>
      </c>
      <c r="C379" s="12">
        <f t="shared" si="66"/>
        <v>0.06</v>
      </c>
      <c r="D379" s="12">
        <f t="shared" si="77"/>
        <v>5.1430128318229462E-3</v>
      </c>
      <c r="E379" s="18">
        <f t="shared" si="67"/>
        <v>0</v>
      </c>
      <c r="F379" s="18">
        <f t="shared" si="68"/>
        <v>0</v>
      </c>
      <c r="G379" s="18">
        <f t="shared" si="69"/>
        <v>0</v>
      </c>
      <c r="H379" s="34">
        <f t="shared" si="70"/>
        <v>0</v>
      </c>
      <c r="I379">
        <f t="shared" si="71"/>
        <v>0</v>
      </c>
      <c r="J379">
        <f t="shared" si="72"/>
        <v>0</v>
      </c>
      <c r="K379" s="17">
        <f t="shared" si="73"/>
        <v>0</v>
      </c>
      <c r="L379" s="17">
        <f t="shared" si="74"/>
        <v>0</v>
      </c>
      <c r="M379" s="17">
        <f t="shared" si="75"/>
        <v>0</v>
      </c>
    </row>
    <row r="380" spans="1:13">
      <c r="A380" s="5">
        <f t="shared" si="76"/>
        <v>52748</v>
      </c>
      <c r="B380" s="16">
        <f t="shared" si="78"/>
        <v>364</v>
      </c>
      <c r="C380" s="12">
        <f t="shared" si="66"/>
        <v>0.06</v>
      </c>
      <c r="D380" s="12">
        <f t="shared" si="77"/>
        <v>5.1430128318229462E-3</v>
      </c>
      <c r="E380" s="18">
        <f t="shared" si="67"/>
        <v>0</v>
      </c>
      <c r="F380" s="18">
        <f t="shared" si="68"/>
        <v>0</v>
      </c>
      <c r="G380" s="18">
        <f t="shared" si="69"/>
        <v>0</v>
      </c>
      <c r="H380" s="34">
        <f t="shared" si="70"/>
        <v>0</v>
      </c>
      <c r="I380">
        <f t="shared" si="71"/>
        <v>0</v>
      </c>
      <c r="J380">
        <f t="shared" si="72"/>
        <v>0</v>
      </c>
      <c r="K380" s="17">
        <f t="shared" si="73"/>
        <v>0</v>
      </c>
      <c r="L380" s="17">
        <f t="shared" si="74"/>
        <v>0</v>
      </c>
      <c r="M380" s="17">
        <f t="shared" si="75"/>
        <v>0</v>
      </c>
    </row>
    <row r="381" spans="1:13">
      <c r="A381" s="5">
        <f t="shared" si="76"/>
        <v>52778</v>
      </c>
      <c r="B381" s="16">
        <f t="shared" si="78"/>
        <v>365</v>
      </c>
      <c r="C381" s="12">
        <f t="shared" si="66"/>
        <v>0.06</v>
      </c>
      <c r="D381" s="12">
        <f t="shared" si="77"/>
        <v>5.1430128318229462E-3</v>
      </c>
      <c r="E381" s="18">
        <f t="shared" si="67"/>
        <v>0</v>
      </c>
      <c r="F381" s="18">
        <f t="shared" si="68"/>
        <v>0</v>
      </c>
      <c r="G381" s="18">
        <f t="shared" si="69"/>
        <v>0</v>
      </c>
      <c r="H381" s="34">
        <f t="shared" si="70"/>
        <v>0</v>
      </c>
      <c r="I381">
        <f t="shared" si="71"/>
        <v>0</v>
      </c>
      <c r="J381">
        <f t="shared" si="72"/>
        <v>0</v>
      </c>
      <c r="K381" s="17">
        <f t="shared" si="73"/>
        <v>0</v>
      </c>
      <c r="L381" s="17">
        <f t="shared" si="74"/>
        <v>0</v>
      </c>
      <c r="M381" s="17">
        <f t="shared" si="75"/>
        <v>0</v>
      </c>
    </row>
    <row r="382" spans="1:13">
      <c r="A382" s="5">
        <f t="shared" si="76"/>
        <v>52809</v>
      </c>
      <c r="B382" s="16">
        <f t="shared" si="78"/>
        <v>366</v>
      </c>
      <c r="C382" s="12">
        <f t="shared" si="66"/>
        <v>0.06</v>
      </c>
      <c r="D382" s="12">
        <f t="shared" si="77"/>
        <v>5.1430128318229462E-3</v>
      </c>
      <c r="E382" s="18">
        <f t="shared" si="67"/>
        <v>0</v>
      </c>
      <c r="F382" s="18">
        <f t="shared" si="68"/>
        <v>0</v>
      </c>
      <c r="G382" s="18">
        <f t="shared" si="69"/>
        <v>0</v>
      </c>
      <c r="H382" s="34">
        <f t="shared" si="70"/>
        <v>0</v>
      </c>
      <c r="I382">
        <f t="shared" si="71"/>
        <v>0</v>
      </c>
      <c r="J382">
        <f t="shared" si="72"/>
        <v>0</v>
      </c>
      <c r="K382" s="17">
        <f t="shared" si="73"/>
        <v>0</v>
      </c>
      <c r="L382" s="17">
        <f t="shared" si="74"/>
        <v>0</v>
      </c>
      <c r="M382" s="17">
        <f t="shared" si="75"/>
        <v>0</v>
      </c>
    </row>
    <row r="383" spans="1:13">
      <c r="A383" s="5">
        <f t="shared" si="76"/>
        <v>52840</v>
      </c>
      <c r="B383" s="16">
        <f t="shared" si="78"/>
        <v>367</v>
      </c>
      <c r="C383" s="12">
        <f t="shared" si="66"/>
        <v>0.06</v>
      </c>
      <c r="D383" s="12">
        <f t="shared" si="77"/>
        <v>5.1430128318229462E-3</v>
      </c>
      <c r="E383" s="18">
        <f t="shared" si="67"/>
        <v>0</v>
      </c>
      <c r="F383" s="18">
        <f t="shared" si="68"/>
        <v>0</v>
      </c>
      <c r="G383" s="18">
        <f t="shared" si="69"/>
        <v>0</v>
      </c>
      <c r="H383" s="34">
        <f t="shared" si="70"/>
        <v>0</v>
      </c>
      <c r="I383">
        <f t="shared" si="71"/>
        <v>0</v>
      </c>
      <c r="J383">
        <f t="shared" si="72"/>
        <v>0</v>
      </c>
      <c r="K383" s="17">
        <f t="shared" si="73"/>
        <v>0</v>
      </c>
      <c r="L383" s="17">
        <f t="shared" si="74"/>
        <v>0</v>
      </c>
      <c r="M383" s="17">
        <f t="shared" si="75"/>
        <v>0</v>
      </c>
    </row>
    <row r="384" spans="1:13">
      <c r="A384" s="5">
        <f t="shared" si="76"/>
        <v>52870</v>
      </c>
      <c r="B384" s="16">
        <f t="shared" si="78"/>
        <v>368</v>
      </c>
      <c r="C384" s="12">
        <f t="shared" si="66"/>
        <v>0.06</v>
      </c>
      <c r="D384" s="12">
        <f t="shared" si="77"/>
        <v>5.1430128318229462E-3</v>
      </c>
      <c r="E384" s="18">
        <f t="shared" si="67"/>
        <v>0</v>
      </c>
      <c r="F384" s="18">
        <f t="shared" si="68"/>
        <v>0</v>
      </c>
      <c r="G384" s="18">
        <f t="shared" si="69"/>
        <v>0</v>
      </c>
      <c r="H384" s="34">
        <f t="shared" si="70"/>
        <v>0</v>
      </c>
      <c r="I384">
        <f t="shared" si="71"/>
        <v>0</v>
      </c>
      <c r="J384">
        <f t="shared" si="72"/>
        <v>0</v>
      </c>
      <c r="K384" s="17">
        <f t="shared" si="73"/>
        <v>0</v>
      </c>
      <c r="L384" s="17">
        <f t="shared" si="74"/>
        <v>0</v>
      </c>
      <c r="M384" s="17">
        <f t="shared" si="75"/>
        <v>0</v>
      </c>
    </row>
    <row r="385" spans="1:13">
      <c r="A385" s="5">
        <f t="shared" si="76"/>
        <v>52901</v>
      </c>
      <c r="B385" s="16">
        <f t="shared" si="78"/>
        <v>369</v>
      </c>
      <c r="C385" s="12">
        <f t="shared" si="66"/>
        <v>0.06</v>
      </c>
      <c r="D385" s="12">
        <f t="shared" si="77"/>
        <v>5.1430128318229462E-3</v>
      </c>
      <c r="E385" s="18">
        <f t="shared" si="67"/>
        <v>0</v>
      </c>
      <c r="F385" s="18">
        <f t="shared" si="68"/>
        <v>0</v>
      </c>
      <c r="G385" s="18">
        <f t="shared" si="69"/>
        <v>0</v>
      </c>
      <c r="H385" s="34">
        <f t="shared" si="70"/>
        <v>0</v>
      </c>
      <c r="I385">
        <f t="shared" si="71"/>
        <v>0</v>
      </c>
      <c r="J385">
        <f t="shared" si="72"/>
        <v>0</v>
      </c>
      <c r="K385" s="17">
        <f t="shared" si="73"/>
        <v>0</v>
      </c>
      <c r="L385" s="17">
        <f t="shared" si="74"/>
        <v>0</v>
      </c>
      <c r="M385" s="17">
        <f t="shared" si="75"/>
        <v>0</v>
      </c>
    </row>
    <row r="386" spans="1:13">
      <c r="A386" s="5">
        <f t="shared" si="76"/>
        <v>52931</v>
      </c>
      <c r="B386" s="16">
        <f t="shared" si="78"/>
        <v>370</v>
      </c>
      <c r="C386" s="12">
        <f t="shared" si="66"/>
        <v>0.06</v>
      </c>
      <c r="D386" s="12">
        <f t="shared" si="77"/>
        <v>5.1430128318229462E-3</v>
      </c>
      <c r="E386" s="18">
        <f t="shared" si="67"/>
        <v>0</v>
      </c>
      <c r="F386" s="18">
        <f t="shared" si="68"/>
        <v>0</v>
      </c>
      <c r="G386" s="18">
        <f t="shared" si="69"/>
        <v>0</v>
      </c>
      <c r="H386" s="34">
        <f t="shared" si="70"/>
        <v>0</v>
      </c>
      <c r="I386">
        <f t="shared" si="71"/>
        <v>0</v>
      </c>
      <c r="J386">
        <f t="shared" si="72"/>
        <v>0</v>
      </c>
      <c r="K386" s="17">
        <f t="shared" si="73"/>
        <v>0</v>
      </c>
      <c r="L386" s="17">
        <f t="shared" si="74"/>
        <v>0</v>
      </c>
      <c r="M386" s="17">
        <f t="shared" si="75"/>
        <v>0</v>
      </c>
    </row>
    <row r="387" spans="1:13">
      <c r="A387" s="5">
        <f t="shared" si="76"/>
        <v>52962</v>
      </c>
      <c r="B387" s="16">
        <f t="shared" si="78"/>
        <v>371</v>
      </c>
      <c r="C387" s="12">
        <f t="shared" si="66"/>
        <v>0.06</v>
      </c>
      <c r="D387" s="12">
        <f t="shared" si="77"/>
        <v>5.1430128318229462E-3</v>
      </c>
      <c r="E387" s="18">
        <f t="shared" si="67"/>
        <v>0</v>
      </c>
      <c r="F387" s="18">
        <f t="shared" si="68"/>
        <v>0</v>
      </c>
      <c r="G387" s="18">
        <f t="shared" si="69"/>
        <v>0</v>
      </c>
      <c r="H387" s="34">
        <f t="shared" si="70"/>
        <v>0</v>
      </c>
      <c r="I387">
        <f t="shared" si="71"/>
        <v>0</v>
      </c>
      <c r="J387">
        <f t="shared" si="72"/>
        <v>0</v>
      </c>
      <c r="K387" s="17">
        <f t="shared" si="73"/>
        <v>0</v>
      </c>
      <c r="L387" s="17">
        <f t="shared" si="74"/>
        <v>0</v>
      </c>
      <c r="M387" s="17">
        <f t="shared" si="75"/>
        <v>0</v>
      </c>
    </row>
    <row r="388" spans="1:13">
      <c r="A388" s="5">
        <f t="shared" si="76"/>
        <v>52993</v>
      </c>
      <c r="B388" s="16">
        <f t="shared" si="78"/>
        <v>372</v>
      </c>
      <c r="C388" s="12">
        <f t="shared" si="66"/>
        <v>0.06</v>
      </c>
      <c r="D388" s="12">
        <f t="shared" si="77"/>
        <v>5.1430128318229462E-3</v>
      </c>
      <c r="E388" s="18">
        <f t="shared" si="67"/>
        <v>0</v>
      </c>
      <c r="F388" s="18">
        <f t="shared" si="68"/>
        <v>0</v>
      </c>
      <c r="G388" s="18">
        <f t="shared" si="69"/>
        <v>0</v>
      </c>
      <c r="H388" s="34">
        <f t="shared" si="70"/>
        <v>0</v>
      </c>
      <c r="I388">
        <f t="shared" si="71"/>
        <v>0</v>
      </c>
      <c r="J388">
        <f t="shared" si="72"/>
        <v>0</v>
      </c>
      <c r="K388" s="17">
        <f t="shared" si="73"/>
        <v>0</v>
      </c>
      <c r="L388" s="17">
        <f t="shared" si="74"/>
        <v>0</v>
      </c>
      <c r="M388" s="17">
        <f t="shared" si="75"/>
        <v>0</v>
      </c>
    </row>
    <row r="389" spans="1:13">
      <c r="A389" s="5">
        <f t="shared" si="76"/>
        <v>53021</v>
      </c>
      <c r="B389" s="16">
        <f t="shared" si="78"/>
        <v>373</v>
      </c>
      <c r="C389" s="12">
        <f t="shared" si="66"/>
        <v>0.06</v>
      </c>
      <c r="D389" s="12">
        <f t="shared" si="77"/>
        <v>5.1430128318229462E-3</v>
      </c>
      <c r="E389" s="18">
        <f t="shared" si="67"/>
        <v>0</v>
      </c>
      <c r="F389" s="18">
        <f t="shared" si="68"/>
        <v>0</v>
      </c>
      <c r="G389" s="18">
        <f t="shared" si="69"/>
        <v>0</v>
      </c>
      <c r="H389" s="34">
        <f t="shared" si="70"/>
        <v>0</v>
      </c>
      <c r="I389">
        <f t="shared" si="71"/>
        <v>0</v>
      </c>
      <c r="J389">
        <f t="shared" si="72"/>
        <v>0</v>
      </c>
      <c r="K389" s="17">
        <f t="shared" si="73"/>
        <v>0</v>
      </c>
      <c r="L389" s="17">
        <f t="shared" si="74"/>
        <v>0</v>
      </c>
      <c r="M389" s="17">
        <f t="shared" si="75"/>
        <v>0</v>
      </c>
    </row>
    <row r="390" spans="1:13">
      <c r="A390" s="5">
        <f t="shared" si="76"/>
        <v>53052</v>
      </c>
      <c r="B390" s="16">
        <f t="shared" si="78"/>
        <v>374</v>
      </c>
      <c r="C390" s="12">
        <f t="shared" si="66"/>
        <v>0.06</v>
      </c>
      <c r="D390" s="12">
        <f t="shared" si="77"/>
        <v>5.1430128318229462E-3</v>
      </c>
      <c r="E390" s="18">
        <f t="shared" si="67"/>
        <v>0</v>
      </c>
      <c r="F390" s="18">
        <f t="shared" si="68"/>
        <v>0</v>
      </c>
      <c r="G390" s="18">
        <f t="shared" si="69"/>
        <v>0</v>
      </c>
      <c r="H390" s="34">
        <f t="shared" si="70"/>
        <v>0</v>
      </c>
      <c r="I390">
        <f t="shared" si="71"/>
        <v>0</v>
      </c>
      <c r="J390">
        <f t="shared" si="72"/>
        <v>0</v>
      </c>
      <c r="K390" s="17">
        <f t="shared" si="73"/>
        <v>0</v>
      </c>
      <c r="L390" s="17">
        <f t="shared" si="74"/>
        <v>0</v>
      </c>
      <c r="M390" s="17">
        <f t="shared" si="75"/>
        <v>0</v>
      </c>
    </row>
    <row r="391" spans="1:13">
      <c r="A391" s="5">
        <f t="shared" si="76"/>
        <v>53082</v>
      </c>
      <c r="B391" s="16">
        <f t="shared" si="78"/>
        <v>375</v>
      </c>
      <c r="C391" s="12">
        <f t="shared" si="66"/>
        <v>0.06</v>
      </c>
      <c r="D391" s="12">
        <f t="shared" si="77"/>
        <v>5.1430128318229462E-3</v>
      </c>
      <c r="E391" s="18">
        <f t="shared" si="67"/>
        <v>0</v>
      </c>
      <c r="F391" s="18">
        <f t="shared" si="68"/>
        <v>0</v>
      </c>
      <c r="G391" s="18">
        <f t="shared" si="69"/>
        <v>0</v>
      </c>
      <c r="H391" s="34">
        <f t="shared" si="70"/>
        <v>0</v>
      </c>
      <c r="I391">
        <f t="shared" si="71"/>
        <v>0</v>
      </c>
      <c r="J391">
        <f t="shared" si="72"/>
        <v>0</v>
      </c>
      <c r="K391" s="17">
        <f t="shared" si="73"/>
        <v>0</v>
      </c>
      <c r="L391" s="17">
        <f t="shared" si="74"/>
        <v>0</v>
      </c>
      <c r="M391" s="17">
        <f t="shared" si="75"/>
        <v>0</v>
      </c>
    </row>
    <row r="392" spans="1:13">
      <c r="A392" s="5">
        <f t="shared" si="76"/>
        <v>53113</v>
      </c>
      <c r="B392" s="16">
        <f t="shared" si="78"/>
        <v>376</v>
      </c>
      <c r="C392" s="12">
        <f t="shared" si="66"/>
        <v>0.06</v>
      </c>
      <c r="D392" s="12">
        <f t="shared" si="77"/>
        <v>5.1430128318229462E-3</v>
      </c>
      <c r="E392" s="18">
        <f t="shared" si="67"/>
        <v>0</v>
      </c>
      <c r="F392" s="18">
        <f t="shared" si="68"/>
        <v>0</v>
      </c>
      <c r="G392" s="18">
        <f t="shared" si="69"/>
        <v>0</v>
      </c>
      <c r="H392" s="34">
        <f t="shared" si="70"/>
        <v>0</v>
      </c>
      <c r="I392">
        <f t="shared" si="71"/>
        <v>0</v>
      </c>
      <c r="J392">
        <f t="shared" si="72"/>
        <v>0</v>
      </c>
      <c r="K392" s="17">
        <f t="shared" si="73"/>
        <v>0</v>
      </c>
      <c r="L392" s="17">
        <f t="shared" si="74"/>
        <v>0</v>
      </c>
      <c r="M392" s="17">
        <f t="shared" si="75"/>
        <v>0</v>
      </c>
    </row>
    <row r="393" spans="1:13">
      <c r="A393" s="5">
        <f t="shared" si="76"/>
        <v>53143</v>
      </c>
      <c r="B393" s="16">
        <f t="shared" si="78"/>
        <v>377</v>
      </c>
      <c r="C393" s="12">
        <f t="shared" si="66"/>
        <v>0.06</v>
      </c>
      <c r="D393" s="12">
        <f t="shared" si="77"/>
        <v>5.1430128318229462E-3</v>
      </c>
      <c r="E393" s="18">
        <f t="shared" si="67"/>
        <v>0</v>
      </c>
      <c r="F393" s="18">
        <f t="shared" si="68"/>
        <v>0</v>
      </c>
      <c r="G393" s="18">
        <f t="shared" si="69"/>
        <v>0</v>
      </c>
      <c r="H393" s="34">
        <f t="shared" si="70"/>
        <v>0</v>
      </c>
      <c r="I393">
        <f t="shared" si="71"/>
        <v>0</v>
      </c>
      <c r="J393">
        <f t="shared" si="72"/>
        <v>0</v>
      </c>
      <c r="K393" s="17">
        <f t="shared" si="73"/>
        <v>0</v>
      </c>
      <c r="L393" s="17">
        <f t="shared" si="74"/>
        <v>0</v>
      </c>
      <c r="M393" s="17">
        <f t="shared" si="75"/>
        <v>0</v>
      </c>
    </row>
    <row r="394" spans="1:13">
      <c r="A394" s="5">
        <f t="shared" si="76"/>
        <v>53174</v>
      </c>
      <c r="B394" s="16">
        <f t="shared" si="78"/>
        <v>378</v>
      </c>
      <c r="C394" s="12">
        <f t="shared" si="66"/>
        <v>0.06</v>
      </c>
      <c r="D394" s="12">
        <f t="shared" si="77"/>
        <v>5.1430128318229462E-3</v>
      </c>
      <c r="E394" s="18">
        <f t="shared" si="67"/>
        <v>0</v>
      </c>
      <c r="F394" s="18">
        <f t="shared" si="68"/>
        <v>0</v>
      </c>
      <c r="G394" s="18">
        <f t="shared" si="69"/>
        <v>0</v>
      </c>
      <c r="H394" s="34">
        <f t="shared" si="70"/>
        <v>0</v>
      </c>
      <c r="I394">
        <f t="shared" si="71"/>
        <v>0</v>
      </c>
      <c r="J394">
        <f t="shared" si="72"/>
        <v>0</v>
      </c>
      <c r="K394" s="17">
        <f t="shared" si="73"/>
        <v>0</v>
      </c>
      <c r="L394" s="17">
        <f t="shared" si="74"/>
        <v>0</v>
      </c>
      <c r="M394" s="17">
        <f t="shared" si="75"/>
        <v>0</v>
      </c>
    </row>
    <row r="395" spans="1:13">
      <c r="A395" s="5">
        <f t="shared" si="76"/>
        <v>53205</v>
      </c>
      <c r="B395" s="16">
        <f t="shared" si="78"/>
        <v>379</v>
      </c>
      <c r="C395" s="12">
        <f t="shared" si="66"/>
        <v>0.06</v>
      </c>
      <c r="D395" s="12">
        <f t="shared" si="77"/>
        <v>5.1430128318229462E-3</v>
      </c>
      <c r="E395" s="18">
        <f t="shared" si="67"/>
        <v>0</v>
      </c>
      <c r="F395" s="18">
        <f t="shared" si="68"/>
        <v>0</v>
      </c>
      <c r="G395" s="18">
        <f t="shared" si="69"/>
        <v>0</v>
      </c>
      <c r="H395" s="34">
        <f t="shared" si="70"/>
        <v>0</v>
      </c>
      <c r="I395">
        <f t="shared" si="71"/>
        <v>0</v>
      </c>
      <c r="J395">
        <f t="shared" si="72"/>
        <v>0</v>
      </c>
      <c r="K395" s="17">
        <f t="shared" si="73"/>
        <v>0</v>
      </c>
      <c r="L395" s="17">
        <f t="shared" si="74"/>
        <v>0</v>
      </c>
      <c r="M395" s="17">
        <f t="shared" si="75"/>
        <v>0</v>
      </c>
    </row>
    <row r="396" spans="1:13">
      <c r="A396" s="5">
        <f t="shared" si="76"/>
        <v>53235</v>
      </c>
      <c r="B396" s="16">
        <f t="shared" si="78"/>
        <v>380</v>
      </c>
      <c r="C396" s="12">
        <f t="shared" si="66"/>
        <v>0.06</v>
      </c>
      <c r="D396" s="12">
        <f t="shared" si="77"/>
        <v>5.1430128318229462E-3</v>
      </c>
      <c r="E396" s="18">
        <f t="shared" si="67"/>
        <v>0</v>
      </c>
      <c r="F396" s="18">
        <f t="shared" si="68"/>
        <v>0</v>
      </c>
      <c r="G396" s="18">
        <f t="shared" si="69"/>
        <v>0</v>
      </c>
      <c r="H396" s="34">
        <f t="shared" si="70"/>
        <v>0</v>
      </c>
      <c r="I396">
        <f t="shared" si="71"/>
        <v>0</v>
      </c>
      <c r="J396">
        <f t="shared" si="72"/>
        <v>0</v>
      </c>
      <c r="K396" s="17">
        <f t="shared" si="73"/>
        <v>0</v>
      </c>
      <c r="L396" s="17">
        <f t="shared" si="74"/>
        <v>0</v>
      </c>
      <c r="M396" s="17">
        <f t="shared" si="75"/>
        <v>0</v>
      </c>
    </row>
    <row r="397" spans="1:13">
      <c r="A397" s="5">
        <f t="shared" si="76"/>
        <v>53266</v>
      </c>
      <c r="B397" s="16">
        <f t="shared" si="78"/>
        <v>381</v>
      </c>
      <c r="C397" s="12">
        <f t="shared" si="66"/>
        <v>0.06</v>
      </c>
      <c r="D397" s="12">
        <f t="shared" si="77"/>
        <v>5.1430128318229462E-3</v>
      </c>
      <c r="E397" s="18">
        <f t="shared" si="67"/>
        <v>0</v>
      </c>
      <c r="F397" s="18">
        <f t="shared" si="68"/>
        <v>0</v>
      </c>
      <c r="G397" s="18">
        <f t="shared" si="69"/>
        <v>0</v>
      </c>
      <c r="H397" s="34">
        <f t="shared" si="70"/>
        <v>0</v>
      </c>
      <c r="I397">
        <f t="shared" si="71"/>
        <v>0</v>
      </c>
      <c r="J397">
        <f t="shared" si="72"/>
        <v>0</v>
      </c>
      <c r="K397" s="17">
        <f t="shared" si="73"/>
        <v>0</v>
      </c>
      <c r="L397" s="17">
        <f t="shared" si="74"/>
        <v>0</v>
      </c>
      <c r="M397" s="17">
        <f t="shared" si="75"/>
        <v>0</v>
      </c>
    </row>
    <row r="398" spans="1:13">
      <c r="A398" s="5">
        <f t="shared" si="76"/>
        <v>53296</v>
      </c>
      <c r="B398" s="16">
        <f t="shared" si="78"/>
        <v>382</v>
      </c>
      <c r="C398" s="12">
        <f t="shared" si="66"/>
        <v>0.06</v>
      </c>
      <c r="D398" s="12">
        <f t="shared" si="77"/>
        <v>5.1430128318229462E-3</v>
      </c>
      <c r="E398" s="18">
        <f t="shared" si="67"/>
        <v>0</v>
      </c>
      <c r="F398" s="18">
        <f t="shared" si="68"/>
        <v>0</v>
      </c>
      <c r="G398" s="18">
        <f t="shared" si="69"/>
        <v>0</v>
      </c>
      <c r="H398" s="34">
        <f t="shared" si="70"/>
        <v>0</v>
      </c>
      <c r="I398">
        <f t="shared" si="71"/>
        <v>0</v>
      </c>
      <c r="J398">
        <f t="shared" si="72"/>
        <v>0</v>
      </c>
      <c r="K398" s="17">
        <f t="shared" si="73"/>
        <v>0</v>
      </c>
      <c r="L398" s="17">
        <f t="shared" si="74"/>
        <v>0</v>
      </c>
      <c r="M398" s="17">
        <f t="shared" si="75"/>
        <v>0</v>
      </c>
    </row>
    <row r="399" spans="1:13">
      <c r="A399" s="5">
        <f t="shared" si="76"/>
        <v>53327</v>
      </c>
      <c r="B399" s="16">
        <f t="shared" si="78"/>
        <v>383</v>
      </c>
      <c r="C399" s="12">
        <f t="shared" si="66"/>
        <v>0.06</v>
      </c>
      <c r="D399" s="12">
        <f t="shared" si="77"/>
        <v>5.1430128318229462E-3</v>
      </c>
      <c r="E399" s="18">
        <f t="shared" si="67"/>
        <v>0</v>
      </c>
      <c r="F399" s="18">
        <f t="shared" si="68"/>
        <v>0</v>
      </c>
      <c r="G399" s="18">
        <f t="shared" si="69"/>
        <v>0</v>
      </c>
      <c r="H399" s="34">
        <f t="shared" si="70"/>
        <v>0</v>
      </c>
      <c r="I399">
        <f t="shared" si="71"/>
        <v>0</v>
      </c>
      <c r="J399">
        <f t="shared" si="72"/>
        <v>0</v>
      </c>
      <c r="K399" s="17">
        <f t="shared" si="73"/>
        <v>0</v>
      </c>
      <c r="L399" s="17">
        <f t="shared" si="74"/>
        <v>0</v>
      </c>
      <c r="M399" s="17">
        <f t="shared" si="75"/>
        <v>0</v>
      </c>
    </row>
    <row r="400" spans="1:13">
      <c r="A400" s="5">
        <f t="shared" si="76"/>
        <v>53358</v>
      </c>
      <c r="B400" s="16">
        <f t="shared" si="78"/>
        <v>384</v>
      </c>
      <c r="C400" s="12">
        <f t="shared" si="66"/>
        <v>0.06</v>
      </c>
      <c r="D400" s="12">
        <f t="shared" si="77"/>
        <v>5.1430128318229462E-3</v>
      </c>
      <c r="E400" s="18">
        <f t="shared" si="67"/>
        <v>0</v>
      </c>
      <c r="F400" s="18">
        <f t="shared" si="68"/>
        <v>0</v>
      </c>
      <c r="G400" s="18">
        <f t="shared" si="69"/>
        <v>0</v>
      </c>
      <c r="H400" s="34">
        <f t="shared" si="70"/>
        <v>0</v>
      </c>
      <c r="I400">
        <f t="shared" si="71"/>
        <v>0</v>
      </c>
      <c r="J400">
        <f t="shared" si="72"/>
        <v>0</v>
      </c>
      <c r="K400" s="17">
        <f t="shared" si="73"/>
        <v>0</v>
      </c>
      <c r="L400" s="17">
        <f t="shared" si="74"/>
        <v>0</v>
      </c>
      <c r="M400" s="17">
        <f t="shared" si="75"/>
        <v>0</v>
      </c>
    </row>
    <row r="401" spans="1:13">
      <c r="A401" s="5">
        <f t="shared" si="76"/>
        <v>53386</v>
      </c>
      <c r="B401" s="16">
        <f t="shared" si="78"/>
        <v>385</v>
      </c>
      <c r="C401" s="12">
        <f t="shared" si="66"/>
        <v>0.06</v>
      </c>
      <c r="D401" s="12">
        <f t="shared" si="77"/>
        <v>5.1430128318229462E-3</v>
      </c>
      <c r="E401" s="18">
        <f t="shared" si="67"/>
        <v>0</v>
      </c>
      <c r="F401" s="18">
        <f t="shared" si="68"/>
        <v>0</v>
      </c>
      <c r="G401" s="18">
        <f t="shared" si="69"/>
        <v>0</v>
      </c>
      <c r="H401" s="34">
        <f t="shared" si="70"/>
        <v>0</v>
      </c>
      <c r="I401">
        <f t="shared" si="71"/>
        <v>0</v>
      </c>
      <c r="J401">
        <f t="shared" si="72"/>
        <v>0</v>
      </c>
      <c r="K401" s="17">
        <f t="shared" si="73"/>
        <v>0</v>
      </c>
      <c r="L401" s="17">
        <f t="shared" si="74"/>
        <v>0</v>
      </c>
      <c r="M401" s="17">
        <f t="shared" si="75"/>
        <v>0</v>
      </c>
    </row>
    <row r="402" spans="1:13">
      <c r="A402" s="5">
        <f t="shared" si="76"/>
        <v>53417</v>
      </c>
      <c r="B402" s="16">
        <f t="shared" si="78"/>
        <v>386</v>
      </c>
      <c r="C402" s="12">
        <f t="shared" ref="C402:C465" si="79">$C$10*MIN((B402*0.002),0.06)</f>
        <v>0.06</v>
      </c>
      <c r="D402" s="12">
        <f t="shared" si="77"/>
        <v>5.1430128318229462E-3</v>
      </c>
      <c r="E402" s="18">
        <f t="shared" ref="E402:E465" si="80">J401</f>
        <v>0</v>
      </c>
      <c r="F402" s="18">
        <f t="shared" ref="F402:F465" si="81">IF(B402&gt;$C$6*12,0,PMT($C$5/12,$C$6*12-B401,E402,0,0)*-1)</f>
        <v>0</v>
      </c>
      <c r="G402" s="18">
        <f t="shared" ref="G402:G465" si="82">$C$5/12*E402</f>
        <v>0</v>
      </c>
      <c r="H402" s="34">
        <f t="shared" ref="H402:H465" si="83">F402-G402</f>
        <v>0</v>
      </c>
      <c r="I402">
        <f t="shared" ref="I402:I465" si="84">(E402-H402)*D402</f>
        <v>0</v>
      </c>
      <c r="J402">
        <f t="shared" ref="J402:J465" si="85">IF(B402&gt;$C$6*12,0,E402-H402-I402)</f>
        <v>0</v>
      </c>
      <c r="K402" s="17">
        <f t="shared" ref="K402:K465" si="86">$C$11/12*E402</f>
        <v>0</v>
      </c>
      <c r="L402" s="17">
        <f t="shared" ref="L402:L465" si="87">G402-K402</f>
        <v>0</v>
      </c>
      <c r="M402" s="17">
        <f t="shared" ref="M402:M465" si="88">H402+I402+L402</f>
        <v>0</v>
      </c>
    </row>
    <row r="403" spans="1:13">
      <c r="A403" s="5">
        <f t="shared" ref="A403:A466" si="89">EOMONTH(A402,1)</f>
        <v>53447</v>
      </c>
      <c r="B403" s="16">
        <f t="shared" si="78"/>
        <v>387</v>
      </c>
      <c r="C403" s="12">
        <f t="shared" si="79"/>
        <v>0.06</v>
      </c>
      <c r="D403" s="12">
        <f t="shared" ref="D403:D466" si="90">(1-(1-C403)^(1/12))</f>
        <v>5.1430128318229462E-3</v>
      </c>
      <c r="E403" s="18">
        <f t="shared" si="80"/>
        <v>0</v>
      </c>
      <c r="F403" s="18">
        <f t="shared" si="81"/>
        <v>0</v>
      </c>
      <c r="G403" s="18">
        <f t="shared" si="82"/>
        <v>0</v>
      </c>
      <c r="H403" s="34">
        <f t="shared" si="83"/>
        <v>0</v>
      </c>
      <c r="I403">
        <f t="shared" si="84"/>
        <v>0</v>
      </c>
      <c r="J403">
        <f t="shared" si="85"/>
        <v>0</v>
      </c>
      <c r="K403" s="17">
        <f t="shared" si="86"/>
        <v>0</v>
      </c>
      <c r="L403" s="17">
        <f t="shared" si="87"/>
        <v>0</v>
      </c>
      <c r="M403" s="17">
        <f t="shared" si="88"/>
        <v>0</v>
      </c>
    </row>
    <row r="404" spans="1:13">
      <c r="A404" s="5">
        <f t="shared" si="89"/>
        <v>53478</v>
      </c>
      <c r="B404" s="16">
        <f t="shared" si="78"/>
        <v>388</v>
      </c>
      <c r="C404" s="12">
        <f t="shared" si="79"/>
        <v>0.06</v>
      </c>
      <c r="D404" s="12">
        <f t="shared" si="90"/>
        <v>5.1430128318229462E-3</v>
      </c>
      <c r="E404" s="18">
        <f t="shared" si="80"/>
        <v>0</v>
      </c>
      <c r="F404" s="18">
        <f t="shared" si="81"/>
        <v>0</v>
      </c>
      <c r="G404" s="18">
        <f t="shared" si="82"/>
        <v>0</v>
      </c>
      <c r="H404" s="34">
        <f t="shared" si="83"/>
        <v>0</v>
      </c>
      <c r="I404">
        <f t="shared" si="84"/>
        <v>0</v>
      </c>
      <c r="J404">
        <f t="shared" si="85"/>
        <v>0</v>
      </c>
      <c r="K404" s="17">
        <f t="shared" si="86"/>
        <v>0</v>
      </c>
      <c r="L404" s="17">
        <f t="shared" si="87"/>
        <v>0</v>
      </c>
      <c r="M404" s="17">
        <f t="shared" si="88"/>
        <v>0</v>
      </c>
    </row>
    <row r="405" spans="1:13">
      <c r="A405" s="5">
        <f t="shared" si="89"/>
        <v>53508</v>
      </c>
      <c r="B405" s="16">
        <f t="shared" si="78"/>
        <v>389</v>
      </c>
      <c r="C405" s="12">
        <f t="shared" si="79"/>
        <v>0.06</v>
      </c>
      <c r="D405" s="12">
        <f t="shared" si="90"/>
        <v>5.1430128318229462E-3</v>
      </c>
      <c r="E405" s="18">
        <f t="shared" si="80"/>
        <v>0</v>
      </c>
      <c r="F405" s="18">
        <f t="shared" si="81"/>
        <v>0</v>
      </c>
      <c r="G405" s="18">
        <f t="shared" si="82"/>
        <v>0</v>
      </c>
      <c r="H405" s="34">
        <f t="shared" si="83"/>
        <v>0</v>
      </c>
      <c r="I405">
        <f t="shared" si="84"/>
        <v>0</v>
      </c>
      <c r="J405">
        <f t="shared" si="85"/>
        <v>0</v>
      </c>
      <c r="K405" s="17">
        <f t="shared" si="86"/>
        <v>0</v>
      </c>
      <c r="L405" s="17">
        <f t="shared" si="87"/>
        <v>0</v>
      </c>
      <c r="M405" s="17">
        <f t="shared" si="88"/>
        <v>0</v>
      </c>
    </row>
    <row r="406" spans="1:13">
      <c r="A406" s="5">
        <f t="shared" si="89"/>
        <v>53539</v>
      </c>
      <c r="B406" s="16">
        <f t="shared" si="78"/>
        <v>390</v>
      </c>
      <c r="C406" s="12">
        <f t="shared" si="79"/>
        <v>0.06</v>
      </c>
      <c r="D406" s="12">
        <f t="shared" si="90"/>
        <v>5.1430128318229462E-3</v>
      </c>
      <c r="E406" s="18">
        <f t="shared" si="80"/>
        <v>0</v>
      </c>
      <c r="F406" s="18">
        <f t="shared" si="81"/>
        <v>0</v>
      </c>
      <c r="G406" s="18">
        <f t="shared" si="82"/>
        <v>0</v>
      </c>
      <c r="H406" s="34">
        <f t="shared" si="83"/>
        <v>0</v>
      </c>
      <c r="I406">
        <f t="shared" si="84"/>
        <v>0</v>
      </c>
      <c r="J406">
        <f t="shared" si="85"/>
        <v>0</v>
      </c>
      <c r="K406" s="17">
        <f t="shared" si="86"/>
        <v>0</v>
      </c>
      <c r="L406" s="17">
        <f t="shared" si="87"/>
        <v>0</v>
      </c>
      <c r="M406" s="17">
        <f t="shared" si="88"/>
        <v>0</v>
      </c>
    </row>
    <row r="407" spans="1:13">
      <c r="A407" s="5">
        <f t="shared" si="89"/>
        <v>53570</v>
      </c>
      <c r="B407" s="16">
        <f t="shared" si="78"/>
        <v>391</v>
      </c>
      <c r="C407" s="12">
        <f t="shared" si="79"/>
        <v>0.06</v>
      </c>
      <c r="D407" s="12">
        <f t="shared" si="90"/>
        <v>5.1430128318229462E-3</v>
      </c>
      <c r="E407" s="18">
        <f t="shared" si="80"/>
        <v>0</v>
      </c>
      <c r="F407" s="18">
        <f t="shared" si="81"/>
        <v>0</v>
      </c>
      <c r="G407" s="18">
        <f t="shared" si="82"/>
        <v>0</v>
      </c>
      <c r="H407" s="34">
        <f t="shared" si="83"/>
        <v>0</v>
      </c>
      <c r="I407">
        <f t="shared" si="84"/>
        <v>0</v>
      </c>
      <c r="J407">
        <f t="shared" si="85"/>
        <v>0</v>
      </c>
      <c r="K407" s="17">
        <f t="shared" si="86"/>
        <v>0</v>
      </c>
      <c r="L407" s="17">
        <f t="shared" si="87"/>
        <v>0</v>
      </c>
      <c r="M407" s="17">
        <f t="shared" si="88"/>
        <v>0</v>
      </c>
    </row>
    <row r="408" spans="1:13">
      <c r="A408" s="5">
        <f t="shared" si="89"/>
        <v>53600</v>
      </c>
      <c r="B408" s="16">
        <f t="shared" si="78"/>
        <v>392</v>
      </c>
      <c r="C408" s="12">
        <f t="shared" si="79"/>
        <v>0.06</v>
      </c>
      <c r="D408" s="12">
        <f t="shared" si="90"/>
        <v>5.1430128318229462E-3</v>
      </c>
      <c r="E408" s="18">
        <f t="shared" si="80"/>
        <v>0</v>
      </c>
      <c r="F408" s="18">
        <f t="shared" si="81"/>
        <v>0</v>
      </c>
      <c r="G408" s="18">
        <f t="shared" si="82"/>
        <v>0</v>
      </c>
      <c r="H408" s="34">
        <f t="shared" si="83"/>
        <v>0</v>
      </c>
      <c r="I408">
        <f t="shared" si="84"/>
        <v>0</v>
      </c>
      <c r="J408">
        <f t="shared" si="85"/>
        <v>0</v>
      </c>
      <c r="K408" s="17">
        <f t="shared" si="86"/>
        <v>0</v>
      </c>
      <c r="L408" s="17">
        <f t="shared" si="87"/>
        <v>0</v>
      </c>
      <c r="M408" s="17">
        <f t="shared" si="88"/>
        <v>0</v>
      </c>
    </row>
    <row r="409" spans="1:13">
      <c r="A409" s="5">
        <f t="shared" si="89"/>
        <v>53631</v>
      </c>
      <c r="B409" s="16">
        <f t="shared" si="78"/>
        <v>393</v>
      </c>
      <c r="C409" s="12">
        <f t="shared" si="79"/>
        <v>0.06</v>
      </c>
      <c r="D409" s="12">
        <f t="shared" si="90"/>
        <v>5.1430128318229462E-3</v>
      </c>
      <c r="E409" s="18">
        <f t="shared" si="80"/>
        <v>0</v>
      </c>
      <c r="F409" s="18">
        <f t="shared" si="81"/>
        <v>0</v>
      </c>
      <c r="G409" s="18">
        <f t="shared" si="82"/>
        <v>0</v>
      </c>
      <c r="H409" s="34">
        <f t="shared" si="83"/>
        <v>0</v>
      </c>
      <c r="I409">
        <f t="shared" si="84"/>
        <v>0</v>
      </c>
      <c r="J409">
        <f t="shared" si="85"/>
        <v>0</v>
      </c>
      <c r="K409" s="17">
        <f t="shared" si="86"/>
        <v>0</v>
      </c>
      <c r="L409" s="17">
        <f t="shared" si="87"/>
        <v>0</v>
      </c>
      <c r="M409" s="17">
        <f t="shared" si="88"/>
        <v>0</v>
      </c>
    </row>
    <row r="410" spans="1:13">
      <c r="A410" s="5">
        <f t="shared" si="89"/>
        <v>53661</v>
      </c>
      <c r="B410" s="16">
        <f t="shared" si="78"/>
        <v>394</v>
      </c>
      <c r="C410" s="12">
        <f t="shared" si="79"/>
        <v>0.06</v>
      </c>
      <c r="D410" s="12">
        <f t="shared" si="90"/>
        <v>5.1430128318229462E-3</v>
      </c>
      <c r="E410" s="18">
        <f t="shared" si="80"/>
        <v>0</v>
      </c>
      <c r="F410" s="18">
        <f t="shared" si="81"/>
        <v>0</v>
      </c>
      <c r="G410" s="18">
        <f t="shared" si="82"/>
        <v>0</v>
      </c>
      <c r="H410" s="34">
        <f t="shared" si="83"/>
        <v>0</v>
      </c>
      <c r="I410">
        <f t="shared" si="84"/>
        <v>0</v>
      </c>
      <c r="J410">
        <f t="shared" si="85"/>
        <v>0</v>
      </c>
      <c r="K410" s="17">
        <f t="shared" si="86"/>
        <v>0</v>
      </c>
      <c r="L410" s="17">
        <f t="shared" si="87"/>
        <v>0</v>
      </c>
      <c r="M410" s="17">
        <f t="shared" si="88"/>
        <v>0</v>
      </c>
    </row>
    <row r="411" spans="1:13">
      <c r="A411" s="5">
        <f t="shared" si="89"/>
        <v>53692</v>
      </c>
      <c r="B411" s="16">
        <f t="shared" si="78"/>
        <v>395</v>
      </c>
      <c r="C411" s="12">
        <f t="shared" si="79"/>
        <v>0.06</v>
      </c>
      <c r="D411" s="12">
        <f t="shared" si="90"/>
        <v>5.1430128318229462E-3</v>
      </c>
      <c r="E411" s="18">
        <f t="shared" si="80"/>
        <v>0</v>
      </c>
      <c r="F411" s="18">
        <f t="shared" si="81"/>
        <v>0</v>
      </c>
      <c r="G411" s="18">
        <f t="shared" si="82"/>
        <v>0</v>
      </c>
      <c r="H411" s="34">
        <f t="shared" si="83"/>
        <v>0</v>
      </c>
      <c r="I411">
        <f t="shared" si="84"/>
        <v>0</v>
      </c>
      <c r="J411">
        <f t="shared" si="85"/>
        <v>0</v>
      </c>
      <c r="K411" s="17">
        <f t="shared" si="86"/>
        <v>0</v>
      </c>
      <c r="L411" s="17">
        <f t="shared" si="87"/>
        <v>0</v>
      </c>
      <c r="M411" s="17">
        <f t="shared" si="88"/>
        <v>0</v>
      </c>
    </row>
    <row r="412" spans="1:13">
      <c r="A412" s="5">
        <f t="shared" si="89"/>
        <v>53723</v>
      </c>
      <c r="B412" s="16">
        <f t="shared" si="78"/>
        <v>396</v>
      </c>
      <c r="C412" s="12">
        <f t="shared" si="79"/>
        <v>0.06</v>
      </c>
      <c r="D412" s="12">
        <f t="shared" si="90"/>
        <v>5.1430128318229462E-3</v>
      </c>
      <c r="E412" s="18">
        <f t="shared" si="80"/>
        <v>0</v>
      </c>
      <c r="F412" s="18">
        <f t="shared" si="81"/>
        <v>0</v>
      </c>
      <c r="G412" s="18">
        <f t="shared" si="82"/>
        <v>0</v>
      </c>
      <c r="H412" s="34">
        <f t="shared" si="83"/>
        <v>0</v>
      </c>
      <c r="I412">
        <f t="shared" si="84"/>
        <v>0</v>
      </c>
      <c r="J412">
        <f t="shared" si="85"/>
        <v>0</v>
      </c>
      <c r="K412" s="17">
        <f t="shared" si="86"/>
        <v>0</v>
      </c>
      <c r="L412" s="17">
        <f t="shared" si="87"/>
        <v>0</v>
      </c>
      <c r="M412" s="17">
        <f t="shared" si="88"/>
        <v>0</v>
      </c>
    </row>
    <row r="413" spans="1:13">
      <c r="A413" s="5">
        <f t="shared" si="89"/>
        <v>53751</v>
      </c>
      <c r="B413" s="16">
        <f t="shared" si="78"/>
        <v>397</v>
      </c>
      <c r="C413" s="12">
        <f t="shared" si="79"/>
        <v>0.06</v>
      </c>
      <c r="D413" s="12">
        <f t="shared" si="90"/>
        <v>5.1430128318229462E-3</v>
      </c>
      <c r="E413" s="18">
        <f t="shared" si="80"/>
        <v>0</v>
      </c>
      <c r="F413" s="18">
        <f t="shared" si="81"/>
        <v>0</v>
      </c>
      <c r="G413" s="18">
        <f t="shared" si="82"/>
        <v>0</v>
      </c>
      <c r="H413" s="34">
        <f t="shared" si="83"/>
        <v>0</v>
      </c>
      <c r="I413">
        <f t="shared" si="84"/>
        <v>0</v>
      </c>
      <c r="J413">
        <f t="shared" si="85"/>
        <v>0</v>
      </c>
      <c r="K413" s="17">
        <f t="shared" si="86"/>
        <v>0</v>
      </c>
      <c r="L413" s="17">
        <f t="shared" si="87"/>
        <v>0</v>
      </c>
      <c r="M413" s="17">
        <f t="shared" si="88"/>
        <v>0</v>
      </c>
    </row>
    <row r="414" spans="1:13">
      <c r="A414" s="5">
        <f t="shared" si="89"/>
        <v>53782</v>
      </c>
      <c r="B414" s="16">
        <f t="shared" si="78"/>
        <v>398</v>
      </c>
      <c r="C414" s="12">
        <f t="shared" si="79"/>
        <v>0.06</v>
      </c>
      <c r="D414" s="12">
        <f t="shared" si="90"/>
        <v>5.1430128318229462E-3</v>
      </c>
      <c r="E414" s="18">
        <f t="shared" si="80"/>
        <v>0</v>
      </c>
      <c r="F414" s="18">
        <f t="shared" si="81"/>
        <v>0</v>
      </c>
      <c r="G414" s="18">
        <f t="shared" si="82"/>
        <v>0</v>
      </c>
      <c r="H414" s="34">
        <f t="shared" si="83"/>
        <v>0</v>
      </c>
      <c r="I414">
        <f t="shared" si="84"/>
        <v>0</v>
      </c>
      <c r="J414">
        <f t="shared" si="85"/>
        <v>0</v>
      </c>
      <c r="K414" s="17">
        <f t="shared" si="86"/>
        <v>0</v>
      </c>
      <c r="L414" s="17">
        <f t="shared" si="87"/>
        <v>0</v>
      </c>
      <c r="M414" s="17">
        <f t="shared" si="88"/>
        <v>0</v>
      </c>
    </row>
    <row r="415" spans="1:13">
      <c r="A415" s="5">
        <f t="shared" si="89"/>
        <v>53812</v>
      </c>
      <c r="B415" s="16">
        <f t="shared" si="78"/>
        <v>399</v>
      </c>
      <c r="C415" s="12">
        <f t="shared" si="79"/>
        <v>0.06</v>
      </c>
      <c r="D415" s="12">
        <f t="shared" si="90"/>
        <v>5.1430128318229462E-3</v>
      </c>
      <c r="E415" s="18">
        <f t="shared" si="80"/>
        <v>0</v>
      </c>
      <c r="F415" s="18">
        <f t="shared" si="81"/>
        <v>0</v>
      </c>
      <c r="G415" s="18">
        <f t="shared" si="82"/>
        <v>0</v>
      </c>
      <c r="H415" s="34">
        <f t="shared" si="83"/>
        <v>0</v>
      </c>
      <c r="I415">
        <f t="shared" si="84"/>
        <v>0</v>
      </c>
      <c r="J415">
        <f t="shared" si="85"/>
        <v>0</v>
      </c>
      <c r="K415" s="17">
        <f t="shared" si="86"/>
        <v>0</v>
      </c>
      <c r="L415" s="17">
        <f t="shared" si="87"/>
        <v>0</v>
      </c>
      <c r="M415" s="17">
        <f t="shared" si="88"/>
        <v>0</v>
      </c>
    </row>
    <row r="416" spans="1:13">
      <c r="A416" s="5">
        <f t="shared" si="89"/>
        <v>53843</v>
      </c>
      <c r="B416" s="16">
        <f t="shared" si="78"/>
        <v>400</v>
      </c>
      <c r="C416" s="12">
        <f t="shared" si="79"/>
        <v>0.06</v>
      </c>
      <c r="D416" s="12">
        <f t="shared" si="90"/>
        <v>5.1430128318229462E-3</v>
      </c>
      <c r="E416" s="18">
        <f t="shared" si="80"/>
        <v>0</v>
      </c>
      <c r="F416" s="18">
        <f t="shared" si="81"/>
        <v>0</v>
      </c>
      <c r="G416" s="18">
        <f t="shared" si="82"/>
        <v>0</v>
      </c>
      <c r="H416" s="34">
        <f t="shared" si="83"/>
        <v>0</v>
      </c>
      <c r="I416">
        <f t="shared" si="84"/>
        <v>0</v>
      </c>
      <c r="J416">
        <f t="shared" si="85"/>
        <v>0</v>
      </c>
      <c r="K416" s="17">
        <f t="shared" si="86"/>
        <v>0</v>
      </c>
      <c r="L416" s="17">
        <f t="shared" si="87"/>
        <v>0</v>
      </c>
      <c r="M416" s="17">
        <f t="shared" si="88"/>
        <v>0</v>
      </c>
    </row>
    <row r="417" spans="1:13">
      <c r="A417" s="5">
        <f t="shared" si="89"/>
        <v>53873</v>
      </c>
      <c r="B417" s="16">
        <f t="shared" si="78"/>
        <v>401</v>
      </c>
      <c r="C417" s="12">
        <f t="shared" si="79"/>
        <v>0.06</v>
      </c>
      <c r="D417" s="12">
        <f t="shared" si="90"/>
        <v>5.1430128318229462E-3</v>
      </c>
      <c r="E417" s="18">
        <f t="shared" si="80"/>
        <v>0</v>
      </c>
      <c r="F417" s="18">
        <f t="shared" si="81"/>
        <v>0</v>
      </c>
      <c r="G417" s="18">
        <f t="shared" si="82"/>
        <v>0</v>
      </c>
      <c r="H417" s="34">
        <f t="shared" si="83"/>
        <v>0</v>
      </c>
      <c r="I417">
        <f t="shared" si="84"/>
        <v>0</v>
      </c>
      <c r="J417">
        <f t="shared" si="85"/>
        <v>0</v>
      </c>
      <c r="K417" s="17">
        <f t="shared" si="86"/>
        <v>0</v>
      </c>
      <c r="L417" s="17">
        <f t="shared" si="87"/>
        <v>0</v>
      </c>
      <c r="M417" s="17">
        <f t="shared" si="88"/>
        <v>0</v>
      </c>
    </row>
    <row r="418" spans="1:13">
      <c r="A418" s="5">
        <f t="shared" si="89"/>
        <v>53904</v>
      </c>
      <c r="B418" s="16">
        <f t="shared" si="78"/>
        <v>402</v>
      </c>
      <c r="C418" s="12">
        <f t="shared" si="79"/>
        <v>0.06</v>
      </c>
      <c r="D418" s="12">
        <f t="shared" si="90"/>
        <v>5.1430128318229462E-3</v>
      </c>
      <c r="E418" s="18">
        <f t="shared" si="80"/>
        <v>0</v>
      </c>
      <c r="F418" s="18">
        <f t="shared" si="81"/>
        <v>0</v>
      </c>
      <c r="G418" s="18">
        <f t="shared" si="82"/>
        <v>0</v>
      </c>
      <c r="H418" s="34">
        <f t="shared" si="83"/>
        <v>0</v>
      </c>
      <c r="I418">
        <f t="shared" si="84"/>
        <v>0</v>
      </c>
      <c r="J418">
        <f t="shared" si="85"/>
        <v>0</v>
      </c>
      <c r="K418" s="17">
        <f t="shared" si="86"/>
        <v>0</v>
      </c>
      <c r="L418" s="17">
        <f t="shared" si="87"/>
        <v>0</v>
      </c>
      <c r="M418" s="17">
        <f t="shared" si="88"/>
        <v>0</v>
      </c>
    </row>
    <row r="419" spans="1:13">
      <c r="A419" s="5">
        <f t="shared" si="89"/>
        <v>53935</v>
      </c>
      <c r="B419" s="16">
        <f t="shared" si="78"/>
        <v>403</v>
      </c>
      <c r="C419" s="12">
        <f t="shared" si="79"/>
        <v>0.06</v>
      </c>
      <c r="D419" s="12">
        <f t="shared" si="90"/>
        <v>5.1430128318229462E-3</v>
      </c>
      <c r="E419" s="18">
        <f t="shared" si="80"/>
        <v>0</v>
      </c>
      <c r="F419" s="18">
        <f t="shared" si="81"/>
        <v>0</v>
      </c>
      <c r="G419" s="18">
        <f t="shared" si="82"/>
        <v>0</v>
      </c>
      <c r="H419" s="34">
        <f t="shared" si="83"/>
        <v>0</v>
      </c>
      <c r="I419">
        <f t="shared" si="84"/>
        <v>0</v>
      </c>
      <c r="J419">
        <f t="shared" si="85"/>
        <v>0</v>
      </c>
      <c r="K419" s="17">
        <f t="shared" si="86"/>
        <v>0</v>
      </c>
      <c r="L419" s="17">
        <f t="shared" si="87"/>
        <v>0</v>
      </c>
      <c r="M419" s="17">
        <f t="shared" si="88"/>
        <v>0</v>
      </c>
    </row>
    <row r="420" spans="1:13">
      <c r="A420" s="5">
        <f t="shared" si="89"/>
        <v>53965</v>
      </c>
      <c r="B420" s="16">
        <f t="shared" si="78"/>
        <v>404</v>
      </c>
      <c r="C420" s="12">
        <f t="shared" si="79"/>
        <v>0.06</v>
      </c>
      <c r="D420" s="12">
        <f t="shared" si="90"/>
        <v>5.1430128318229462E-3</v>
      </c>
      <c r="E420" s="18">
        <f t="shared" si="80"/>
        <v>0</v>
      </c>
      <c r="F420" s="18">
        <f t="shared" si="81"/>
        <v>0</v>
      </c>
      <c r="G420" s="18">
        <f t="shared" si="82"/>
        <v>0</v>
      </c>
      <c r="H420" s="34">
        <f t="shared" si="83"/>
        <v>0</v>
      </c>
      <c r="I420">
        <f t="shared" si="84"/>
        <v>0</v>
      </c>
      <c r="J420">
        <f t="shared" si="85"/>
        <v>0</v>
      </c>
      <c r="K420" s="17">
        <f t="shared" si="86"/>
        <v>0</v>
      </c>
      <c r="L420" s="17">
        <f t="shared" si="87"/>
        <v>0</v>
      </c>
      <c r="M420" s="17">
        <f t="shared" si="88"/>
        <v>0</v>
      </c>
    </row>
    <row r="421" spans="1:13">
      <c r="A421" s="5">
        <f t="shared" si="89"/>
        <v>53996</v>
      </c>
      <c r="B421" s="16">
        <f t="shared" si="78"/>
        <v>405</v>
      </c>
      <c r="C421" s="12">
        <f t="shared" si="79"/>
        <v>0.06</v>
      </c>
      <c r="D421" s="12">
        <f t="shared" si="90"/>
        <v>5.1430128318229462E-3</v>
      </c>
      <c r="E421" s="18">
        <f t="shared" si="80"/>
        <v>0</v>
      </c>
      <c r="F421" s="18">
        <f t="shared" si="81"/>
        <v>0</v>
      </c>
      <c r="G421" s="18">
        <f t="shared" si="82"/>
        <v>0</v>
      </c>
      <c r="H421" s="34">
        <f t="shared" si="83"/>
        <v>0</v>
      </c>
      <c r="I421">
        <f t="shared" si="84"/>
        <v>0</v>
      </c>
      <c r="J421">
        <f t="shared" si="85"/>
        <v>0</v>
      </c>
      <c r="K421" s="17">
        <f t="shared" si="86"/>
        <v>0</v>
      </c>
      <c r="L421" s="17">
        <f t="shared" si="87"/>
        <v>0</v>
      </c>
      <c r="M421" s="17">
        <f t="shared" si="88"/>
        <v>0</v>
      </c>
    </row>
    <row r="422" spans="1:13">
      <c r="A422" s="5">
        <f t="shared" si="89"/>
        <v>54026</v>
      </c>
      <c r="B422" s="16">
        <f t="shared" si="78"/>
        <v>406</v>
      </c>
      <c r="C422" s="12">
        <f t="shared" si="79"/>
        <v>0.06</v>
      </c>
      <c r="D422" s="12">
        <f t="shared" si="90"/>
        <v>5.1430128318229462E-3</v>
      </c>
      <c r="E422" s="18">
        <f t="shared" si="80"/>
        <v>0</v>
      </c>
      <c r="F422" s="18">
        <f t="shared" si="81"/>
        <v>0</v>
      </c>
      <c r="G422" s="18">
        <f t="shared" si="82"/>
        <v>0</v>
      </c>
      <c r="H422" s="34">
        <f t="shared" si="83"/>
        <v>0</v>
      </c>
      <c r="I422">
        <f t="shared" si="84"/>
        <v>0</v>
      </c>
      <c r="J422">
        <f t="shared" si="85"/>
        <v>0</v>
      </c>
      <c r="K422" s="17">
        <f t="shared" si="86"/>
        <v>0</v>
      </c>
      <c r="L422" s="17">
        <f t="shared" si="87"/>
        <v>0</v>
      </c>
      <c r="M422" s="17">
        <f t="shared" si="88"/>
        <v>0</v>
      </c>
    </row>
    <row r="423" spans="1:13">
      <c r="A423" s="5">
        <f t="shared" si="89"/>
        <v>54057</v>
      </c>
      <c r="B423" s="16">
        <f t="shared" si="78"/>
        <v>407</v>
      </c>
      <c r="C423" s="12">
        <f t="shared" si="79"/>
        <v>0.06</v>
      </c>
      <c r="D423" s="12">
        <f t="shared" si="90"/>
        <v>5.1430128318229462E-3</v>
      </c>
      <c r="E423" s="18">
        <f t="shared" si="80"/>
        <v>0</v>
      </c>
      <c r="F423" s="18">
        <f t="shared" si="81"/>
        <v>0</v>
      </c>
      <c r="G423" s="18">
        <f t="shared" si="82"/>
        <v>0</v>
      </c>
      <c r="H423" s="34">
        <f t="shared" si="83"/>
        <v>0</v>
      </c>
      <c r="I423">
        <f t="shared" si="84"/>
        <v>0</v>
      </c>
      <c r="J423">
        <f t="shared" si="85"/>
        <v>0</v>
      </c>
      <c r="K423" s="17">
        <f t="shared" si="86"/>
        <v>0</v>
      </c>
      <c r="L423" s="17">
        <f t="shared" si="87"/>
        <v>0</v>
      </c>
      <c r="M423" s="17">
        <f t="shared" si="88"/>
        <v>0</v>
      </c>
    </row>
    <row r="424" spans="1:13">
      <c r="A424" s="5">
        <f t="shared" si="89"/>
        <v>54088</v>
      </c>
      <c r="B424" s="16">
        <f t="shared" si="78"/>
        <v>408</v>
      </c>
      <c r="C424" s="12">
        <f t="shared" si="79"/>
        <v>0.06</v>
      </c>
      <c r="D424" s="12">
        <f t="shared" si="90"/>
        <v>5.1430128318229462E-3</v>
      </c>
      <c r="E424" s="18">
        <f t="shared" si="80"/>
        <v>0</v>
      </c>
      <c r="F424" s="18">
        <f t="shared" si="81"/>
        <v>0</v>
      </c>
      <c r="G424" s="18">
        <f t="shared" si="82"/>
        <v>0</v>
      </c>
      <c r="H424" s="34">
        <f t="shared" si="83"/>
        <v>0</v>
      </c>
      <c r="I424">
        <f t="shared" si="84"/>
        <v>0</v>
      </c>
      <c r="J424">
        <f t="shared" si="85"/>
        <v>0</v>
      </c>
      <c r="K424" s="17">
        <f t="shared" si="86"/>
        <v>0</v>
      </c>
      <c r="L424" s="17">
        <f t="shared" si="87"/>
        <v>0</v>
      </c>
      <c r="M424" s="17">
        <f t="shared" si="88"/>
        <v>0</v>
      </c>
    </row>
    <row r="425" spans="1:13">
      <c r="A425" s="5">
        <f t="shared" si="89"/>
        <v>54117</v>
      </c>
      <c r="B425" s="16">
        <f t="shared" si="78"/>
        <v>409</v>
      </c>
      <c r="C425" s="12">
        <f t="shared" si="79"/>
        <v>0.06</v>
      </c>
      <c r="D425" s="12">
        <f t="shared" si="90"/>
        <v>5.1430128318229462E-3</v>
      </c>
      <c r="E425" s="18">
        <f t="shared" si="80"/>
        <v>0</v>
      </c>
      <c r="F425" s="18">
        <f t="shared" si="81"/>
        <v>0</v>
      </c>
      <c r="G425" s="18">
        <f t="shared" si="82"/>
        <v>0</v>
      </c>
      <c r="H425" s="34">
        <f t="shared" si="83"/>
        <v>0</v>
      </c>
      <c r="I425">
        <f t="shared" si="84"/>
        <v>0</v>
      </c>
      <c r="J425">
        <f t="shared" si="85"/>
        <v>0</v>
      </c>
      <c r="K425" s="17">
        <f t="shared" si="86"/>
        <v>0</v>
      </c>
      <c r="L425" s="17">
        <f t="shared" si="87"/>
        <v>0</v>
      </c>
      <c r="M425" s="17">
        <f t="shared" si="88"/>
        <v>0</v>
      </c>
    </row>
    <row r="426" spans="1:13">
      <c r="A426" s="5">
        <f t="shared" si="89"/>
        <v>54148</v>
      </c>
      <c r="B426" s="16">
        <f t="shared" si="78"/>
        <v>410</v>
      </c>
      <c r="C426" s="12">
        <f t="shared" si="79"/>
        <v>0.06</v>
      </c>
      <c r="D426" s="12">
        <f t="shared" si="90"/>
        <v>5.1430128318229462E-3</v>
      </c>
      <c r="E426" s="18">
        <f t="shared" si="80"/>
        <v>0</v>
      </c>
      <c r="F426" s="18">
        <f t="shared" si="81"/>
        <v>0</v>
      </c>
      <c r="G426" s="18">
        <f t="shared" si="82"/>
        <v>0</v>
      </c>
      <c r="H426" s="34">
        <f t="shared" si="83"/>
        <v>0</v>
      </c>
      <c r="I426">
        <f t="shared" si="84"/>
        <v>0</v>
      </c>
      <c r="J426">
        <f t="shared" si="85"/>
        <v>0</v>
      </c>
      <c r="K426" s="17">
        <f t="shared" si="86"/>
        <v>0</v>
      </c>
      <c r="L426" s="17">
        <f t="shared" si="87"/>
        <v>0</v>
      </c>
      <c r="M426" s="17">
        <f t="shared" si="88"/>
        <v>0</v>
      </c>
    </row>
    <row r="427" spans="1:13">
      <c r="A427" s="5">
        <f t="shared" si="89"/>
        <v>54178</v>
      </c>
      <c r="B427" s="16">
        <f t="shared" si="78"/>
        <v>411</v>
      </c>
      <c r="C427" s="12">
        <f t="shared" si="79"/>
        <v>0.06</v>
      </c>
      <c r="D427" s="12">
        <f t="shared" si="90"/>
        <v>5.1430128318229462E-3</v>
      </c>
      <c r="E427" s="18">
        <f t="shared" si="80"/>
        <v>0</v>
      </c>
      <c r="F427" s="18">
        <f t="shared" si="81"/>
        <v>0</v>
      </c>
      <c r="G427" s="18">
        <f t="shared" si="82"/>
        <v>0</v>
      </c>
      <c r="H427" s="34">
        <f t="shared" si="83"/>
        <v>0</v>
      </c>
      <c r="I427">
        <f t="shared" si="84"/>
        <v>0</v>
      </c>
      <c r="J427">
        <f t="shared" si="85"/>
        <v>0</v>
      </c>
      <c r="K427" s="17">
        <f t="shared" si="86"/>
        <v>0</v>
      </c>
      <c r="L427" s="17">
        <f t="shared" si="87"/>
        <v>0</v>
      </c>
      <c r="M427" s="17">
        <f t="shared" si="88"/>
        <v>0</v>
      </c>
    </row>
    <row r="428" spans="1:13">
      <c r="A428" s="5">
        <f t="shared" si="89"/>
        <v>54209</v>
      </c>
      <c r="B428" s="16">
        <f t="shared" si="78"/>
        <v>412</v>
      </c>
      <c r="C428" s="12">
        <f t="shared" si="79"/>
        <v>0.06</v>
      </c>
      <c r="D428" s="12">
        <f t="shared" si="90"/>
        <v>5.1430128318229462E-3</v>
      </c>
      <c r="E428" s="18">
        <f t="shared" si="80"/>
        <v>0</v>
      </c>
      <c r="F428" s="18">
        <f t="shared" si="81"/>
        <v>0</v>
      </c>
      <c r="G428" s="18">
        <f t="shared" si="82"/>
        <v>0</v>
      </c>
      <c r="H428" s="34">
        <f t="shared" si="83"/>
        <v>0</v>
      </c>
      <c r="I428">
        <f t="shared" si="84"/>
        <v>0</v>
      </c>
      <c r="J428">
        <f t="shared" si="85"/>
        <v>0</v>
      </c>
      <c r="K428" s="17">
        <f t="shared" si="86"/>
        <v>0</v>
      </c>
      <c r="L428" s="17">
        <f t="shared" si="87"/>
        <v>0</v>
      </c>
      <c r="M428" s="17">
        <f t="shared" si="88"/>
        <v>0</v>
      </c>
    </row>
    <row r="429" spans="1:13">
      <c r="A429" s="5">
        <f t="shared" si="89"/>
        <v>54239</v>
      </c>
      <c r="B429" s="16">
        <f t="shared" si="78"/>
        <v>413</v>
      </c>
      <c r="C429" s="12">
        <f t="shared" si="79"/>
        <v>0.06</v>
      </c>
      <c r="D429" s="12">
        <f t="shared" si="90"/>
        <v>5.1430128318229462E-3</v>
      </c>
      <c r="E429" s="18">
        <f t="shared" si="80"/>
        <v>0</v>
      </c>
      <c r="F429" s="18">
        <f t="shared" si="81"/>
        <v>0</v>
      </c>
      <c r="G429" s="18">
        <f t="shared" si="82"/>
        <v>0</v>
      </c>
      <c r="H429" s="34">
        <f t="shared" si="83"/>
        <v>0</v>
      </c>
      <c r="I429">
        <f t="shared" si="84"/>
        <v>0</v>
      </c>
      <c r="J429">
        <f t="shared" si="85"/>
        <v>0</v>
      </c>
      <c r="K429" s="17">
        <f t="shared" si="86"/>
        <v>0</v>
      </c>
      <c r="L429" s="17">
        <f t="shared" si="87"/>
        <v>0</v>
      </c>
      <c r="M429" s="17">
        <f t="shared" si="88"/>
        <v>0</v>
      </c>
    </row>
    <row r="430" spans="1:13">
      <c r="A430" s="5">
        <f t="shared" si="89"/>
        <v>54270</v>
      </c>
      <c r="B430" s="16">
        <f t="shared" si="78"/>
        <v>414</v>
      </c>
      <c r="C430" s="12">
        <f t="shared" si="79"/>
        <v>0.06</v>
      </c>
      <c r="D430" s="12">
        <f t="shared" si="90"/>
        <v>5.1430128318229462E-3</v>
      </c>
      <c r="E430" s="18">
        <f t="shared" si="80"/>
        <v>0</v>
      </c>
      <c r="F430" s="18">
        <f t="shared" si="81"/>
        <v>0</v>
      </c>
      <c r="G430" s="18">
        <f t="shared" si="82"/>
        <v>0</v>
      </c>
      <c r="H430" s="34">
        <f t="shared" si="83"/>
        <v>0</v>
      </c>
      <c r="I430">
        <f t="shared" si="84"/>
        <v>0</v>
      </c>
      <c r="J430">
        <f t="shared" si="85"/>
        <v>0</v>
      </c>
      <c r="K430" s="17">
        <f t="shared" si="86"/>
        <v>0</v>
      </c>
      <c r="L430" s="17">
        <f t="shared" si="87"/>
        <v>0</v>
      </c>
      <c r="M430" s="17">
        <f t="shared" si="88"/>
        <v>0</v>
      </c>
    </row>
    <row r="431" spans="1:13">
      <c r="A431" s="5">
        <f t="shared" si="89"/>
        <v>54301</v>
      </c>
      <c r="B431" s="16">
        <f t="shared" si="78"/>
        <v>415</v>
      </c>
      <c r="C431" s="12">
        <f t="shared" si="79"/>
        <v>0.06</v>
      </c>
      <c r="D431" s="12">
        <f t="shared" si="90"/>
        <v>5.1430128318229462E-3</v>
      </c>
      <c r="E431" s="18">
        <f t="shared" si="80"/>
        <v>0</v>
      </c>
      <c r="F431" s="18">
        <f t="shared" si="81"/>
        <v>0</v>
      </c>
      <c r="G431" s="18">
        <f t="shared" si="82"/>
        <v>0</v>
      </c>
      <c r="H431" s="34">
        <f t="shared" si="83"/>
        <v>0</v>
      </c>
      <c r="I431">
        <f t="shared" si="84"/>
        <v>0</v>
      </c>
      <c r="J431">
        <f t="shared" si="85"/>
        <v>0</v>
      </c>
      <c r="K431" s="17">
        <f t="shared" si="86"/>
        <v>0</v>
      </c>
      <c r="L431" s="17">
        <f t="shared" si="87"/>
        <v>0</v>
      </c>
      <c r="M431" s="17">
        <f t="shared" si="88"/>
        <v>0</v>
      </c>
    </row>
    <row r="432" spans="1:13">
      <c r="A432" s="5">
        <f t="shared" si="89"/>
        <v>54331</v>
      </c>
      <c r="B432" s="16">
        <f t="shared" si="78"/>
        <v>416</v>
      </c>
      <c r="C432" s="12">
        <f t="shared" si="79"/>
        <v>0.06</v>
      </c>
      <c r="D432" s="12">
        <f t="shared" si="90"/>
        <v>5.1430128318229462E-3</v>
      </c>
      <c r="E432" s="18">
        <f t="shared" si="80"/>
        <v>0</v>
      </c>
      <c r="F432" s="18">
        <f t="shared" si="81"/>
        <v>0</v>
      </c>
      <c r="G432" s="18">
        <f t="shared" si="82"/>
        <v>0</v>
      </c>
      <c r="H432" s="34">
        <f t="shared" si="83"/>
        <v>0</v>
      </c>
      <c r="I432">
        <f t="shared" si="84"/>
        <v>0</v>
      </c>
      <c r="J432">
        <f t="shared" si="85"/>
        <v>0</v>
      </c>
      <c r="K432" s="17">
        <f t="shared" si="86"/>
        <v>0</v>
      </c>
      <c r="L432" s="17">
        <f t="shared" si="87"/>
        <v>0</v>
      </c>
      <c r="M432" s="17">
        <f t="shared" si="88"/>
        <v>0</v>
      </c>
    </row>
    <row r="433" spans="1:13">
      <c r="A433" s="5">
        <f t="shared" si="89"/>
        <v>54362</v>
      </c>
      <c r="B433" s="16">
        <f t="shared" si="78"/>
        <v>417</v>
      </c>
      <c r="C433" s="12">
        <f t="shared" si="79"/>
        <v>0.06</v>
      </c>
      <c r="D433" s="12">
        <f t="shared" si="90"/>
        <v>5.1430128318229462E-3</v>
      </c>
      <c r="E433" s="18">
        <f t="shared" si="80"/>
        <v>0</v>
      </c>
      <c r="F433" s="18">
        <f t="shared" si="81"/>
        <v>0</v>
      </c>
      <c r="G433" s="18">
        <f t="shared" si="82"/>
        <v>0</v>
      </c>
      <c r="H433" s="34">
        <f t="shared" si="83"/>
        <v>0</v>
      </c>
      <c r="I433">
        <f t="shared" si="84"/>
        <v>0</v>
      </c>
      <c r="J433">
        <f t="shared" si="85"/>
        <v>0</v>
      </c>
      <c r="K433" s="17">
        <f t="shared" si="86"/>
        <v>0</v>
      </c>
      <c r="L433" s="17">
        <f t="shared" si="87"/>
        <v>0</v>
      </c>
      <c r="M433" s="17">
        <f t="shared" si="88"/>
        <v>0</v>
      </c>
    </row>
    <row r="434" spans="1:13">
      <c r="A434" s="5">
        <f t="shared" si="89"/>
        <v>54392</v>
      </c>
      <c r="B434" s="16">
        <f t="shared" si="78"/>
        <v>418</v>
      </c>
      <c r="C434" s="12">
        <f t="shared" si="79"/>
        <v>0.06</v>
      </c>
      <c r="D434" s="12">
        <f t="shared" si="90"/>
        <v>5.1430128318229462E-3</v>
      </c>
      <c r="E434" s="18">
        <f t="shared" si="80"/>
        <v>0</v>
      </c>
      <c r="F434" s="18">
        <f t="shared" si="81"/>
        <v>0</v>
      </c>
      <c r="G434" s="18">
        <f t="shared" si="82"/>
        <v>0</v>
      </c>
      <c r="H434" s="34">
        <f t="shared" si="83"/>
        <v>0</v>
      </c>
      <c r="I434">
        <f t="shared" si="84"/>
        <v>0</v>
      </c>
      <c r="J434">
        <f t="shared" si="85"/>
        <v>0</v>
      </c>
      <c r="K434" s="17">
        <f t="shared" si="86"/>
        <v>0</v>
      </c>
      <c r="L434" s="17">
        <f t="shared" si="87"/>
        <v>0</v>
      </c>
      <c r="M434" s="17">
        <f t="shared" si="88"/>
        <v>0</v>
      </c>
    </row>
    <row r="435" spans="1:13">
      <c r="A435" s="5">
        <f t="shared" si="89"/>
        <v>54423</v>
      </c>
      <c r="B435" s="16">
        <f t="shared" si="78"/>
        <v>419</v>
      </c>
      <c r="C435" s="12">
        <f t="shared" si="79"/>
        <v>0.06</v>
      </c>
      <c r="D435" s="12">
        <f t="shared" si="90"/>
        <v>5.1430128318229462E-3</v>
      </c>
      <c r="E435" s="18">
        <f t="shared" si="80"/>
        <v>0</v>
      </c>
      <c r="F435" s="18">
        <f t="shared" si="81"/>
        <v>0</v>
      </c>
      <c r="G435" s="18">
        <f t="shared" si="82"/>
        <v>0</v>
      </c>
      <c r="H435" s="34">
        <f t="shared" si="83"/>
        <v>0</v>
      </c>
      <c r="I435">
        <f t="shared" si="84"/>
        <v>0</v>
      </c>
      <c r="J435">
        <f t="shared" si="85"/>
        <v>0</v>
      </c>
      <c r="K435" s="17">
        <f t="shared" si="86"/>
        <v>0</v>
      </c>
      <c r="L435" s="17">
        <f t="shared" si="87"/>
        <v>0</v>
      </c>
      <c r="M435" s="17">
        <f t="shared" si="88"/>
        <v>0</v>
      </c>
    </row>
    <row r="436" spans="1:13">
      <c r="A436" s="5">
        <f t="shared" si="89"/>
        <v>54454</v>
      </c>
      <c r="B436" s="16">
        <f t="shared" si="78"/>
        <v>420</v>
      </c>
      <c r="C436" s="12">
        <f t="shared" si="79"/>
        <v>0.06</v>
      </c>
      <c r="D436" s="12">
        <f t="shared" si="90"/>
        <v>5.1430128318229462E-3</v>
      </c>
      <c r="E436" s="18">
        <f t="shared" si="80"/>
        <v>0</v>
      </c>
      <c r="F436" s="18">
        <f t="shared" si="81"/>
        <v>0</v>
      </c>
      <c r="G436" s="18">
        <f t="shared" si="82"/>
        <v>0</v>
      </c>
      <c r="H436" s="34">
        <f t="shared" si="83"/>
        <v>0</v>
      </c>
      <c r="I436">
        <f t="shared" si="84"/>
        <v>0</v>
      </c>
      <c r="J436">
        <f t="shared" si="85"/>
        <v>0</v>
      </c>
      <c r="K436" s="17">
        <f t="shared" si="86"/>
        <v>0</v>
      </c>
      <c r="L436" s="17">
        <f t="shared" si="87"/>
        <v>0</v>
      </c>
      <c r="M436" s="17">
        <f t="shared" si="88"/>
        <v>0</v>
      </c>
    </row>
    <row r="437" spans="1:13">
      <c r="A437" s="5">
        <f t="shared" si="89"/>
        <v>54482</v>
      </c>
      <c r="B437" s="16">
        <f t="shared" si="78"/>
        <v>421</v>
      </c>
      <c r="C437" s="12">
        <f t="shared" si="79"/>
        <v>0.06</v>
      </c>
      <c r="D437" s="12">
        <f t="shared" si="90"/>
        <v>5.1430128318229462E-3</v>
      </c>
      <c r="E437" s="18">
        <f t="shared" si="80"/>
        <v>0</v>
      </c>
      <c r="F437" s="18">
        <f t="shared" si="81"/>
        <v>0</v>
      </c>
      <c r="G437" s="18">
        <f t="shared" si="82"/>
        <v>0</v>
      </c>
      <c r="H437" s="34">
        <f t="shared" si="83"/>
        <v>0</v>
      </c>
      <c r="I437">
        <f t="shared" si="84"/>
        <v>0</v>
      </c>
      <c r="J437">
        <f t="shared" si="85"/>
        <v>0</v>
      </c>
      <c r="K437" s="17">
        <f t="shared" si="86"/>
        <v>0</v>
      </c>
      <c r="L437" s="17">
        <f t="shared" si="87"/>
        <v>0</v>
      </c>
      <c r="M437" s="17">
        <f t="shared" si="88"/>
        <v>0</v>
      </c>
    </row>
    <row r="438" spans="1:13">
      <c r="A438" s="5">
        <f t="shared" si="89"/>
        <v>54513</v>
      </c>
      <c r="B438" s="16">
        <f t="shared" si="78"/>
        <v>422</v>
      </c>
      <c r="C438" s="12">
        <f t="shared" si="79"/>
        <v>0.06</v>
      </c>
      <c r="D438" s="12">
        <f t="shared" si="90"/>
        <v>5.1430128318229462E-3</v>
      </c>
      <c r="E438" s="18">
        <f t="shared" si="80"/>
        <v>0</v>
      </c>
      <c r="F438" s="18">
        <f t="shared" si="81"/>
        <v>0</v>
      </c>
      <c r="G438" s="18">
        <f t="shared" si="82"/>
        <v>0</v>
      </c>
      <c r="H438" s="34">
        <f t="shared" si="83"/>
        <v>0</v>
      </c>
      <c r="I438">
        <f t="shared" si="84"/>
        <v>0</v>
      </c>
      <c r="J438">
        <f t="shared" si="85"/>
        <v>0</v>
      </c>
      <c r="K438" s="17">
        <f t="shared" si="86"/>
        <v>0</v>
      </c>
      <c r="L438" s="17">
        <f t="shared" si="87"/>
        <v>0</v>
      </c>
      <c r="M438" s="17">
        <f t="shared" si="88"/>
        <v>0</v>
      </c>
    </row>
    <row r="439" spans="1:13">
      <c r="A439" s="5">
        <f t="shared" si="89"/>
        <v>54543</v>
      </c>
      <c r="B439" s="16">
        <f t="shared" si="78"/>
        <v>423</v>
      </c>
      <c r="C439" s="12">
        <f t="shared" si="79"/>
        <v>0.06</v>
      </c>
      <c r="D439" s="12">
        <f t="shared" si="90"/>
        <v>5.1430128318229462E-3</v>
      </c>
      <c r="E439" s="18">
        <f t="shared" si="80"/>
        <v>0</v>
      </c>
      <c r="F439" s="18">
        <f t="shared" si="81"/>
        <v>0</v>
      </c>
      <c r="G439" s="18">
        <f t="shared" si="82"/>
        <v>0</v>
      </c>
      <c r="H439" s="34">
        <f t="shared" si="83"/>
        <v>0</v>
      </c>
      <c r="I439">
        <f t="shared" si="84"/>
        <v>0</v>
      </c>
      <c r="J439">
        <f t="shared" si="85"/>
        <v>0</v>
      </c>
      <c r="K439" s="17">
        <f t="shared" si="86"/>
        <v>0</v>
      </c>
      <c r="L439" s="17">
        <f t="shared" si="87"/>
        <v>0</v>
      </c>
      <c r="M439" s="17">
        <f t="shared" si="88"/>
        <v>0</v>
      </c>
    </row>
    <row r="440" spans="1:13">
      <c r="A440" s="5">
        <f t="shared" si="89"/>
        <v>54574</v>
      </c>
      <c r="B440" s="16">
        <f t="shared" si="78"/>
        <v>424</v>
      </c>
      <c r="C440" s="12">
        <f t="shared" si="79"/>
        <v>0.06</v>
      </c>
      <c r="D440" s="12">
        <f t="shared" si="90"/>
        <v>5.1430128318229462E-3</v>
      </c>
      <c r="E440" s="18">
        <f t="shared" si="80"/>
        <v>0</v>
      </c>
      <c r="F440" s="18">
        <f t="shared" si="81"/>
        <v>0</v>
      </c>
      <c r="G440" s="18">
        <f t="shared" si="82"/>
        <v>0</v>
      </c>
      <c r="H440" s="34">
        <f t="shared" si="83"/>
        <v>0</v>
      </c>
      <c r="I440">
        <f t="shared" si="84"/>
        <v>0</v>
      </c>
      <c r="J440">
        <f t="shared" si="85"/>
        <v>0</v>
      </c>
      <c r="K440" s="17">
        <f t="shared" si="86"/>
        <v>0</v>
      </c>
      <c r="L440" s="17">
        <f t="shared" si="87"/>
        <v>0</v>
      </c>
      <c r="M440" s="17">
        <f t="shared" si="88"/>
        <v>0</v>
      </c>
    </row>
    <row r="441" spans="1:13">
      <c r="A441" s="5">
        <f t="shared" si="89"/>
        <v>54604</v>
      </c>
      <c r="B441" s="16">
        <f t="shared" ref="B441:B465" si="91">+B440+1</f>
        <v>425</v>
      </c>
      <c r="C441" s="12">
        <f t="shared" si="79"/>
        <v>0.06</v>
      </c>
      <c r="D441" s="12">
        <f t="shared" si="90"/>
        <v>5.1430128318229462E-3</v>
      </c>
      <c r="E441" s="18">
        <f t="shared" si="80"/>
        <v>0</v>
      </c>
      <c r="F441" s="18">
        <f t="shared" si="81"/>
        <v>0</v>
      </c>
      <c r="G441" s="18">
        <f t="shared" si="82"/>
        <v>0</v>
      </c>
      <c r="H441" s="34">
        <f t="shared" si="83"/>
        <v>0</v>
      </c>
      <c r="I441">
        <f t="shared" si="84"/>
        <v>0</v>
      </c>
      <c r="J441">
        <f t="shared" si="85"/>
        <v>0</v>
      </c>
      <c r="K441" s="17">
        <f t="shared" si="86"/>
        <v>0</v>
      </c>
      <c r="L441" s="17">
        <f t="shared" si="87"/>
        <v>0</v>
      </c>
      <c r="M441" s="17">
        <f t="shared" si="88"/>
        <v>0</v>
      </c>
    </row>
    <row r="442" spans="1:13">
      <c r="A442" s="5">
        <f t="shared" si="89"/>
        <v>54635</v>
      </c>
      <c r="B442" s="16">
        <f t="shared" si="91"/>
        <v>426</v>
      </c>
      <c r="C442" s="12">
        <f t="shared" si="79"/>
        <v>0.06</v>
      </c>
      <c r="D442" s="12">
        <f t="shared" si="90"/>
        <v>5.1430128318229462E-3</v>
      </c>
      <c r="E442" s="18">
        <f t="shared" si="80"/>
        <v>0</v>
      </c>
      <c r="F442" s="18">
        <f t="shared" si="81"/>
        <v>0</v>
      </c>
      <c r="G442" s="18">
        <f t="shared" si="82"/>
        <v>0</v>
      </c>
      <c r="H442" s="34">
        <f t="shared" si="83"/>
        <v>0</v>
      </c>
      <c r="I442">
        <f t="shared" si="84"/>
        <v>0</v>
      </c>
      <c r="J442">
        <f t="shared" si="85"/>
        <v>0</v>
      </c>
      <c r="K442" s="17">
        <f t="shared" si="86"/>
        <v>0</v>
      </c>
      <c r="L442" s="17">
        <f t="shared" si="87"/>
        <v>0</v>
      </c>
      <c r="M442" s="17">
        <f t="shared" si="88"/>
        <v>0</v>
      </c>
    </row>
    <row r="443" spans="1:13">
      <c r="A443" s="5">
        <f t="shared" si="89"/>
        <v>54666</v>
      </c>
      <c r="B443" s="16">
        <f t="shared" si="91"/>
        <v>427</v>
      </c>
      <c r="C443" s="12">
        <f t="shared" si="79"/>
        <v>0.06</v>
      </c>
      <c r="D443" s="12">
        <f t="shared" si="90"/>
        <v>5.1430128318229462E-3</v>
      </c>
      <c r="E443" s="18">
        <f t="shared" si="80"/>
        <v>0</v>
      </c>
      <c r="F443" s="18">
        <f t="shared" si="81"/>
        <v>0</v>
      </c>
      <c r="G443" s="18">
        <f t="shared" si="82"/>
        <v>0</v>
      </c>
      <c r="H443" s="34">
        <f t="shared" si="83"/>
        <v>0</v>
      </c>
      <c r="I443">
        <f t="shared" si="84"/>
        <v>0</v>
      </c>
      <c r="J443">
        <f t="shared" si="85"/>
        <v>0</v>
      </c>
      <c r="K443" s="17">
        <f t="shared" si="86"/>
        <v>0</v>
      </c>
      <c r="L443" s="17">
        <f t="shared" si="87"/>
        <v>0</v>
      </c>
      <c r="M443" s="17">
        <f t="shared" si="88"/>
        <v>0</v>
      </c>
    </row>
    <row r="444" spans="1:13">
      <c r="A444" s="5">
        <f t="shared" si="89"/>
        <v>54696</v>
      </c>
      <c r="B444" s="16">
        <f t="shared" si="91"/>
        <v>428</v>
      </c>
      <c r="C444" s="12">
        <f t="shared" si="79"/>
        <v>0.06</v>
      </c>
      <c r="D444" s="12">
        <f t="shared" si="90"/>
        <v>5.1430128318229462E-3</v>
      </c>
      <c r="E444" s="18">
        <f t="shared" si="80"/>
        <v>0</v>
      </c>
      <c r="F444" s="18">
        <f t="shared" si="81"/>
        <v>0</v>
      </c>
      <c r="G444" s="18">
        <f t="shared" si="82"/>
        <v>0</v>
      </c>
      <c r="H444" s="34">
        <f t="shared" si="83"/>
        <v>0</v>
      </c>
      <c r="I444">
        <f t="shared" si="84"/>
        <v>0</v>
      </c>
      <c r="J444">
        <f t="shared" si="85"/>
        <v>0</v>
      </c>
      <c r="K444" s="17">
        <f t="shared" si="86"/>
        <v>0</v>
      </c>
      <c r="L444" s="17">
        <f t="shared" si="87"/>
        <v>0</v>
      </c>
      <c r="M444" s="17">
        <f t="shared" si="88"/>
        <v>0</v>
      </c>
    </row>
    <row r="445" spans="1:13">
      <c r="A445" s="5">
        <f t="shared" si="89"/>
        <v>54727</v>
      </c>
      <c r="B445" s="16">
        <f t="shared" si="91"/>
        <v>429</v>
      </c>
      <c r="C445" s="12">
        <f t="shared" si="79"/>
        <v>0.06</v>
      </c>
      <c r="D445" s="12">
        <f t="shared" si="90"/>
        <v>5.1430128318229462E-3</v>
      </c>
      <c r="E445" s="18">
        <f t="shared" si="80"/>
        <v>0</v>
      </c>
      <c r="F445" s="18">
        <f t="shared" si="81"/>
        <v>0</v>
      </c>
      <c r="G445" s="18">
        <f t="shared" si="82"/>
        <v>0</v>
      </c>
      <c r="H445" s="34">
        <f t="shared" si="83"/>
        <v>0</v>
      </c>
      <c r="I445">
        <f t="shared" si="84"/>
        <v>0</v>
      </c>
      <c r="J445">
        <f t="shared" si="85"/>
        <v>0</v>
      </c>
      <c r="K445" s="17">
        <f t="shared" si="86"/>
        <v>0</v>
      </c>
      <c r="L445" s="17">
        <f t="shared" si="87"/>
        <v>0</v>
      </c>
      <c r="M445" s="17">
        <f t="shared" si="88"/>
        <v>0</v>
      </c>
    </row>
    <row r="446" spans="1:13">
      <c r="A446" s="5">
        <f t="shared" si="89"/>
        <v>54757</v>
      </c>
      <c r="B446" s="16">
        <f t="shared" si="91"/>
        <v>430</v>
      </c>
      <c r="C446" s="12">
        <f t="shared" si="79"/>
        <v>0.06</v>
      </c>
      <c r="D446" s="12">
        <f t="shared" si="90"/>
        <v>5.1430128318229462E-3</v>
      </c>
      <c r="E446" s="18">
        <f t="shared" si="80"/>
        <v>0</v>
      </c>
      <c r="F446" s="18">
        <f t="shared" si="81"/>
        <v>0</v>
      </c>
      <c r="G446" s="18">
        <f t="shared" si="82"/>
        <v>0</v>
      </c>
      <c r="H446" s="34">
        <f t="shared" si="83"/>
        <v>0</v>
      </c>
      <c r="I446">
        <f t="shared" si="84"/>
        <v>0</v>
      </c>
      <c r="J446">
        <f t="shared" si="85"/>
        <v>0</v>
      </c>
      <c r="K446" s="17">
        <f t="shared" si="86"/>
        <v>0</v>
      </c>
      <c r="L446" s="17">
        <f t="shared" si="87"/>
        <v>0</v>
      </c>
      <c r="M446" s="17">
        <f t="shared" si="88"/>
        <v>0</v>
      </c>
    </row>
    <row r="447" spans="1:13">
      <c r="A447" s="5">
        <f t="shared" si="89"/>
        <v>54788</v>
      </c>
      <c r="B447" s="16">
        <f t="shared" si="91"/>
        <v>431</v>
      </c>
      <c r="C447" s="12">
        <f t="shared" si="79"/>
        <v>0.06</v>
      </c>
      <c r="D447" s="12">
        <f t="shared" si="90"/>
        <v>5.1430128318229462E-3</v>
      </c>
      <c r="E447" s="18">
        <f t="shared" si="80"/>
        <v>0</v>
      </c>
      <c r="F447" s="18">
        <f t="shared" si="81"/>
        <v>0</v>
      </c>
      <c r="G447" s="18">
        <f t="shared" si="82"/>
        <v>0</v>
      </c>
      <c r="H447" s="34">
        <f t="shared" si="83"/>
        <v>0</v>
      </c>
      <c r="I447">
        <f t="shared" si="84"/>
        <v>0</v>
      </c>
      <c r="J447">
        <f t="shared" si="85"/>
        <v>0</v>
      </c>
      <c r="K447" s="17">
        <f t="shared" si="86"/>
        <v>0</v>
      </c>
      <c r="L447" s="17">
        <f t="shared" si="87"/>
        <v>0</v>
      </c>
      <c r="M447" s="17">
        <f t="shared" si="88"/>
        <v>0</v>
      </c>
    </row>
    <row r="448" spans="1:13">
      <c r="A448" s="5">
        <f t="shared" si="89"/>
        <v>54819</v>
      </c>
      <c r="B448" s="16">
        <f t="shared" si="91"/>
        <v>432</v>
      </c>
      <c r="C448" s="12">
        <f t="shared" si="79"/>
        <v>0.06</v>
      </c>
      <c r="D448" s="12">
        <f t="shared" si="90"/>
        <v>5.1430128318229462E-3</v>
      </c>
      <c r="E448" s="18">
        <f t="shared" si="80"/>
        <v>0</v>
      </c>
      <c r="F448" s="18">
        <f t="shared" si="81"/>
        <v>0</v>
      </c>
      <c r="G448" s="18">
        <f t="shared" si="82"/>
        <v>0</v>
      </c>
      <c r="H448" s="34">
        <f t="shared" si="83"/>
        <v>0</v>
      </c>
      <c r="I448">
        <f t="shared" si="84"/>
        <v>0</v>
      </c>
      <c r="J448">
        <f t="shared" si="85"/>
        <v>0</v>
      </c>
      <c r="K448" s="17">
        <f t="shared" si="86"/>
        <v>0</v>
      </c>
      <c r="L448" s="17">
        <f t="shared" si="87"/>
        <v>0</v>
      </c>
      <c r="M448" s="17">
        <f t="shared" si="88"/>
        <v>0</v>
      </c>
    </row>
    <row r="449" spans="1:13">
      <c r="A449" s="5">
        <f t="shared" si="89"/>
        <v>54847</v>
      </c>
      <c r="B449" s="16">
        <f t="shared" si="91"/>
        <v>433</v>
      </c>
      <c r="C449" s="12">
        <f t="shared" si="79"/>
        <v>0.06</v>
      </c>
      <c r="D449" s="12">
        <f t="shared" si="90"/>
        <v>5.1430128318229462E-3</v>
      </c>
      <c r="E449" s="18">
        <f t="shared" si="80"/>
        <v>0</v>
      </c>
      <c r="F449" s="18">
        <f t="shared" si="81"/>
        <v>0</v>
      </c>
      <c r="G449" s="18">
        <f t="shared" si="82"/>
        <v>0</v>
      </c>
      <c r="H449" s="34">
        <f t="shared" si="83"/>
        <v>0</v>
      </c>
      <c r="I449">
        <f t="shared" si="84"/>
        <v>0</v>
      </c>
      <c r="J449">
        <f t="shared" si="85"/>
        <v>0</v>
      </c>
      <c r="K449" s="17">
        <f t="shared" si="86"/>
        <v>0</v>
      </c>
      <c r="L449" s="17">
        <f t="shared" si="87"/>
        <v>0</v>
      </c>
      <c r="M449" s="17">
        <f t="shared" si="88"/>
        <v>0</v>
      </c>
    </row>
    <row r="450" spans="1:13">
      <c r="A450" s="5">
        <f t="shared" si="89"/>
        <v>54878</v>
      </c>
      <c r="B450" s="16">
        <f t="shared" si="91"/>
        <v>434</v>
      </c>
      <c r="C450" s="12">
        <f t="shared" si="79"/>
        <v>0.06</v>
      </c>
      <c r="D450" s="12">
        <f t="shared" si="90"/>
        <v>5.1430128318229462E-3</v>
      </c>
      <c r="E450" s="18">
        <f t="shared" si="80"/>
        <v>0</v>
      </c>
      <c r="F450" s="18">
        <f t="shared" si="81"/>
        <v>0</v>
      </c>
      <c r="G450" s="18">
        <f t="shared" si="82"/>
        <v>0</v>
      </c>
      <c r="H450" s="34">
        <f t="shared" si="83"/>
        <v>0</v>
      </c>
      <c r="I450">
        <f t="shared" si="84"/>
        <v>0</v>
      </c>
      <c r="J450">
        <f t="shared" si="85"/>
        <v>0</v>
      </c>
      <c r="K450" s="17">
        <f t="shared" si="86"/>
        <v>0</v>
      </c>
      <c r="L450" s="17">
        <f t="shared" si="87"/>
        <v>0</v>
      </c>
      <c r="M450" s="17">
        <f t="shared" si="88"/>
        <v>0</v>
      </c>
    </row>
    <row r="451" spans="1:13">
      <c r="A451" s="5">
        <f t="shared" si="89"/>
        <v>54908</v>
      </c>
      <c r="B451" s="16">
        <f t="shared" si="91"/>
        <v>435</v>
      </c>
      <c r="C451" s="12">
        <f t="shared" si="79"/>
        <v>0.06</v>
      </c>
      <c r="D451" s="12">
        <f t="shared" si="90"/>
        <v>5.1430128318229462E-3</v>
      </c>
      <c r="E451" s="18">
        <f t="shared" si="80"/>
        <v>0</v>
      </c>
      <c r="F451" s="18">
        <f t="shared" si="81"/>
        <v>0</v>
      </c>
      <c r="G451" s="18">
        <f t="shared" si="82"/>
        <v>0</v>
      </c>
      <c r="H451" s="34">
        <f t="shared" si="83"/>
        <v>0</v>
      </c>
      <c r="I451">
        <f t="shared" si="84"/>
        <v>0</v>
      </c>
      <c r="J451">
        <f t="shared" si="85"/>
        <v>0</v>
      </c>
      <c r="K451" s="17">
        <f t="shared" si="86"/>
        <v>0</v>
      </c>
      <c r="L451" s="17">
        <f t="shared" si="87"/>
        <v>0</v>
      </c>
      <c r="M451" s="17">
        <f t="shared" si="88"/>
        <v>0</v>
      </c>
    </row>
    <row r="452" spans="1:13">
      <c r="A452" s="5">
        <f t="shared" si="89"/>
        <v>54939</v>
      </c>
      <c r="B452" s="16">
        <f t="shared" si="91"/>
        <v>436</v>
      </c>
      <c r="C452" s="12">
        <f t="shared" si="79"/>
        <v>0.06</v>
      </c>
      <c r="D452" s="12">
        <f t="shared" si="90"/>
        <v>5.1430128318229462E-3</v>
      </c>
      <c r="E452" s="18">
        <f t="shared" si="80"/>
        <v>0</v>
      </c>
      <c r="F452" s="18">
        <f t="shared" si="81"/>
        <v>0</v>
      </c>
      <c r="G452" s="18">
        <f t="shared" si="82"/>
        <v>0</v>
      </c>
      <c r="H452" s="34">
        <f t="shared" si="83"/>
        <v>0</v>
      </c>
      <c r="I452">
        <f t="shared" si="84"/>
        <v>0</v>
      </c>
      <c r="J452">
        <f t="shared" si="85"/>
        <v>0</v>
      </c>
      <c r="K452" s="17">
        <f t="shared" si="86"/>
        <v>0</v>
      </c>
      <c r="L452" s="17">
        <f t="shared" si="87"/>
        <v>0</v>
      </c>
      <c r="M452" s="17">
        <f t="shared" si="88"/>
        <v>0</v>
      </c>
    </row>
    <row r="453" spans="1:13">
      <c r="A453" s="5">
        <f t="shared" si="89"/>
        <v>54969</v>
      </c>
      <c r="B453" s="16">
        <f t="shared" si="91"/>
        <v>437</v>
      </c>
      <c r="C453" s="12">
        <f t="shared" si="79"/>
        <v>0.06</v>
      </c>
      <c r="D453" s="12">
        <f t="shared" si="90"/>
        <v>5.1430128318229462E-3</v>
      </c>
      <c r="E453" s="18">
        <f t="shared" si="80"/>
        <v>0</v>
      </c>
      <c r="F453" s="18">
        <f t="shared" si="81"/>
        <v>0</v>
      </c>
      <c r="G453" s="18">
        <f t="shared" si="82"/>
        <v>0</v>
      </c>
      <c r="H453" s="34">
        <f t="shared" si="83"/>
        <v>0</v>
      </c>
      <c r="I453">
        <f t="shared" si="84"/>
        <v>0</v>
      </c>
      <c r="J453">
        <f t="shared" si="85"/>
        <v>0</v>
      </c>
      <c r="K453" s="17">
        <f t="shared" si="86"/>
        <v>0</v>
      </c>
      <c r="L453" s="17">
        <f t="shared" si="87"/>
        <v>0</v>
      </c>
      <c r="M453" s="17">
        <f t="shared" si="88"/>
        <v>0</v>
      </c>
    </row>
    <row r="454" spans="1:13">
      <c r="A454" s="5">
        <f t="shared" si="89"/>
        <v>55000</v>
      </c>
      <c r="B454" s="16">
        <f t="shared" si="91"/>
        <v>438</v>
      </c>
      <c r="C454" s="12">
        <f t="shared" si="79"/>
        <v>0.06</v>
      </c>
      <c r="D454" s="12">
        <f t="shared" si="90"/>
        <v>5.1430128318229462E-3</v>
      </c>
      <c r="E454" s="18">
        <f t="shared" si="80"/>
        <v>0</v>
      </c>
      <c r="F454" s="18">
        <f t="shared" si="81"/>
        <v>0</v>
      </c>
      <c r="G454" s="18">
        <f t="shared" si="82"/>
        <v>0</v>
      </c>
      <c r="H454" s="34">
        <f t="shared" si="83"/>
        <v>0</v>
      </c>
      <c r="I454">
        <f t="shared" si="84"/>
        <v>0</v>
      </c>
      <c r="J454">
        <f t="shared" si="85"/>
        <v>0</v>
      </c>
      <c r="K454" s="17">
        <f t="shared" si="86"/>
        <v>0</v>
      </c>
      <c r="L454" s="17">
        <f t="shared" si="87"/>
        <v>0</v>
      </c>
      <c r="M454" s="17">
        <f t="shared" si="88"/>
        <v>0</v>
      </c>
    </row>
    <row r="455" spans="1:13">
      <c r="A455" s="5">
        <f t="shared" si="89"/>
        <v>55031</v>
      </c>
      <c r="B455" s="16">
        <f t="shared" si="91"/>
        <v>439</v>
      </c>
      <c r="C455" s="12">
        <f t="shared" si="79"/>
        <v>0.06</v>
      </c>
      <c r="D455" s="12">
        <f t="shared" si="90"/>
        <v>5.1430128318229462E-3</v>
      </c>
      <c r="E455" s="18">
        <f t="shared" si="80"/>
        <v>0</v>
      </c>
      <c r="F455" s="18">
        <f t="shared" si="81"/>
        <v>0</v>
      </c>
      <c r="G455" s="18">
        <f t="shared" si="82"/>
        <v>0</v>
      </c>
      <c r="H455" s="34">
        <f t="shared" si="83"/>
        <v>0</v>
      </c>
      <c r="I455">
        <f t="shared" si="84"/>
        <v>0</v>
      </c>
      <c r="J455">
        <f t="shared" si="85"/>
        <v>0</v>
      </c>
      <c r="K455" s="17">
        <f t="shared" si="86"/>
        <v>0</v>
      </c>
      <c r="L455" s="17">
        <f t="shared" si="87"/>
        <v>0</v>
      </c>
      <c r="M455" s="17">
        <f t="shared" si="88"/>
        <v>0</v>
      </c>
    </row>
    <row r="456" spans="1:13">
      <c r="A456" s="5">
        <f t="shared" si="89"/>
        <v>55061</v>
      </c>
      <c r="B456" s="16">
        <f t="shared" si="91"/>
        <v>440</v>
      </c>
      <c r="C456" s="12">
        <f t="shared" si="79"/>
        <v>0.06</v>
      </c>
      <c r="D456" s="12">
        <f t="shared" si="90"/>
        <v>5.1430128318229462E-3</v>
      </c>
      <c r="E456" s="18">
        <f t="shared" si="80"/>
        <v>0</v>
      </c>
      <c r="F456" s="18">
        <f t="shared" si="81"/>
        <v>0</v>
      </c>
      <c r="G456" s="18">
        <f t="shared" si="82"/>
        <v>0</v>
      </c>
      <c r="H456" s="34">
        <f t="shared" si="83"/>
        <v>0</v>
      </c>
      <c r="I456">
        <f t="shared" si="84"/>
        <v>0</v>
      </c>
      <c r="J456">
        <f t="shared" si="85"/>
        <v>0</v>
      </c>
      <c r="K456" s="17">
        <f t="shared" si="86"/>
        <v>0</v>
      </c>
      <c r="L456" s="17">
        <f t="shared" si="87"/>
        <v>0</v>
      </c>
      <c r="M456" s="17">
        <f t="shared" si="88"/>
        <v>0</v>
      </c>
    </row>
    <row r="457" spans="1:13">
      <c r="A457" s="5">
        <f t="shared" si="89"/>
        <v>55092</v>
      </c>
      <c r="B457" s="16">
        <f t="shared" si="91"/>
        <v>441</v>
      </c>
      <c r="C457" s="12">
        <f t="shared" si="79"/>
        <v>0.06</v>
      </c>
      <c r="D457" s="12">
        <f t="shared" si="90"/>
        <v>5.1430128318229462E-3</v>
      </c>
      <c r="E457" s="18">
        <f t="shared" si="80"/>
        <v>0</v>
      </c>
      <c r="F457" s="18">
        <f t="shared" si="81"/>
        <v>0</v>
      </c>
      <c r="G457" s="18">
        <f t="shared" si="82"/>
        <v>0</v>
      </c>
      <c r="H457" s="34">
        <f t="shared" si="83"/>
        <v>0</v>
      </c>
      <c r="I457">
        <f t="shared" si="84"/>
        <v>0</v>
      </c>
      <c r="J457">
        <f t="shared" si="85"/>
        <v>0</v>
      </c>
      <c r="K457" s="17">
        <f t="shared" si="86"/>
        <v>0</v>
      </c>
      <c r="L457" s="17">
        <f t="shared" si="87"/>
        <v>0</v>
      </c>
      <c r="M457" s="17">
        <f t="shared" si="88"/>
        <v>0</v>
      </c>
    </row>
    <row r="458" spans="1:13">
      <c r="A458" s="5">
        <f t="shared" si="89"/>
        <v>55122</v>
      </c>
      <c r="B458" s="16">
        <f t="shared" si="91"/>
        <v>442</v>
      </c>
      <c r="C458" s="12">
        <f t="shared" si="79"/>
        <v>0.06</v>
      </c>
      <c r="D458" s="12">
        <f t="shared" si="90"/>
        <v>5.1430128318229462E-3</v>
      </c>
      <c r="E458" s="18">
        <f t="shared" si="80"/>
        <v>0</v>
      </c>
      <c r="F458" s="18">
        <f t="shared" si="81"/>
        <v>0</v>
      </c>
      <c r="G458" s="18">
        <f t="shared" si="82"/>
        <v>0</v>
      </c>
      <c r="H458" s="34">
        <f t="shared" si="83"/>
        <v>0</v>
      </c>
      <c r="I458">
        <f t="shared" si="84"/>
        <v>0</v>
      </c>
      <c r="J458">
        <f t="shared" si="85"/>
        <v>0</v>
      </c>
      <c r="K458" s="17">
        <f t="shared" si="86"/>
        <v>0</v>
      </c>
      <c r="L458" s="17">
        <f t="shared" si="87"/>
        <v>0</v>
      </c>
      <c r="M458" s="17">
        <f t="shared" si="88"/>
        <v>0</v>
      </c>
    </row>
    <row r="459" spans="1:13">
      <c r="A459" s="5">
        <f t="shared" si="89"/>
        <v>55153</v>
      </c>
      <c r="B459" s="16">
        <f t="shared" si="91"/>
        <v>443</v>
      </c>
      <c r="C459" s="12">
        <f t="shared" si="79"/>
        <v>0.06</v>
      </c>
      <c r="D459" s="12">
        <f t="shared" si="90"/>
        <v>5.1430128318229462E-3</v>
      </c>
      <c r="E459" s="18">
        <f t="shared" si="80"/>
        <v>0</v>
      </c>
      <c r="F459" s="18">
        <f t="shared" si="81"/>
        <v>0</v>
      </c>
      <c r="G459" s="18">
        <f t="shared" si="82"/>
        <v>0</v>
      </c>
      <c r="H459" s="34">
        <f t="shared" si="83"/>
        <v>0</v>
      </c>
      <c r="I459">
        <f t="shared" si="84"/>
        <v>0</v>
      </c>
      <c r="J459">
        <f t="shared" si="85"/>
        <v>0</v>
      </c>
      <c r="K459" s="17">
        <f t="shared" si="86"/>
        <v>0</v>
      </c>
      <c r="L459" s="17">
        <f t="shared" si="87"/>
        <v>0</v>
      </c>
      <c r="M459" s="17">
        <f t="shared" si="88"/>
        <v>0</v>
      </c>
    </row>
    <row r="460" spans="1:13">
      <c r="A460" s="5">
        <f t="shared" si="89"/>
        <v>55184</v>
      </c>
      <c r="B460" s="16">
        <f t="shared" si="91"/>
        <v>444</v>
      </c>
      <c r="C460" s="12">
        <f t="shared" si="79"/>
        <v>0.06</v>
      </c>
      <c r="D460" s="12">
        <f t="shared" si="90"/>
        <v>5.1430128318229462E-3</v>
      </c>
      <c r="E460" s="18">
        <f t="shared" si="80"/>
        <v>0</v>
      </c>
      <c r="F460" s="18">
        <f t="shared" si="81"/>
        <v>0</v>
      </c>
      <c r="G460" s="18">
        <f t="shared" si="82"/>
        <v>0</v>
      </c>
      <c r="H460" s="34">
        <f t="shared" si="83"/>
        <v>0</v>
      </c>
      <c r="I460">
        <f t="shared" si="84"/>
        <v>0</v>
      </c>
      <c r="J460">
        <f t="shared" si="85"/>
        <v>0</v>
      </c>
      <c r="K460" s="17">
        <f t="shared" si="86"/>
        <v>0</v>
      </c>
      <c r="L460" s="17">
        <f t="shared" si="87"/>
        <v>0</v>
      </c>
      <c r="M460" s="17">
        <f t="shared" si="88"/>
        <v>0</v>
      </c>
    </row>
    <row r="461" spans="1:13">
      <c r="A461" s="5">
        <f t="shared" si="89"/>
        <v>55212</v>
      </c>
      <c r="B461" s="16">
        <f t="shared" si="91"/>
        <v>445</v>
      </c>
      <c r="C461" s="12">
        <f t="shared" si="79"/>
        <v>0.06</v>
      </c>
      <c r="D461" s="12">
        <f t="shared" si="90"/>
        <v>5.1430128318229462E-3</v>
      </c>
      <c r="E461" s="18">
        <f t="shared" si="80"/>
        <v>0</v>
      </c>
      <c r="F461" s="18">
        <f t="shared" si="81"/>
        <v>0</v>
      </c>
      <c r="G461" s="18">
        <f t="shared" si="82"/>
        <v>0</v>
      </c>
      <c r="H461" s="34">
        <f t="shared" si="83"/>
        <v>0</v>
      </c>
      <c r="I461">
        <f t="shared" si="84"/>
        <v>0</v>
      </c>
      <c r="J461">
        <f t="shared" si="85"/>
        <v>0</v>
      </c>
      <c r="K461" s="17">
        <f t="shared" si="86"/>
        <v>0</v>
      </c>
      <c r="L461" s="17">
        <f t="shared" si="87"/>
        <v>0</v>
      </c>
      <c r="M461" s="17">
        <f t="shared" si="88"/>
        <v>0</v>
      </c>
    </row>
    <row r="462" spans="1:13">
      <c r="A462" s="5">
        <f t="shared" si="89"/>
        <v>55243</v>
      </c>
      <c r="B462" s="16">
        <f t="shared" si="91"/>
        <v>446</v>
      </c>
      <c r="C462" s="12">
        <f t="shared" si="79"/>
        <v>0.06</v>
      </c>
      <c r="D462" s="12">
        <f t="shared" si="90"/>
        <v>5.1430128318229462E-3</v>
      </c>
      <c r="E462" s="18">
        <f t="shared" si="80"/>
        <v>0</v>
      </c>
      <c r="F462" s="18">
        <f t="shared" si="81"/>
        <v>0</v>
      </c>
      <c r="G462" s="18">
        <f t="shared" si="82"/>
        <v>0</v>
      </c>
      <c r="H462" s="34">
        <f t="shared" si="83"/>
        <v>0</v>
      </c>
      <c r="I462">
        <f t="shared" si="84"/>
        <v>0</v>
      </c>
      <c r="J462">
        <f t="shared" si="85"/>
        <v>0</v>
      </c>
      <c r="K462" s="17">
        <f t="shared" si="86"/>
        <v>0</v>
      </c>
      <c r="L462" s="17">
        <f t="shared" si="87"/>
        <v>0</v>
      </c>
      <c r="M462" s="17">
        <f t="shared" si="88"/>
        <v>0</v>
      </c>
    </row>
    <row r="463" spans="1:13">
      <c r="A463" s="5">
        <f t="shared" si="89"/>
        <v>55273</v>
      </c>
      <c r="B463" s="16">
        <f t="shared" si="91"/>
        <v>447</v>
      </c>
      <c r="C463" s="12">
        <f t="shared" si="79"/>
        <v>0.06</v>
      </c>
      <c r="D463" s="12">
        <f t="shared" si="90"/>
        <v>5.1430128318229462E-3</v>
      </c>
      <c r="E463" s="18">
        <f t="shared" si="80"/>
        <v>0</v>
      </c>
      <c r="F463" s="18">
        <f t="shared" si="81"/>
        <v>0</v>
      </c>
      <c r="G463" s="18">
        <f t="shared" si="82"/>
        <v>0</v>
      </c>
      <c r="H463" s="34">
        <f t="shared" si="83"/>
        <v>0</v>
      </c>
      <c r="I463">
        <f t="shared" si="84"/>
        <v>0</v>
      </c>
      <c r="J463">
        <f t="shared" si="85"/>
        <v>0</v>
      </c>
      <c r="K463" s="17">
        <f t="shared" si="86"/>
        <v>0</v>
      </c>
      <c r="L463" s="17">
        <f t="shared" si="87"/>
        <v>0</v>
      </c>
      <c r="M463" s="17">
        <f t="shared" si="88"/>
        <v>0</v>
      </c>
    </row>
    <row r="464" spans="1:13">
      <c r="A464" s="5">
        <f t="shared" si="89"/>
        <v>55304</v>
      </c>
      <c r="B464" s="16">
        <f t="shared" si="91"/>
        <v>448</v>
      </c>
      <c r="C464" s="12">
        <f t="shared" si="79"/>
        <v>0.06</v>
      </c>
      <c r="D464" s="12">
        <f t="shared" si="90"/>
        <v>5.1430128318229462E-3</v>
      </c>
      <c r="E464" s="18">
        <f t="shared" si="80"/>
        <v>0</v>
      </c>
      <c r="F464" s="18">
        <f t="shared" si="81"/>
        <v>0</v>
      </c>
      <c r="G464" s="18">
        <f t="shared" si="82"/>
        <v>0</v>
      </c>
      <c r="H464" s="34">
        <f t="shared" si="83"/>
        <v>0</v>
      </c>
      <c r="I464">
        <f t="shared" si="84"/>
        <v>0</v>
      </c>
      <c r="J464">
        <f t="shared" si="85"/>
        <v>0</v>
      </c>
      <c r="K464" s="17">
        <f t="shared" si="86"/>
        <v>0</v>
      </c>
      <c r="L464" s="17">
        <f t="shared" si="87"/>
        <v>0</v>
      </c>
      <c r="M464" s="17">
        <f t="shared" si="88"/>
        <v>0</v>
      </c>
    </row>
    <row r="465" spans="1:13">
      <c r="A465" s="5">
        <f t="shared" si="89"/>
        <v>55334</v>
      </c>
      <c r="B465" s="16">
        <f t="shared" si="91"/>
        <v>449</v>
      </c>
      <c r="C465" s="12">
        <f t="shared" si="79"/>
        <v>0.06</v>
      </c>
      <c r="D465" s="12">
        <f t="shared" si="90"/>
        <v>5.1430128318229462E-3</v>
      </c>
      <c r="E465" s="18">
        <f t="shared" si="80"/>
        <v>0</v>
      </c>
      <c r="F465" s="18">
        <f t="shared" si="81"/>
        <v>0</v>
      </c>
      <c r="G465" s="18">
        <f t="shared" si="82"/>
        <v>0</v>
      </c>
      <c r="H465" s="34">
        <f t="shared" si="83"/>
        <v>0</v>
      </c>
      <c r="I465">
        <f t="shared" si="84"/>
        <v>0</v>
      </c>
      <c r="J465">
        <f t="shared" si="85"/>
        <v>0</v>
      </c>
      <c r="K465" s="17">
        <f t="shared" si="86"/>
        <v>0</v>
      </c>
      <c r="L465" s="17">
        <f t="shared" si="87"/>
        <v>0</v>
      </c>
      <c r="M465" s="17">
        <f t="shared" si="88"/>
        <v>0</v>
      </c>
    </row>
    <row r="466" spans="1:13">
      <c r="A466" s="5">
        <f t="shared" si="89"/>
        <v>55365</v>
      </c>
      <c r="B466" s="16">
        <f>+B465+1</f>
        <v>450</v>
      </c>
      <c r="C466" s="12">
        <f t="shared" ref="C466:C496" si="92">$C$10*MIN((B466*0.002),0.06)</f>
        <v>0.06</v>
      </c>
      <c r="D466" s="12">
        <f t="shared" si="90"/>
        <v>5.1430128318229462E-3</v>
      </c>
      <c r="E466" s="18">
        <f t="shared" ref="E466:E496" si="93">J465</f>
        <v>0</v>
      </c>
      <c r="F466" s="18">
        <f t="shared" ref="F466:F496" si="94">IF(B466&gt;$C$6*12,0,PMT($C$5/12,$C$6*12-B465,E466,0,0)*-1)</f>
        <v>0</v>
      </c>
      <c r="G466" s="18">
        <f t="shared" ref="G466:G496" si="95">$C$5/12*E466</f>
        <v>0</v>
      </c>
      <c r="H466" s="34">
        <f t="shared" ref="H466:H496" si="96">F466-G466</f>
        <v>0</v>
      </c>
      <c r="I466">
        <f t="shared" ref="I466:I496" si="97">(E466-H466)*D466</f>
        <v>0</v>
      </c>
      <c r="J466">
        <f t="shared" ref="J466:J496" si="98">IF(B466&gt;$C$6*12,0,E466-H466-I466)</f>
        <v>0</v>
      </c>
      <c r="K466" s="17">
        <f t="shared" ref="K466:K496" si="99">$C$11/12*E466</f>
        <v>0</v>
      </c>
      <c r="L466" s="17">
        <f t="shared" ref="L466:L496" si="100">G466-K466</f>
        <v>0</v>
      </c>
      <c r="M466" s="17">
        <f t="shared" ref="M466:M496" si="101">H466+I466+L466</f>
        <v>0</v>
      </c>
    </row>
    <row r="467" spans="1:13">
      <c r="A467" s="5">
        <f t="shared" ref="A467:A496" si="102">EOMONTH(A466,1)</f>
        <v>55396</v>
      </c>
      <c r="B467" s="16">
        <f>+B466+1</f>
        <v>451</v>
      </c>
      <c r="C467" s="12">
        <f t="shared" si="92"/>
        <v>0.06</v>
      </c>
      <c r="D467" s="12">
        <f t="shared" ref="D467:D496" si="103">(1-(1-C467)^(1/12))</f>
        <v>5.1430128318229462E-3</v>
      </c>
      <c r="E467" s="18">
        <f t="shared" si="93"/>
        <v>0</v>
      </c>
      <c r="F467" s="18">
        <f t="shared" si="94"/>
        <v>0</v>
      </c>
      <c r="G467" s="18">
        <f t="shared" si="95"/>
        <v>0</v>
      </c>
      <c r="H467" s="34">
        <f t="shared" si="96"/>
        <v>0</v>
      </c>
      <c r="I467">
        <f t="shared" si="97"/>
        <v>0</v>
      </c>
      <c r="J467">
        <f t="shared" si="98"/>
        <v>0</v>
      </c>
      <c r="K467" s="17">
        <f t="shared" si="99"/>
        <v>0</v>
      </c>
      <c r="L467" s="17">
        <f t="shared" si="100"/>
        <v>0</v>
      </c>
      <c r="M467" s="17">
        <f t="shared" si="101"/>
        <v>0</v>
      </c>
    </row>
    <row r="468" spans="1:13">
      <c r="A468" s="5">
        <f t="shared" si="102"/>
        <v>55426</v>
      </c>
      <c r="B468" s="16">
        <f>+B467+1</f>
        <v>452</v>
      </c>
      <c r="C468" s="12">
        <f t="shared" si="92"/>
        <v>0.06</v>
      </c>
      <c r="D468" s="12">
        <f t="shared" si="103"/>
        <v>5.1430128318229462E-3</v>
      </c>
      <c r="E468" s="18">
        <f t="shared" si="93"/>
        <v>0</v>
      </c>
      <c r="F468" s="18">
        <f t="shared" si="94"/>
        <v>0</v>
      </c>
      <c r="G468" s="18">
        <f t="shared" si="95"/>
        <v>0</v>
      </c>
      <c r="H468" s="34">
        <f t="shared" si="96"/>
        <v>0</v>
      </c>
      <c r="I468">
        <f t="shared" si="97"/>
        <v>0</v>
      </c>
      <c r="J468">
        <f t="shared" si="98"/>
        <v>0</v>
      </c>
      <c r="K468" s="17">
        <f t="shared" si="99"/>
        <v>0</v>
      </c>
      <c r="L468" s="17">
        <f t="shared" si="100"/>
        <v>0</v>
      </c>
      <c r="M468" s="17">
        <f t="shared" si="101"/>
        <v>0</v>
      </c>
    </row>
    <row r="469" spans="1:13">
      <c r="A469" s="5">
        <f t="shared" si="102"/>
        <v>55457</v>
      </c>
      <c r="B469" s="16">
        <f t="shared" ref="B469:B496" si="104">+B468+1</f>
        <v>453</v>
      </c>
      <c r="C469" s="12">
        <f t="shared" si="92"/>
        <v>0.06</v>
      </c>
      <c r="D469" s="12">
        <f t="shared" si="103"/>
        <v>5.1430128318229462E-3</v>
      </c>
      <c r="E469" s="18">
        <f t="shared" si="93"/>
        <v>0</v>
      </c>
      <c r="F469" s="18">
        <f t="shared" si="94"/>
        <v>0</v>
      </c>
      <c r="G469" s="18">
        <f t="shared" si="95"/>
        <v>0</v>
      </c>
      <c r="H469" s="34">
        <f t="shared" si="96"/>
        <v>0</v>
      </c>
      <c r="I469">
        <f t="shared" si="97"/>
        <v>0</v>
      </c>
      <c r="J469">
        <f t="shared" si="98"/>
        <v>0</v>
      </c>
      <c r="K469" s="17">
        <f t="shared" si="99"/>
        <v>0</v>
      </c>
      <c r="L469" s="17">
        <f t="shared" si="100"/>
        <v>0</v>
      </c>
      <c r="M469" s="17">
        <f t="shared" si="101"/>
        <v>0</v>
      </c>
    </row>
    <row r="470" spans="1:13">
      <c r="A470" s="5">
        <f t="shared" si="102"/>
        <v>55487</v>
      </c>
      <c r="B470" s="16">
        <f t="shared" si="104"/>
        <v>454</v>
      </c>
      <c r="C470" s="12">
        <f t="shared" si="92"/>
        <v>0.06</v>
      </c>
      <c r="D470" s="12">
        <f t="shared" si="103"/>
        <v>5.1430128318229462E-3</v>
      </c>
      <c r="E470" s="18">
        <f t="shared" si="93"/>
        <v>0</v>
      </c>
      <c r="F470" s="18">
        <f t="shared" si="94"/>
        <v>0</v>
      </c>
      <c r="G470" s="18">
        <f t="shared" si="95"/>
        <v>0</v>
      </c>
      <c r="H470" s="34">
        <f t="shared" si="96"/>
        <v>0</v>
      </c>
      <c r="I470">
        <f t="shared" si="97"/>
        <v>0</v>
      </c>
      <c r="J470">
        <f t="shared" si="98"/>
        <v>0</v>
      </c>
      <c r="K470" s="17">
        <f t="shared" si="99"/>
        <v>0</v>
      </c>
      <c r="L470" s="17">
        <f t="shared" si="100"/>
        <v>0</v>
      </c>
      <c r="M470" s="17">
        <f t="shared" si="101"/>
        <v>0</v>
      </c>
    </row>
    <row r="471" spans="1:13">
      <c r="A471" s="5">
        <f t="shared" si="102"/>
        <v>55518</v>
      </c>
      <c r="B471" s="16">
        <f t="shared" si="104"/>
        <v>455</v>
      </c>
      <c r="C471" s="12">
        <f t="shared" si="92"/>
        <v>0.06</v>
      </c>
      <c r="D471" s="12">
        <f t="shared" si="103"/>
        <v>5.1430128318229462E-3</v>
      </c>
      <c r="E471" s="18">
        <f t="shared" si="93"/>
        <v>0</v>
      </c>
      <c r="F471" s="18">
        <f t="shared" si="94"/>
        <v>0</v>
      </c>
      <c r="G471" s="18">
        <f t="shared" si="95"/>
        <v>0</v>
      </c>
      <c r="H471" s="34">
        <f t="shared" si="96"/>
        <v>0</v>
      </c>
      <c r="I471">
        <f t="shared" si="97"/>
        <v>0</v>
      </c>
      <c r="J471">
        <f t="shared" si="98"/>
        <v>0</v>
      </c>
      <c r="K471" s="17">
        <f t="shared" si="99"/>
        <v>0</v>
      </c>
      <c r="L471" s="17">
        <f t="shared" si="100"/>
        <v>0</v>
      </c>
      <c r="M471" s="17">
        <f t="shared" si="101"/>
        <v>0</v>
      </c>
    </row>
    <row r="472" spans="1:13">
      <c r="A472" s="5">
        <f t="shared" si="102"/>
        <v>55549</v>
      </c>
      <c r="B472" s="16">
        <f t="shared" si="104"/>
        <v>456</v>
      </c>
      <c r="C472" s="12">
        <f t="shared" si="92"/>
        <v>0.06</v>
      </c>
      <c r="D472" s="12">
        <f t="shared" si="103"/>
        <v>5.1430128318229462E-3</v>
      </c>
      <c r="E472" s="18">
        <f t="shared" si="93"/>
        <v>0</v>
      </c>
      <c r="F472" s="18">
        <f t="shared" si="94"/>
        <v>0</v>
      </c>
      <c r="G472" s="18">
        <f t="shared" si="95"/>
        <v>0</v>
      </c>
      <c r="H472" s="34">
        <f t="shared" si="96"/>
        <v>0</v>
      </c>
      <c r="I472">
        <f t="shared" si="97"/>
        <v>0</v>
      </c>
      <c r="J472">
        <f t="shared" si="98"/>
        <v>0</v>
      </c>
      <c r="K472" s="17">
        <f t="shared" si="99"/>
        <v>0</v>
      </c>
      <c r="L472" s="17">
        <f t="shared" si="100"/>
        <v>0</v>
      </c>
      <c r="M472" s="17">
        <f t="shared" si="101"/>
        <v>0</v>
      </c>
    </row>
    <row r="473" spans="1:13">
      <c r="A473" s="5">
        <f t="shared" si="102"/>
        <v>55578</v>
      </c>
      <c r="B473" s="16">
        <f t="shared" si="104"/>
        <v>457</v>
      </c>
      <c r="C473" s="12">
        <f t="shared" si="92"/>
        <v>0.06</v>
      </c>
      <c r="D473" s="12">
        <f t="shared" si="103"/>
        <v>5.1430128318229462E-3</v>
      </c>
      <c r="E473" s="18">
        <f t="shared" si="93"/>
        <v>0</v>
      </c>
      <c r="F473" s="18">
        <f t="shared" si="94"/>
        <v>0</v>
      </c>
      <c r="G473" s="18">
        <f t="shared" si="95"/>
        <v>0</v>
      </c>
      <c r="H473" s="34">
        <f t="shared" si="96"/>
        <v>0</v>
      </c>
      <c r="I473">
        <f t="shared" si="97"/>
        <v>0</v>
      </c>
      <c r="J473">
        <f t="shared" si="98"/>
        <v>0</v>
      </c>
      <c r="K473" s="17">
        <f t="shared" si="99"/>
        <v>0</v>
      </c>
      <c r="L473" s="17">
        <f t="shared" si="100"/>
        <v>0</v>
      </c>
      <c r="M473" s="17">
        <f t="shared" si="101"/>
        <v>0</v>
      </c>
    </row>
    <row r="474" spans="1:13">
      <c r="A474" s="5">
        <f t="shared" si="102"/>
        <v>55609</v>
      </c>
      <c r="B474" s="16">
        <f t="shared" si="104"/>
        <v>458</v>
      </c>
      <c r="C474" s="12">
        <f t="shared" si="92"/>
        <v>0.06</v>
      </c>
      <c r="D474" s="12">
        <f t="shared" si="103"/>
        <v>5.1430128318229462E-3</v>
      </c>
      <c r="E474" s="18">
        <f t="shared" si="93"/>
        <v>0</v>
      </c>
      <c r="F474" s="18">
        <f t="shared" si="94"/>
        <v>0</v>
      </c>
      <c r="G474" s="18">
        <f t="shared" si="95"/>
        <v>0</v>
      </c>
      <c r="H474" s="34">
        <f t="shared" si="96"/>
        <v>0</v>
      </c>
      <c r="I474">
        <f t="shared" si="97"/>
        <v>0</v>
      </c>
      <c r="J474">
        <f t="shared" si="98"/>
        <v>0</v>
      </c>
      <c r="K474" s="17">
        <f t="shared" si="99"/>
        <v>0</v>
      </c>
      <c r="L474" s="17">
        <f t="shared" si="100"/>
        <v>0</v>
      </c>
      <c r="M474" s="17">
        <f t="shared" si="101"/>
        <v>0</v>
      </c>
    </row>
    <row r="475" spans="1:13">
      <c r="A475" s="5">
        <f t="shared" si="102"/>
        <v>55639</v>
      </c>
      <c r="B475" s="16">
        <f t="shared" si="104"/>
        <v>459</v>
      </c>
      <c r="C475" s="12">
        <f t="shared" si="92"/>
        <v>0.06</v>
      </c>
      <c r="D475" s="12">
        <f t="shared" si="103"/>
        <v>5.1430128318229462E-3</v>
      </c>
      <c r="E475" s="18">
        <f t="shared" si="93"/>
        <v>0</v>
      </c>
      <c r="F475" s="18">
        <f t="shared" si="94"/>
        <v>0</v>
      </c>
      <c r="G475" s="18">
        <f t="shared" si="95"/>
        <v>0</v>
      </c>
      <c r="H475" s="34">
        <f t="shared" si="96"/>
        <v>0</v>
      </c>
      <c r="I475">
        <f t="shared" si="97"/>
        <v>0</v>
      </c>
      <c r="J475">
        <f t="shared" si="98"/>
        <v>0</v>
      </c>
      <c r="K475" s="17">
        <f t="shared" si="99"/>
        <v>0</v>
      </c>
      <c r="L475" s="17">
        <f t="shared" si="100"/>
        <v>0</v>
      </c>
      <c r="M475" s="17">
        <f t="shared" si="101"/>
        <v>0</v>
      </c>
    </row>
    <row r="476" spans="1:13">
      <c r="A476" s="5">
        <f t="shared" si="102"/>
        <v>55670</v>
      </c>
      <c r="B476" s="16">
        <f t="shared" si="104"/>
        <v>460</v>
      </c>
      <c r="C476" s="12">
        <f t="shared" si="92"/>
        <v>0.06</v>
      </c>
      <c r="D476" s="12">
        <f t="shared" si="103"/>
        <v>5.1430128318229462E-3</v>
      </c>
      <c r="E476" s="18">
        <f t="shared" si="93"/>
        <v>0</v>
      </c>
      <c r="F476" s="18">
        <f t="shared" si="94"/>
        <v>0</v>
      </c>
      <c r="G476" s="18">
        <f t="shared" si="95"/>
        <v>0</v>
      </c>
      <c r="H476" s="34">
        <f t="shared" si="96"/>
        <v>0</v>
      </c>
      <c r="I476">
        <f t="shared" si="97"/>
        <v>0</v>
      </c>
      <c r="J476">
        <f t="shared" si="98"/>
        <v>0</v>
      </c>
      <c r="K476" s="17">
        <f t="shared" si="99"/>
        <v>0</v>
      </c>
      <c r="L476" s="17">
        <f t="shared" si="100"/>
        <v>0</v>
      </c>
      <c r="M476" s="17">
        <f t="shared" si="101"/>
        <v>0</v>
      </c>
    </row>
    <row r="477" spans="1:13">
      <c r="A477" s="5">
        <f t="shared" si="102"/>
        <v>55700</v>
      </c>
      <c r="B477" s="16">
        <f t="shared" si="104"/>
        <v>461</v>
      </c>
      <c r="C477" s="12">
        <f t="shared" si="92"/>
        <v>0.06</v>
      </c>
      <c r="D477" s="12">
        <f t="shared" si="103"/>
        <v>5.1430128318229462E-3</v>
      </c>
      <c r="E477" s="18">
        <f t="shared" si="93"/>
        <v>0</v>
      </c>
      <c r="F477" s="18">
        <f t="shared" si="94"/>
        <v>0</v>
      </c>
      <c r="G477" s="18">
        <f t="shared" si="95"/>
        <v>0</v>
      </c>
      <c r="H477" s="34">
        <f t="shared" si="96"/>
        <v>0</v>
      </c>
      <c r="I477">
        <f t="shared" si="97"/>
        <v>0</v>
      </c>
      <c r="J477">
        <f t="shared" si="98"/>
        <v>0</v>
      </c>
      <c r="K477" s="17">
        <f t="shared" si="99"/>
        <v>0</v>
      </c>
      <c r="L477" s="17">
        <f t="shared" si="100"/>
        <v>0</v>
      </c>
      <c r="M477" s="17">
        <f t="shared" si="101"/>
        <v>0</v>
      </c>
    </row>
    <row r="478" spans="1:13">
      <c r="A478" s="5">
        <f t="shared" si="102"/>
        <v>55731</v>
      </c>
      <c r="B478" s="16">
        <f t="shared" si="104"/>
        <v>462</v>
      </c>
      <c r="C478" s="12">
        <f t="shared" si="92"/>
        <v>0.06</v>
      </c>
      <c r="D478" s="12">
        <f t="shared" si="103"/>
        <v>5.1430128318229462E-3</v>
      </c>
      <c r="E478" s="18">
        <f t="shared" si="93"/>
        <v>0</v>
      </c>
      <c r="F478" s="18">
        <f t="shared" si="94"/>
        <v>0</v>
      </c>
      <c r="G478" s="18">
        <f t="shared" si="95"/>
        <v>0</v>
      </c>
      <c r="H478" s="34">
        <f t="shared" si="96"/>
        <v>0</v>
      </c>
      <c r="I478">
        <f t="shared" si="97"/>
        <v>0</v>
      </c>
      <c r="J478">
        <f t="shared" si="98"/>
        <v>0</v>
      </c>
      <c r="K478" s="17">
        <f t="shared" si="99"/>
        <v>0</v>
      </c>
      <c r="L478" s="17">
        <f t="shared" si="100"/>
        <v>0</v>
      </c>
      <c r="M478" s="17">
        <f t="shared" si="101"/>
        <v>0</v>
      </c>
    </row>
    <row r="479" spans="1:13">
      <c r="A479" s="5">
        <f t="shared" si="102"/>
        <v>55762</v>
      </c>
      <c r="B479" s="16">
        <f t="shared" si="104"/>
        <v>463</v>
      </c>
      <c r="C479" s="12">
        <f t="shared" si="92"/>
        <v>0.06</v>
      </c>
      <c r="D479" s="12">
        <f t="shared" si="103"/>
        <v>5.1430128318229462E-3</v>
      </c>
      <c r="E479" s="18">
        <f t="shared" si="93"/>
        <v>0</v>
      </c>
      <c r="F479" s="18">
        <f t="shared" si="94"/>
        <v>0</v>
      </c>
      <c r="G479" s="18">
        <f t="shared" si="95"/>
        <v>0</v>
      </c>
      <c r="H479" s="34">
        <f t="shared" si="96"/>
        <v>0</v>
      </c>
      <c r="I479">
        <f t="shared" si="97"/>
        <v>0</v>
      </c>
      <c r="J479">
        <f t="shared" si="98"/>
        <v>0</v>
      </c>
      <c r="K479" s="17">
        <f t="shared" si="99"/>
        <v>0</v>
      </c>
      <c r="L479" s="17">
        <f t="shared" si="100"/>
        <v>0</v>
      </c>
      <c r="M479" s="17">
        <f t="shared" si="101"/>
        <v>0</v>
      </c>
    </row>
    <row r="480" spans="1:13">
      <c r="A480" s="5">
        <f t="shared" si="102"/>
        <v>55792</v>
      </c>
      <c r="B480" s="16">
        <f t="shared" si="104"/>
        <v>464</v>
      </c>
      <c r="C480" s="12">
        <f t="shared" si="92"/>
        <v>0.06</v>
      </c>
      <c r="D480" s="12">
        <f t="shared" si="103"/>
        <v>5.1430128318229462E-3</v>
      </c>
      <c r="E480" s="18">
        <f t="shared" si="93"/>
        <v>0</v>
      </c>
      <c r="F480" s="18">
        <f t="shared" si="94"/>
        <v>0</v>
      </c>
      <c r="G480" s="18">
        <f t="shared" si="95"/>
        <v>0</v>
      </c>
      <c r="H480" s="34">
        <f t="shared" si="96"/>
        <v>0</v>
      </c>
      <c r="I480">
        <f t="shared" si="97"/>
        <v>0</v>
      </c>
      <c r="J480">
        <f t="shared" si="98"/>
        <v>0</v>
      </c>
      <c r="K480" s="17">
        <f t="shared" si="99"/>
        <v>0</v>
      </c>
      <c r="L480" s="17">
        <f t="shared" si="100"/>
        <v>0</v>
      </c>
      <c r="M480" s="17">
        <f t="shared" si="101"/>
        <v>0</v>
      </c>
    </row>
    <row r="481" spans="1:13">
      <c r="A481" s="5">
        <f t="shared" si="102"/>
        <v>55823</v>
      </c>
      <c r="B481" s="16">
        <f t="shared" si="104"/>
        <v>465</v>
      </c>
      <c r="C481" s="12">
        <f t="shared" si="92"/>
        <v>0.06</v>
      </c>
      <c r="D481" s="12">
        <f t="shared" si="103"/>
        <v>5.1430128318229462E-3</v>
      </c>
      <c r="E481" s="18">
        <f t="shared" si="93"/>
        <v>0</v>
      </c>
      <c r="F481" s="18">
        <f t="shared" si="94"/>
        <v>0</v>
      </c>
      <c r="G481" s="18">
        <f t="shared" si="95"/>
        <v>0</v>
      </c>
      <c r="H481" s="34">
        <f t="shared" si="96"/>
        <v>0</v>
      </c>
      <c r="I481">
        <f t="shared" si="97"/>
        <v>0</v>
      </c>
      <c r="J481">
        <f t="shared" si="98"/>
        <v>0</v>
      </c>
      <c r="K481" s="17">
        <f t="shared" si="99"/>
        <v>0</v>
      </c>
      <c r="L481" s="17">
        <f t="shared" si="100"/>
        <v>0</v>
      </c>
      <c r="M481" s="17">
        <f t="shared" si="101"/>
        <v>0</v>
      </c>
    </row>
    <row r="482" spans="1:13">
      <c r="A482" s="5">
        <f t="shared" si="102"/>
        <v>55853</v>
      </c>
      <c r="B482" s="16">
        <f t="shared" si="104"/>
        <v>466</v>
      </c>
      <c r="C482" s="12">
        <f t="shared" si="92"/>
        <v>0.06</v>
      </c>
      <c r="D482" s="12">
        <f t="shared" si="103"/>
        <v>5.1430128318229462E-3</v>
      </c>
      <c r="E482" s="18">
        <f t="shared" si="93"/>
        <v>0</v>
      </c>
      <c r="F482" s="18">
        <f t="shared" si="94"/>
        <v>0</v>
      </c>
      <c r="G482" s="18">
        <f t="shared" si="95"/>
        <v>0</v>
      </c>
      <c r="H482" s="34">
        <f t="shared" si="96"/>
        <v>0</v>
      </c>
      <c r="I482">
        <f t="shared" si="97"/>
        <v>0</v>
      </c>
      <c r="J482">
        <f t="shared" si="98"/>
        <v>0</v>
      </c>
      <c r="K482" s="17">
        <f t="shared" si="99"/>
        <v>0</v>
      </c>
      <c r="L482" s="17">
        <f t="shared" si="100"/>
        <v>0</v>
      </c>
      <c r="M482" s="17">
        <f t="shared" si="101"/>
        <v>0</v>
      </c>
    </row>
    <row r="483" spans="1:13">
      <c r="A483" s="5">
        <f t="shared" si="102"/>
        <v>55884</v>
      </c>
      <c r="B483" s="16">
        <f t="shared" si="104"/>
        <v>467</v>
      </c>
      <c r="C483" s="12">
        <f t="shared" si="92"/>
        <v>0.06</v>
      </c>
      <c r="D483" s="12">
        <f t="shared" si="103"/>
        <v>5.1430128318229462E-3</v>
      </c>
      <c r="E483" s="18">
        <f t="shared" si="93"/>
        <v>0</v>
      </c>
      <c r="F483" s="18">
        <f t="shared" si="94"/>
        <v>0</v>
      </c>
      <c r="G483" s="18">
        <f t="shared" si="95"/>
        <v>0</v>
      </c>
      <c r="H483" s="34">
        <f t="shared" si="96"/>
        <v>0</v>
      </c>
      <c r="I483">
        <f t="shared" si="97"/>
        <v>0</v>
      </c>
      <c r="J483">
        <f t="shared" si="98"/>
        <v>0</v>
      </c>
      <c r="K483" s="17">
        <f t="shared" si="99"/>
        <v>0</v>
      </c>
      <c r="L483" s="17">
        <f t="shared" si="100"/>
        <v>0</v>
      </c>
      <c r="M483" s="17">
        <f t="shared" si="101"/>
        <v>0</v>
      </c>
    </row>
    <row r="484" spans="1:13">
      <c r="A484" s="5">
        <f t="shared" si="102"/>
        <v>55915</v>
      </c>
      <c r="B484" s="16">
        <f t="shared" si="104"/>
        <v>468</v>
      </c>
      <c r="C484" s="12">
        <f t="shared" si="92"/>
        <v>0.06</v>
      </c>
      <c r="D484" s="12">
        <f t="shared" si="103"/>
        <v>5.1430128318229462E-3</v>
      </c>
      <c r="E484" s="18">
        <f t="shared" si="93"/>
        <v>0</v>
      </c>
      <c r="F484" s="18">
        <f t="shared" si="94"/>
        <v>0</v>
      </c>
      <c r="G484" s="18">
        <f t="shared" si="95"/>
        <v>0</v>
      </c>
      <c r="H484" s="34">
        <f t="shared" si="96"/>
        <v>0</v>
      </c>
      <c r="I484">
        <f t="shared" si="97"/>
        <v>0</v>
      </c>
      <c r="J484">
        <f t="shared" si="98"/>
        <v>0</v>
      </c>
      <c r="K484" s="17">
        <f t="shared" si="99"/>
        <v>0</v>
      </c>
      <c r="L484" s="17">
        <f t="shared" si="100"/>
        <v>0</v>
      </c>
      <c r="M484" s="17">
        <f t="shared" si="101"/>
        <v>0</v>
      </c>
    </row>
    <row r="485" spans="1:13">
      <c r="A485" s="5">
        <f t="shared" si="102"/>
        <v>55943</v>
      </c>
      <c r="B485" s="16">
        <f t="shared" si="104"/>
        <v>469</v>
      </c>
      <c r="C485" s="12">
        <f t="shared" si="92"/>
        <v>0.06</v>
      </c>
      <c r="D485" s="12">
        <f t="shared" si="103"/>
        <v>5.1430128318229462E-3</v>
      </c>
      <c r="E485" s="18">
        <f t="shared" si="93"/>
        <v>0</v>
      </c>
      <c r="F485" s="18">
        <f t="shared" si="94"/>
        <v>0</v>
      </c>
      <c r="G485" s="18">
        <f t="shared" si="95"/>
        <v>0</v>
      </c>
      <c r="H485" s="34">
        <f t="shared" si="96"/>
        <v>0</v>
      </c>
      <c r="I485">
        <f t="shared" si="97"/>
        <v>0</v>
      </c>
      <c r="J485">
        <f t="shared" si="98"/>
        <v>0</v>
      </c>
      <c r="K485" s="17">
        <f t="shared" si="99"/>
        <v>0</v>
      </c>
      <c r="L485" s="17">
        <f t="shared" si="100"/>
        <v>0</v>
      </c>
      <c r="M485" s="17">
        <f t="shared" si="101"/>
        <v>0</v>
      </c>
    </row>
    <row r="486" spans="1:13">
      <c r="A486" s="5">
        <f t="shared" si="102"/>
        <v>55974</v>
      </c>
      <c r="B486" s="16">
        <f t="shared" si="104"/>
        <v>470</v>
      </c>
      <c r="C486" s="12">
        <f t="shared" si="92"/>
        <v>0.06</v>
      </c>
      <c r="D486" s="12">
        <f t="shared" si="103"/>
        <v>5.1430128318229462E-3</v>
      </c>
      <c r="E486" s="18">
        <f t="shared" si="93"/>
        <v>0</v>
      </c>
      <c r="F486" s="18">
        <f t="shared" si="94"/>
        <v>0</v>
      </c>
      <c r="G486" s="18">
        <f t="shared" si="95"/>
        <v>0</v>
      </c>
      <c r="H486" s="34">
        <f t="shared" si="96"/>
        <v>0</v>
      </c>
      <c r="I486">
        <f t="shared" si="97"/>
        <v>0</v>
      </c>
      <c r="J486">
        <f t="shared" si="98"/>
        <v>0</v>
      </c>
      <c r="K486" s="17">
        <f t="shared" si="99"/>
        <v>0</v>
      </c>
      <c r="L486" s="17">
        <f t="shared" si="100"/>
        <v>0</v>
      </c>
      <c r="M486" s="17">
        <f t="shared" si="101"/>
        <v>0</v>
      </c>
    </row>
    <row r="487" spans="1:13">
      <c r="A487" s="5">
        <f t="shared" si="102"/>
        <v>56004</v>
      </c>
      <c r="B487" s="16">
        <f t="shared" si="104"/>
        <v>471</v>
      </c>
      <c r="C487" s="12">
        <f t="shared" si="92"/>
        <v>0.06</v>
      </c>
      <c r="D487" s="12">
        <f t="shared" si="103"/>
        <v>5.1430128318229462E-3</v>
      </c>
      <c r="E487" s="18">
        <f t="shared" si="93"/>
        <v>0</v>
      </c>
      <c r="F487" s="18">
        <f t="shared" si="94"/>
        <v>0</v>
      </c>
      <c r="G487" s="18">
        <f t="shared" si="95"/>
        <v>0</v>
      </c>
      <c r="H487" s="34">
        <f t="shared" si="96"/>
        <v>0</v>
      </c>
      <c r="I487">
        <f t="shared" si="97"/>
        <v>0</v>
      </c>
      <c r="J487">
        <f t="shared" si="98"/>
        <v>0</v>
      </c>
      <c r="K487" s="17">
        <f t="shared" si="99"/>
        <v>0</v>
      </c>
      <c r="L487" s="17">
        <f t="shared" si="100"/>
        <v>0</v>
      </c>
      <c r="M487" s="17">
        <f t="shared" si="101"/>
        <v>0</v>
      </c>
    </row>
    <row r="488" spans="1:13">
      <c r="A488" s="5">
        <f t="shared" si="102"/>
        <v>56035</v>
      </c>
      <c r="B488" s="16">
        <f t="shared" si="104"/>
        <v>472</v>
      </c>
      <c r="C488" s="12">
        <f t="shared" si="92"/>
        <v>0.06</v>
      </c>
      <c r="D488" s="12">
        <f t="shared" si="103"/>
        <v>5.1430128318229462E-3</v>
      </c>
      <c r="E488" s="18">
        <f t="shared" si="93"/>
        <v>0</v>
      </c>
      <c r="F488" s="18">
        <f t="shared" si="94"/>
        <v>0</v>
      </c>
      <c r="G488" s="18">
        <f t="shared" si="95"/>
        <v>0</v>
      </c>
      <c r="H488" s="34">
        <f t="shared" si="96"/>
        <v>0</v>
      </c>
      <c r="I488">
        <f t="shared" si="97"/>
        <v>0</v>
      </c>
      <c r="J488">
        <f t="shared" si="98"/>
        <v>0</v>
      </c>
      <c r="K488" s="17">
        <f t="shared" si="99"/>
        <v>0</v>
      </c>
      <c r="L488" s="17">
        <f t="shared" si="100"/>
        <v>0</v>
      </c>
      <c r="M488" s="17">
        <f t="shared" si="101"/>
        <v>0</v>
      </c>
    </row>
    <row r="489" spans="1:13">
      <c r="A489" s="5">
        <f t="shared" si="102"/>
        <v>56065</v>
      </c>
      <c r="B489" s="16">
        <f t="shared" si="104"/>
        <v>473</v>
      </c>
      <c r="C489" s="12">
        <f t="shared" si="92"/>
        <v>0.06</v>
      </c>
      <c r="D489" s="12">
        <f t="shared" si="103"/>
        <v>5.1430128318229462E-3</v>
      </c>
      <c r="E489" s="18">
        <f t="shared" si="93"/>
        <v>0</v>
      </c>
      <c r="F489" s="18">
        <f t="shared" si="94"/>
        <v>0</v>
      </c>
      <c r="G489" s="18">
        <f t="shared" si="95"/>
        <v>0</v>
      </c>
      <c r="H489" s="34">
        <f t="shared" si="96"/>
        <v>0</v>
      </c>
      <c r="I489">
        <f t="shared" si="97"/>
        <v>0</v>
      </c>
      <c r="J489">
        <f t="shared" si="98"/>
        <v>0</v>
      </c>
      <c r="K489" s="17">
        <f t="shared" si="99"/>
        <v>0</v>
      </c>
      <c r="L489" s="17">
        <f t="shared" si="100"/>
        <v>0</v>
      </c>
      <c r="M489" s="17">
        <f t="shared" si="101"/>
        <v>0</v>
      </c>
    </row>
    <row r="490" spans="1:13">
      <c r="A490" s="5">
        <f t="shared" si="102"/>
        <v>56096</v>
      </c>
      <c r="B490" s="16">
        <f t="shared" si="104"/>
        <v>474</v>
      </c>
      <c r="C490" s="12">
        <f t="shared" si="92"/>
        <v>0.06</v>
      </c>
      <c r="D490" s="12">
        <f t="shared" si="103"/>
        <v>5.1430128318229462E-3</v>
      </c>
      <c r="E490" s="18">
        <f t="shared" si="93"/>
        <v>0</v>
      </c>
      <c r="F490" s="18">
        <f t="shared" si="94"/>
        <v>0</v>
      </c>
      <c r="G490" s="18">
        <f t="shared" si="95"/>
        <v>0</v>
      </c>
      <c r="H490" s="34">
        <f t="shared" si="96"/>
        <v>0</v>
      </c>
      <c r="I490">
        <f t="shared" si="97"/>
        <v>0</v>
      </c>
      <c r="J490">
        <f t="shared" si="98"/>
        <v>0</v>
      </c>
      <c r="K490" s="17">
        <f t="shared" si="99"/>
        <v>0</v>
      </c>
      <c r="L490" s="17">
        <f t="shared" si="100"/>
        <v>0</v>
      </c>
      <c r="M490" s="17">
        <f t="shared" si="101"/>
        <v>0</v>
      </c>
    </row>
    <row r="491" spans="1:13">
      <c r="A491" s="5">
        <f t="shared" si="102"/>
        <v>56127</v>
      </c>
      <c r="B491" s="16">
        <f t="shared" si="104"/>
        <v>475</v>
      </c>
      <c r="C491" s="12">
        <f t="shared" si="92"/>
        <v>0.06</v>
      </c>
      <c r="D491" s="12">
        <f t="shared" si="103"/>
        <v>5.1430128318229462E-3</v>
      </c>
      <c r="E491" s="18">
        <f t="shared" si="93"/>
        <v>0</v>
      </c>
      <c r="F491" s="18">
        <f t="shared" si="94"/>
        <v>0</v>
      </c>
      <c r="G491" s="18">
        <f t="shared" si="95"/>
        <v>0</v>
      </c>
      <c r="H491" s="34">
        <f t="shared" si="96"/>
        <v>0</v>
      </c>
      <c r="I491">
        <f t="shared" si="97"/>
        <v>0</v>
      </c>
      <c r="J491">
        <f t="shared" si="98"/>
        <v>0</v>
      </c>
      <c r="K491" s="17">
        <f t="shared" si="99"/>
        <v>0</v>
      </c>
      <c r="L491" s="17">
        <f t="shared" si="100"/>
        <v>0</v>
      </c>
      <c r="M491" s="17">
        <f t="shared" si="101"/>
        <v>0</v>
      </c>
    </row>
    <row r="492" spans="1:13">
      <c r="A492" s="5">
        <f t="shared" si="102"/>
        <v>56157</v>
      </c>
      <c r="B492" s="16">
        <f t="shared" si="104"/>
        <v>476</v>
      </c>
      <c r="C492" s="12">
        <f t="shared" si="92"/>
        <v>0.06</v>
      </c>
      <c r="D492" s="12">
        <f t="shared" si="103"/>
        <v>5.1430128318229462E-3</v>
      </c>
      <c r="E492" s="18">
        <f t="shared" si="93"/>
        <v>0</v>
      </c>
      <c r="F492" s="18">
        <f t="shared" si="94"/>
        <v>0</v>
      </c>
      <c r="G492" s="18">
        <f t="shared" si="95"/>
        <v>0</v>
      </c>
      <c r="H492" s="34">
        <f t="shared" si="96"/>
        <v>0</v>
      </c>
      <c r="I492">
        <f t="shared" si="97"/>
        <v>0</v>
      </c>
      <c r="J492">
        <f t="shared" si="98"/>
        <v>0</v>
      </c>
      <c r="K492" s="17">
        <f t="shared" si="99"/>
        <v>0</v>
      </c>
      <c r="L492" s="17">
        <f t="shared" si="100"/>
        <v>0</v>
      </c>
      <c r="M492" s="17">
        <f t="shared" si="101"/>
        <v>0</v>
      </c>
    </row>
    <row r="493" spans="1:13">
      <c r="A493" s="5">
        <f t="shared" si="102"/>
        <v>56188</v>
      </c>
      <c r="B493" s="16">
        <f t="shared" si="104"/>
        <v>477</v>
      </c>
      <c r="C493" s="12">
        <f t="shared" si="92"/>
        <v>0.06</v>
      </c>
      <c r="D493" s="12">
        <f t="shared" si="103"/>
        <v>5.1430128318229462E-3</v>
      </c>
      <c r="E493" s="18">
        <f t="shared" si="93"/>
        <v>0</v>
      </c>
      <c r="F493" s="18">
        <f t="shared" si="94"/>
        <v>0</v>
      </c>
      <c r="G493" s="18">
        <f t="shared" si="95"/>
        <v>0</v>
      </c>
      <c r="H493" s="34">
        <f t="shared" si="96"/>
        <v>0</v>
      </c>
      <c r="I493">
        <f t="shared" si="97"/>
        <v>0</v>
      </c>
      <c r="J493">
        <f t="shared" si="98"/>
        <v>0</v>
      </c>
      <c r="K493" s="17">
        <f t="shared" si="99"/>
        <v>0</v>
      </c>
      <c r="L493" s="17">
        <f t="shared" si="100"/>
        <v>0</v>
      </c>
      <c r="M493" s="17">
        <f t="shared" si="101"/>
        <v>0</v>
      </c>
    </row>
    <row r="494" spans="1:13">
      <c r="A494" s="5">
        <f t="shared" si="102"/>
        <v>56218</v>
      </c>
      <c r="B494" s="16">
        <f t="shared" si="104"/>
        <v>478</v>
      </c>
      <c r="C494" s="12">
        <f t="shared" si="92"/>
        <v>0.06</v>
      </c>
      <c r="D494" s="12">
        <f t="shared" si="103"/>
        <v>5.1430128318229462E-3</v>
      </c>
      <c r="E494" s="18">
        <f t="shared" si="93"/>
        <v>0</v>
      </c>
      <c r="F494" s="18">
        <f t="shared" si="94"/>
        <v>0</v>
      </c>
      <c r="G494" s="18">
        <f t="shared" si="95"/>
        <v>0</v>
      </c>
      <c r="H494" s="34">
        <f t="shared" si="96"/>
        <v>0</v>
      </c>
      <c r="I494">
        <f t="shared" si="97"/>
        <v>0</v>
      </c>
      <c r="J494">
        <f t="shared" si="98"/>
        <v>0</v>
      </c>
      <c r="K494" s="17">
        <f t="shared" si="99"/>
        <v>0</v>
      </c>
      <c r="L494" s="17">
        <f t="shared" si="100"/>
        <v>0</v>
      </c>
      <c r="M494" s="17">
        <f t="shared" si="101"/>
        <v>0</v>
      </c>
    </row>
    <row r="495" spans="1:13">
      <c r="A495" s="5">
        <f t="shared" si="102"/>
        <v>56249</v>
      </c>
      <c r="B495" s="16">
        <f t="shared" si="104"/>
        <v>479</v>
      </c>
      <c r="C495" s="12">
        <f t="shared" si="92"/>
        <v>0.06</v>
      </c>
      <c r="D495" s="12">
        <f t="shared" si="103"/>
        <v>5.1430128318229462E-3</v>
      </c>
      <c r="E495" s="18">
        <f t="shared" si="93"/>
        <v>0</v>
      </c>
      <c r="F495" s="18">
        <f t="shared" si="94"/>
        <v>0</v>
      </c>
      <c r="G495" s="18">
        <f t="shared" si="95"/>
        <v>0</v>
      </c>
      <c r="H495" s="34">
        <f t="shared" si="96"/>
        <v>0</v>
      </c>
      <c r="I495">
        <f t="shared" si="97"/>
        <v>0</v>
      </c>
      <c r="J495">
        <f t="shared" si="98"/>
        <v>0</v>
      </c>
      <c r="K495" s="17">
        <f t="shared" si="99"/>
        <v>0</v>
      </c>
      <c r="L495" s="17">
        <f t="shared" si="100"/>
        <v>0</v>
      </c>
      <c r="M495" s="17">
        <f t="shared" si="101"/>
        <v>0</v>
      </c>
    </row>
    <row r="496" spans="1:13">
      <c r="A496" s="5">
        <f t="shared" si="102"/>
        <v>56280</v>
      </c>
      <c r="B496" s="16">
        <f t="shared" si="104"/>
        <v>480</v>
      </c>
      <c r="C496" s="12">
        <f t="shared" si="92"/>
        <v>0.06</v>
      </c>
      <c r="D496" s="12">
        <f t="shared" si="103"/>
        <v>5.1430128318229462E-3</v>
      </c>
      <c r="E496" s="18">
        <f t="shared" si="93"/>
        <v>0</v>
      </c>
      <c r="F496" s="18">
        <f t="shared" si="94"/>
        <v>0</v>
      </c>
      <c r="G496" s="18">
        <f t="shared" si="95"/>
        <v>0</v>
      </c>
      <c r="H496" s="34">
        <f t="shared" si="96"/>
        <v>0</v>
      </c>
      <c r="I496">
        <f t="shared" si="97"/>
        <v>0</v>
      </c>
      <c r="J496">
        <f t="shared" si="98"/>
        <v>0</v>
      </c>
      <c r="K496" s="17">
        <f t="shared" si="99"/>
        <v>0</v>
      </c>
      <c r="L496" s="17">
        <f t="shared" si="100"/>
        <v>0</v>
      </c>
      <c r="M496" s="17">
        <f t="shared" si="101"/>
        <v>0</v>
      </c>
    </row>
    <row r="497" spans="1:4">
      <c r="A497" s="5"/>
      <c r="B497" s="16"/>
      <c r="D497" s="18"/>
    </row>
    <row r="498" spans="1:4">
      <c r="D498" s="18"/>
    </row>
    <row r="499" spans="1:4">
      <c r="D499" s="18"/>
    </row>
    <row r="500" spans="1:4">
      <c r="D500" s="18"/>
    </row>
    <row r="501" spans="1:4">
      <c r="D501" s="18"/>
    </row>
    <row r="502" spans="1:4">
      <c r="D502" s="18"/>
    </row>
    <row r="503" spans="1:4">
      <c r="D503" s="18"/>
    </row>
    <row r="504" spans="1:4">
      <c r="D504" s="18"/>
    </row>
    <row r="505" spans="1:4">
      <c r="D505" s="18"/>
    </row>
    <row r="506" spans="1:4">
      <c r="D506" s="18"/>
    </row>
    <row r="507" spans="1:4">
      <c r="D507" s="18"/>
    </row>
    <row r="508" spans="1:4">
      <c r="D508" s="18"/>
    </row>
    <row r="509" spans="1:4">
      <c r="D509" s="18"/>
    </row>
    <row r="510" spans="1:4">
      <c r="D510" s="18"/>
    </row>
    <row r="511" spans="1:4">
      <c r="D511" s="18"/>
    </row>
    <row r="512" spans="1:4">
      <c r="D512" s="18"/>
    </row>
    <row r="513" spans="4:4">
      <c r="D513" s="18"/>
    </row>
    <row r="514" spans="4:4">
      <c r="D514" s="18"/>
    </row>
    <row r="515" spans="4:4">
      <c r="D515" s="18"/>
    </row>
    <row r="516" spans="4:4">
      <c r="D516" s="18"/>
    </row>
    <row r="517" spans="4:4">
      <c r="D517" s="18"/>
    </row>
    <row r="518" spans="4:4">
      <c r="D518" s="18"/>
    </row>
    <row r="519" spans="4:4">
      <c r="D519" s="18"/>
    </row>
    <row r="520" spans="4:4">
      <c r="D520" s="18"/>
    </row>
    <row r="521" spans="4:4">
      <c r="D521" s="18"/>
    </row>
    <row r="522" spans="4:4">
      <c r="D522" s="18"/>
    </row>
    <row r="523" spans="4:4">
      <c r="D523" s="18"/>
    </row>
    <row r="524" spans="4:4">
      <c r="D524" s="18"/>
    </row>
    <row r="525" spans="4:4">
      <c r="D525" s="18"/>
    </row>
    <row r="526" spans="4:4">
      <c r="D526" s="18"/>
    </row>
    <row r="527" spans="4:4">
      <c r="D527" s="18"/>
    </row>
    <row r="528" spans="4:4">
      <c r="D528" s="18"/>
    </row>
    <row r="529" spans="4:4">
      <c r="D529" s="18"/>
    </row>
    <row r="530" spans="4:4">
      <c r="D530" s="18"/>
    </row>
    <row r="531" spans="4:4">
      <c r="D531" s="18"/>
    </row>
    <row r="532" spans="4:4">
      <c r="D532" s="18"/>
    </row>
    <row r="533" spans="4:4">
      <c r="D533" s="18"/>
    </row>
    <row r="534" spans="4:4">
      <c r="D534" s="18"/>
    </row>
    <row r="535" spans="4:4">
      <c r="D535" s="18"/>
    </row>
    <row r="536" spans="4:4">
      <c r="D536" s="18"/>
    </row>
    <row r="537" spans="4:4">
      <c r="D537" s="18"/>
    </row>
    <row r="538" spans="4:4">
      <c r="D538" s="18"/>
    </row>
    <row r="539" spans="4:4">
      <c r="D539" s="18"/>
    </row>
    <row r="540" spans="4:4">
      <c r="D540" s="18"/>
    </row>
    <row r="541" spans="4:4">
      <c r="D541" s="18"/>
    </row>
    <row r="542" spans="4:4">
      <c r="D542" s="18"/>
    </row>
    <row r="543" spans="4:4">
      <c r="D543" s="18"/>
    </row>
    <row r="544" spans="4:4">
      <c r="D544" s="18"/>
    </row>
    <row r="545" spans="4:4">
      <c r="D545" s="18"/>
    </row>
    <row r="546" spans="4:4">
      <c r="D546" s="18"/>
    </row>
    <row r="547" spans="4:4">
      <c r="D547" s="18"/>
    </row>
    <row r="548" spans="4:4">
      <c r="D548" s="18"/>
    </row>
    <row r="549" spans="4:4">
      <c r="D549" s="18"/>
    </row>
    <row r="550" spans="4:4">
      <c r="D550" s="18"/>
    </row>
    <row r="551" spans="4:4">
      <c r="D551" s="18"/>
    </row>
    <row r="552" spans="4:4">
      <c r="D552" s="18"/>
    </row>
    <row r="553" spans="4:4">
      <c r="D553" s="18"/>
    </row>
    <row r="554" spans="4:4">
      <c r="D554" s="18"/>
    </row>
    <row r="555" spans="4:4">
      <c r="D555" s="18"/>
    </row>
    <row r="556" spans="4:4">
      <c r="D556" s="18"/>
    </row>
    <row r="557" spans="4:4">
      <c r="D557" s="18"/>
    </row>
    <row r="558" spans="4:4">
      <c r="D558" s="18"/>
    </row>
    <row r="559" spans="4:4">
      <c r="D559" s="18"/>
    </row>
    <row r="560" spans="4:4">
      <c r="D560" s="18"/>
    </row>
    <row r="561" spans="4:4">
      <c r="D561" s="18"/>
    </row>
    <row r="562" spans="4:4">
      <c r="D562" s="18"/>
    </row>
    <row r="563" spans="4:4">
      <c r="D563" s="18"/>
    </row>
    <row r="564" spans="4:4">
      <c r="D564" s="18"/>
    </row>
    <row r="565" spans="4:4">
      <c r="D565" s="18"/>
    </row>
    <row r="566" spans="4:4">
      <c r="D566" s="18"/>
    </row>
    <row r="567" spans="4:4">
      <c r="D567" s="18"/>
    </row>
    <row r="568" spans="4:4">
      <c r="D568" s="18"/>
    </row>
    <row r="569" spans="4:4">
      <c r="D569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Xiao</dc:creator>
  <cp:lastModifiedBy>Liu Xiao</cp:lastModifiedBy>
  <dcterms:created xsi:type="dcterms:W3CDTF">2015-08-02T17:46:35Z</dcterms:created>
  <dcterms:modified xsi:type="dcterms:W3CDTF">2015-08-02T23:46:15Z</dcterms:modified>
</cp:coreProperties>
</file>