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0" i="1" l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67" i="1" l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66" i="1"/>
  <c r="N19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L19" i="1" s="1"/>
  <c r="J29" i="1" l="1"/>
  <c r="J21" i="1"/>
  <c r="J22" i="1"/>
  <c r="J23" i="1"/>
  <c r="J24" i="1"/>
  <c r="J25" i="1"/>
  <c r="J26" i="1"/>
  <c r="J27" i="1"/>
  <c r="J20" i="1"/>
  <c r="H21" i="1" l="1"/>
  <c r="H22" i="1"/>
  <c r="H23" i="1"/>
  <c r="H24" i="1"/>
  <c r="H25" i="1"/>
  <c r="H26" i="1"/>
  <c r="H27" i="1"/>
  <c r="H20" i="1"/>
  <c r="H29" i="1" s="1"/>
  <c r="H19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J19" i="1" l="1"/>
  <c r="J31" i="1"/>
  <c r="J32" i="1"/>
  <c r="J33" i="1"/>
  <c r="J34" i="1"/>
  <c r="J35" i="1"/>
  <c r="J36" i="1"/>
  <c r="J37" i="1"/>
  <c r="J38" i="1"/>
  <c r="J39" i="1"/>
  <c r="J40" i="1"/>
  <c r="J41" i="1"/>
  <c r="J42" i="1"/>
  <c r="J65" i="1" s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30" i="1"/>
  <c r="H31" i="1" l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30" i="1"/>
  <c r="H65" i="1" s="1"/>
</calcChain>
</file>

<file path=xl/sharedStrings.xml><?xml version="1.0" encoding="utf-8"?>
<sst xmlns="http://schemas.openxmlformats.org/spreadsheetml/2006/main" count="22" uniqueCount="16">
  <si>
    <t>Feed Comp.</t>
  </si>
  <si>
    <t>Eq. Conditions</t>
  </si>
  <si>
    <t>H2O (%)</t>
  </si>
  <si>
    <t>CO2 (%)</t>
  </si>
  <si>
    <t>N2 (%)</t>
  </si>
  <si>
    <t>Temp (K)</t>
  </si>
  <si>
    <t>Press. (MPa)</t>
  </si>
  <si>
    <t>2011-2- Kim</t>
  </si>
  <si>
    <t>2012-1-Sfaxi</t>
  </si>
  <si>
    <t>2011-1-belanderia</t>
  </si>
  <si>
    <t>Author</t>
  </si>
  <si>
    <t>S=1,C=2</t>
  </si>
  <si>
    <t>S=1,C=1</t>
  </si>
  <si>
    <t>S=2,C=2</t>
  </si>
  <si>
    <t>2001-1- kang</t>
  </si>
  <si>
    <t>S=2,C=1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</si>
</sst>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4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5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4" borderId="0" xfId="0" applyFill="1" applyProtection="1"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tabSelected="1" topLeftCell="A76" workbookViewId="0">
      <selection activeCell="D95" sqref="D95"/>
    </sheetView>
  </sheetViews>
  <sheetFormatPr defaultRowHeight="14.5" x14ac:dyDescent="0.35"/>
  <cols>
    <col min="1" max="1" width="16.08984375" bestFit="1" customWidth="1"/>
    <col min="2" max="2" width="8" customWidth="1"/>
    <col min="3" max="4" width="8.81640625" bestFit="1" customWidth="1"/>
    <col min="5" max="5" width="8.26953125" bestFit="1" customWidth="1"/>
    <col min="6" max="6" width="11.1796875" bestFit="1" customWidth="1"/>
  </cols>
  <sheetData>
    <row r="1" spans="1:15" x14ac:dyDescent="0.35">
      <c r="A1" s="3" t="s">
        <v>10</v>
      </c>
      <c r="B1" s="12" t="s">
        <v>0</v>
      </c>
      <c r="C1" s="13"/>
      <c r="D1" s="14"/>
      <c r="E1" s="15" t="s">
        <v>1</v>
      </c>
      <c r="F1" s="15"/>
      <c r="K1" s="16"/>
      <c r="L1" s="16"/>
      <c r="M1" s="16"/>
    </row>
    <row r="2" spans="1:15" x14ac:dyDescent="0.35">
      <c r="A2" s="4" t="s">
        <v>7</v>
      </c>
      <c r="B2" s="2" t="s">
        <v>2</v>
      </c>
      <c r="C2" s="2" t="s">
        <v>3</v>
      </c>
      <c r="D2" s="2" t="s">
        <v>4</v>
      </c>
      <c r="E2" s="2" t="s">
        <v>5</v>
      </c>
      <c r="F2" s="5" t="s">
        <v>6</v>
      </c>
      <c r="G2" s="5" t="s">
        <v>11</v>
      </c>
      <c r="H2" s="6"/>
      <c r="I2" s="5" t="s">
        <v>12</v>
      </c>
      <c r="J2" s="6"/>
      <c r="K2" s="5" t="s">
        <v>13</v>
      </c>
      <c r="L2" s="6"/>
      <c r="M2" s="5" t="s">
        <v>15</v>
      </c>
      <c r="N2" s="6"/>
      <c r="O2" s="6"/>
    </row>
    <row r="3" spans="1:15" x14ac:dyDescent="0.35">
      <c r="A3" s="1">
        <v>1</v>
      </c>
      <c r="B3" s="1">
        <v>0.97140000000000004</v>
      </c>
      <c r="C3" s="1">
        <v>2.5899999999999999E-2</v>
      </c>
      <c r="D3" s="1">
        <v>2.7000000000000001E-3</v>
      </c>
      <c r="E3" s="1">
        <v>280.04000000000002</v>
      </c>
      <c r="F3" s="1">
        <v>5</v>
      </c>
      <c r="G3" s="7">
        <v>23.994125677617376</v>
      </c>
      <c r="H3">
        <f>ABS(F3*10-G3)/F3/10</f>
        <v>0.52011748644765254</v>
      </c>
      <c r="I3" s="7">
        <v>26.153875164861308</v>
      </c>
      <c r="J3">
        <f>ABS(F3*10-I3)/F3/10</f>
        <v>0.47692249670277381</v>
      </c>
      <c r="K3" s="7">
        <v>47.404833170966974</v>
      </c>
      <c r="L3">
        <f>SUM(F3*10-K3)/F3/10</f>
        <v>5.1903336580660521E-2</v>
      </c>
      <c r="M3" s="7">
        <v>44.365075250049578</v>
      </c>
      <c r="N3">
        <f>ABS(F3*10-M3)/F3/10</f>
        <v>0.11269849499900844</v>
      </c>
    </row>
    <row r="4" spans="1:15" x14ac:dyDescent="0.35">
      <c r="A4" s="1">
        <v>2</v>
      </c>
      <c r="B4" s="1">
        <v>0.97140000000000004</v>
      </c>
      <c r="C4" s="1">
        <v>2.5899999999999999E-2</v>
      </c>
      <c r="D4" s="1">
        <v>2.7000000000000001E-3</v>
      </c>
      <c r="E4" s="1">
        <v>280.13</v>
      </c>
      <c r="F4" s="1">
        <v>5</v>
      </c>
      <c r="G4" s="7">
        <v>24.189816866386632</v>
      </c>
      <c r="H4">
        <f t="shared" ref="H4:H18" si="0">ABS(F4*10-G4)/F4/10</f>
        <v>0.51620366267226736</v>
      </c>
      <c r="I4" s="7">
        <v>26.374366222192492</v>
      </c>
      <c r="J4">
        <f t="shared" ref="J4:J18" si="1">ABS(F4*10-I4)/F4/10</f>
        <v>0.47251267555615017</v>
      </c>
      <c r="K4" s="7">
        <v>47.769571775081637</v>
      </c>
      <c r="L4">
        <f t="shared" ref="L4:L18" si="2">SUM(F4*10-K4)/F4/10</f>
        <v>4.4608564498367261E-2</v>
      </c>
      <c r="M4" s="7">
        <v>44.72872167011495</v>
      </c>
      <c r="N4">
        <f t="shared" ref="N4:N18" si="3">ABS(F4*10-M4)/F4/10</f>
        <v>0.105425566597701</v>
      </c>
    </row>
    <row r="5" spans="1:15" x14ac:dyDescent="0.35">
      <c r="A5" s="1">
        <v>3</v>
      </c>
      <c r="B5" s="1">
        <v>0.97140000000000004</v>
      </c>
      <c r="C5" s="1">
        <v>2.5899999999999999E-2</v>
      </c>
      <c r="D5" s="1">
        <v>2.7000000000000001E-3</v>
      </c>
      <c r="E5" s="1">
        <v>281.7</v>
      </c>
      <c r="F5" s="1">
        <v>7.5</v>
      </c>
      <c r="G5" s="7">
        <v>27.866261940589233</v>
      </c>
      <c r="H5">
        <f t="shared" si="0"/>
        <v>0.6284498407921435</v>
      </c>
      <c r="I5" s="7">
        <v>30.521152795423308</v>
      </c>
      <c r="J5">
        <f t="shared" si="1"/>
        <v>0.59305129606102258</v>
      </c>
      <c r="K5" s="7">
        <v>54.345860991700789</v>
      </c>
      <c r="L5">
        <f t="shared" si="2"/>
        <v>0.27538852011065618</v>
      </c>
      <c r="M5" s="7">
        <v>51.359328060563115</v>
      </c>
      <c r="N5">
        <f t="shared" si="3"/>
        <v>0.31520895919249181</v>
      </c>
    </row>
    <row r="6" spans="1:15" x14ac:dyDescent="0.35">
      <c r="A6" s="1">
        <v>4</v>
      </c>
      <c r="B6" s="1">
        <v>0.97140000000000004</v>
      </c>
      <c r="C6" s="1">
        <v>2.5899999999999999E-2</v>
      </c>
      <c r="D6" s="1">
        <v>2.7000000000000001E-3</v>
      </c>
      <c r="E6" s="1">
        <v>282.55</v>
      </c>
      <c r="F6" s="1">
        <v>10</v>
      </c>
      <c r="G6" s="7">
        <v>30.077570494543195</v>
      </c>
      <c r="H6">
        <f t="shared" si="0"/>
        <v>0.69922429505456807</v>
      </c>
      <c r="I6" s="7">
        <v>33.017643536730176</v>
      </c>
      <c r="J6">
        <f t="shared" si="1"/>
        <v>0.66982356463269821</v>
      </c>
      <c r="K6" s="7">
        <v>58.02058116790851</v>
      </c>
      <c r="L6">
        <f t="shared" si="2"/>
        <v>0.41979418832091486</v>
      </c>
      <c r="M6" s="7">
        <v>55.13025430647911</v>
      </c>
      <c r="N6">
        <f t="shared" si="3"/>
        <v>0.4486974569352089</v>
      </c>
    </row>
    <row r="7" spans="1:15" x14ac:dyDescent="0.35">
      <c r="A7" s="1">
        <v>5</v>
      </c>
      <c r="B7" s="1">
        <v>0.97140000000000004</v>
      </c>
      <c r="C7" s="1">
        <v>2.5899999999999999E-2</v>
      </c>
      <c r="D7" s="1">
        <v>2.7000000000000001E-3</v>
      </c>
      <c r="E7" s="1">
        <v>282.66000000000003</v>
      </c>
      <c r="F7" s="1">
        <v>10</v>
      </c>
      <c r="G7" s="7">
        <v>30.375796370231367</v>
      </c>
      <c r="H7">
        <f t="shared" si="0"/>
        <v>0.69624203629768622</v>
      </c>
      <c r="I7" s="7">
        <v>33.354345217320571</v>
      </c>
      <c r="J7">
        <f t="shared" si="1"/>
        <v>0.66645654782679431</v>
      </c>
      <c r="K7" s="7">
        <v>58.498648195650972</v>
      </c>
      <c r="L7">
        <f t="shared" si="2"/>
        <v>0.41501351804349029</v>
      </c>
      <c r="M7" s="7">
        <v>55.624603210794426</v>
      </c>
      <c r="N7">
        <f t="shared" si="3"/>
        <v>0.44375396789205573</v>
      </c>
    </row>
    <row r="8" spans="1:15" x14ac:dyDescent="0.35">
      <c r="A8" s="1">
        <v>6</v>
      </c>
      <c r="B8" s="1">
        <v>0.97140000000000004</v>
      </c>
      <c r="C8" s="1">
        <v>2.5899999999999999E-2</v>
      </c>
      <c r="D8" s="1">
        <v>2.7000000000000001E-3</v>
      </c>
      <c r="E8" s="1">
        <v>283.60000000000002</v>
      </c>
      <c r="F8" s="1">
        <v>12.5</v>
      </c>
      <c r="G8" s="7">
        <v>33.041861511683912</v>
      </c>
      <c r="H8">
        <f t="shared" si="0"/>
        <v>0.73566510790652861</v>
      </c>
      <c r="I8" s="7">
        <v>36.363578660954438</v>
      </c>
      <c r="J8">
        <f t="shared" si="1"/>
        <v>0.7090913707123645</v>
      </c>
      <c r="K8" s="7">
        <v>62.586188010275386</v>
      </c>
      <c r="L8">
        <f t="shared" si="2"/>
        <v>0.49931049591779686</v>
      </c>
      <c r="M8" s="7">
        <v>59.883355870508694</v>
      </c>
      <c r="N8">
        <f t="shared" si="3"/>
        <v>0.52093315303593046</v>
      </c>
    </row>
    <row r="9" spans="1:15" x14ac:dyDescent="0.35">
      <c r="A9" s="1">
        <v>7</v>
      </c>
      <c r="B9" s="1">
        <v>0.97140000000000004</v>
      </c>
      <c r="C9" s="1">
        <v>2.5899999999999999E-2</v>
      </c>
      <c r="D9" s="1">
        <v>2.7000000000000001E-3</v>
      </c>
      <c r="E9" s="1">
        <v>284.37</v>
      </c>
      <c r="F9" s="1">
        <v>15</v>
      </c>
      <c r="G9" s="7">
        <v>35.388555489849779</v>
      </c>
      <c r="H9">
        <f t="shared" si="0"/>
        <v>0.76407629673433486</v>
      </c>
      <c r="I9" s="7">
        <v>39.009504609698737</v>
      </c>
      <c r="J9">
        <f t="shared" si="1"/>
        <v>0.73993663593534176</v>
      </c>
      <c r="K9" s="7">
        <v>65.909739827436283</v>
      </c>
      <c r="L9">
        <f t="shared" si="2"/>
        <v>0.56060173448375816</v>
      </c>
      <c r="M9" s="7">
        <v>63.384668675630095</v>
      </c>
      <c r="N9">
        <f t="shared" si="3"/>
        <v>0.57743554216246606</v>
      </c>
    </row>
    <row r="10" spans="1:15" x14ac:dyDescent="0.35">
      <c r="A10" s="1">
        <v>8</v>
      </c>
      <c r="B10" s="1">
        <v>0.97140000000000004</v>
      </c>
      <c r="C10" s="1">
        <v>2.5899999999999999E-2</v>
      </c>
      <c r="D10" s="1">
        <v>2.7000000000000001E-3</v>
      </c>
      <c r="E10" s="1">
        <v>285.36</v>
      </c>
      <c r="F10" s="1">
        <v>20</v>
      </c>
      <c r="G10" s="7">
        <v>38.632193221405238</v>
      </c>
      <c r="H10">
        <f t="shared" si="0"/>
        <v>0.80683903389297384</v>
      </c>
      <c r="I10" s="7">
        <v>42.658307543711722</v>
      </c>
      <c r="J10">
        <f t="shared" si="1"/>
        <v>0.78670846228144142</v>
      </c>
      <c r="K10" s="7">
        <v>70.119744483261883</v>
      </c>
      <c r="L10">
        <f t="shared" si="2"/>
        <v>0.64940127758369059</v>
      </c>
      <c r="M10" s="7">
        <v>67.848339171349735</v>
      </c>
      <c r="N10">
        <f t="shared" si="3"/>
        <v>0.66075830414325143</v>
      </c>
    </row>
    <row r="11" spans="1:15" x14ac:dyDescent="0.35">
      <c r="A11" s="1">
        <v>9</v>
      </c>
      <c r="B11" s="1">
        <v>0.97140000000000004</v>
      </c>
      <c r="C11" s="1">
        <v>2.5899999999999999E-2</v>
      </c>
      <c r="D11" s="1">
        <v>2.7000000000000001E-3</v>
      </c>
      <c r="E11" s="1">
        <v>285.41000000000003</v>
      </c>
      <c r="F11" s="1">
        <v>20</v>
      </c>
      <c r="G11" s="7">
        <v>38.802956544755652</v>
      </c>
      <c r="H11">
        <f t="shared" si="0"/>
        <v>0.80598521727622163</v>
      </c>
      <c r="I11" s="7">
        <v>42.850035392269021</v>
      </c>
      <c r="J11">
        <f t="shared" si="1"/>
        <v>0.78574982303865482</v>
      </c>
      <c r="K11" s="7">
        <v>70.330604392883558</v>
      </c>
      <c r="L11">
        <f t="shared" si="2"/>
        <v>0.64834697803558217</v>
      </c>
      <c r="M11" s="7">
        <v>68.071986477907458</v>
      </c>
      <c r="N11">
        <f t="shared" si="3"/>
        <v>0.65964006761046279</v>
      </c>
    </row>
    <row r="12" spans="1:15" x14ac:dyDescent="0.35">
      <c r="A12" s="1">
        <v>10</v>
      </c>
      <c r="B12" s="1">
        <v>0.98050000000000004</v>
      </c>
      <c r="C12" s="1">
        <v>1.6400000000000001E-2</v>
      </c>
      <c r="D12" s="1">
        <v>3.0999999999999999E-3</v>
      </c>
      <c r="E12" s="1">
        <v>276.88</v>
      </c>
      <c r="F12" s="1">
        <v>5</v>
      </c>
      <c r="G12" s="7">
        <v>19.513712647832929</v>
      </c>
      <c r="H12">
        <f t="shared" si="0"/>
        <v>0.60972574704334137</v>
      </c>
      <c r="I12" s="7">
        <v>21.089491343027714</v>
      </c>
      <c r="J12">
        <f t="shared" si="1"/>
        <v>0.57821017313944567</v>
      </c>
      <c r="K12" s="7">
        <v>39.5048378025663</v>
      </c>
      <c r="L12">
        <f t="shared" si="2"/>
        <v>0.20990324394867402</v>
      </c>
      <c r="M12" s="7">
        <v>36.288783070746675</v>
      </c>
      <c r="N12">
        <f t="shared" si="3"/>
        <v>0.27422433858506651</v>
      </c>
    </row>
    <row r="13" spans="1:15" x14ac:dyDescent="0.35">
      <c r="A13" s="1">
        <v>11</v>
      </c>
      <c r="B13" s="1">
        <v>0.98050000000000004</v>
      </c>
      <c r="C13" s="1">
        <v>1.6400000000000001E-2</v>
      </c>
      <c r="D13" s="1">
        <v>3.0999999999999999E-3</v>
      </c>
      <c r="E13" s="1">
        <v>278.7</v>
      </c>
      <c r="F13" s="1">
        <v>7.5</v>
      </c>
      <c r="G13" s="7">
        <v>23.0962131025654</v>
      </c>
      <c r="H13">
        <f t="shared" si="0"/>
        <v>0.6920504919657946</v>
      </c>
      <c r="I13" s="7">
        <v>25.127875741849408</v>
      </c>
      <c r="J13">
        <f t="shared" si="1"/>
        <v>0.66496165677534125</v>
      </c>
      <c r="K13" s="7">
        <v>47.385749650137512</v>
      </c>
      <c r="L13">
        <f t="shared" si="2"/>
        <v>0.36819000466483315</v>
      </c>
      <c r="M13" s="7">
        <v>43.813436775332228</v>
      </c>
      <c r="N13">
        <f t="shared" si="3"/>
        <v>0.41582084299557032</v>
      </c>
    </row>
    <row r="14" spans="1:15" x14ac:dyDescent="0.35">
      <c r="A14" s="1">
        <v>12</v>
      </c>
      <c r="B14" s="1">
        <v>0.98050000000000004</v>
      </c>
      <c r="C14" s="1">
        <v>1.6400000000000001E-2</v>
      </c>
      <c r="D14" s="1">
        <v>3.0999999999999999E-3</v>
      </c>
      <c r="E14" s="1">
        <v>279.98</v>
      </c>
      <c r="F14" s="1">
        <v>10</v>
      </c>
      <c r="G14" s="7">
        <v>26.016311103520419</v>
      </c>
      <c r="H14">
        <f t="shared" si="0"/>
        <v>0.73983688896479571</v>
      </c>
      <c r="I14" s="7">
        <v>28.437986612027615</v>
      </c>
      <c r="J14">
        <f t="shared" si="1"/>
        <v>0.7156201338797239</v>
      </c>
      <c r="K14" s="7">
        <v>53.928624583694109</v>
      </c>
      <c r="L14">
        <f t="shared" si="2"/>
        <v>0.46071375416305893</v>
      </c>
      <c r="M14" s="7">
        <v>50.074517160591093</v>
      </c>
      <c r="N14">
        <f t="shared" si="3"/>
        <v>0.49925482839408908</v>
      </c>
    </row>
    <row r="15" spans="1:15" x14ac:dyDescent="0.35">
      <c r="A15" s="1">
        <v>13</v>
      </c>
      <c r="B15" s="1">
        <v>0.98050000000000004</v>
      </c>
      <c r="C15" s="1">
        <v>1.6400000000000001E-2</v>
      </c>
      <c r="D15" s="1">
        <v>3.0999999999999999E-3</v>
      </c>
      <c r="E15" s="1">
        <v>280.02</v>
      </c>
      <c r="F15" s="1">
        <v>10</v>
      </c>
      <c r="G15" s="7">
        <v>26.113492960272833</v>
      </c>
      <c r="H15">
        <f t="shared" si="0"/>
        <v>0.73886507039727167</v>
      </c>
      <c r="I15" s="7">
        <v>28.548408032170666</v>
      </c>
      <c r="J15">
        <f t="shared" si="1"/>
        <v>0.71451591967829331</v>
      </c>
      <c r="K15" s="7">
        <v>54.148935726180127</v>
      </c>
      <c r="L15">
        <f t="shared" si="2"/>
        <v>0.45851064273819875</v>
      </c>
      <c r="M15" s="7">
        <v>50.285285944858011</v>
      </c>
      <c r="N15">
        <f t="shared" si="3"/>
        <v>0.49714714055141995</v>
      </c>
    </row>
    <row r="16" spans="1:15" x14ac:dyDescent="0.35">
      <c r="A16" s="1">
        <v>14</v>
      </c>
      <c r="B16" s="1">
        <v>0.98050000000000004</v>
      </c>
      <c r="C16" s="1">
        <v>1.6400000000000001E-2</v>
      </c>
      <c r="D16" s="1">
        <v>3.0999999999999999E-3</v>
      </c>
      <c r="E16" s="1">
        <v>281.17</v>
      </c>
      <c r="F16" s="1">
        <v>12.5</v>
      </c>
      <c r="G16" s="7">
        <v>29.074783376450871</v>
      </c>
      <c r="H16">
        <f t="shared" si="0"/>
        <v>0.76740173298839309</v>
      </c>
      <c r="I16" s="7">
        <v>31.921005953060227</v>
      </c>
      <c r="J16">
        <f t="shared" si="1"/>
        <v>0.74463195237551816</v>
      </c>
      <c r="K16" s="7">
        <v>60.981303786088482</v>
      </c>
      <c r="L16">
        <f t="shared" si="2"/>
        <v>0.51214956971129211</v>
      </c>
      <c r="M16" s="7">
        <v>56.806907933069191</v>
      </c>
      <c r="N16">
        <f t="shared" si="3"/>
        <v>0.54554473653544644</v>
      </c>
    </row>
    <row r="17" spans="1:15" x14ac:dyDescent="0.35">
      <c r="A17" s="1">
        <v>15</v>
      </c>
      <c r="B17" s="1">
        <v>0.98050000000000004</v>
      </c>
      <c r="C17" s="1">
        <v>1.6400000000000001E-2</v>
      </c>
      <c r="D17" s="1">
        <v>3.0999999999999999E-3</v>
      </c>
      <c r="E17" s="1">
        <v>282.05</v>
      </c>
      <c r="F17" s="1">
        <v>15</v>
      </c>
      <c r="G17" s="7">
        <v>31.576014854331625</v>
      </c>
      <c r="H17">
        <f t="shared" si="0"/>
        <v>0.78949323430445584</v>
      </c>
      <c r="I17" s="7">
        <v>34.781291771611073</v>
      </c>
      <c r="J17">
        <f t="shared" si="1"/>
        <v>0.76812472152259281</v>
      </c>
      <c r="K17" s="7">
        <v>67.02696117253312</v>
      </c>
      <c r="L17">
        <f t="shared" si="2"/>
        <v>0.55315359218311255</v>
      </c>
      <c r="M17" s="7">
        <v>62.524847306598829</v>
      </c>
      <c r="N17">
        <f t="shared" si="3"/>
        <v>0.58316768462267443</v>
      </c>
    </row>
    <row r="18" spans="1:15" x14ac:dyDescent="0.35">
      <c r="A18" s="1">
        <v>16</v>
      </c>
      <c r="B18" s="1">
        <v>0.98050000000000004</v>
      </c>
      <c r="C18" s="1">
        <v>1.6400000000000001E-2</v>
      </c>
      <c r="D18" s="1">
        <v>3.0999999999999999E-3</v>
      </c>
      <c r="E18" s="1">
        <v>283.37</v>
      </c>
      <c r="F18" s="1">
        <v>20</v>
      </c>
      <c r="G18" s="7">
        <v>35.760027747722688</v>
      </c>
      <c r="H18">
        <f t="shared" si="0"/>
        <v>0.82119986126138644</v>
      </c>
      <c r="I18" s="7">
        <v>39.589747120867372</v>
      </c>
      <c r="J18">
        <f t="shared" si="1"/>
        <v>0.80205126439566321</v>
      </c>
      <c r="K18" s="7">
        <v>78.381202408395069</v>
      </c>
      <c r="L18">
        <f t="shared" si="2"/>
        <v>0.60809398795802472</v>
      </c>
      <c r="M18" s="7">
        <v>72.946178469719598</v>
      </c>
      <c r="N18">
        <f t="shared" si="3"/>
        <v>0.63526910765140199</v>
      </c>
    </row>
    <row r="19" spans="1:15" x14ac:dyDescent="0.35">
      <c r="A19" s="4" t="s">
        <v>8</v>
      </c>
      <c r="B19" s="5"/>
      <c r="C19" s="5"/>
      <c r="D19" s="5"/>
      <c r="E19" s="5"/>
      <c r="F19" s="5"/>
      <c r="G19" s="5" t="s">
        <v>11</v>
      </c>
      <c r="H19" s="6">
        <f>SUM(H3:H18)/16</f>
        <v>0.70821100024998829</v>
      </c>
      <c r="I19" s="5" t="s">
        <v>12</v>
      </c>
      <c r="J19" s="6">
        <f>SUM(J3:J18)/16</f>
        <v>0.68052304340711378</v>
      </c>
      <c r="K19" s="6"/>
      <c r="L19" s="6">
        <f>SUM(L3:L18)/16</f>
        <v>0.42094271305888198</v>
      </c>
      <c r="M19" s="6"/>
      <c r="N19" s="6">
        <f>SUM(N3:N18)/16</f>
        <v>0.45593626199401538</v>
      </c>
      <c r="O19" s="6"/>
    </row>
    <row r="20" spans="1:15" x14ac:dyDescent="0.35">
      <c r="A20" s="8">
        <v>1</v>
      </c>
      <c r="B20" s="1">
        <v>0.77900000000000003</v>
      </c>
      <c r="C20" s="1">
        <v>0.179452</v>
      </c>
      <c r="D20" s="1">
        <v>4.1547999999999974E-2</v>
      </c>
      <c r="E20" s="1">
        <v>284.10000000000002</v>
      </c>
      <c r="F20" s="1">
        <v>7.07</v>
      </c>
      <c r="G20" s="7">
        <v>39.061905915037833</v>
      </c>
      <c r="H20">
        <f>ABS(F20*10-G20)/F20/10</f>
        <v>0.44749779469536299</v>
      </c>
      <c r="I20" s="7">
        <v>43.143276341019501</v>
      </c>
      <c r="J20">
        <f>ABS(F20*10-I20)/F20/10</f>
        <v>0.38976978301245407</v>
      </c>
    </row>
    <row r="21" spans="1:15" x14ac:dyDescent="0.35">
      <c r="A21" s="8">
        <v>2</v>
      </c>
      <c r="B21" s="1">
        <v>0.84699999999999998</v>
      </c>
      <c r="C21" s="1">
        <v>0.11826900000000003</v>
      </c>
      <c r="D21" s="1">
        <v>3.4730999999999998E-2</v>
      </c>
      <c r="E21" s="1">
        <v>279.2</v>
      </c>
      <c r="F21" s="1">
        <v>3.24</v>
      </c>
      <c r="G21" s="7">
        <v>26.219731422837359</v>
      </c>
      <c r="H21">
        <f t="shared" ref="H21:H27" si="4">ABS(F21*10-G21)/F21/10</f>
        <v>0.19074903015934092</v>
      </c>
      <c r="I21" s="7">
        <v>28.564659241304437</v>
      </c>
      <c r="J21">
        <f t="shared" ref="J21:J27" si="5">ABS(F21*10-I21)/F21/10</f>
        <v>0.11837471477455459</v>
      </c>
    </row>
    <row r="22" spans="1:15" x14ac:dyDescent="0.35">
      <c r="A22" s="8">
        <v>3</v>
      </c>
      <c r="B22" s="1">
        <v>0.96499999999999997</v>
      </c>
      <c r="C22" s="1">
        <v>2.7055000000000023E-2</v>
      </c>
      <c r="D22" s="1">
        <v>7.9450000000000076E-3</v>
      </c>
      <c r="E22" s="1">
        <v>280</v>
      </c>
      <c r="F22" s="1">
        <v>5</v>
      </c>
      <c r="G22" s="7">
        <v>28.481477814183098</v>
      </c>
      <c r="H22">
        <f t="shared" si="4"/>
        <v>0.43037044371633809</v>
      </c>
      <c r="I22" s="7">
        <v>31.16921425897047</v>
      </c>
      <c r="J22">
        <f t="shared" si="5"/>
        <v>0.37661571482059059</v>
      </c>
    </row>
    <row r="23" spans="1:15" x14ac:dyDescent="0.35">
      <c r="A23" s="8">
        <v>4</v>
      </c>
      <c r="B23" s="1">
        <v>0.88900000000000001</v>
      </c>
      <c r="C23" s="1">
        <v>8.3027999999999991E-2</v>
      </c>
      <c r="D23" s="1">
        <v>2.7971999999999997E-2</v>
      </c>
      <c r="E23" s="1">
        <v>280.5</v>
      </c>
      <c r="F23" s="1">
        <v>4.16</v>
      </c>
      <c r="G23" s="7">
        <v>30.712855950321501</v>
      </c>
      <c r="H23">
        <f t="shared" si="4"/>
        <v>0.26171019350188701</v>
      </c>
      <c r="I23" s="7">
        <v>33.640033799521859</v>
      </c>
      <c r="J23">
        <f t="shared" si="5"/>
        <v>0.19134534135764764</v>
      </c>
    </row>
    <row r="24" spans="1:15" x14ac:dyDescent="0.35">
      <c r="A24" s="8">
        <v>5</v>
      </c>
      <c r="B24" s="1">
        <v>0.80300000000000005</v>
      </c>
      <c r="C24" s="1">
        <v>9.3771999999999966E-2</v>
      </c>
      <c r="D24" s="1">
        <v>0.10322799999999999</v>
      </c>
      <c r="E24" s="1">
        <v>278.10000000000002</v>
      </c>
      <c r="F24" s="1">
        <v>4.76</v>
      </c>
      <c r="G24" s="7">
        <v>38.919862853194942</v>
      </c>
      <c r="H24">
        <f t="shared" si="4"/>
        <v>0.18235582241187084</v>
      </c>
      <c r="I24" s="7">
        <v>42.440634647855127</v>
      </c>
      <c r="J24">
        <f t="shared" si="5"/>
        <v>0.10839002840640477</v>
      </c>
    </row>
    <row r="25" spans="1:15" x14ac:dyDescent="0.35">
      <c r="A25" s="8">
        <v>6</v>
      </c>
      <c r="B25" s="1">
        <v>0.94299999999999995</v>
      </c>
      <c r="C25" s="1">
        <v>2.7132000000000024E-2</v>
      </c>
      <c r="D25" s="1">
        <v>2.9868000000000026E-2</v>
      </c>
      <c r="E25" s="1">
        <v>280.7</v>
      </c>
      <c r="F25" s="1">
        <v>10.67</v>
      </c>
      <c r="G25" s="7">
        <v>52.700645534961126</v>
      </c>
      <c r="H25">
        <f t="shared" si="4"/>
        <v>0.50608579629839623</v>
      </c>
      <c r="I25" s="7">
        <v>58.69795807916703</v>
      </c>
      <c r="J25">
        <f t="shared" si="5"/>
        <v>0.44987855595907195</v>
      </c>
    </row>
    <row r="26" spans="1:15" x14ac:dyDescent="0.35">
      <c r="A26" s="8">
        <v>7</v>
      </c>
      <c r="B26" s="1">
        <v>0.66600000000000004</v>
      </c>
      <c r="C26" s="1">
        <v>9.0513999999999997E-2</v>
      </c>
      <c r="D26" s="1">
        <v>0.24348599999999998</v>
      </c>
      <c r="E26" s="1">
        <v>279.60000000000002</v>
      </c>
      <c r="F26" s="1">
        <v>9.76</v>
      </c>
      <c r="G26" s="7">
        <v>81.540397350375898</v>
      </c>
      <c r="H26">
        <f t="shared" si="4"/>
        <v>0.164545109115001</v>
      </c>
      <c r="I26" s="7">
        <v>90.114215304230328</v>
      </c>
      <c r="J26">
        <f t="shared" si="5"/>
        <v>7.6698613686164624E-2</v>
      </c>
    </row>
    <row r="27" spans="1:15" x14ac:dyDescent="0.35">
      <c r="A27" s="8">
        <v>8</v>
      </c>
      <c r="B27" s="1">
        <v>0.89500000000000002</v>
      </c>
      <c r="C27" s="1">
        <v>2.8454999999999998E-2</v>
      </c>
      <c r="D27" s="1">
        <v>7.6544999999999988E-2</v>
      </c>
      <c r="E27" s="1">
        <v>282.39999999999998</v>
      </c>
      <c r="F27" s="1">
        <v>19.170000000000002</v>
      </c>
      <c r="G27" s="7">
        <v>131.26623957231831</v>
      </c>
      <c r="H27">
        <f t="shared" si="4"/>
        <v>0.31525174975316483</v>
      </c>
      <c r="I27" s="7">
        <v>155.36351268072818</v>
      </c>
      <c r="J27">
        <f t="shared" si="5"/>
        <v>0.18954870797742221</v>
      </c>
    </row>
    <row r="28" spans="1:15" x14ac:dyDescent="0.35">
      <c r="A28" s="8">
        <v>9</v>
      </c>
      <c r="B28" s="1">
        <v>0.95599999999999996</v>
      </c>
      <c r="C28" s="1">
        <v>1.1924000000000011E-2</v>
      </c>
      <c r="D28" s="1">
        <v>3.2076000000000028E-2</v>
      </c>
      <c r="E28" s="1">
        <v>285.3</v>
      </c>
      <c r="F28" s="1">
        <v>29.92</v>
      </c>
      <c r="G28" s="7" t="e">
        <v>#N/A</v>
      </c>
      <c r="H28" s="1"/>
      <c r="I28" s="7" t="e">
        <v>#N/A</v>
      </c>
    </row>
    <row r="29" spans="1:15" x14ac:dyDescent="0.35">
      <c r="A29" s="4" t="s">
        <v>9</v>
      </c>
      <c r="B29" s="6"/>
      <c r="C29" s="6"/>
      <c r="D29" s="6"/>
      <c r="E29" s="6"/>
      <c r="F29" s="6"/>
      <c r="G29" s="5" t="s">
        <v>11</v>
      </c>
      <c r="H29" s="5">
        <f>SUM(H20:H27)/8</f>
        <v>0.31232074245642022</v>
      </c>
      <c r="I29" s="5" t="s">
        <v>12</v>
      </c>
      <c r="J29" s="5">
        <f>SUM(J20:J27)/8</f>
        <v>0.23757768249928882</v>
      </c>
      <c r="K29" s="5"/>
      <c r="L29" s="5"/>
      <c r="M29" s="5"/>
      <c r="N29" s="5"/>
      <c r="O29" s="5"/>
    </row>
    <row r="30" spans="1:15" x14ac:dyDescent="0.35">
      <c r="A30" s="1">
        <v>1</v>
      </c>
      <c r="B30">
        <v>0.84729009939047828</v>
      </c>
      <c r="C30">
        <v>0.11454615342375488</v>
      </c>
      <c r="D30">
        <v>3.8163747185766851E-2</v>
      </c>
      <c r="E30" s="1">
        <v>273.60000000000002</v>
      </c>
      <c r="F30" s="1">
        <v>2.032</v>
      </c>
      <c r="G30" s="7">
        <v>16.056629679926523</v>
      </c>
      <c r="H30">
        <f>ABS(F30*10-G30)/F30/10</f>
        <v>0.20981153149967899</v>
      </c>
      <c r="I30" s="7">
        <v>17.149103793215552</v>
      </c>
      <c r="J30">
        <f>ABS(F30*10-I30)/F30/10</f>
        <v>0.156048041672463</v>
      </c>
    </row>
    <row r="31" spans="1:15" x14ac:dyDescent="0.35">
      <c r="A31" s="1">
        <v>2</v>
      </c>
      <c r="B31">
        <v>0.66640969634673863</v>
      </c>
      <c r="C31">
        <v>8.338686881665168E-2</v>
      </c>
      <c r="D31">
        <v>0.25020343483660973</v>
      </c>
      <c r="E31" s="1">
        <v>273.60000000000002</v>
      </c>
      <c r="F31" s="1">
        <v>8.1489999999999991</v>
      </c>
      <c r="G31" s="7">
        <v>44.769398586059737</v>
      </c>
      <c r="H31">
        <f t="shared" ref="H31:H64" si="6">ABS(F31*10-G31)/F31/10</f>
        <v>0.45061481671297415</v>
      </c>
      <c r="I31" s="7">
        <v>47.717721888548951</v>
      </c>
      <c r="J31">
        <f t="shared" ref="J31:J64" si="7">ABS(F31*10-I31)/F31/10</f>
        <v>0.41443463138361825</v>
      </c>
    </row>
    <row r="32" spans="1:15" x14ac:dyDescent="0.35">
      <c r="A32" s="1">
        <v>3</v>
      </c>
      <c r="B32">
        <v>0.89531476802322452</v>
      </c>
      <c r="C32">
        <v>2.6167947959787108E-2</v>
      </c>
      <c r="D32">
        <v>7.8517284016988334E-2</v>
      </c>
      <c r="E32" s="1">
        <v>273.60000000000002</v>
      </c>
      <c r="F32" s="1">
        <v>11.943</v>
      </c>
      <c r="G32" s="7">
        <v>45.561086222507136</v>
      </c>
      <c r="H32">
        <f t="shared" si="6"/>
        <v>0.61851221449797245</v>
      </c>
      <c r="I32" s="7">
        <v>48.65453261827065</v>
      </c>
      <c r="J32">
        <f t="shared" si="7"/>
        <v>0.59261046120513561</v>
      </c>
    </row>
    <row r="33" spans="1:10" x14ac:dyDescent="0.35">
      <c r="A33" s="1">
        <v>4</v>
      </c>
      <c r="B33">
        <v>0.96522830949391447</v>
      </c>
      <c r="C33">
        <v>2.6323261257737034E-2</v>
      </c>
      <c r="D33">
        <v>8.4484292483484862E-3</v>
      </c>
      <c r="E33" s="1">
        <v>273.60000000000002</v>
      </c>
      <c r="F33" s="1">
        <v>2.9620000000000002</v>
      </c>
      <c r="G33" s="7">
        <v>15.963651947065202</v>
      </c>
      <c r="H33">
        <f t="shared" si="6"/>
        <v>0.46105158855282913</v>
      </c>
      <c r="I33" s="7">
        <v>17.056653550292655</v>
      </c>
      <c r="J33">
        <f t="shared" si="7"/>
        <v>0.42415079168492048</v>
      </c>
    </row>
    <row r="34" spans="1:10" x14ac:dyDescent="0.35">
      <c r="A34" s="1">
        <v>5</v>
      </c>
      <c r="B34">
        <v>0.80114972563365572</v>
      </c>
      <c r="C34">
        <v>9.6420172458845058E-2</v>
      </c>
      <c r="D34">
        <v>0.10243010190749936</v>
      </c>
      <c r="E34" s="1">
        <v>273.60000000000002</v>
      </c>
      <c r="F34" s="1">
        <v>3.7610000000000001</v>
      </c>
      <c r="G34" s="7">
        <v>24.378977970012862</v>
      </c>
      <c r="H34">
        <f t="shared" si="6"/>
        <v>0.35179532119083057</v>
      </c>
      <c r="I34" s="7">
        <v>26.069530900521443</v>
      </c>
      <c r="J34">
        <f t="shared" si="7"/>
        <v>0.30684576175162342</v>
      </c>
    </row>
    <row r="35" spans="1:10" x14ac:dyDescent="0.35">
      <c r="A35" s="1">
        <v>6</v>
      </c>
      <c r="B35">
        <v>0.88876331934129804</v>
      </c>
      <c r="C35">
        <v>8.2240878269292855E-2</v>
      </c>
      <c r="D35">
        <v>2.8995802389409107E-2</v>
      </c>
      <c r="E35" s="1">
        <v>274.60000000000002</v>
      </c>
      <c r="F35" s="1">
        <v>2.5430000000000001</v>
      </c>
      <c r="G35" s="7">
        <v>17.876092353660756</v>
      </c>
      <c r="H35">
        <f t="shared" si="6"/>
        <v>0.29704709580571154</v>
      </c>
      <c r="I35" s="7">
        <v>19.166016754607959</v>
      </c>
      <c r="J35">
        <f t="shared" si="7"/>
        <v>0.2463225814153378</v>
      </c>
    </row>
    <row r="36" spans="1:10" x14ac:dyDescent="0.35">
      <c r="A36" s="1">
        <v>7</v>
      </c>
      <c r="B36">
        <v>0.77077396130193487</v>
      </c>
      <c r="C36">
        <v>0.16390430478476076</v>
      </c>
      <c r="D36">
        <v>6.5321733913304342E-2</v>
      </c>
      <c r="E36" s="1">
        <v>274.60000000000002</v>
      </c>
      <c r="F36" s="1">
        <v>5.2039999999999997</v>
      </c>
      <c r="G36" s="7">
        <v>18.452736361597342</v>
      </c>
      <c r="H36">
        <f t="shared" si="6"/>
        <v>0.64541244501158079</v>
      </c>
      <c r="I36" s="7">
        <v>19.785795403636694</v>
      </c>
      <c r="J36">
        <f t="shared" si="7"/>
        <v>0.61979639885402205</v>
      </c>
    </row>
    <row r="37" spans="1:10" x14ac:dyDescent="0.35">
      <c r="A37" s="1">
        <v>8</v>
      </c>
      <c r="B37">
        <v>0.84729009939047828</v>
      </c>
      <c r="C37">
        <v>0.11454615342375488</v>
      </c>
      <c r="D37">
        <v>3.8163747185766851E-2</v>
      </c>
      <c r="E37" s="1">
        <v>275.2</v>
      </c>
      <c r="F37" s="1">
        <v>2.29</v>
      </c>
      <c r="G37" s="7">
        <v>18.628113733817656</v>
      </c>
      <c r="H37">
        <f t="shared" si="6"/>
        <v>0.18654525179835554</v>
      </c>
      <c r="I37" s="7">
        <v>20.012885091750082</v>
      </c>
      <c r="J37">
        <f t="shared" si="7"/>
        <v>0.12607488682314044</v>
      </c>
    </row>
    <row r="38" spans="1:10" x14ac:dyDescent="0.35">
      <c r="A38" s="1">
        <v>9</v>
      </c>
      <c r="B38">
        <v>0.88876331934129804</v>
      </c>
      <c r="C38">
        <v>8.2240878269292855E-2</v>
      </c>
      <c r="D38">
        <v>2.8995802389409107E-2</v>
      </c>
      <c r="E38" s="1">
        <v>275.2</v>
      </c>
      <c r="F38" s="1">
        <v>2.6429999999999998</v>
      </c>
      <c r="G38" s="7">
        <v>18.904399223408138</v>
      </c>
      <c r="H38">
        <f t="shared" si="6"/>
        <v>0.28473707062398268</v>
      </c>
      <c r="I38" s="7">
        <v>20.313479372585078</v>
      </c>
      <c r="J38">
        <f t="shared" si="7"/>
        <v>0.23142340625860469</v>
      </c>
    </row>
    <row r="39" spans="1:10" x14ac:dyDescent="0.35">
      <c r="A39" s="1">
        <v>10</v>
      </c>
      <c r="B39">
        <v>0.96491781357621331</v>
      </c>
      <c r="C39">
        <v>2.6314793556281621E-2</v>
      </c>
      <c r="D39">
        <v>8.7673928675051412E-3</v>
      </c>
      <c r="E39" s="1">
        <v>275.2</v>
      </c>
      <c r="F39" s="1">
        <v>3.2559999999999998</v>
      </c>
      <c r="G39" s="7">
        <v>18.705362281918642</v>
      </c>
      <c r="H39">
        <f t="shared" si="6"/>
        <v>0.42551098642756002</v>
      </c>
      <c r="I39" s="7">
        <v>20.109531373516159</v>
      </c>
      <c r="J39">
        <f t="shared" si="7"/>
        <v>0.38238540007628491</v>
      </c>
    </row>
    <row r="40" spans="1:10" x14ac:dyDescent="0.35">
      <c r="A40" s="1">
        <v>11</v>
      </c>
      <c r="B40">
        <v>0.80320662011895527</v>
      </c>
      <c r="C40">
        <v>9.5422808378588062E-2</v>
      </c>
      <c r="D40">
        <v>0.10137057150245669</v>
      </c>
      <c r="E40" s="1">
        <v>275.2</v>
      </c>
      <c r="F40" s="1">
        <v>4.0449999999999999</v>
      </c>
      <c r="G40" s="7">
        <v>28.540853834738733</v>
      </c>
      <c r="H40">
        <f t="shared" si="6"/>
        <v>0.29441646885689171</v>
      </c>
      <c r="I40" s="7">
        <v>30.72086874802374</v>
      </c>
      <c r="J40">
        <f t="shared" si="7"/>
        <v>0.24052240425157634</v>
      </c>
    </row>
    <row r="41" spans="1:10" x14ac:dyDescent="0.35">
      <c r="A41" s="1">
        <v>12</v>
      </c>
      <c r="B41">
        <v>0.94281205380626742</v>
      </c>
      <c r="C41">
        <v>2.7729766288419631E-2</v>
      </c>
      <c r="D41">
        <v>2.9458179905312996E-2</v>
      </c>
      <c r="E41" s="1">
        <v>275.2</v>
      </c>
      <c r="F41" s="1">
        <v>7.45</v>
      </c>
      <c r="G41" s="7">
        <v>28.843872247583239</v>
      </c>
      <c r="H41">
        <f t="shared" si="6"/>
        <v>0.61283392956264104</v>
      </c>
      <c r="I41" s="7">
        <v>31.097644199093033</v>
      </c>
      <c r="J41">
        <f t="shared" si="7"/>
        <v>0.58258195705915394</v>
      </c>
    </row>
    <row r="42" spans="1:10" x14ac:dyDescent="0.35">
      <c r="A42" s="1">
        <v>13</v>
      </c>
      <c r="B42">
        <v>0.66577987556318385</v>
      </c>
      <c r="C42">
        <v>8.3544303797468356E-2</v>
      </c>
      <c r="D42">
        <v>0.25067582063934779</v>
      </c>
      <c r="E42" s="1">
        <v>275.2</v>
      </c>
      <c r="F42" s="1">
        <v>8.2460000000000004</v>
      </c>
      <c r="G42" s="7"/>
      <c r="H42">
        <f t="shared" si="6"/>
        <v>1</v>
      </c>
      <c r="I42" s="7">
        <v>57.074046097397442</v>
      </c>
      <c r="J42">
        <f t="shared" si="7"/>
        <v>0.30785779653895906</v>
      </c>
    </row>
    <row r="43" spans="1:10" x14ac:dyDescent="0.35">
      <c r="A43" s="1">
        <v>14</v>
      </c>
      <c r="B43">
        <v>0.89531476802322452</v>
      </c>
      <c r="C43">
        <v>2.6167947959787108E-2</v>
      </c>
      <c r="D43">
        <v>7.8517284016988334E-2</v>
      </c>
      <c r="E43" s="1">
        <v>275.2</v>
      </c>
      <c r="F43" s="1">
        <v>12.744999999999999</v>
      </c>
      <c r="G43" s="7">
        <v>54.397168570945155</v>
      </c>
      <c r="H43">
        <f t="shared" si="6"/>
        <v>0.57318816342922596</v>
      </c>
      <c r="I43" s="7">
        <v>58.586091756005942</v>
      </c>
      <c r="J43">
        <f t="shared" si="7"/>
        <v>0.54032097484499064</v>
      </c>
    </row>
    <row r="44" spans="1:10" x14ac:dyDescent="0.35">
      <c r="A44" s="1">
        <v>15</v>
      </c>
      <c r="B44">
        <v>0.88876331934129804</v>
      </c>
      <c r="C44">
        <v>8.2240878269292855E-2</v>
      </c>
      <c r="D44">
        <v>2.8995802389409107E-2</v>
      </c>
      <c r="E44" s="1">
        <v>275.60000000000002</v>
      </c>
      <c r="F44" s="1">
        <v>2.714</v>
      </c>
      <c r="G44" s="7">
        <v>19.623444395559705</v>
      </c>
      <c r="H44">
        <f t="shared" si="6"/>
        <v>0.27695488594105733</v>
      </c>
      <c r="I44" s="7">
        <v>21.117209035873433</v>
      </c>
      <c r="J44">
        <f t="shared" si="7"/>
        <v>0.2219156582213179</v>
      </c>
    </row>
    <row r="45" spans="1:10" x14ac:dyDescent="0.35">
      <c r="A45" s="1">
        <v>16</v>
      </c>
      <c r="B45">
        <v>0.77865747405106434</v>
      </c>
      <c r="C45">
        <v>0.16558072581256156</v>
      </c>
      <c r="D45">
        <v>5.5761800136373961E-2</v>
      </c>
      <c r="E45" s="1">
        <v>275.8</v>
      </c>
      <c r="F45" s="1">
        <v>5.3810000000000002</v>
      </c>
      <c r="G45" s="7">
        <v>19.742064388999527</v>
      </c>
      <c r="H45">
        <f t="shared" si="6"/>
        <v>0.63311532449359742</v>
      </c>
      <c r="I45" s="7">
        <v>21.255094656341477</v>
      </c>
      <c r="J45">
        <f t="shared" si="7"/>
        <v>0.60499731172009896</v>
      </c>
    </row>
    <row r="46" spans="1:10" x14ac:dyDescent="0.35">
      <c r="A46" s="1">
        <v>17</v>
      </c>
      <c r="B46">
        <v>0.84729009939047828</v>
      </c>
      <c r="C46">
        <v>0.11454615342375488</v>
      </c>
      <c r="D46">
        <v>3.8163747185766851E-2</v>
      </c>
      <c r="E46" s="1">
        <v>276.10000000000002</v>
      </c>
      <c r="F46" s="1">
        <v>2.5</v>
      </c>
      <c r="G46" s="7">
        <v>20.25571104424354</v>
      </c>
      <c r="H46">
        <f t="shared" si="6"/>
        <v>0.1897715582302584</v>
      </c>
      <c r="I46" s="7">
        <v>21.832926324514492</v>
      </c>
      <c r="J46">
        <f t="shared" si="7"/>
        <v>0.12668294701942032</v>
      </c>
    </row>
    <row r="47" spans="1:10" x14ac:dyDescent="0.35">
      <c r="A47" s="1">
        <v>18</v>
      </c>
      <c r="B47">
        <v>0.88876331934129804</v>
      </c>
      <c r="C47">
        <v>8.2240878269292855E-2</v>
      </c>
      <c r="D47">
        <v>2.8995802389409107E-2</v>
      </c>
      <c r="E47" s="1">
        <v>276.10000000000002</v>
      </c>
      <c r="F47" s="1">
        <v>2.8650000000000002</v>
      </c>
      <c r="G47" s="7">
        <v>20.561761451501223</v>
      </c>
      <c r="H47">
        <f t="shared" si="6"/>
        <v>0.28231199122159784</v>
      </c>
      <c r="I47" s="7">
        <v>22.167674937913322</v>
      </c>
      <c r="J47">
        <f t="shared" si="7"/>
        <v>0.22625916447073924</v>
      </c>
    </row>
    <row r="48" spans="1:10" x14ac:dyDescent="0.35">
      <c r="A48" s="1">
        <v>19</v>
      </c>
      <c r="B48">
        <v>0.96491781357621331</v>
      </c>
      <c r="C48">
        <v>2.6314793556281621E-2</v>
      </c>
      <c r="D48">
        <v>8.7673928675051412E-3</v>
      </c>
      <c r="E48" s="1">
        <v>276.10000000000002</v>
      </c>
      <c r="F48" s="1">
        <v>3.7029999999999998</v>
      </c>
      <c r="G48" s="7">
        <v>20.353426501729714</v>
      </c>
      <c r="H48">
        <f t="shared" si="6"/>
        <v>0.45035305153308902</v>
      </c>
      <c r="I48" s="7">
        <v>21.956523281878681</v>
      </c>
      <c r="J48">
        <f t="shared" si="7"/>
        <v>0.4070612130197494</v>
      </c>
    </row>
    <row r="49" spans="1:10" x14ac:dyDescent="0.35">
      <c r="A49" s="1">
        <v>20</v>
      </c>
      <c r="B49">
        <v>0.80320662011895527</v>
      </c>
      <c r="C49">
        <v>9.5422808378588062E-2</v>
      </c>
      <c r="D49">
        <v>0.10137057150245669</v>
      </c>
      <c r="E49" s="1">
        <v>276.10000000000002</v>
      </c>
      <c r="F49" s="1">
        <v>4.4009999999999998</v>
      </c>
      <c r="G49" s="7">
        <v>31.212913662714854</v>
      </c>
      <c r="H49">
        <f t="shared" si="6"/>
        <v>0.29077678566882853</v>
      </c>
      <c r="I49" s="7">
        <v>33.725660707285385</v>
      </c>
      <c r="J49">
        <f t="shared" si="7"/>
        <v>0.23368187440842111</v>
      </c>
    </row>
    <row r="50" spans="1:10" x14ac:dyDescent="0.35">
      <c r="A50" s="1">
        <v>21</v>
      </c>
      <c r="B50">
        <v>0.66583723025440811</v>
      </c>
      <c r="C50">
        <v>8.352996696554979E-2</v>
      </c>
      <c r="D50">
        <v>0.25063280278004202</v>
      </c>
      <c r="E50" s="1">
        <v>276.10000000000002</v>
      </c>
      <c r="F50" s="1">
        <v>8.58</v>
      </c>
      <c r="G50" s="7">
        <v>58.67762973352049</v>
      </c>
      <c r="H50">
        <f t="shared" si="6"/>
        <v>0.31611154156736021</v>
      </c>
      <c r="I50" s="7">
        <v>63.311404425342644</v>
      </c>
      <c r="J50">
        <f t="shared" si="7"/>
        <v>0.26210484352747498</v>
      </c>
    </row>
    <row r="51" spans="1:10" x14ac:dyDescent="0.35">
      <c r="A51" s="1">
        <v>22</v>
      </c>
      <c r="B51">
        <v>0.96491648584548628</v>
      </c>
      <c r="C51">
        <v>2.6315789473684213E-2</v>
      </c>
      <c r="D51">
        <v>8.7677246808295917E-3</v>
      </c>
      <c r="E51" s="1">
        <v>276.7</v>
      </c>
      <c r="F51" s="1">
        <v>3.7029999999999998</v>
      </c>
      <c r="G51" s="7">
        <v>21.535430967892857</v>
      </c>
      <c r="H51">
        <f t="shared" si="6"/>
        <v>0.41843286611145408</v>
      </c>
      <c r="I51" s="7">
        <v>23.285006852014909</v>
      </c>
      <c r="J51">
        <f t="shared" si="7"/>
        <v>0.37118534021023747</v>
      </c>
    </row>
    <row r="52" spans="1:10" x14ac:dyDescent="0.35">
      <c r="A52" s="1">
        <v>23</v>
      </c>
      <c r="B52">
        <v>0.84729009939047828</v>
      </c>
      <c r="C52">
        <v>0.11454615342375488</v>
      </c>
      <c r="D52">
        <v>3.8163747185766851E-2</v>
      </c>
      <c r="E52" s="1">
        <v>277.10000000000002</v>
      </c>
      <c r="F52" s="1">
        <v>2.706</v>
      </c>
      <c r="G52" s="7">
        <v>22.235857821075513</v>
      </c>
      <c r="H52">
        <f t="shared" si="6"/>
        <v>0.17827576418789676</v>
      </c>
      <c r="I52" s="7">
        <v>24.054125966145072</v>
      </c>
      <c r="J52">
        <f t="shared" si="7"/>
        <v>0.1110818194329241</v>
      </c>
    </row>
    <row r="53" spans="1:10" x14ac:dyDescent="0.35">
      <c r="A53" s="1">
        <v>24</v>
      </c>
      <c r="B53">
        <v>0.88876331934129804</v>
      </c>
      <c r="C53">
        <v>8.2240878269292855E-2</v>
      </c>
      <c r="D53">
        <v>2.8995802389409107E-2</v>
      </c>
      <c r="E53" s="1">
        <v>277.3</v>
      </c>
      <c r="F53" s="1">
        <v>3.13</v>
      </c>
      <c r="G53" s="7">
        <v>23.006968101693253</v>
      </c>
      <c r="H53">
        <f t="shared" si="6"/>
        <v>0.26495309579254772</v>
      </c>
      <c r="I53" s="7">
        <v>24.913145359583769</v>
      </c>
      <c r="J53">
        <f t="shared" si="7"/>
        <v>0.20405286391106162</v>
      </c>
    </row>
    <row r="54" spans="1:10" x14ac:dyDescent="0.35">
      <c r="A54" s="1">
        <v>25</v>
      </c>
      <c r="B54">
        <v>0.77865747405106434</v>
      </c>
      <c r="C54">
        <v>0.16558072581256156</v>
      </c>
      <c r="D54">
        <v>5.5761800136373961E-2</v>
      </c>
      <c r="E54" s="1">
        <v>277.8</v>
      </c>
      <c r="F54" s="1">
        <v>6.1589999999999998</v>
      </c>
      <c r="G54" s="7">
        <v>23.790855960866555</v>
      </c>
      <c r="H54">
        <f t="shared" si="6"/>
        <v>0.61372209837852643</v>
      </c>
      <c r="I54" s="7">
        <v>25.799218658408254</v>
      </c>
      <c r="J54">
        <f t="shared" si="7"/>
        <v>0.58111351423269597</v>
      </c>
    </row>
    <row r="55" spans="1:10" x14ac:dyDescent="0.35">
      <c r="A55" s="1">
        <v>26</v>
      </c>
      <c r="B55">
        <v>0.84729009939047828</v>
      </c>
      <c r="C55">
        <v>0.11454615342375488</v>
      </c>
      <c r="D55">
        <v>3.8163747185766851E-2</v>
      </c>
      <c r="E55" s="1">
        <v>278.10000000000002</v>
      </c>
      <c r="F55" s="1">
        <v>2.9740000000000002</v>
      </c>
      <c r="G55" s="7">
        <v>24.414770973422669</v>
      </c>
      <c r="H55">
        <f t="shared" si="6"/>
        <v>0.17905948307253977</v>
      </c>
      <c r="I55" s="7">
        <v>26.506338425711576</v>
      </c>
      <c r="J55">
        <f t="shared" si="7"/>
        <v>0.10873105495253618</v>
      </c>
    </row>
    <row r="56" spans="1:10" x14ac:dyDescent="0.35">
      <c r="A56" s="1">
        <v>27</v>
      </c>
      <c r="B56">
        <v>0.88876331934129804</v>
      </c>
      <c r="C56">
        <v>8.2240878269292855E-2</v>
      </c>
      <c r="D56">
        <v>2.8995802389409107E-2</v>
      </c>
      <c r="E56" s="1">
        <v>278.10000000000002</v>
      </c>
      <c r="F56" s="1">
        <v>3.411</v>
      </c>
      <c r="G56" s="7">
        <v>24.801501561076499</v>
      </c>
      <c r="H56">
        <f t="shared" si="6"/>
        <v>0.27289646552106422</v>
      </c>
      <c r="I56" s="7">
        <v>26.935023294055785</v>
      </c>
      <c r="J56">
        <f t="shared" si="7"/>
        <v>0.21034818838886588</v>
      </c>
    </row>
    <row r="57" spans="1:10" x14ac:dyDescent="0.35">
      <c r="A57" s="1">
        <v>28</v>
      </c>
      <c r="B57">
        <v>0.96491781357621331</v>
      </c>
      <c r="C57">
        <v>2.6314793556281621E-2</v>
      </c>
      <c r="D57">
        <v>8.7673928675051412E-3</v>
      </c>
      <c r="E57" s="1">
        <v>278.10000000000002</v>
      </c>
      <c r="F57" s="1">
        <v>4.194</v>
      </c>
      <c r="G57" s="7">
        <v>24.580606134064926</v>
      </c>
      <c r="H57">
        <f t="shared" si="6"/>
        <v>0.41391020185825161</v>
      </c>
      <c r="I57" s="7">
        <v>26.72152323924767</v>
      </c>
      <c r="J57">
        <f t="shared" si="7"/>
        <v>0.36286306058064682</v>
      </c>
    </row>
    <row r="58" spans="1:10" x14ac:dyDescent="0.35">
      <c r="A58" s="1">
        <v>29</v>
      </c>
      <c r="B58">
        <v>0.66583723025440811</v>
      </c>
      <c r="C58">
        <v>8.352996696554979E-2</v>
      </c>
      <c r="D58">
        <v>0.25063280278004202</v>
      </c>
      <c r="E58" s="1">
        <v>278.10000000000002</v>
      </c>
      <c r="F58" s="1">
        <v>9.1460000000000008</v>
      </c>
      <c r="G58" s="7">
        <v>73.791204412588897</v>
      </c>
      <c r="H58">
        <f t="shared" si="6"/>
        <v>0.1931860440346721</v>
      </c>
      <c r="I58" s="7">
        <v>80.610825863645942</v>
      </c>
      <c r="J58">
        <f t="shared" si="7"/>
        <v>0.11862206578126026</v>
      </c>
    </row>
    <row r="59" spans="1:10" x14ac:dyDescent="0.35">
      <c r="A59" s="1">
        <v>30</v>
      </c>
      <c r="B59">
        <v>0.89531476802322452</v>
      </c>
      <c r="C59">
        <v>2.6167947959787108E-2</v>
      </c>
      <c r="D59">
        <v>7.8517284016988334E-2</v>
      </c>
      <c r="E59" s="1">
        <v>278.10000000000002</v>
      </c>
      <c r="F59" s="1">
        <v>14.26</v>
      </c>
      <c r="G59" s="7">
        <v>76.846688331436525</v>
      </c>
      <c r="H59">
        <f t="shared" si="6"/>
        <v>0.46110316738123053</v>
      </c>
      <c r="I59" s="7">
        <v>84.489907966788564</v>
      </c>
      <c r="J59">
        <f t="shared" si="7"/>
        <v>0.40750415170555004</v>
      </c>
    </row>
    <row r="60" spans="1:10" x14ac:dyDescent="0.35">
      <c r="A60" s="1">
        <v>31</v>
      </c>
      <c r="B60">
        <v>0.96491781357621331</v>
      </c>
      <c r="C60">
        <v>2.6314793556281621E-2</v>
      </c>
      <c r="D60">
        <v>8.7673928675051412E-3</v>
      </c>
      <c r="E60" s="1">
        <v>279.7</v>
      </c>
      <c r="F60" s="1">
        <v>4.8170000000000002</v>
      </c>
      <c r="G60" s="7">
        <v>28.622981585683299</v>
      </c>
      <c r="H60">
        <f t="shared" si="6"/>
        <v>0.40579236899142002</v>
      </c>
      <c r="I60" s="7">
        <v>31.312801098224341</v>
      </c>
      <c r="J60">
        <f t="shared" si="7"/>
        <v>0.34995222964035</v>
      </c>
    </row>
    <row r="61" spans="1:10" x14ac:dyDescent="0.35">
      <c r="A61" s="1">
        <v>32</v>
      </c>
      <c r="B61">
        <v>0.94281205380626742</v>
      </c>
      <c r="C61">
        <v>2.7729766288419631E-2</v>
      </c>
      <c r="D61">
        <v>2.9458179905312996E-2</v>
      </c>
      <c r="E61" s="1">
        <v>279.7</v>
      </c>
      <c r="F61" s="1">
        <v>10.021000000000001</v>
      </c>
      <c r="G61" s="7">
        <v>46.143589035331956</v>
      </c>
      <c r="H61">
        <f t="shared" si="6"/>
        <v>0.53953109434854851</v>
      </c>
      <c r="I61" s="7">
        <v>50.976499523671897</v>
      </c>
      <c r="J61">
        <f t="shared" si="7"/>
        <v>0.49130326790068962</v>
      </c>
    </row>
    <row r="62" spans="1:10" x14ac:dyDescent="0.35">
      <c r="A62" s="1">
        <v>33</v>
      </c>
      <c r="B62">
        <v>0.89531476802322452</v>
      </c>
      <c r="C62">
        <v>2.6167947959787108E-2</v>
      </c>
      <c r="D62">
        <v>7.8517284016988334E-2</v>
      </c>
      <c r="E62" s="1">
        <v>279.7</v>
      </c>
      <c r="F62" s="1">
        <v>15.816000000000001</v>
      </c>
      <c r="G62" s="7">
        <v>95.128759835294844</v>
      </c>
      <c r="H62">
        <f t="shared" si="6"/>
        <v>0.39852832678746297</v>
      </c>
      <c r="I62" s="7">
        <v>106.47308619765124</v>
      </c>
      <c r="J62">
        <f t="shared" si="7"/>
        <v>0.32680142768303461</v>
      </c>
    </row>
    <row r="63" spans="1:10" x14ac:dyDescent="0.35">
      <c r="A63" s="1">
        <v>34</v>
      </c>
      <c r="B63">
        <v>0.89531476802322452</v>
      </c>
      <c r="C63">
        <v>2.6167947959787108E-2</v>
      </c>
      <c r="D63">
        <v>7.8517284016988334E-2</v>
      </c>
      <c r="E63" s="1">
        <v>281.2</v>
      </c>
      <c r="F63" s="1">
        <v>17.628</v>
      </c>
      <c r="G63" s="7">
        <v>119.45379796422223</v>
      </c>
      <c r="H63">
        <f t="shared" si="6"/>
        <v>0.32236329723041618</v>
      </c>
      <c r="I63" s="7">
        <v>137.44962812868945</v>
      </c>
      <c r="J63">
        <f t="shared" si="7"/>
        <v>0.22027667274398993</v>
      </c>
    </row>
    <row r="64" spans="1:10" x14ac:dyDescent="0.35">
      <c r="A64" s="1">
        <v>35</v>
      </c>
      <c r="B64">
        <v>0.77865747405106434</v>
      </c>
      <c r="C64">
        <v>0.16558072581256156</v>
      </c>
      <c r="D64">
        <v>5.5761800136373961E-2</v>
      </c>
      <c r="E64" s="1">
        <v>281.7</v>
      </c>
      <c r="F64" s="1">
        <v>6.3289999999999997</v>
      </c>
      <c r="G64" s="7">
        <v>34.316486804988095</v>
      </c>
      <c r="H64">
        <f t="shared" si="6"/>
        <v>0.45778974869666467</v>
      </c>
      <c r="I64" s="7">
        <v>37.727352194543649</v>
      </c>
      <c r="J64">
        <f t="shared" si="7"/>
        <v>0.4038971054741089</v>
      </c>
    </row>
    <row r="65" spans="1:15" x14ac:dyDescent="0.35">
      <c r="A65" s="11" t="s">
        <v>14</v>
      </c>
      <c r="B65" s="6"/>
      <c r="C65" s="6"/>
      <c r="D65" s="6"/>
      <c r="E65" s="6"/>
      <c r="F65" s="6"/>
      <c r="G65" s="5" t="s">
        <v>11</v>
      </c>
      <c r="H65" s="6">
        <f>SUM(H30:H64)/35</f>
        <v>0.39915474414339197</v>
      </c>
      <c r="I65" s="5" t="s">
        <v>12</v>
      </c>
      <c r="J65" s="6">
        <f>SUM(J30:J64)/35</f>
        <v>0.32919460768128572</v>
      </c>
      <c r="K65" s="6"/>
      <c r="L65" s="6"/>
      <c r="M65" s="6"/>
      <c r="N65" s="6"/>
      <c r="O65" s="6"/>
    </row>
    <row r="66" spans="1:15" x14ac:dyDescent="0.35">
      <c r="A66" s="8">
        <v>1</v>
      </c>
      <c r="B66" s="9">
        <v>0.5</v>
      </c>
      <c r="C66" s="1">
        <v>0.48294999999999999</v>
      </c>
      <c r="D66">
        <v>1.7049999999999999E-2</v>
      </c>
      <c r="E66" s="10">
        <v>274.95</v>
      </c>
      <c r="F66" s="10">
        <v>1.5649999999999999</v>
      </c>
      <c r="G66" s="7">
        <v>14.197249926989093</v>
      </c>
      <c r="H66">
        <f>ABS(F66*10-G66)/F66/10</f>
        <v>9.2827480703572246E-2</v>
      </c>
      <c r="I66" s="7"/>
    </row>
    <row r="67" spans="1:15" x14ac:dyDescent="0.35">
      <c r="A67" s="8">
        <v>2</v>
      </c>
      <c r="B67" s="9">
        <v>0.8</v>
      </c>
      <c r="C67" s="1">
        <v>0.19318000000000002</v>
      </c>
      <c r="D67">
        <v>6.820000000000004E-3</v>
      </c>
      <c r="E67" s="10">
        <v>277.45</v>
      </c>
      <c r="F67" s="10">
        <v>2.06</v>
      </c>
      <c r="G67" s="7">
        <v>17.737033189836641</v>
      </c>
      <c r="H67">
        <f t="shared" ref="H67:H118" si="8">ABS(F67*10-G67)/F67/10</f>
        <v>0.13897897136715343</v>
      </c>
      <c r="I67" s="7"/>
    </row>
    <row r="68" spans="1:15" x14ac:dyDescent="0.35">
      <c r="A68" s="8">
        <v>3</v>
      </c>
      <c r="B68" s="9">
        <v>0.8</v>
      </c>
      <c r="C68" s="1">
        <v>0.19318000000000002</v>
      </c>
      <c r="D68">
        <v>6.820000000000004E-3</v>
      </c>
      <c r="E68" s="10">
        <v>280.25</v>
      </c>
      <c r="F68" s="10">
        <v>2.9</v>
      </c>
      <c r="G68" s="7">
        <v>22.728848352126267</v>
      </c>
      <c r="H68">
        <f t="shared" si="8"/>
        <v>0.21624660854737013</v>
      </c>
      <c r="I68" s="7"/>
    </row>
    <row r="69" spans="1:15" x14ac:dyDescent="0.35">
      <c r="A69" s="8">
        <v>4</v>
      </c>
      <c r="B69" s="9">
        <v>0.8</v>
      </c>
      <c r="C69" s="1">
        <v>0.19318000000000002</v>
      </c>
      <c r="D69">
        <v>6.820000000000004E-3</v>
      </c>
      <c r="E69" s="10">
        <v>282.55</v>
      </c>
      <c r="F69" s="10">
        <v>4</v>
      </c>
      <c r="G69" s="7">
        <v>27.799385536992904</v>
      </c>
      <c r="H69">
        <f t="shared" si="8"/>
        <v>0.30501536157517739</v>
      </c>
      <c r="I69" s="7"/>
    </row>
    <row r="70" spans="1:15" x14ac:dyDescent="0.35">
      <c r="A70" s="8">
        <v>5</v>
      </c>
      <c r="B70" s="9">
        <v>0.8</v>
      </c>
      <c r="C70" s="1">
        <v>0.19318000000000002</v>
      </c>
      <c r="D70">
        <v>6.820000000000004E-3</v>
      </c>
      <c r="E70" s="10">
        <v>283.55</v>
      </c>
      <c r="F70" s="10">
        <v>5.1150000000000002</v>
      </c>
      <c r="G70" s="7">
        <v>30.309407426187207</v>
      </c>
      <c r="H70">
        <f t="shared" si="8"/>
        <v>0.40744071503055324</v>
      </c>
      <c r="I70" s="7"/>
    </row>
    <row r="71" spans="1:15" x14ac:dyDescent="0.35">
      <c r="A71" s="8">
        <v>6</v>
      </c>
      <c r="B71" s="9">
        <v>0.8</v>
      </c>
      <c r="C71" s="1">
        <v>0.15560000000000002</v>
      </c>
      <c r="D71">
        <v>4.4399999999999995E-2</v>
      </c>
      <c r="E71" s="10">
        <v>274</v>
      </c>
      <c r="F71" s="10">
        <v>2</v>
      </c>
      <c r="G71" s="7">
        <v>16.080553385566411</v>
      </c>
      <c r="H71">
        <f t="shared" si="8"/>
        <v>0.19597233072167947</v>
      </c>
      <c r="I71" s="7"/>
    </row>
    <row r="72" spans="1:15" x14ac:dyDescent="0.35">
      <c r="A72" s="8">
        <v>7</v>
      </c>
      <c r="B72" s="9">
        <v>0.8</v>
      </c>
      <c r="C72" s="1">
        <v>0.15560000000000002</v>
      </c>
      <c r="D72">
        <v>4.4399999999999995E-2</v>
      </c>
      <c r="E72" s="10">
        <v>276.14999999999998</v>
      </c>
      <c r="F72" s="10">
        <v>2.6</v>
      </c>
      <c r="G72" s="7">
        <v>19.614586967495992</v>
      </c>
      <c r="H72">
        <f t="shared" si="8"/>
        <v>0.24559280894246185</v>
      </c>
      <c r="I72" s="7"/>
    </row>
    <row r="73" spans="1:15" x14ac:dyDescent="0.35">
      <c r="A73" s="8">
        <v>8</v>
      </c>
      <c r="B73" s="9">
        <v>0.8</v>
      </c>
      <c r="C73" s="1">
        <v>0.15560000000000002</v>
      </c>
      <c r="D73">
        <v>4.4399999999999995E-2</v>
      </c>
      <c r="E73" s="10">
        <v>280.64999999999998</v>
      </c>
      <c r="F73" s="10">
        <v>4.2249999999999996</v>
      </c>
      <c r="G73" s="7">
        <v>29.792231573166685</v>
      </c>
      <c r="H73">
        <f t="shared" si="8"/>
        <v>0.29485842430374715</v>
      </c>
      <c r="I73" s="7"/>
    </row>
    <row r="74" spans="1:15" x14ac:dyDescent="0.35">
      <c r="A74" s="8">
        <v>9</v>
      </c>
      <c r="B74" s="9">
        <v>0.8</v>
      </c>
      <c r="C74" s="1">
        <v>0.15560000000000002</v>
      </c>
      <c r="D74">
        <v>4.4399999999999995E-2</v>
      </c>
      <c r="E74" s="10">
        <v>283.45</v>
      </c>
      <c r="F74" s="10">
        <v>6.45</v>
      </c>
      <c r="G74" s="7">
        <v>38.694869921520848</v>
      </c>
      <c r="H74">
        <f t="shared" si="8"/>
        <v>0.40007953610045199</v>
      </c>
      <c r="I74" s="7"/>
    </row>
    <row r="75" spans="1:15" x14ac:dyDescent="0.35">
      <c r="A75" s="8">
        <v>10</v>
      </c>
      <c r="B75" s="9">
        <v>0.8</v>
      </c>
      <c r="C75" s="1">
        <v>0.15560000000000002</v>
      </c>
      <c r="D75">
        <v>4.4399999999999995E-2</v>
      </c>
      <c r="E75" s="10">
        <v>284.25</v>
      </c>
      <c r="F75" s="10">
        <v>7.4450000000000003</v>
      </c>
      <c r="G75" s="7">
        <v>41.701873339234623</v>
      </c>
      <c r="H75">
        <f t="shared" si="8"/>
        <v>0.4398673829518519</v>
      </c>
      <c r="I75" s="7"/>
    </row>
    <row r="76" spans="1:15" x14ac:dyDescent="0.35">
      <c r="A76" s="8">
        <v>11</v>
      </c>
      <c r="B76" s="9">
        <v>0.8</v>
      </c>
      <c r="C76" s="1">
        <v>9.6299999999999997E-2</v>
      </c>
      <c r="D76">
        <v>0.1037</v>
      </c>
      <c r="E76" s="10">
        <v>273.75</v>
      </c>
      <c r="F76" s="10">
        <v>3.1949999999999998</v>
      </c>
      <c r="G76" s="7">
        <v>24.904972394095111</v>
      </c>
      <c r="H76">
        <f t="shared" si="8"/>
        <v>0.22050164650719525</v>
      </c>
      <c r="I76" s="7"/>
    </row>
    <row r="77" spans="1:15" x14ac:dyDescent="0.35">
      <c r="A77" s="8">
        <v>12</v>
      </c>
      <c r="B77" s="9">
        <v>0.8</v>
      </c>
      <c r="C77" s="1">
        <v>9.6299999999999997E-2</v>
      </c>
      <c r="D77">
        <v>0.1037</v>
      </c>
      <c r="E77" s="10">
        <v>276</v>
      </c>
      <c r="F77" s="10">
        <v>4.2569999999999997</v>
      </c>
      <c r="G77" s="7">
        <v>31.114126480603186</v>
      </c>
      <c r="H77">
        <f t="shared" si="8"/>
        <v>0.26910673054725881</v>
      </c>
      <c r="I77" s="7"/>
    </row>
    <row r="78" spans="1:15" x14ac:dyDescent="0.35">
      <c r="A78" s="8">
        <v>13</v>
      </c>
      <c r="B78" s="9">
        <v>0.8</v>
      </c>
      <c r="C78" s="1">
        <v>9.6299999999999997E-2</v>
      </c>
      <c r="D78">
        <v>0.1037</v>
      </c>
      <c r="E78" s="10">
        <v>279</v>
      </c>
      <c r="F78" s="10">
        <v>5.867</v>
      </c>
      <c r="G78" s="7">
        <v>42.193069885831299</v>
      </c>
      <c r="H78">
        <f t="shared" si="8"/>
        <v>0.2808408064456912</v>
      </c>
      <c r="I78" s="7"/>
    </row>
    <row r="79" spans="1:15" x14ac:dyDescent="0.35">
      <c r="A79" s="8">
        <v>14</v>
      </c>
      <c r="B79" s="9">
        <v>0.8</v>
      </c>
      <c r="C79" s="1">
        <v>9.6299999999999997E-2</v>
      </c>
      <c r="D79">
        <v>0.1037</v>
      </c>
      <c r="E79" s="10">
        <v>281</v>
      </c>
      <c r="F79" s="10">
        <v>7.4489999999999998</v>
      </c>
      <c r="G79" s="7">
        <v>52.102384759123879</v>
      </c>
      <c r="H79">
        <f t="shared" si="8"/>
        <v>0.30054524420561302</v>
      </c>
      <c r="I79" s="7"/>
    </row>
    <row r="80" spans="1:15" x14ac:dyDescent="0.35">
      <c r="A80" s="8">
        <v>15</v>
      </c>
      <c r="B80" s="9">
        <v>0.8</v>
      </c>
      <c r="C80" s="1">
        <v>9.6299999999999997E-2</v>
      </c>
      <c r="D80">
        <v>0.1037</v>
      </c>
      <c r="E80" s="10">
        <v>282</v>
      </c>
      <c r="F80" s="10">
        <v>8.9749999999999996</v>
      </c>
      <c r="G80" s="7">
        <v>58.106652169917091</v>
      </c>
      <c r="H80">
        <f t="shared" si="8"/>
        <v>0.35257212066944749</v>
      </c>
      <c r="I80" s="7"/>
    </row>
    <row r="81" spans="1:9" x14ac:dyDescent="0.35">
      <c r="A81" s="8">
        <v>16</v>
      </c>
      <c r="B81" s="9">
        <v>0.8</v>
      </c>
      <c r="C81" s="1">
        <v>3.5220000000000001E-2</v>
      </c>
      <c r="D81">
        <v>0.16478000000000001</v>
      </c>
      <c r="E81" s="10">
        <v>272.85000000000002</v>
      </c>
      <c r="F81" s="10">
        <v>7.24</v>
      </c>
      <c r="G81" s="7">
        <v>56.144663177202908</v>
      </c>
      <c r="H81">
        <f t="shared" si="8"/>
        <v>0.22452122683421405</v>
      </c>
      <c r="I81" s="7"/>
    </row>
    <row r="82" spans="1:9" x14ac:dyDescent="0.35">
      <c r="A82" s="8">
        <v>17</v>
      </c>
      <c r="B82" s="9">
        <v>0.8</v>
      </c>
      <c r="C82" s="1">
        <v>3.5220000000000001E-2</v>
      </c>
      <c r="D82">
        <v>0.16478000000000001</v>
      </c>
      <c r="E82" s="10">
        <v>274.05</v>
      </c>
      <c r="F82" s="10">
        <v>8.120000000000001</v>
      </c>
      <c r="G82" s="7">
        <v>64.201912467105117</v>
      </c>
      <c r="H82">
        <f t="shared" si="8"/>
        <v>0.2093360533607746</v>
      </c>
      <c r="I82" s="7"/>
    </row>
    <row r="83" spans="1:9" x14ac:dyDescent="0.35">
      <c r="A83" s="8">
        <v>18</v>
      </c>
      <c r="B83" s="9">
        <v>0.8</v>
      </c>
      <c r="C83" s="1">
        <v>3.5220000000000001E-2</v>
      </c>
      <c r="D83">
        <v>0.16478000000000001</v>
      </c>
      <c r="E83" s="10">
        <v>277.45</v>
      </c>
      <c r="F83" s="10">
        <v>10.65</v>
      </c>
      <c r="G83" s="7">
        <v>96.839000679091129</v>
      </c>
      <c r="H83">
        <f t="shared" si="8"/>
        <v>9.0713608647031652E-2</v>
      </c>
      <c r="I83" s="7"/>
    </row>
    <row r="84" spans="1:9" x14ac:dyDescent="0.35">
      <c r="A84" s="8">
        <v>19</v>
      </c>
      <c r="B84" s="9">
        <v>0.8</v>
      </c>
      <c r="C84" s="1">
        <v>3.5220000000000001E-2</v>
      </c>
      <c r="D84">
        <v>0.16478000000000001</v>
      </c>
      <c r="E84" s="10">
        <v>278.64999999999998</v>
      </c>
      <c r="F84" s="10">
        <v>11.748000000000001</v>
      </c>
      <c r="G84" s="7">
        <v>114.0000687192138</v>
      </c>
      <c r="H84">
        <f t="shared" si="8"/>
        <v>2.9621478385990958E-2</v>
      </c>
      <c r="I84" s="7"/>
    </row>
    <row r="85" spans="1:9" x14ac:dyDescent="0.35">
      <c r="A85" s="8">
        <v>20</v>
      </c>
      <c r="B85" s="9">
        <v>0.8</v>
      </c>
      <c r="C85" s="1">
        <v>3.5220000000000001E-2</v>
      </c>
      <c r="D85">
        <v>0.16478000000000001</v>
      </c>
      <c r="E85" s="10">
        <v>280.55</v>
      </c>
      <c r="F85" s="10">
        <v>14.219999999999999</v>
      </c>
      <c r="G85" s="7">
        <v>153.29311456797714</v>
      </c>
      <c r="H85">
        <f t="shared" si="8"/>
        <v>7.8010650970303477E-2</v>
      </c>
      <c r="I85" s="7"/>
    </row>
    <row r="86" spans="1:9" x14ac:dyDescent="0.35">
      <c r="A86" s="8">
        <v>21</v>
      </c>
      <c r="B86" s="9">
        <v>0.8</v>
      </c>
      <c r="C86" s="1">
        <v>2.3180000000000003E-2</v>
      </c>
      <c r="D86">
        <v>0.17682</v>
      </c>
      <c r="E86" s="10">
        <v>274.25</v>
      </c>
      <c r="F86" s="10">
        <v>11.02</v>
      </c>
      <c r="G86" s="7">
        <v>92.15827295330098</v>
      </c>
      <c r="H86">
        <f t="shared" si="8"/>
        <v>0.16371803127676052</v>
      </c>
      <c r="I86" s="7"/>
    </row>
    <row r="87" spans="1:9" x14ac:dyDescent="0.35">
      <c r="A87" s="8">
        <v>22</v>
      </c>
      <c r="B87" s="9">
        <v>0.8</v>
      </c>
      <c r="C87" s="1">
        <v>2.3180000000000003E-2</v>
      </c>
      <c r="D87">
        <v>0.17682</v>
      </c>
      <c r="E87" s="10">
        <v>275.64999999999998</v>
      </c>
      <c r="F87" s="10">
        <v>13.87</v>
      </c>
      <c r="G87" s="7">
        <v>110.04479089981209</v>
      </c>
      <c r="H87">
        <f t="shared" si="8"/>
        <v>0.20659847945340956</v>
      </c>
      <c r="I87" s="7"/>
    </row>
    <row r="88" spans="1:9" x14ac:dyDescent="0.35">
      <c r="A88" s="8">
        <v>23</v>
      </c>
      <c r="B88" s="9">
        <v>0.8</v>
      </c>
      <c r="C88" s="1">
        <v>2.3180000000000003E-2</v>
      </c>
      <c r="D88">
        <v>0.17682</v>
      </c>
      <c r="E88" s="10">
        <v>277.60000000000002</v>
      </c>
      <c r="F88" s="10">
        <v>18.100000000000001</v>
      </c>
      <c r="G88" s="7">
        <v>144.77038462100322</v>
      </c>
      <c r="H88">
        <f t="shared" si="8"/>
        <v>0.20016362087843526</v>
      </c>
      <c r="I88" s="7"/>
    </row>
    <row r="89" spans="1:9" x14ac:dyDescent="0.35">
      <c r="A89" s="8">
        <v>24</v>
      </c>
      <c r="B89" s="9">
        <v>0.8</v>
      </c>
      <c r="C89" s="1">
        <v>2.3180000000000003E-2</v>
      </c>
      <c r="D89">
        <v>0.17682</v>
      </c>
      <c r="E89" s="10">
        <v>278.95</v>
      </c>
      <c r="F89" s="10">
        <v>22.23</v>
      </c>
      <c r="G89" s="7">
        <v>180.53588146940299</v>
      </c>
      <c r="H89">
        <f t="shared" si="8"/>
        <v>0.18787277791541618</v>
      </c>
      <c r="I89" s="7"/>
    </row>
    <row r="90" spans="1:9" x14ac:dyDescent="0.35">
      <c r="A90" s="8">
        <v>25</v>
      </c>
      <c r="B90" s="9">
        <v>0.8</v>
      </c>
      <c r="C90" s="1">
        <v>1.3260000000000001E-2</v>
      </c>
      <c r="D90">
        <v>0.18674000000000002</v>
      </c>
      <c r="E90" s="10">
        <v>273.95</v>
      </c>
      <c r="F90" s="10">
        <v>14.084999999999999</v>
      </c>
      <c r="G90" s="7">
        <v>129.03924947014349</v>
      </c>
      <c r="H90">
        <f t="shared" si="8"/>
        <v>8.3853393893194933E-2</v>
      </c>
      <c r="I90" s="7"/>
    </row>
    <row r="91" spans="1:9" x14ac:dyDescent="0.35">
      <c r="A91" s="8">
        <v>26</v>
      </c>
      <c r="B91" s="9">
        <v>0.8</v>
      </c>
      <c r="C91" s="1">
        <v>1.3260000000000001E-2</v>
      </c>
      <c r="D91">
        <v>0.18674000000000002</v>
      </c>
      <c r="E91" s="10">
        <v>274.55</v>
      </c>
      <c r="F91" s="10">
        <v>15.4</v>
      </c>
      <c r="G91" s="7">
        <v>139.7047886926135</v>
      </c>
      <c r="H91">
        <f t="shared" si="8"/>
        <v>9.2826047450561652E-2</v>
      </c>
      <c r="I91" s="7"/>
    </row>
    <row r="92" spans="1:9" x14ac:dyDescent="0.35">
      <c r="A92" s="8">
        <v>27</v>
      </c>
      <c r="B92" s="9">
        <v>0.8</v>
      </c>
      <c r="C92" s="1">
        <v>1.3260000000000001E-2</v>
      </c>
      <c r="D92">
        <v>0.18674000000000002</v>
      </c>
      <c r="E92" s="10">
        <v>277</v>
      </c>
      <c r="F92" s="10">
        <v>20.68</v>
      </c>
      <c r="G92" s="7">
        <v>201.12898404025023</v>
      </c>
      <c r="H92">
        <f t="shared" si="8"/>
        <v>2.7422707735733947E-2</v>
      </c>
      <c r="I92" s="7"/>
    </row>
    <row r="93" spans="1:9" x14ac:dyDescent="0.35">
      <c r="A93" s="8">
        <v>28</v>
      </c>
      <c r="B93" s="9">
        <v>0.8</v>
      </c>
      <c r="C93" s="1">
        <v>1.3260000000000001E-2</v>
      </c>
      <c r="D93">
        <v>0.18674000000000002</v>
      </c>
      <c r="E93" s="10">
        <v>278.25</v>
      </c>
      <c r="F93" s="10">
        <v>24.119999999999997</v>
      </c>
      <c r="G93" s="7">
        <v>252.38329052386416</v>
      </c>
      <c r="H93">
        <f t="shared" si="8"/>
        <v>4.6365217760630906E-2</v>
      </c>
      <c r="I93" s="7"/>
    </row>
    <row r="94" spans="1:9" x14ac:dyDescent="0.35">
      <c r="A94" s="8">
        <v>29</v>
      </c>
      <c r="B94" s="9">
        <v>0.05</v>
      </c>
      <c r="C94" s="1">
        <v>0.95</v>
      </c>
      <c r="D94">
        <v>0</v>
      </c>
      <c r="E94" s="10">
        <v>274</v>
      </c>
      <c r="F94" s="10">
        <v>1.3939999999999999</v>
      </c>
      <c r="G94" s="7">
        <v>12.615277290857703</v>
      </c>
      <c r="H94">
        <f t="shared" si="8"/>
        <v>9.5030323467883537E-2</v>
      </c>
      <c r="I94" s="7"/>
    </row>
    <row r="95" spans="1:9" x14ac:dyDescent="0.35">
      <c r="A95" s="8">
        <v>30</v>
      </c>
      <c r="B95" s="9">
        <v>0.5</v>
      </c>
      <c r="C95" s="1">
        <v>0.41025</v>
      </c>
      <c r="D95">
        <v>8.9749999999999996E-2</v>
      </c>
      <c r="E95" s="10">
        <v>274</v>
      </c>
      <c r="F95" s="10">
        <v>1.7690000000000001</v>
      </c>
      <c r="G95" s="7">
        <v>15.268022070143243</v>
      </c>
      <c r="H95">
        <f t="shared" si="8"/>
        <v>0.13691226285227578</v>
      </c>
      <c r="I95" s="7"/>
    </row>
    <row r="96" spans="1:9" x14ac:dyDescent="0.35">
      <c r="A96" s="8">
        <v>31</v>
      </c>
      <c r="B96" s="9">
        <v>0.05</v>
      </c>
      <c r="C96" s="1">
        <v>0.56990499999999999</v>
      </c>
      <c r="D96">
        <v>0.38009500000000002</v>
      </c>
      <c r="E96" s="10">
        <v>274</v>
      </c>
      <c r="F96" s="10">
        <v>2.3540000000000001</v>
      </c>
      <c r="G96" s="7">
        <v>20.642785071617308</v>
      </c>
      <c r="H96">
        <f t="shared" si="8"/>
        <v>0.12307625014369972</v>
      </c>
      <c r="I96" s="7"/>
    </row>
    <row r="97" spans="1:9" x14ac:dyDescent="0.35">
      <c r="A97" s="8">
        <v>32</v>
      </c>
      <c r="B97" s="9">
        <v>0.05</v>
      </c>
      <c r="C97" s="1">
        <v>0.47955999999999999</v>
      </c>
      <c r="D97">
        <v>0.47043999999999997</v>
      </c>
      <c r="E97" s="10">
        <v>274</v>
      </c>
      <c r="F97" s="10">
        <v>2.835</v>
      </c>
      <c r="G97" s="7">
        <v>24.339253866204491</v>
      </c>
      <c r="H97">
        <f t="shared" si="8"/>
        <v>0.14147252676527375</v>
      </c>
      <c r="I97" s="7"/>
    </row>
    <row r="98" spans="1:9" x14ac:dyDescent="0.35">
      <c r="A98" s="8">
        <v>33</v>
      </c>
      <c r="B98" s="9">
        <v>0.05</v>
      </c>
      <c r="C98" s="1">
        <v>0.37942999999999993</v>
      </c>
      <c r="D98">
        <v>0.57057000000000002</v>
      </c>
      <c r="E98" s="10">
        <v>274</v>
      </c>
      <c r="F98" s="10">
        <v>3.56</v>
      </c>
      <c r="G98" s="7">
        <v>30.345029012393582</v>
      </c>
      <c r="H98">
        <f t="shared" si="8"/>
        <v>0.14761154459568596</v>
      </c>
      <c r="I98" s="7"/>
    </row>
    <row r="99" spans="1:9" x14ac:dyDescent="0.35">
      <c r="A99" s="8">
        <v>34</v>
      </c>
      <c r="B99" s="9">
        <v>0.05</v>
      </c>
      <c r="C99" s="1">
        <v>0.19541499999999998</v>
      </c>
      <c r="D99">
        <v>0.75458499999999995</v>
      </c>
      <c r="E99" s="10">
        <v>274</v>
      </c>
      <c r="F99" s="10">
        <v>7.2349999999999994</v>
      </c>
      <c r="G99" s="7">
        <v>55.0012674715976</v>
      </c>
      <c r="H99">
        <f t="shared" si="8"/>
        <v>0.23978897758676426</v>
      </c>
      <c r="I99" s="7"/>
    </row>
    <row r="100" spans="1:9" x14ac:dyDescent="0.35">
      <c r="A100" s="8">
        <v>35</v>
      </c>
      <c r="B100" s="9">
        <v>0.05</v>
      </c>
      <c r="C100" s="1">
        <v>0.11010499999999999</v>
      </c>
      <c r="D100">
        <v>0.83989499999999995</v>
      </c>
      <c r="E100" s="10">
        <v>274</v>
      </c>
      <c r="F100" s="10">
        <v>11.2</v>
      </c>
      <c r="G100" s="7">
        <v>86.694394885323689</v>
      </c>
      <c r="H100">
        <f t="shared" si="8"/>
        <v>0.22594290280960991</v>
      </c>
      <c r="I100" s="7"/>
    </row>
    <row r="101" spans="1:9" x14ac:dyDescent="0.35">
      <c r="A101" s="8">
        <v>36</v>
      </c>
      <c r="B101" s="9">
        <v>0.05</v>
      </c>
      <c r="C101" s="1">
        <v>4.7309999999999998E-2</v>
      </c>
      <c r="D101">
        <v>0.90268999999999999</v>
      </c>
      <c r="E101" s="10">
        <v>274</v>
      </c>
      <c r="F101" s="10">
        <v>14.928000000000001</v>
      </c>
      <c r="G101" s="7">
        <v>144.48394543680578</v>
      </c>
      <c r="H101">
        <f t="shared" si="8"/>
        <v>3.2127911061054518E-2</v>
      </c>
      <c r="I101" s="7"/>
    </row>
    <row r="102" spans="1:9" x14ac:dyDescent="0.35">
      <c r="A102" s="8">
        <v>37</v>
      </c>
      <c r="B102" s="9">
        <v>0.05</v>
      </c>
      <c r="C102" s="1">
        <v>0</v>
      </c>
      <c r="D102">
        <v>0.95</v>
      </c>
      <c r="E102" s="10">
        <v>274</v>
      </c>
      <c r="F102" s="10">
        <v>17.925999999999998</v>
      </c>
      <c r="G102" s="7">
        <v>258.47600350319033</v>
      </c>
      <c r="H102">
        <f t="shared" si="8"/>
        <v>0.44190563150279116</v>
      </c>
      <c r="I102" s="7"/>
    </row>
    <row r="103" spans="1:9" x14ac:dyDescent="0.35">
      <c r="A103" s="8">
        <v>38</v>
      </c>
      <c r="B103" s="9">
        <v>0.05</v>
      </c>
      <c r="C103" s="1">
        <v>0.95</v>
      </c>
      <c r="D103">
        <v>0</v>
      </c>
      <c r="E103" s="10">
        <v>277</v>
      </c>
      <c r="F103" s="10">
        <v>1.9530000000000001</v>
      </c>
      <c r="G103" s="7">
        <v>16.451616300107535</v>
      </c>
      <c r="H103">
        <f t="shared" si="8"/>
        <v>0.15762333332782724</v>
      </c>
      <c r="I103" s="7"/>
    </row>
    <row r="104" spans="1:9" x14ac:dyDescent="0.35">
      <c r="A104" s="8">
        <v>39</v>
      </c>
      <c r="B104" s="9">
        <v>0.05</v>
      </c>
      <c r="C104" s="1">
        <v>0.80664499999999995</v>
      </c>
      <c r="D104">
        <v>0.14335500000000004</v>
      </c>
      <c r="E104" s="10">
        <v>277</v>
      </c>
      <c r="F104" s="10">
        <v>2.6</v>
      </c>
      <c r="G104" s="7">
        <v>19.412342805366798</v>
      </c>
      <c r="H104">
        <f t="shared" si="8"/>
        <v>0.25337143056281547</v>
      </c>
      <c r="I104" s="7"/>
    </row>
    <row r="105" spans="1:9" x14ac:dyDescent="0.35">
      <c r="A105" s="8">
        <v>40</v>
      </c>
      <c r="B105" s="9">
        <v>0.05</v>
      </c>
      <c r="C105" s="1">
        <v>0.557365</v>
      </c>
      <c r="D105">
        <v>0.39263499999999996</v>
      </c>
      <c r="E105" s="10">
        <v>277</v>
      </c>
      <c r="F105" s="10">
        <v>3.3770000000000002</v>
      </c>
      <c r="G105" s="7">
        <v>28.145087950516931</v>
      </c>
      <c r="H105">
        <f t="shared" si="8"/>
        <v>0.16656535532967343</v>
      </c>
      <c r="I105" s="7"/>
    </row>
    <row r="106" spans="1:9" x14ac:dyDescent="0.35">
      <c r="A106" s="8">
        <v>41</v>
      </c>
      <c r="B106" s="9">
        <v>0.05</v>
      </c>
      <c r="C106" s="1">
        <v>0.37040499999999998</v>
      </c>
      <c r="D106">
        <v>0.57959499999999997</v>
      </c>
      <c r="E106" s="10">
        <v>277</v>
      </c>
      <c r="F106" s="10">
        <v>5.2329999999999997</v>
      </c>
      <c r="G106" s="7">
        <v>42.112855098376379</v>
      </c>
      <c r="H106">
        <f t="shared" si="8"/>
        <v>0.19524450413956851</v>
      </c>
      <c r="I106" s="7"/>
    </row>
    <row r="107" spans="1:9" x14ac:dyDescent="0.35">
      <c r="A107" s="8">
        <v>42</v>
      </c>
      <c r="B107" s="9">
        <v>0.05</v>
      </c>
      <c r="C107" s="1">
        <v>0.167295</v>
      </c>
      <c r="D107">
        <v>0.78270499999999998</v>
      </c>
      <c r="E107" s="10">
        <v>277</v>
      </c>
      <c r="F107" s="10">
        <v>11.98</v>
      </c>
      <c r="G107" s="7">
        <v>88.423012007900539</v>
      </c>
      <c r="H107">
        <f t="shared" si="8"/>
        <v>0.26191141896577191</v>
      </c>
      <c r="I107" s="7"/>
    </row>
    <row r="108" spans="1:9" x14ac:dyDescent="0.35">
      <c r="A108" s="8">
        <v>43</v>
      </c>
      <c r="B108" s="9">
        <v>0.05</v>
      </c>
      <c r="C108" s="1">
        <v>0.11010499999999999</v>
      </c>
      <c r="D108">
        <v>0.83989499999999995</v>
      </c>
      <c r="E108" s="10">
        <v>277</v>
      </c>
      <c r="F108" s="10">
        <v>15.5</v>
      </c>
      <c r="G108" s="7">
        <v>125.58110131601011</v>
      </c>
      <c r="H108">
        <f t="shared" si="8"/>
        <v>0.18979934634832191</v>
      </c>
      <c r="I108" s="7"/>
    </row>
    <row r="109" spans="1:9" x14ac:dyDescent="0.35">
      <c r="A109" s="8">
        <v>44</v>
      </c>
      <c r="B109" s="9">
        <v>0.05</v>
      </c>
      <c r="C109" s="1">
        <v>6.2984999999999999E-2</v>
      </c>
      <c r="D109">
        <v>0.88701499999999989</v>
      </c>
      <c r="E109" s="10">
        <v>277</v>
      </c>
      <c r="F109" s="10">
        <v>19.173999999999999</v>
      </c>
      <c r="G109" s="7">
        <v>187.00421769245514</v>
      </c>
      <c r="H109">
        <f t="shared" si="8"/>
        <v>2.4698979386381905E-2</v>
      </c>
      <c r="I109" s="7"/>
    </row>
    <row r="110" spans="1:9" x14ac:dyDescent="0.35">
      <c r="A110" s="8">
        <v>45</v>
      </c>
      <c r="B110" s="9">
        <v>0.05</v>
      </c>
      <c r="C110" s="1">
        <v>0</v>
      </c>
      <c r="D110">
        <v>0.95</v>
      </c>
      <c r="E110" s="10">
        <v>277</v>
      </c>
      <c r="F110" s="10">
        <v>24.041</v>
      </c>
      <c r="G110" s="7">
        <v>435.74458012954284</v>
      </c>
      <c r="H110">
        <f t="shared" si="8"/>
        <v>0.81250605269973308</v>
      </c>
      <c r="I110" s="7"/>
    </row>
    <row r="111" spans="1:9" x14ac:dyDescent="0.35">
      <c r="A111" s="8">
        <v>46</v>
      </c>
      <c r="B111" s="9">
        <v>0.05</v>
      </c>
      <c r="C111" s="1">
        <v>0.95</v>
      </c>
      <c r="D111">
        <v>0</v>
      </c>
      <c r="E111" s="10">
        <v>280</v>
      </c>
      <c r="F111" s="10">
        <v>2.8010000000000002</v>
      </c>
      <c r="G111" s="7">
        <v>21.419300495682947</v>
      </c>
      <c r="H111">
        <f t="shared" si="8"/>
        <v>0.2352980901219941</v>
      </c>
      <c r="I111" s="7"/>
    </row>
    <row r="112" spans="1:9" x14ac:dyDescent="0.35">
      <c r="A112" s="8">
        <v>47</v>
      </c>
      <c r="B112" s="9">
        <v>0.05</v>
      </c>
      <c r="C112" s="1">
        <v>0.78374999999999995</v>
      </c>
      <c r="D112">
        <v>0.16625000000000004</v>
      </c>
      <c r="E112" s="10">
        <v>280</v>
      </c>
      <c r="F112" s="10">
        <v>3.6</v>
      </c>
      <c r="G112" s="7">
        <v>26.308503114636984</v>
      </c>
      <c r="H112">
        <f t="shared" si="8"/>
        <v>0.26920824681563932</v>
      </c>
      <c r="I112" s="7"/>
    </row>
    <row r="113" spans="1:15" x14ac:dyDescent="0.35">
      <c r="A113" s="8">
        <v>48</v>
      </c>
      <c r="B113" s="9">
        <v>0.05</v>
      </c>
      <c r="C113" s="1">
        <v>0.66490499999999997</v>
      </c>
      <c r="D113">
        <v>0.28509500000000004</v>
      </c>
      <c r="E113" s="10">
        <v>280</v>
      </c>
      <c r="F113" s="10">
        <v>4.2329999999999997</v>
      </c>
      <c r="G113" s="7">
        <v>31.334133840111733</v>
      </c>
      <c r="H113">
        <f t="shared" si="8"/>
        <v>0.25976532388113077</v>
      </c>
      <c r="I113" s="7"/>
    </row>
    <row r="114" spans="1:15" x14ac:dyDescent="0.35">
      <c r="A114" s="8">
        <v>49</v>
      </c>
      <c r="B114" s="9">
        <v>0.05</v>
      </c>
      <c r="C114" s="1">
        <v>0.56211500000000003</v>
      </c>
      <c r="D114">
        <v>0.38788499999999998</v>
      </c>
      <c r="E114" s="10">
        <v>280</v>
      </c>
      <c r="F114" s="10">
        <v>5.0679999999999996</v>
      </c>
      <c r="G114" s="7">
        <v>37.424154590046676</v>
      </c>
      <c r="H114">
        <f t="shared" si="8"/>
        <v>0.26155969632899206</v>
      </c>
      <c r="I114" s="7"/>
    </row>
    <row r="115" spans="1:15" x14ac:dyDescent="0.35">
      <c r="A115" s="8">
        <v>50</v>
      </c>
      <c r="B115" s="9">
        <v>0.05</v>
      </c>
      <c r="C115" s="1">
        <v>0.37278</v>
      </c>
      <c r="D115">
        <v>0.57721999999999984</v>
      </c>
      <c r="E115" s="10">
        <v>280</v>
      </c>
      <c r="F115" s="10">
        <v>8.2750000000000004</v>
      </c>
      <c r="G115" s="7">
        <v>57.570467242893663</v>
      </c>
      <c r="H115">
        <f t="shared" si="8"/>
        <v>0.30428438377167777</v>
      </c>
      <c r="I115" s="7"/>
    </row>
    <row r="116" spans="1:15" x14ac:dyDescent="0.35">
      <c r="A116" s="8">
        <v>51</v>
      </c>
      <c r="B116" s="9">
        <v>0.05</v>
      </c>
      <c r="C116" s="1">
        <v>0.23845</v>
      </c>
      <c r="D116">
        <v>0.71155000000000002</v>
      </c>
      <c r="E116" s="10">
        <v>280</v>
      </c>
      <c r="F116" s="10">
        <v>14.974</v>
      </c>
      <c r="G116" s="7">
        <v>91.455131659094306</v>
      </c>
      <c r="H116">
        <f t="shared" si="8"/>
        <v>0.38924047242490784</v>
      </c>
      <c r="I116" s="7"/>
    </row>
    <row r="117" spans="1:15" x14ac:dyDescent="0.35">
      <c r="A117" s="8">
        <v>52</v>
      </c>
      <c r="B117" s="9">
        <v>0.05</v>
      </c>
      <c r="C117" s="1">
        <v>0.162355</v>
      </c>
      <c r="D117">
        <v>0.78764499999999993</v>
      </c>
      <c r="E117" s="10">
        <v>280</v>
      </c>
      <c r="F117" s="10">
        <v>20.753</v>
      </c>
      <c r="G117" s="7">
        <v>135.24824560192224</v>
      </c>
      <c r="H117">
        <f t="shared" si="8"/>
        <v>0.3482954483596481</v>
      </c>
      <c r="I117" s="7"/>
    </row>
    <row r="118" spans="1:15" x14ac:dyDescent="0.35">
      <c r="A118" s="8">
        <v>53</v>
      </c>
      <c r="B118" s="9">
        <v>0.05</v>
      </c>
      <c r="C118" s="1">
        <v>8.5974999999999996E-2</v>
      </c>
      <c r="D118">
        <v>0.86402499999999993</v>
      </c>
      <c r="E118" s="10">
        <v>280</v>
      </c>
      <c r="F118" s="10">
        <v>26.689999999999998</v>
      </c>
      <c r="G118" s="7">
        <v>249.73087509621138</v>
      </c>
      <c r="H118">
        <f t="shared" si="8"/>
        <v>6.4327931449189218E-2</v>
      </c>
      <c r="I118" s="7"/>
    </row>
    <row r="119" spans="1:15" x14ac:dyDescent="0.35">
      <c r="A119" s="8">
        <v>54</v>
      </c>
      <c r="B119" s="9">
        <v>0.05</v>
      </c>
      <c r="C119" s="1">
        <v>0</v>
      </c>
      <c r="D119">
        <v>0.95</v>
      </c>
      <c r="E119" s="10">
        <v>280</v>
      </c>
      <c r="F119" s="10">
        <v>32.308</v>
      </c>
      <c r="G119" s="7"/>
      <c r="I119" s="7"/>
    </row>
    <row r="120" spans="1:15" x14ac:dyDescent="0.35">
      <c r="B120" s="6"/>
      <c r="C120" s="6"/>
      <c r="D120" s="6"/>
      <c r="E120" s="6"/>
      <c r="F120" s="6"/>
      <c r="G120" s="5"/>
      <c r="H120" s="6">
        <f>SUM(H66:H118)/53</f>
        <v>0.21847241146943383</v>
      </c>
      <c r="I120" s="6"/>
      <c r="J120" s="6"/>
      <c r="K120" s="6"/>
      <c r="L120" s="6"/>
      <c r="M120" s="6"/>
      <c r="N120" s="6"/>
      <c r="O120" s="6"/>
    </row>
  </sheetData>
  <mergeCells count="3">
    <mergeCell ref="B1:D1"/>
    <mergeCell ref="E1:F1"/>
    <mergeCell ref="K1:M1"/>
  </mergeCells>
  <pageMargins left="0.7" right="0.7" top="0.75" bottom="0.75" header="0.3" footer="0.3"/>
  <pageSetup orientation="portrait" r:id="rId1"/>
  <ignoredErrors>
    <ignoredError sqref="H6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2018-07-02T13:50:14Z</dcterms:modified>
</cp:coreProperties>
</file>