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vlad/Desktop/Интерполяция [Алг 3.2 прак]/"/>
    </mc:Choice>
  </mc:AlternateContent>
  <xr:revisionPtr revIDLastSave="0" documentId="13_ncr:1_{79C46C2C-E73A-C942-86F2-760C4675C5B4}" xr6:coauthVersionLast="47" xr6:coauthVersionMax="47" xr10:uidLastSave="{00000000-0000-0000-0000-000000000000}"/>
  <bookViews>
    <workbookView xWindow="0" yWindow="740" windowWidth="30240" windowHeight="18900" activeTab="2" xr2:uid="{00000000-000D-0000-FFFF-FFFF00000000}"/>
  </bookViews>
  <sheets>
    <sheet name="Задания 1 Данные" sheetId="1" r:id="rId1"/>
    <sheet name="Задание 1 Ур-ия" sheetId="3" r:id="rId2"/>
    <sheet name="Задание 2 Данные" sheetId="2" r:id="rId3"/>
    <sheet name="Задания 2 Ур-ие" sheetId="4" r:id="rId4"/>
  </sheets>
  <definedNames>
    <definedName name="solver_adj" localSheetId="2" hidden="1">'Задание 2 Данные'!$E$4:$E$7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'Задание 2 Данные'!$E$8</definedName>
    <definedName name="solver_pre" localSheetId="2" hidden="1">0.000001</definedName>
    <definedName name="solver_rbv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4" i="1" l="1"/>
  <c r="B15" i="1"/>
  <c r="D4" i="2"/>
  <c r="E10" i="2" s="1"/>
  <c r="C5" i="2"/>
  <c r="C6" i="2"/>
  <c r="C7" i="2"/>
  <c r="C8" i="2"/>
  <c r="C9" i="2"/>
  <c r="C10" i="2"/>
  <c r="C11" i="2"/>
  <c r="C12" i="2"/>
  <c r="C13" i="2"/>
  <c r="C4" i="2"/>
  <c r="D5" i="2"/>
  <c r="D6" i="2"/>
  <c r="D7" i="2"/>
  <c r="D8" i="2"/>
  <c r="D9" i="2"/>
  <c r="D10" i="2"/>
  <c r="D11" i="2"/>
  <c r="D12" i="2"/>
  <c r="D13" i="2"/>
  <c r="E8" i="2" l="1"/>
</calcChain>
</file>

<file path=xl/sharedStrings.xml><?xml version="1.0" encoding="utf-8"?>
<sst xmlns="http://schemas.openxmlformats.org/spreadsheetml/2006/main" count="14" uniqueCount="14">
  <si>
    <t>кол.маш</t>
  </si>
  <si>
    <t>неделя</t>
  </si>
  <si>
    <t>F(X)</t>
  </si>
  <si>
    <t>x</t>
  </si>
  <si>
    <t>эксперементальные данные</t>
  </si>
  <si>
    <t>уравнение регрессии</t>
  </si>
  <si>
    <t>a,b,c,d</t>
  </si>
  <si>
    <t>YR1</t>
  </si>
  <si>
    <t>R^2</t>
  </si>
  <si>
    <t>Yср</t>
  </si>
  <si>
    <t>Интерполяция - нахождение промежуточных значений из уже имеющихся</t>
  </si>
  <si>
    <t>Линейная интерполяция (самая приближённая к реальным значениям)</t>
  </si>
  <si>
    <t>Сглаживаемая интерполяция (самая гладкая из возможных)</t>
  </si>
  <si>
    <t>Синусоидальная интерполяция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</si>
</sst>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B4C6E7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0" xfId="0" applyAlignment="1"/>
    <xf numFmtId="0" fontId="0" fillId="0" borderId="0" xfId="0" applyBorder="1"/>
    <xf numFmtId="0" fontId="0" fillId="0" borderId="8" xfId="0" applyBorder="1"/>
    <xf numFmtId="0" fontId="0" fillId="3" borderId="4" xfId="0" applyFill="1" applyBorder="1"/>
    <xf numFmtId="0" fontId="0" fillId="3" borderId="5" xfId="0" applyFill="1" applyBorder="1"/>
    <xf numFmtId="0" fontId="0" fillId="0" borderId="0" xfId="0" applyFill="1" applyBorder="1" applyAlignment="1">
      <alignment vertical="center"/>
    </xf>
    <xf numFmtId="0" fontId="0" fillId="0" borderId="5" xfId="0" applyBorder="1" applyAlignment="1">
      <alignment horizontal="right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B4C6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1508748906386702E-2"/>
                  <c:y val="-1.893518518518520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0.14682458442694662"/>
                  <c:y val="0.3271201516477106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'Задания 1 Данные'!$A$4:$A$13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'Задания 1 Данные'!$B$4:$B$13</c:f>
              <c:numCache>
                <c:formatCode>General</c:formatCode>
                <c:ptCount val="10"/>
                <c:pt idx="0">
                  <c:v>9</c:v>
                </c:pt>
                <c:pt idx="1">
                  <c:v>16</c:v>
                </c:pt>
                <c:pt idx="2">
                  <c:v>20</c:v>
                </c:pt>
                <c:pt idx="3">
                  <c:v>27</c:v>
                </c:pt>
                <c:pt idx="4">
                  <c:v>34</c:v>
                </c:pt>
                <c:pt idx="5">
                  <c:v>39</c:v>
                </c:pt>
                <c:pt idx="6">
                  <c:v>44</c:v>
                </c:pt>
                <c:pt idx="7">
                  <c:v>52</c:v>
                </c:pt>
                <c:pt idx="8">
                  <c:v>58</c:v>
                </c:pt>
                <c:pt idx="9">
                  <c:v>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732-AA43-9041-6FE7822292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685632"/>
        <c:axId val="2033957952"/>
      </c:scatterChart>
      <c:valAx>
        <c:axId val="199685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33957952"/>
        <c:crosses val="autoZero"/>
        <c:crossBetween val="midCat"/>
      </c:valAx>
      <c:valAx>
        <c:axId val="203395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9685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75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0533770778652668"/>
                  <c:y val="0.55441710411198597"/>
                </c:manualLayout>
              </c:layout>
              <c:numFmt formatCode="General" sourceLinked="0"/>
              <c:spPr>
                <a:noFill/>
                <a:ln>
                  <a:solidFill>
                    <a:schemeClr val="accent2">
                      <a:lumMod val="75000"/>
                    </a:schemeClr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numFmt formatCode="General" sourceLinked="0"/>
              <c:spPr>
                <a:noFill/>
                <a:ln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'Задания 1 Данные'!$A$4:$A$15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'Задания 1 Данные'!$B$4:$B$15</c:f>
              <c:numCache>
                <c:formatCode>General</c:formatCode>
                <c:ptCount val="12"/>
                <c:pt idx="0">
                  <c:v>9</c:v>
                </c:pt>
                <c:pt idx="1">
                  <c:v>16</c:v>
                </c:pt>
                <c:pt idx="2">
                  <c:v>20</c:v>
                </c:pt>
                <c:pt idx="3">
                  <c:v>27</c:v>
                </c:pt>
                <c:pt idx="4">
                  <c:v>34</c:v>
                </c:pt>
                <c:pt idx="5">
                  <c:v>39</c:v>
                </c:pt>
                <c:pt idx="6">
                  <c:v>44</c:v>
                </c:pt>
                <c:pt idx="7">
                  <c:v>52</c:v>
                </c:pt>
                <c:pt idx="8">
                  <c:v>58</c:v>
                </c:pt>
                <c:pt idx="9">
                  <c:v>64</c:v>
                </c:pt>
                <c:pt idx="10">
                  <c:v>70</c:v>
                </c:pt>
                <c:pt idx="11">
                  <c:v>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9D4-244B-A000-B3382A1F40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372144"/>
        <c:axId val="2033588800"/>
      </c:scatterChart>
      <c:valAx>
        <c:axId val="408372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33588800"/>
        <c:crosses val="autoZero"/>
        <c:crossBetween val="midCat"/>
      </c:valAx>
      <c:valAx>
        <c:axId val="203358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8372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solidFill>
                  <a:schemeClr val="lt1"/>
                </a:solidFill>
                <a:ln w="12700" cap="flat" cmpd="sng" algn="ctr">
                  <a:solidFill>
                    <a:schemeClr val="accent1"/>
                  </a:solidFill>
                  <a:prstDash val="solid"/>
                  <a:miter lim="800000"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9.2868920720894865E-2"/>
                  <c:y val="-0.28647922844318763"/>
                </c:manualLayout>
              </c:layout>
              <c:numFmt formatCode="General" sourceLinked="0"/>
              <c:spPr>
                <a:noFill/>
                <a:ln>
                  <a:solidFill>
                    <a:schemeClr val="accent2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'Задание 2 Данные'!$A$4:$A$13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'Задание 2 Данные'!$B$4:$B$13</c:f>
              <c:numCache>
                <c:formatCode>General</c:formatCode>
                <c:ptCount val="10"/>
                <c:pt idx="0">
                  <c:v>4</c:v>
                </c:pt>
                <c:pt idx="1">
                  <c:v>5.5</c:v>
                </c:pt>
                <c:pt idx="2">
                  <c:v>7.1</c:v>
                </c:pt>
                <c:pt idx="3">
                  <c:v>7</c:v>
                </c:pt>
                <c:pt idx="4">
                  <c:v>7.3</c:v>
                </c:pt>
                <c:pt idx="5">
                  <c:v>6</c:v>
                </c:pt>
                <c:pt idx="6">
                  <c:v>5.5</c:v>
                </c:pt>
                <c:pt idx="7">
                  <c:v>3.5</c:v>
                </c:pt>
                <c:pt idx="8">
                  <c:v>2.8</c:v>
                </c:pt>
                <c:pt idx="9">
                  <c:v>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B2C-0749-9C8B-BACD824204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838320"/>
        <c:axId val="2034788400"/>
      </c:scatterChart>
      <c:valAx>
        <c:axId val="411838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34788400"/>
        <c:crosses val="autoZero"/>
        <c:crossBetween val="midCat"/>
      </c:valAx>
      <c:valAx>
        <c:axId val="203478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8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165100</xdr:colOff>
      <xdr:row>0</xdr:row>
      <xdr:rowOff>39472</xdr:rowOff>
    </xdr:from>
    <xdr:to>
      <xdr:col>21</xdr:col>
      <xdr:colOff>767348</xdr:colOff>
      <xdr:row>29</xdr:row>
      <xdr:rowOff>88899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B5DF5C0-7FE3-CE42-AAB6-AC21FAD684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442480</xdr:colOff>
      <xdr:row>0</xdr:row>
      <xdr:rowOff>165100</xdr:rowOff>
    </xdr:from>
    <xdr:to>
      <xdr:col>11</xdr:col>
      <xdr:colOff>0</xdr:colOff>
      <xdr:row>29</xdr:row>
      <xdr:rowOff>76200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F8129EC6-D738-F846-8B3F-630C6AFA63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321733</xdr:colOff>
      <xdr:row>7</xdr:row>
      <xdr:rowOff>84666</xdr:rowOff>
    </xdr:from>
    <xdr:to>
      <xdr:col>16</xdr:col>
      <xdr:colOff>508000</xdr:colOff>
      <xdr:row>36</xdr:row>
      <xdr:rowOff>152400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32D00F9-C739-EA46-B1C0-118A26735D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opLeftCell="A3" zoomScale="209" zoomScaleNormal="137" workbookViewId="0">
      <selection activeCell="B5" sqref="B5"/>
    </sheetView>
  </sheetViews>
  <sheetFormatPr baseColWidth="10" defaultColWidth="8.83203125" defaultRowHeight="15" x14ac:dyDescent="0.2"/>
  <cols>
    <col min="1" max="1" width="10.1640625" customWidth="1"/>
    <col min="2" max="2" width="12.33203125" customWidth="1"/>
  </cols>
  <sheetData>
    <row r="1" spans="1:4" x14ac:dyDescent="0.2">
      <c r="A1" s="10"/>
      <c r="B1" s="10"/>
      <c r="C1" s="10"/>
    </row>
    <row r="2" spans="1:4" x14ac:dyDescent="0.2">
      <c r="A2" s="10"/>
      <c r="B2" s="10"/>
      <c r="C2" s="10"/>
    </row>
    <row r="3" spans="1:4" x14ac:dyDescent="0.2">
      <c r="A3" s="8" t="s">
        <v>1</v>
      </c>
      <c r="B3" s="9" t="s">
        <v>0</v>
      </c>
      <c r="D3" t="s">
        <v>10</v>
      </c>
    </row>
    <row r="4" spans="1:4" x14ac:dyDescent="0.2">
      <c r="A4" s="1">
        <v>1</v>
      </c>
      <c r="B4" s="2">
        <v>9</v>
      </c>
    </row>
    <row r="5" spans="1:4" x14ac:dyDescent="0.2">
      <c r="A5" s="1">
        <v>2</v>
      </c>
      <c r="B5" s="2">
        <v>16</v>
      </c>
    </row>
    <row r="6" spans="1:4" x14ac:dyDescent="0.2">
      <c r="A6" s="1">
        <v>3</v>
      </c>
      <c r="B6" s="2">
        <v>20</v>
      </c>
    </row>
    <row r="7" spans="1:4" x14ac:dyDescent="0.2">
      <c r="A7" s="1">
        <v>4</v>
      </c>
      <c r="B7" s="2">
        <v>27</v>
      </c>
    </row>
    <row r="8" spans="1:4" x14ac:dyDescent="0.2">
      <c r="A8" s="1">
        <v>5</v>
      </c>
      <c r="B8" s="2">
        <v>34</v>
      </c>
    </row>
    <row r="9" spans="1:4" x14ac:dyDescent="0.2">
      <c r="A9" s="1">
        <v>6</v>
      </c>
      <c r="B9" s="2">
        <v>39</v>
      </c>
    </row>
    <row r="10" spans="1:4" x14ac:dyDescent="0.2">
      <c r="A10" s="1">
        <v>7</v>
      </c>
      <c r="B10" s="2">
        <v>44</v>
      </c>
    </row>
    <row r="11" spans="1:4" x14ac:dyDescent="0.2">
      <c r="A11" s="1">
        <v>8</v>
      </c>
      <c r="B11" s="2">
        <v>52</v>
      </c>
    </row>
    <row r="12" spans="1:4" x14ac:dyDescent="0.2">
      <c r="A12" s="1">
        <v>9</v>
      </c>
      <c r="B12" s="2">
        <v>58</v>
      </c>
    </row>
    <row r="13" spans="1:4" x14ac:dyDescent="0.2">
      <c r="A13" s="1">
        <v>10</v>
      </c>
      <c r="B13" s="2">
        <v>64</v>
      </c>
    </row>
    <row r="14" spans="1:4" x14ac:dyDescent="0.2">
      <c r="A14" s="1">
        <v>11</v>
      </c>
      <c r="B14" s="2">
        <f>ROUND(6.0909*A14+2.8,0)</f>
        <v>70</v>
      </c>
    </row>
    <row r="15" spans="1:4" ht="16" thickBot="1" x14ac:dyDescent="0.25">
      <c r="A15" s="3">
        <v>12</v>
      </c>
      <c r="B15" s="4">
        <f>ROUND(6.0909*A15+2.8,0)</f>
        <v>76</v>
      </c>
    </row>
    <row r="33" spans="1:5" x14ac:dyDescent="0.2">
      <c r="A33" s="5"/>
      <c r="B33" s="5"/>
      <c r="C33" s="5"/>
      <c r="D33" s="5"/>
      <c r="E33" s="5"/>
    </row>
    <row r="34" spans="1:5" x14ac:dyDescent="0.2">
      <c r="A34" s="5"/>
      <c r="B34" s="5"/>
      <c r="C34" s="5"/>
      <c r="D34" s="5"/>
      <c r="E34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62522-43A7-8940-B423-A39A46281C51}">
  <dimension ref="D32:Q32"/>
  <sheetViews>
    <sheetView workbookViewId="0">
      <selection activeCell="I31" sqref="I31"/>
    </sheetView>
  </sheetViews>
  <sheetFormatPr baseColWidth="10" defaultRowHeight="15" x14ac:dyDescent="0.2"/>
  <sheetData>
    <row r="32" spans="4:17" x14ac:dyDescent="0.2">
      <c r="D32" t="s">
        <v>11</v>
      </c>
      <c r="Q32" t="s">
        <v>12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CB2DA-0AD2-4567-A0E6-66FF7E131399}">
  <dimension ref="A1:G13"/>
  <sheetViews>
    <sheetView tabSelected="1" zoomScale="230" workbookViewId="0">
      <selection activeCell="E16" sqref="E16"/>
    </sheetView>
  </sheetViews>
  <sheetFormatPr baseColWidth="10" defaultColWidth="8.83203125" defaultRowHeight="15" x14ac:dyDescent="0.2"/>
  <cols>
    <col min="4" max="5" width="13.33203125" customWidth="1"/>
  </cols>
  <sheetData>
    <row r="1" spans="1:7" x14ac:dyDescent="0.2">
      <c r="A1" s="12" t="s">
        <v>4</v>
      </c>
      <c r="B1" s="13"/>
      <c r="C1" s="14"/>
      <c r="D1" s="12" t="s">
        <v>5</v>
      </c>
      <c r="E1" s="14"/>
      <c r="F1" s="18"/>
      <c r="G1" s="18"/>
    </row>
    <row r="2" spans="1:7" x14ac:dyDescent="0.2">
      <c r="A2" s="15"/>
      <c r="B2" s="16"/>
      <c r="C2" s="17"/>
      <c r="D2" s="15"/>
      <c r="E2" s="17"/>
      <c r="F2" s="18"/>
      <c r="G2" s="18"/>
    </row>
    <row r="3" spans="1:7" x14ac:dyDescent="0.2">
      <c r="A3" s="1" t="s">
        <v>3</v>
      </c>
      <c r="B3" s="6" t="s">
        <v>2</v>
      </c>
      <c r="C3" s="2" t="s">
        <v>9</v>
      </c>
      <c r="D3" s="1" t="s">
        <v>7</v>
      </c>
      <c r="E3" s="2" t="s">
        <v>6</v>
      </c>
    </row>
    <row r="4" spans="1:7" x14ac:dyDescent="0.2">
      <c r="A4" s="1">
        <v>0</v>
      </c>
      <c r="B4" s="6">
        <v>4</v>
      </c>
      <c r="C4" s="2">
        <f>AVERAGE($B$4:$B$13)</f>
        <v>4.96</v>
      </c>
      <c r="D4" s="1">
        <f>$E$7+$E$4*SIN($E$5*A4+$E$6)</f>
        <v>4.2965893582970534</v>
      </c>
      <c r="E4" s="2">
        <v>7.0358590686252738</v>
      </c>
    </row>
    <row r="5" spans="1:7" x14ac:dyDescent="0.2">
      <c r="A5" s="1">
        <v>1</v>
      </c>
      <c r="B5" s="6">
        <v>5.5</v>
      </c>
      <c r="C5" s="2">
        <f t="shared" ref="C5:C13" si="0">AVERAGE($B$4:$B$13)</f>
        <v>4.96</v>
      </c>
      <c r="D5" s="1">
        <f t="shared" ref="D5:D13" si="1">$E$7+$E$4*SIN($E$5*A5+$E$6)</f>
        <v>5.6081491725969101</v>
      </c>
      <c r="E5" s="2">
        <v>6.548724456214857</v>
      </c>
    </row>
    <row r="6" spans="1:7" x14ac:dyDescent="0.2">
      <c r="A6" s="1">
        <v>2</v>
      </c>
      <c r="B6" s="6">
        <v>7.1</v>
      </c>
      <c r="C6" s="2">
        <f t="shared" si="0"/>
        <v>4.96</v>
      </c>
      <c r="D6" s="1">
        <f t="shared" si="1"/>
        <v>6.5265906565869907</v>
      </c>
      <c r="E6" s="2">
        <v>6.9400919380945654</v>
      </c>
    </row>
    <row r="7" spans="1:7" x14ac:dyDescent="0.2">
      <c r="A7" s="1">
        <v>3</v>
      </c>
      <c r="B7" s="6">
        <v>7</v>
      </c>
      <c r="C7" s="2">
        <f t="shared" si="0"/>
        <v>4.96</v>
      </c>
      <c r="D7" s="1">
        <f t="shared" si="1"/>
        <v>6.987533179231713</v>
      </c>
      <c r="E7" s="2">
        <v>0</v>
      </c>
    </row>
    <row r="8" spans="1:7" x14ac:dyDescent="0.2">
      <c r="A8" s="1">
        <v>4</v>
      </c>
      <c r="B8" s="6">
        <v>7.3</v>
      </c>
      <c r="C8" s="2">
        <f t="shared" si="0"/>
        <v>4.96</v>
      </c>
      <c r="D8" s="1">
        <f t="shared" si="1"/>
        <v>6.9586657321584333</v>
      </c>
      <c r="E8" s="2">
        <f>SUMXMY2(B4:B13,D4:D13)</f>
        <v>1.2843024355195929</v>
      </c>
    </row>
    <row r="9" spans="1:7" x14ac:dyDescent="0.2">
      <c r="A9" s="1">
        <v>5</v>
      </c>
      <c r="B9" s="6">
        <v>6</v>
      </c>
      <c r="C9" s="2">
        <f t="shared" si="0"/>
        <v>4.96</v>
      </c>
      <c r="D9" s="1">
        <f t="shared" si="1"/>
        <v>6.4420118568679881</v>
      </c>
      <c r="E9" s="11" t="s">
        <v>8</v>
      </c>
    </row>
    <row r="10" spans="1:7" x14ac:dyDescent="0.2">
      <c r="A10" s="1">
        <v>6</v>
      </c>
      <c r="B10" s="6">
        <v>5.5</v>
      </c>
      <c r="C10" s="2">
        <f t="shared" si="0"/>
        <v>4.96</v>
      </c>
      <c r="D10" s="1">
        <f t="shared" si="1"/>
        <v>5.4737877991397959</v>
      </c>
      <c r="E10" s="2">
        <f>SUMXMY2(D4:D13,C4:C13)/SUMXMY2(B4:B13,C4:C13)</f>
        <v>0.97706298559260096</v>
      </c>
    </row>
    <row r="11" spans="1:7" x14ac:dyDescent="0.2">
      <c r="A11" s="1">
        <v>7</v>
      </c>
      <c r="B11" s="6">
        <v>3.5</v>
      </c>
      <c r="C11" s="2">
        <f t="shared" si="0"/>
        <v>4.96</v>
      </c>
      <c r="D11" s="1">
        <f t="shared" si="1"/>
        <v>4.1218638336804698</v>
      </c>
      <c r="E11" s="2"/>
    </row>
    <row r="12" spans="1:7" x14ac:dyDescent="0.2">
      <c r="A12" s="1">
        <v>8</v>
      </c>
      <c r="B12" s="6">
        <v>2.8</v>
      </c>
      <c r="C12" s="2">
        <f t="shared" si="0"/>
        <v>4.96</v>
      </c>
      <c r="D12" s="1">
        <f t="shared" si="1"/>
        <v>2.4810067143067691</v>
      </c>
      <c r="E12" s="2"/>
    </row>
    <row r="13" spans="1:7" ht="16" thickBot="1" x14ac:dyDescent="0.25">
      <c r="A13" s="3">
        <v>9</v>
      </c>
      <c r="B13" s="7">
        <v>0.9</v>
      </c>
      <c r="C13" s="4">
        <f t="shared" si="0"/>
        <v>4.96</v>
      </c>
      <c r="D13" s="3">
        <f t="shared" si="1"/>
        <v>0.66623674293885005</v>
      </c>
      <c r="E13" s="4"/>
    </row>
  </sheetData>
  <mergeCells count="3">
    <mergeCell ref="A1:C2"/>
    <mergeCell ref="D1:E2"/>
    <mergeCell ref="F1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6A215-55AF-1742-88BD-10C78C2163AD}">
  <dimension ref="H39"/>
  <sheetViews>
    <sheetView topLeftCell="D7" zoomScale="134" workbookViewId="0">
      <selection activeCell="K40" sqref="K40"/>
    </sheetView>
  </sheetViews>
  <sheetFormatPr baseColWidth="10" defaultRowHeight="15" x14ac:dyDescent="0.2"/>
  <sheetData>
    <row r="39" spans="8:8" x14ac:dyDescent="0.2">
      <c r="H39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Задания 1 Данные</vt:lpstr>
      <vt:lpstr>Задание 1 Ур-ия</vt:lpstr>
      <vt:lpstr>Задание 2 Данные</vt:lpstr>
      <vt:lpstr>Задания 2 Ур-ие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Алина</dc:creator>
  <cp:lastModifiedBy>Microsoft Office User</cp:lastModifiedBy>
  <dcterms:created xsi:type="dcterms:W3CDTF">2015-06-05T18:19:34Z</dcterms:created>
  <dcterms:modified xsi:type="dcterms:W3CDTF">2023-01-25T04:17:26Z</dcterms:modified>
</cp:coreProperties>
</file>