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99640B1-DC57-4471-94E1-F92B289556E9}" xr6:coauthVersionLast="47" xr6:coauthVersionMax="47" xr10:uidLastSave="{00000000-0000-0000-0000-000000000000}"/>
  <bookViews>
    <workbookView xWindow="-108" yWindow="-108" windowWidth="23256" windowHeight="12576" xr2:uid="{D9060A5B-2F61-408A-95D9-C94A3497D65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K9" i="1"/>
  <c r="L9" i="1"/>
  <c r="M9" i="1"/>
  <c r="J9" i="1"/>
  <c r="J24" i="1"/>
  <c r="N8" i="1"/>
  <c r="K8" i="1"/>
  <c r="J8" i="1"/>
  <c r="K7" i="1"/>
  <c r="L7" i="1"/>
  <c r="L8" i="1" s="1"/>
  <c r="M7" i="1"/>
  <c r="M8" i="1" s="1"/>
  <c r="J7" i="1"/>
  <c r="F5" i="1"/>
  <c r="F6" i="1"/>
  <c r="F7" i="1"/>
  <c r="F8" i="1"/>
  <c r="F9" i="1"/>
  <c r="F10" i="1"/>
  <c r="F11" i="1"/>
  <c r="F12" i="1"/>
  <c r="F13" i="1"/>
  <c r="F14" i="1"/>
  <c r="F15" i="1"/>
  <c r="F4" i="1"/>
  <c r="E4" i="1"/>
  <c r="E15" i="1"/>
  <c r="E14" i="1"/>
  <c r="E5" i="1"/>
  <c r="E6" i="1"/>
  <c r="E7" i="1"/>
  <c r="E8" i="1"/>
  <c r="E9" i="1"/>
  <c r="E10" i="1"/>
  <c r="E11" i="1"/>
  <c r="E12" i="1"/>
  <c r="E13" i="1"/>
  <c r="C3" i="1"/>
  <c r="D3" i="1" s="1"/>
  <c r="D4" i="1"/>
  <c r="D5" i="1"/>
  <c r="D6" i="1"/>
  <c r="D7" i="1"/>
  <c r="D8" i="1"/>
  <c r="D9" i="1"/>
  <c r="D10" i="1"/>
  <c r="D11" i="1"/>
  <c r="D12" i="1"/>
  <c r="D13" i="1"/>
  <c r="D14" i="1"/>
  <c r="D15" i="1"/>
  <c r="C15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<sst xmlns="http://schemas.openxmlformats.org/spreadsheetml/2006/main" count="21" uniqueCount="15">
  <si>
    <t>№ кв-ла</t>
  </si>
  <si>
    <t>Итого за 4 кв-ал</t>
  </si>
  <si>
    <t>Потреб эл энергии</t>
  </si>
  <si>
    <t>Скользящее среднее за 4 кв-ла</t>
  </si>
  <si>
    <t>Центрированная скользящее среднее</t>
  </si>
  <si>
    <t>Оценка сезон компоненты</t>
  </si>
  <si>
    <t>Y=T+S+E</t>
  </si>
  <si>
    <t>Показатель</t>
  </si>
  <si>
    <t>№ Периуда</t>
  </si>
  <si>
    <t>-</t>
  </si>
  <si>
    <t>Итог</t>
  </si>
  <si>
    <t>Si</t>
  </si>
  <si>
    <t>Скаректированая сизонная компонента за i тый квартал</t>
  </si>
  <si>
    <t>Среднее</t>
  </si>
  <si>
    <t>K=Сумма( сред Si)/ прериуд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</si>
</sst>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Fill="1" applyBorder="1"/>
    <xf numFmtId="164" fontId="0" fillId="0" borderId="1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Потреб эл энергии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Лист1!$B$2:$B$17</c:f>
              <c:numCache>
                <c:formatCode>General</c:formatCode>
                <c:ptCount val="16"/>
                <c:pt idx="0">
                  <c:v>6</c:v>
                </c:pt>
                <c:pt idx="1">
                  <c:v>4.4000000000000004</c:v>
                </c:pt>
                <c:pt idx="2">
                  <c:v>5</c:v>
                </c:pt>
                <c:pt idx="3">
                  <c:v>9</c:v>
                </c:pt>
                <c:pt idx="4">
                  <c:v>7.2</c:v>
                </c:pt>
                <c:pt idx="5">
                  <c:v>4.8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5.6</c:v>
                </c:pt>
                <c:pt idx="10">
                  <c:v>6.4</c:v>
                </c:pt>
                <c:pt idx="11">
                  <c:v>11</c:v>
                </c:pt>
                <c:pt idx="12">
                  <c:v>9</c:v>
                </c:pt>
                <c:pt idx="13">
                  <c:v>6.6</c:v>
                </c:pt>
                <c:pt idx="14">
                  <c:v>7</c:v>
                </c:pt>
                <c:pt idx="15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E-4913-830D-2CC44A69C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626543"/>
        <c:axId val="1577011808"/>
      </c:scatterChart>
      <c:valAx>
        <c:axId val="145262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7011808"/>
        <c:crosses val="autoZero"/>
        <c:crossBetween val="midCat"/>
      </c:valAx>
      <c:valAx>
        <c:axId val="15770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262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176213</xdr:rowOff>
    </xdr:from>
    <xdr:to>
      <xdr:col>3</xdr:col>
      <xdr:colOff>1524000</xdr:colOff>
      <xdr:row>35</xdr:row>
      <xdr:rowOff>23813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84BE2A2-6143-6C4E-8F0B-088A65E41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29B9-63A0-4114-969A-F0D81074AFA6}">
  <dimension ref="A1:N24"/>
  <sheetViews>
    <sheetView tabSelected="1" topLeftCell="D1" zoomScale="80" workbookViewId="0">
      <selection activeCell="O7" sqref="O7"/>
    </sheetView>
  </sheetViews>
  <sheetFormatPr defaultRowHeight="14.4" x14ac:dyDescent="0.3"/>
  <cols>
    <col min="1" max="1" width="11.33203125" bestFit="1" customWidth="1"/>
    <col min="2" max="2" width="17.77734375" bestFit="1" customWidth="1"/>
    <col min="3" max="3" width="15.21875" bestFit="1" customWidth="1"/>
    <col min="4" max="4" width="29" bestFit="1" customWidth="1"/>
    <col min="5" max="5" width="35.5546875" bestFit="1" customWidth="1"/>
    <col min="6" max="6" width="25" bestFit="1" customWidth="1"/>
    <col min="7" max="7" width="9.33203125" customWidth="1"/>
    <col min="8" max="8" width="11.33203125" bestFit="1" customWidth="1"/>
    <col min="9" max="9" width="11.109375" bestFit="1" customWidth="1"/>
  </cols>
  <sheetData>
    <row r="1" spans="1:14" ht="15" thickBot="1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H1" s="2" t="s">
        <v>7</v>
      </c>
      <c r="I1" s="3" t="s">
        <v>8</v>
      </c>
      <c r="J1" s="4" t="s">
        <v>0</v>
      </c>
      <c r="K1" s="4"/>
      <c r="L1" s="4"/>
      <c r="M1" s="5"/>
    </row>
    <row r="2" spans="1:14" ht="15" thickBot="1" x14ac:dyDescent="0.35">
      <c r="A2">
        <v>1</v>
      </c>
      <c r="B2">
        <v>6</v>
      </c>
      <c r="H2" s="10"/>
      <c r="I2" s="11"/>
      <c r="J2" s="16">
        <v>1</v>
      </c>
      <c r="K2" s="16">
        <v>2</v>
      </c>
      <c r="L2" s="17">
        <v>3</v>
      </c>
      <c r="M2" s="12">
        <v>4</v>
      </c>
    </row>
    <row r="3" spans="1:14" x14ac:dyDescent="0.3">
      <c r="A3">
        <v>2</v>
      </c>
      <c r="B3">
        <v>4.4000000000000004</v>
      </c>
      <c r="C3">
        <f>SUM(B2:B5)</f>
        <v>24.4</v>
      </c>
      <c r="D3">
        <f>C3/4</f>
        <v>6.1</v>
      </c>
      <c r="H3" s="7"/>
      <c r="I3" s="13"/>
      <c r="J3" s="13" t="s">
        <v>9</v>
      </c>
      <c r="K3" s="13" t="s">
        <v>9</v>
      </c>
      <c r="L3" s="13">
        <v>-1.25</v>
      </c>
      <c r="M3" s="6">
        <v>2.5499999999999998</v>
      </c>
    </row>
    <row r="4" spans="1:14" x14ac:dyDescent="0.3">
      <c r="A4">
        <v>3</v>
      </c>
      <c r="B4">
        <v>5</v>
      </c>
      <c r="C4">
        <f>SUM(B3:B6)</f>
        <v>25.599999999999998</v>
      </c>
      <c r="D4">
        <f>C4/4</f>
        <v>6.3999999999999995</v>
      </c>
      <c r="E4">
        <f>(D3+D4)/2</f>
        <v>6.25</v>
      </c>
      <c r="F4">
        <f>B4-E4</f>
        <v>-1.25</v>
      </c>
      <c r="H4" s="7"/>
      <c r="I4" s="14"/>
      <c r="J4" s="14">
        <v>0.57499999999999996</v>
      </c>
      <c r="K4" s="14">
        <v>-2.0750000000000002</v>
      </c>
      <c r="L4" s="14">
        <v>-1.1000000000000001</v>
      </c>
      <c r="M4" s="6">
        <v>2.7</v>
      </c>
    </row>
    <row r="5" spans="1:14" x14ac:dyDescent="0.3">
      <c r="A5">
        <v>4</v>
      </c>
      <c r="B5">
        <v>9</v>
      </c>
      <c r="C5">
        <f>SUM(B4:B7)</f>
        <v>26</v>
      </c>
      <c r="D5">
        <f>C5/4</f>
        <v>6.5</v>
      </c>
      <c r="E5">
        <f t="shared" ref="E5:E15" si="0">(D4+D5)/2</f>
        <v>6.4499999999999993</v>
      </c>
      <c r="F5">
        <f t="shared" ref="F5:F15" si="1">B5-E5</f>
        <v>2.5500000000000007</v>
      </c>
      <c r="H5" s="7"/>
      <c r="I5" s="14"/>
      <c r="J5" s="14">
        <v>0.55000000000000004</v>
      </c>
      <c r="K5" s="14">
        <v>-2.0249999999999999</v>
      </c>
      <c r="L5" s="14">
        <v>-1.4750000000000001</v>
      </c>
      <c r="M5" s="6">
        <v>2.875</v>
      </c>
    </row>
    <row r="6" spans="1:14" x14ac:dyDescent="0.3">
      <c r="A6">
        <v>5</v>
      </c>
      <c r="B6">
        <v>7.2</v>
      </c>
      <c r="C6">
        <f>SUM(B5:B8)</f>
        <v>27</v>
      </c>
      <c r="D6">
        <f>C6/4</f>
        <v>6.75</v>
      </c>
      <c r="E6">
        <f t="shared" si="0"/>
        <v>6.625</v>
      </c>
      <c r="F6">
        <f t="shared" si="1"/>
        <v>0.57500000000000018</v>
      </c>
      <c r="H6" s="7"/>
      <c r="I6" s="14"/>
      <c r="J6" s="14">
        <v>0.67500000000000004</v>
      </c>
      <c r="K6" s="14">
        <v>-1.7749999999999999</v>
      </c>
      <c r="L6" s="14" t="s">
        <v>9</v>
      </c>
      <c r="M6" s="6" t="s">
        <v>9</v>
      </c>
    </row>
    <row r="7" spans="1:14" x14ac:dyDescent="0.3">
      <c r="A7">
        <v>6</v>
      </c>
      <c r="B7">
        <v>4.8</v>
      </c>
      <c r="C7">
        <f>SUM(B6:B9)</f>
        <v>28</v>
      </c>
      <c r="D7">
        <f>C7/4</f>
        <v>7</v>
      </c>
      <c r="E7">
        <f t="shared" si="0"/>
        <v>6.875</v>
      </c>
      <c r="F7">
        <f t="shared" si="1"/>
        <v>-2.0750000000000002</v>
      </c>
      <c r="H7" s="7"/>
      <c r="I7" s="14" t="s">
        <v>10</v>
      </c>
      <c r="J7" s="14">
        <f>SUM(J3:J6)</f>
        <v>1.8</v>
      </c>
      <c r="K7" s="14">
        <f t="shared" ref="K7:M7" si="2">SUM(K3:K6)</f>
        <v>-5.875</v>
      </c>
      <c r="L7" s="14">
        <f t="shared" si="2"/>
        <v>-3.8250000000000002</v>
      </c>
      <c r="M7" s="14">
        <f t="shared" si="2"/>
        <v>8.125</v>
      </c>
    </row>
    <row r="8" spans="1:14" x14ac:dyDescent="0.3">
      <c r="A8">
        <v>7</v>
      </c>
      <c r="B8">
        <v>6</v>
      </c>
      <c r="C8">
        <f>SUM(B7:B10)</f>
        <v>28.8</v>
      </c>
      <c r="D8">
        <f>C8/4</f>
        <v>7.2</v>
      </c>
      <c r="E8">
        <f t="shared" si="0"/>
        <v>7.1</v>
      </c>
      <c r="F8">
        <f t="shared" si="1"/>
        <v>-1.0999999999999996</v>
      </c>
      <c r="H8" s="7" t="s">
        <v>13</v>
      </c>
      <c r="I8" s="14" t="s">
        <v>11</v>
      </c>
      <c r="J8" s="14">
        <f>J7/3</f>
        <v>0.6</v>
      </c>
      <c r="K8" s="14">
        <f t="shared" ref="K8:M8" si="3">K7/3</f>
        <v>-1.9583333333333333</v>
      </c>
      <c r="L8" s="14">
        <f t="shared" si="3"/>
        <v>-1.2750000000000001</v>
      </c>
      <c r="M8" s="14">
        <f t="shared" si="3"/>
        <v>2.7083333333333335</v>
      </c>
      <c r="N8" s="18">
        <f>SUM(J8:M8)</f>
        <v>7.4999999999999734E-2</v>
      </c>
    </row>
    <row r="9" spans="1:14" x14ac:dyDescent="0.3">
      <c r="A9">
        <v>8</v>
      </c>
      <c r="B9">
        <v>10</v>
      </c>
      <c r="C9">
        <f>SUM(B8:B11)</f>
        <v>29.6</v>
      </c>
      <c r="D9">
        <f>C9/4</f>
        <v>7.4</v>
      </c>
      <c r="E9">
        <f t="shared" si="0"/>
        <v>7.3000000000000007</v>
      </c>
      <c r="F9">
        <f t="shared" si="1"/>
        <v>2.6999999999999993</v>
      </c>
      <c r="H9" s="7"/>
      <c r="I9" s="14" t="s">
        <v>11</v>
      </c>
      <c r="J9" s="14">
        <f>J8-$J$24</f>
        <v>0.58124999999999993</v>
      </c>
      <c r="K9" s="14">
        <f t="shared" ref="K9:M9" si="4">K8-$J$24</f>
        <v>-1.9770833333333333</v>
      </c>
      <c r="L9" s="14">
        <f t="shared" si="4"/>
        <v>-1.2937500000000002</v>
      </c>
      <c r="M9" s="14">
        <f t="shared" si="4"/>
        <v>2.6895833333333337</v>
      </c>
      <c r="N9" s="19">
        <f>SUM(J9:M9)</f>
        <v>0</v>
      </c>
    </row>
    <row r="10" spans="1:14" x14ac:dyDescent="0.3">
      <c r="A10">
        <v>9</v>
      </c>
      <c r="B10">
        <v>8</v>
      </c>
      <c r="C10">
        <f>SUM(B9:B12)</f>
        <v>30</v>
      </c>
      <c r="D10">
        <f>C10/4</f>
        <v>7.5</v>
      </c>
      <c r="E10">
        <f t="shared" si="0"/>
        <v>7.45</v>
      </c>
      <c r="F10">
        <f t="shared" si="1"/>
        <v>0.54999999999999982</v>
      </c>
      <c r="H10" s="7"/>
      <c r="I10" s="14"/>
      <c r="J10" s="14"/>
      <c r="K10" s="14"/>
      <c r="L10" s="14"/>
      <c r="M10" s="6"/>
    </row>
    <row r="11" spans="1:14" x14ac:dyDescent="0.3">
      <c r="A11">
        <v>10</v>
      </c>
      <c r="B11">
        <v>5.6</v>
      </c>
      <c r="C11">
        <f>SUM(B10:B13)</f>
        <v>31</v>
      </c>
      <c r="D11">
        <f>C11/4</f>
        <v>7.75</v>
      </c>
      <c r="E11">
        <f t="shared" si="0"/>
        <v>7.625</v>
      </c>
      <c r="F11">
        <f t="shared" si="1"/>
        <v>-2.0250000000000004</v>
      </c>
      <c r="H11" s="7"/>
      <c r="I11" s="14"/>
      <c r="J11" s="14"/>
      <c r="K11" s="14"/>
      <c r="L11" s="14"/>
      <c r="M11" s="6"/>
    </row>
    <row r="12" spans="1:14" x14ac:dyDescent="0.3">
      <c r="A12">
        <v>11</v>
      </c>
      <c r="B12">
        <v>6.4</v>
      </c>
      <c r="C12">
        <f>SUM(B11:B14)</f>
        <v>32</v>
      </c>
      <c r="D12">
        <f>C12/4</f>
        <v>8</v>
      </c>
      <c r="E12">
        <f t="shared" si="0"/>
        <v>7.875</v>
      </c>
      <c r="F12">
        <f t="shared" si="1"/>
        <v>-1.4749999999999996</v>
      </c>
      <c r="H12" s="7"/>
      <c r="I12" s="14"/>
      <c r="J12" s="14"/>
      <c r="K12" s="14"/>
      <c r="L12" s="14"/>
      <c r="M12" s="6"/>
    </row>
    <row r="13" spans="1:14" x14ac:dyDescent="0.3">
      <c r="A13">
        <v>12</v>
      </c>
      <c r="B13">
        <v>11</v>
      </c>
      <c r="C13">
        <f>SUM(B12:B15)</f>
        <v>33</v>
      </c>
      <c r="D13">
        <f>C13/4</f>
        <v>8.25</v>
      </c>
      <c r="E13">
        <f t="shared" si="0"/>
        <v>8.125</v>
      </c>
      <c r="F13">
        <f t="shared" si="1"/>
        <v>2.875</v>
      </c>
      <c r="H13" s="7"/>
      <c r="I13" s="14"/>
      <c r="J13" s="14"/>
      <c r="K13" s="14"/>
      <c r="L13" s="14"/>
      <c r="M13" s="6"/>
    </row>
    <row r="14" spans="1:14" x14ac:dyDescent="0.3">
      <c r="A14">
        <v>13</v>
      </c>
      <c r="B14">
        <v>9</v>
      </c>
      <c r="C14">
        <f>SUM(B13:B16)</f>
        <v>33.6</v>
      </c>
      <c r="D14">
        <f>C14/4</f>
        <v>8.4</v>
      </c>
      <c r="E14">
        <f>(D13+D14)/2</f>
        <v>8.3249999999999993</v>
      </c>
      <c r="F14">
        <f t="shared" si="1"/>
        <v>0.67500000000000071</v>
      </c>
      <c r="H14" s="7"/>
      <c r="I14" s="14"/>
      <c r="J14" s="14"/>
      <c r="K14" s="14"/>
      <c r="L14" s="14"/>
      <c r="M14" s="6"/>
    </row>
    <row r="15" spans="1:14" x14ac:dyDescent="0.3">
      <c r="A15">
        <v>14</v>
      </c>
      <c r="B15">
        <v>6.6</v>
      </c>
      <c r="C15">
        <f>SUM(B14:B17)</f>
        <v>33.400000000000006</v>
      </c>
      <c r="D15">
        <f>C15/4</f>
        <v>8.3500000000000014</v>
      </c>
      <c r="E15">
        <f>(D14+D15)/2</f>
        <v>8.375</v>
      </c>
      <c r="F15">
        <f t="shared" si="1"/>
        <v>-1.7750000000000004</v>
      </c>
      <c r="H15" s="7"/>
      <c r="I15" s="14"/>
      <c r="J15" s="14"/>
      <c r="K15" s="14"/>
      <c r="L15" s="14"/>
      <c r="M15" s="6"/>
    </row>
    <row r="16" spans="1:14" x14ac:dyDescent="0.3">
      <c r="A16">
        <v>15</v>
      </c>
      <c r="B16">
        <v>7</v>
      </c>
      <c r="H16" s="7"/>
      <c r="I16" s="14"/>
      <c r="J16" s="14"/>
      <c r="K16" s="14"/>
      <c r="L16" s="14"/>
      <c r="M16" s="6"/>
    </row>
    <row r="17" spans="1:13" x14ac:dyDescent="0.3">
      <c r="A17">
        <v>16</v>
      </c>
      <c r="B17">
        <v>10.8</v>
      </c>
      <c r="H17" s="7"/>
      <c r="I17" s="14"/>
      <c r="J17" s="14"/>
      <c r="K17" s="14"/>
      <c r="L17" s="14"/>
      <c r="M17" s="6"/>
    </row>
    <row r="18" spans="1:13" x14ac:dyDescent="0.3">
      <c r="H18" s="7"/>
      <c r="I18" s="14"/>
      <c r="J18" s="14"/>
      <c r="K18" s="14"/>
      <c r="L18" s="14"/>
      <c r="M18" s="6"/>
    </row>
    <row r="19" spans="1:13" ht="15" thickBot="1" x14ac:dyDescent="0.35">
      <c r="H19" s="8"/>
      <c r="I19" s="15"/>
      <c r="J19" s="15"/>
      <c r="K19" s="15"/>
      <c r="L19" s="15"/>
      <c r="M19" s="9"/>
    </row>
    <row r="20" spans="1:13" x14ac:dyDescent="0.3">
      <c r="A20" t="s">
        <v>6</v>
      </c>
    </row>
    <row r="22" spans="1:13" x14ac:dyDescent="0.3">
      <c r="A22" s="1"/>
      <c r="B22" s="1"/>
      <c r="C22" s="1"/>
      <c r="D22" s="1"/>
      <c r="E22" s="1"/>
      <c r="F22" s="1"/>
      <c r="G22" t="s">
        <v>11</v>
      </c>
      <c r="H22" t="s">
        <v>12</v>
      </c>
    </row>
    <row r="23" spans="1:13" x14ac:dyDescent="0.3">
      <c r="A23" s="1"/>
      <c r="B23" s="1"/>
      <c r="C23" s="1"/>
      <c r="D23" s="1"/>
      <c r="E23" s="1"/>
      <c r="F23" s="1"/>
    </row>
    <row r="24" spans="1:13" x14ac:dyDescent="0.3">
      <c r="G24" t="s">
        <v>14</v>
      </c>
      <c r="J24">
        <f>0.075/4</f>
        <v>1.8749999999999999E-2</v>
      </c>
    </row>
  </sheetData>
  <mergeCells count="3">
    <mergeCell ref="H1:H2"/>
    <mergeCell ref="I1:I2"/>
    <mergeCell ref="J1:M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IYI_Link _IYI</dc:creator>
  <cp:lastModifiedBy>Никита Киптилов</cp:lastModifiedBy>
  <dcterms:created xsi:type="dcterms:W3CDTF">2024-05-13T02:10:00Z</dcterms:created>
  <dcterms:modified xsi:type="dcterms:W3CDTF">2024-05-13T03:14:47Z</dcterms:modified>
</cp:coreProperties>
</file>