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ivan/Documents/GitHub/General/OfficeAddIns/ExcelAddIns/BananaAccounting/"/>
    </mc:Choice>
  </mc:AlternateContent>
  <bookViews>
    <workbookView xWindow="0" yWindow="460" windowWidth="28800" windowHeight="16460"/>
  </bookViews>
  <sheets>
    <sheet name="Sheet1" sheetId="1" r:id="rId1"/>
    <sheet name="Sheet2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I47" i="1"/>
  <c r="I48" i="1"/>
  <c r="I49" i="1"/>
  <c r="I50" i="1"/>
  <c r="I51" i="1"/>
  <c r="I52" i="1"/>
  <c r="I53" i="1"/>
  <c r="I54" i="1"/>
  <c r="I55" i="1"/>
  <c r="I56" i="1"/>
  <c r="I46" i="1"/>
  <c r="I42" i="1"/>
  <c r="I41" i="1"/>
  <c r="I39" i="1"/>
  <c r="I33" i="1"/>
  <c r="I25" i="1"/>
  <c r="I23" i="1"/>
  <c r="I24" i="1"/>
  <c r="I26" i="1"/>
  <c r="I27" i="1"/>
  <c r="I28" i="1"/>
  <c r="I29" i="1"/>
  <c r="I30" i="1"/>
  <c r="I31" i="1"/>
  <c r="I32" i="1"/>
  <c r="I34" i="1"/>
  <c r="I35" i="1"/>
  <c r="I36" i="1"/>
  <c r="I37" i="1"/>
  <c r="I38" i="1"/>
  <c r="I40" i="1"/>
  <c r="I43" i="1"/>
  <c r="I22" i="1"/>
  <c r="G45" i="1"/>
  <c r="F45" i="1"/>
  <c r="H47" i="1"/>
  <c r="H48" i="1"/>
  <c r="H49" i="1"/>
  <c r="H50" i="1"/>
  <c r="H51" i="1"/>
  <c r="H52" i="1"/>
  <c r="H53" i="1"/>
  <c r="H54" i="1"/>
  <c r="H55" i="1"/>
  <c r="H56" i="1"/>
  <c r="H46" i="1"/>
  <c r="F21" i="1"/>
  <c r="G21" i="1"/>
  <c r="E18" i="1"/>
  <c r="E17" i="1"/>
</calcChain>
</file>

<file path=xl/sharedStrings.xml><?xml version="1.0" encoding="utf-8"?>
<sst xmlns="http://schemas.openxmlformats.org/spreadsheetml/2006/main" count="223" uniqueCount="107">
  <si>
    <t>QueryStart</t>
  </si>
  <si>
    <t>QueryColumn</t>
  </si>
  <si>
    <t>File name</t>
  </si>
  <si>
    <t>Type</t>
  </si>
  <si>
    <t>Column</t>
  </si>
  <si>
    <t>Segment</t>
  </si>
  <si>
    <t>Start date</t>
  </si>
  <si>
    <t>End date</t>
  </si>
  <si>
    <t>Period Begin</t>
  </si>
  <si>
    <t>Period End</t>
  </si>
  <si>
    <t>Currency</t>
  </si>
  <si>
    <t>Header Left</t>
  </si>
  <si>
    <t>Header Right</t>
  </si>
  <si>
    <t>QueryOptions</t>
  </si>
  <si>
    <t>repeat</t>
  </si>
  <si>
    <t>company-2019.ac2</t>
  </si>
  <si>
    <t>Group</t>
  </si>
  <si>
    <t>Account</t>
  </si>
  <si>
    <t>Description</t>
  </si>
  <si>
    <t>Current</t>
  </si>
  <si>
    <t>Opening</t>
  </si>
  <si>
    <t>Amount</t>
  </si>
  <si>
    <t>QueryAccount</t>
  </si>
  <si>
    <t>1000</t>
  </si>
  <si>
    <t>1010</t>
  </si>
  <si>
    <t>1011</t>
  </si>
  <si>
    <t>Gr=100</t>
  </si>
  <si>
    <t>1100</t>
  </si>
  <si>
    <t>1150</t>
  </si>
  <si>
    <t>Gr=110</t>
  </si>
  <si>
    <t>1200</t>
  </si>
  <si>
    <t>Gr=120</t>
  </si>
  <si>
    <t>1300</t>
  </si>
  <si>
    <t>Gr=130</t>
  </si>
  <si>
    <t>Gr=10</t>
  </si>
  <si>
    <t>1400</t>
  </si>
  <si>
    <t>1420</t>
  </si>
  <si>
    <t>1430</t>
  </si>
  <si>
    <t>1440</t>
  </si>
  <si>
    <t>1450</t>
  </si>
  <si>
    <t>Gr=140</t>
  </si>
  <si>
    <t>1500</t>
  </si>
  <si>
    <t>Gr=150</t>
  </si>
  <si>
    <t>Gr=14</t>
  </si>
  <si>
    <t>Gr=1</t>
  </si>
  <si>
    <t>2000</t>
  </si>
  <si>
    <t>2020</t>
  </si>
  <si>
    <t>Gr=20</t>
  </si>
  <si>
    <t>2100</t>
  </si>
  <si>
    <t>2110</t>
  </si>
  <si>
    <t>Gr=21</t>
  </si>
  <si>
    <t>2500</t>
  </si>
  <si>
    <t>2530</t>
  </si>
  <si>
    <t>Gr=259</t>
  </si>
  <si>
    <t>Gr=25</t>
  </si>
  <si>
    <t>Gr=2</t>
  </si>
  <si>
    <t>EUR</t>
  </si>
  <si>
    <t>Sibex Ltd</t>
  </si>
  <si>
    <t>Example of Double-Entry Accounting with VAT</t>
  </si>
  <si>
    <t>Cash</t>
  </si>
  <si>
    <t>Bank 1</t>
  </si>
  <si>
    <t>Bank 2</t>
  </si>
  <si>
    <t>Clients</t>
  </si>
  <si>
    <t>Prepaid taxes</t>
  </si>
  <si>
    <t>Accounts Receivable</t>
  </si>
  <si>
    <t>Inventory</t>
  </si>
  <si>
    <t>Transitory assets</t>
  </si>
  <si>
    <t>Prepaid Expenses</t>
  </si>
  <si>
    <t>Current Assets</t>
  </si>
  <si>
    <t>Machinery and applicances</t>
  </si>
  <si>
    <t>Office furniture</t>
  </si>
  <si>
    <t>Computer</t>
  </si>
  <si>
    <t>Software</t>
  </si>
  <si>
    <t>Car</t>
  </si>
  <si>
    <t>Equipment</t>
  </si>
  <si>
    <t>Real Estate</t>
  </si>
  <si>
    <t>Fixed Assets</t>
  </si>
  <si>
    <t>Total ASSETS</t>
  </si>
  <si>
    <t>Supplier</t>
  </si>
  <si>
    <t>VAT due</t>
  </si>
  <si>
    <t>Current Liabilities</t>
  </si>
  <si>
    <t>Bank loan</t>
  </si>
  <si>
    <t>Transitory liabilities</t>
  </si>
  <si>
    <t>Long-term Liabilities</t>
  </si>
  <si>
    <t>Start-up capital</t>
  </si>
  <si>
    <t>Profit or loss brought forward</t>
  </si>
  <si>
    <t>Profit / Loss current year</t>
  </si>
  <si>
    <t>Shareholders' Equity</t>
  </si>
  <si>
    <t>Total LIABILITIES</t>
  </si>
  <si>
    <t>BALANCE SHEET</t>
  </si>
  <si>
    <t xml:space="preserve"> +/-</t>
  </si>
  <si>
    <t>% of total</t>
  </si>
  <si>
    <t>amount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</si>
  <si>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</si>
  <si>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</si>
  <si>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</si>
  <si>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</si>
  <si>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</si>
  <si>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</si>
  <si>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</si>
  <si>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</si>
  <si>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</si>
  <si>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</si>
  <si>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</si>
  <si>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</si>
  <si>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norepeat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</si>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</sst>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C_H_F_-;\-* #,##0.00\ _C_H_F_-;_-* &quot;-&quot;??\ _C_H_F_-;_-@_-"/>
    <numFmt numFmtId="164" formatCode="0.0"/>
    <numFmt numFmtId="165" formatCode="#,##0.00_ ;\-#,##0.0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2" borderId="0" xfId="0" applyFont="1" applyFill="1" applyBorder="1"/>
    <xf numFmtId="2" fontId="8" fillId="2" borderId="0" xfId="0" applyNumberFormat="1" applyFont="1" applyFill="1" applyBorder="1"/>
    <xf numFmtId="164" fontId="8" fillId="2" borderId="0" xfId="0" applyNumberFormat="1" applyFont="1" applyFill="1" applyBorder="1"/>
    <xf numFmtId="164" fontId="8" fillId="2" borderId="0" xfId="0" applyNumberFormat="1" applyFon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164" fontId="2" fillId="3" borderId="0" xfId="0" applyNumberFormat="1" applyFont="1" applyFill="1" applyBorder="1"/>
    <xf numFmtId="164" fontId="0" fillId="0" borderId="0" xfId="0" applyNumberFormat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9" fillId="0" borderId="0" xfId="0" quotePrefix="1" applyFont="1"/>
    <xf numFmtId="0" fontId="9" fillId="0" borderId="0" xfId="0" applyFont="1"/>
    <xf numFmtId="0" fontId="0" fillId="0" borderId="0" xfId="0" quotePrefix="1"/>
    <xf numFmtId="165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1000 - Cash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Sheet2!$D$17:$O$17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Sheet2!$D$18:$O$18</c:f>
              <c:numCache>
                <c:formatCode>#,##0.00_ ;\-#,##0.00\ </c:formatCode>
                <c:ptCount val="12"/>
                <c:pt idx="0">
                  <c:v>15070.0</c:v>
                </c:pt>
                <c:pt idx="1">
                  <c:v>17570.0</c:v>
                </c:pt>
                <c:pt idx="2">
                  <c:v>17570.0</c:v>
                </c:pt>
                <c:pt idx="3">
                  <c:v>17570.0</c:v>
                </c:pt>
                <c:pt idx="4">
                  <c:v>17570.0</c:v>
                </c:pt>
                <c:pt idx="5">
                  <c:v>17570.0</c:v>
                </c:pt>
                <c:pt idx="6">
                  <c:v>17570.0</c:v>
                </c:pt>
                <c:pt idx="7">
                  <c:v>17570.0</c:v>
                </c:pt>
                <c:pt idx="8">
                  <c:v>17570.0</c:v>
                </c:pt>
                <c:pt idx="9">
                  <c:v>17570.0</c:v>
                </c:pt>
                <c:pt idx="10">
                  <c:v>17570.0</c:v>
                </c:pt>
                <c:pt idx="11">
                  <c:v>17570.0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Sheet2!$D$17:$O$17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Sheet2!$D$19:$O$19</c:f>
              <c:numCache>
                <c:formatCode>#,##0.00_ ;\-#,##0.00\ </c:formatCode>
                <c:ptCount val="12"/>
                <c:pt idx="0">
                  <c:v>9000.0</c:v>
                </c:pt>
                <c:pt idx="1">
                  <c:v>17000.0</c:v>
                </c:pt>
                <c:pt idx="2">
                  <c:v>25000.0</c:v>
                </c:pt>
                <c:pt idx="3">
                  <c:v>33000.0</c:v>
                </c:pt>
                <c:pt idx="4">
                  <c:v>41000.0</c:v>
                </c:pt>
                <c:pt idx="5">
                  <c:v>49000.0</c:v>
                </c:pt>
                <c:pt idx="6">
                  <c:v>57000.0</c:v>
                </c:pt>
                <c:pt idx="7">
                  <c:v>65000.0</c:v>
                </c:pt>
                <c:pt idx="8">
                  <c:v>73000.0</c:v>
                </c:pt>
                <c:pt idx="9">
                  <c:v>81000.0</c:v>
                </c:pt>
                <c:pt idx="10">
                  <c:v>89000.0</c:v>
                </c:pt>
                <c:pt idx="11">
                  <c:v>97000.0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14448"/>
        <c:axId val="-2083312400"/>
      </c:lineChart>
      <c:catAx>
        <c:axId val="-20833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3312400"/>
        <c:crosses val="autoZero"/>
        <c:auto val="1"/>
        <c:lblAlgn val="ctr"/>
        <c:lblOffset val="100"/>
        <c:noMultiLvlLbl val="0"/>
      </c:catAx>
      <c:valAx>
        <c:axId val="-20833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33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1010</a:t>
            </a:r>
            <a:r>
              <a:rPr lang="it-IT" baseline="0"/>
              <a:t> - Bank 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Sheet2!$D$17:$O$17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Sheet2!$D$21:$O$21</c:f>
              <c:numCache>
                <c:formatCode>#,##0.00_ ;\-#,##0.00\ </c:formatCode>
                <c:ptCount val="12"/>
                <c:pt idx="0">
                  <c:v>2900.0</c:v>
                </c:pt>
                <c:pt idx="1">
                  <c:v>1200.0</c:v>
                </c:pt>
                <c:pt idx="2">
                  <c:v>24250.0</c:v>
                </c:pt>
                <c:pt idx="3">
                  <c:v>24250.0</c:v>
                </c:pt>
                <c:pt idx="4">
                  <c:v>24250.0</c:v>
                </c:pt>
                <c:pt idx="5">
                  <c:v>24250.0</c:v>
                </c:pt>
                <c:pt idx="6">
                  <c:v>24250.0</c:v>
                </c:pt>
                <c:pt idx="7">
                  <c:v>24250.0</c:v>
                </c:pt>
                <c:pt idx="8">
                  <c:v>24250.0</c:v>
                </c:pt>
                <c:pt idx="9">
                  <c:v>24250.0</c:v>
                </c:pt>
                <c:pt idx="10">
                  <c:v>24250.0</c:v>
                </c:pt>
                <c:pt idx="11">
                  <c:v>24250.0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Sheet2!$D$17:$O$17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Sheet2!$D$22:$O$22</c:f>
              <c:numCache>
                <c:formatCode>#,##0.00_ ;\-#,##0.00\ </c:formatCode>
                <c:ptCount val="12"/>
                <c:pt idx="0">
                  <c:v>16000.0</c:v>
                </c:pt>
                <c:pt idx="1">
                  <c:v>15000.0</c:v>
                </c:pt>
                <c:pt idx="2">
                  <c:v>14000.0</c:v>
                </c:pt>
                <c:pt idx="3">
                  <c:v>13000.0</c:v>
                </c:pt>
                <c:pt idx="4">
                  <c:v>12000.0</c:v>
                </c:pt>
                <c:pt idx="5">
                  <c:v>11000.0</c:v>
                </c:pt>
                <c:pt idx="6">
                  <c:v>10000.0</c:v>
                </c:pt>
                <c:pt idx="7">
                  <c:v>9000.0</c:v>
                </c:pt>
                <c:pt idx="8">
                  <c:v>8000.0</c:v>
                </c:pt>
                <c:pt idx="9">
                  <c:v>7000.0</c:v>
                </c:pt>
                <c:pt idx="10">
                  <c:v>6000.0</c:v>
                </c:pt>
                <c:pt idx="11">
                  <c:v>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465792"/>
        <c:axId val="2113874112"/>
      </c:barChart>
      <c:catAx>
        <c:axId val="21134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874112"/>
        <c:crosses val="autoZero"/>
        <c:auto val="1"/>
        <c:lblAlgn val="ctr"/>
        <c:lblOffset val="100"/>
        <c:noMultiLvlLbl val="0"/>
      </c:catAx>
      <c:valAx>
        <c:axId val="21138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4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1011</a:t>
            </a:r>
            <a:r>
              <a:rPr lang="it-IT" baseline="0"/>
              <a:t> - Bank 2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Sheet2!$D$17:$O$17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Sheet2!$D$24:$O$24</c:f>
              <c:numCache>
                <c:formatCode>#,##0.00_ ;\-#,##0.00\ </c:formatCode>
                <c:ptCount val="12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2000.0</c:v>
                </c:pt>
                <c:pt idx="4">
                  <c:v>2000.0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Sheet2!$D$17:$O$17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Sheet2!$D$25:$O$25</c:f>
              <c:numCache>
                <c:formatCode>#,##0.00_ ;\-#,##0.00\ </c:formatCode>
                <c:ptCount val="12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83408"/>
        <c:axId val="2113380576"/>
      </c:areaChart>
      <c:catAx>
        <c:axId val="211348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380576"/>
        <c:crosses val="autoZero"/>
        <c:auto val="1"/>
        <c:lblAlgn val="ctr"/>
        <c:lblOffset val="100"/>
        <c:noMultiLvlLbl val="0"/>
      </c:catAx>
      <c:valAx>
        <c:axId val="21133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4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12700</xdr:rowOff>
    </xdr:from>
    <xdr:to>
      <xdr:col>5</xdr:col>
      <xdr:colOff>622300</xdr:colOff>
      <xdr:row>41</xdr:row>
      <xdr:rowOff>88900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27</xdr:row>
      <xdr:rowOff>12700</xdr:rowOff>
    </xdr:from>
    <xdr:to>
      <xdr:col>10</xdr:col>
      <xdr:colOff>304800</xdr:colOff>
      <xdr:row>41</xdr:row>
      <xdr:rowOff>88900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368300</xdr:colOff>
      <xdr:row>27</xdr:row>
      <xdr:rowOff>12700</xdr:rowOff>
    </xdr:from>
    <xdr:to>
      <xdr:col>14</xdr:col>
      <xdr:colOff>977900</xdr:colOff>
      <xdr:row>41</xdr:row>
      <xdr:rowOff>88900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8A1584-8362-44CE-8780-DEA32966D623}">
  <we:reference id="04531efc-4dea-450a-9408-a2ecc7e04252" version="1.0.0.0" store="\\IVANWIN\Banana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abSelected="1" workbookViewId="0"/>
  </sheetViews>
  <sheetFormatPr baseColWidth="10" defaultColWidth="8.83203125" defaultRowHeight="15" x14ac:dyDescent="0.2"/>
  <cols>
    <col min="1" max="4" width="13.6640625" customWidth="1"/>
    <col min="5" max="5" width="43.33203125" bestFit="1" customWidth="1"/>
    <col min="6" max="9" width="13.6640625" customWidth="1"/>
    <col min="10" max="11" width="11.6640625" customWidth="1"/>
  </cols>
  <sheetData>
    <row r="1" spans="1:52" x14ac:dyDescent="0.2">
      <c r="A1" s="1" t="s">
        <v>0</v>
      </c>
    </row>
    <row r="2" spans="1:52" x14ac:dyDescent="0.2">
      <c r="A2" s="1" t="s">
        <v>1</v>
      </c>
      <c r="B2" s="1" t="s">
        <v>13</v>
      </c>
    </row>
    <row r="3" spans="1:52" x14ac:dyDescent="0.2">
      <c r="A3" t="s">
        <v>2</v>
      </c>
      <c r="C3" t="s">
        <v>15</v>
      </c>
    </row>
    <row r="4" spans="1:52" x14ac:dyDescent="0.2">
      <c r="A4" t="s">
        <v>3</v>
      </c>
      <c r="C4" t="s">
        <v>4</v>
      </c>
      <c r="D4" t="s">
        <v>4</v>
      </c>
      <c r="E4" t="s">
        <v>4</v>
      </c>
      <c r="F4" t="s">
        <v>19</v>
      </c>
      <c r="G4" t="s">
        <v>19</v>
      </c>
    </row>
    <row r="5" spans="1:52" x14ac:dyDescent="0.2">
      <c r="A5" t="s">
        <v>4</v>
      </c>
      <c r="C5" t="s">
        <v>16</v>
      </c>
      <c r="D5" t="s">
        <v>17</v>
      </c>
      <c r="E5" t="s">
        <v>18</v>
      </c>
      <c r="F5" t="s">
        <v>20</v>
      </c>
      <c r="G5" t="s">
        <v>21</v>
      </c>
    </row>
    <row r="6" spans="1:52" x14ac:dyDescent="0.2">
      <c r="A6" t="s">
        <v>5</v>
      </c>
    </row>
    <row r="7" spans="1:52" x14ac:dyDescent="0.2">
      <c r="A7" t="s">
        <v>6</v>
      </c>
    </row>
    <row r="8" spans="1:52" x14ac:dyDescent="0.2">
      <c r="A8" t="s">
        <v>7</v>
      </c>
    </row>
    <row r="9" spans="1:52" x14ac:dyDescent="0.2">
      <c r="A9" t="s">
        <v>8</v>
      </c>
      <c r="F9" s="2">
        <v>43466</v>
      </c>
      <c r="G9" s="2">
        <v>43466</v>
      </c>
    </row>
    <row r="10" spans="1:52" x14ac:dyDescent="0.2">
      <c r="A10" t="s">
        <v>9</v>
      </c>
      <c r="F10" s="2">
        <v>43830</v>
      </c>
      <c r="G10" s="2">
        <v>43830</v>
      </c>
    </row>
    <row r="11" spans="1:52" x14ac:dyDescent="0.2">
      <c r="A11" t="s">
        <v>10</v>
      </c>
      <c r="B11" t="s">
        <v>14</v>
      </c>
      <c r="C11" t="s">
        <v>56</v>
      </c>
      <c r="D11" t="s">
        <v>56</v>
      </c>
      <c r="E11" t="s">
        <v>56</v>
      </c>
      <c r="F11" t="s">
        <v>56</v>
      </c>
      <c r="G11" t="s">
        <v>56</v>
      </c>
    </row>
    <row r="12" spans="1:52" x14ac:dyDescent="0.2">
      <c r="A12" t="s">
        <v>11</v>
      </c>
      <c r="B12" t="s">
        <v>14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</row>
    <row r="13" spans="1:52" x14ac:dyDescent="0.2">
      <c r="A13" t="s">
        <v>12</v>
      </c>
      <c r="B13" t="s">
        <v>14</v>
      </c>
      <c r="C13" t="s">
        <v>58</v>
      </c>
      <c r="D13" t="s">
        <v>58</v>
      </c>
      <c r="E13" t="s">
        <v>58</v>
      </c>
      <c r="F13" t="s">
        <v>58</v>
      </c>
      <c r="G13" t="s">
        <v>58</v>
      </c>
    </row>
    <row r="15" spans="1:52" x14ac:dyDescent="0.2">
      <c r="A15" s="1" t="s">
        <v>22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20</v>
      </c>
      <c r="G15" s="1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s="1"/>
      <c r="B17" s="1"/>
      <c r="C17" s="1"/>
      <c r="D17" s="1"/>
      <c r="E17" s="6" t="str">
        <f>C12</f>
        <v>Sibex Ltd</v>
      </c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">
      <c r="A18" s="1"/>
      <c r="B18" s="1"/>
      <c r="C18" s="1"/>
      <c r="D18" s="1"/>
      <c r="E18" s="6" t="str">
        <f>C13</f>
        <v>Example of Double-Entry Accounting with VAT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">
      <c r="A19" s="1"/>
      <c r="B19" s="1"/>
      <c r="C19" s="1"/>
      <c r="D19" s="1"/>
      <c r="E19" s="7">
        <v>2019</v>
      </c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21" x14ac:dyDescent="0.25">
      <c r="A20" s="1"/>
      <c r="B20" s="1"/>
      <c r="C20" s="1"/>
      <c r="D20" s="1"/>
      <c r="E20" s="10" t="s">
        <v>89</v>
      </c>
      <c r="F20" s="9"/>
      <c r="G20" s="9"/>
      <c r="H20" s="9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">
      <c r="A21" s="4"/>
      <c r="B21" s="4"/>
      <c r="C21" s="4"/>
      <c r="D21" s="4"/>
      <c r="E21" s="4"/>
      <c r="F21" s="8">
        <f>F9</f>
        <v>43466</v>
      </c>
      <c r="G21" s="8">
        <f>G10</f>
        <v>43830</v>
      </c>
      <c r="H21" s="5" t="s">
        <v>91</v>
      </c>
      <c r="I21" s="5" t="s">
        <v>90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">
      <c r="A22" s="30" t="s">
        <v>23</v>
      </c>
      <c r="B22" s="31"/>
      <c r="C22" s="31"/>
      <c r="D22">
        <v>1000</v>
      </c>
      <c r="E22" t="s">
        <v>59</v>
      </c>
      <c r="F22" s="14">
        <v>1000</v>
      </c>
      <c r="G22" s="14">
        <v>17570</v>
      </c>
      <c r="H22" s="26" t="str">
        <f>ROUNDUP((G22/$G$43)*100,1)&amp;" %"</f>
        <v>9 %</v>
      </c>
      <c r="I22" s="11">
        <f>G22-F22</f>
        <v>16570</v>
      </c>
    </row>
    <row r="23" spans="1:50" x14ac:dyDescent="0.2">
      <c r="A23" s="30" t="s">
        <v>24</v>
      </c>
      <c r="B23" s="31"/>
      <c r="C23" s="31"/>
      <c r="D23">
        <v>1010</v>
      </c>
      <c r="E23" t="s">
        <v>60</v>
      </c>
      <c r="F23" s="14">
        <v>17000</v>
      </c>
      <c r="G23" s="14">
        <v>24250</v>
      </c>
      <c r="H23" s="26" t="str">
        <f t="shared" ref="H23:H43" si="0">ROUNDUP((G23/$G$43)*100,1)&amp;" %"</f>
        <v>12.4 %</v>
      </c>
      <c r="I23" s="11">
        <f t="shared" ref="I23:I43" si="1">G23-F23</f>
        <v>7250</v>
      </c>
    </row>
    <row r="24" spans="1:50" x14ac:dyDescent="0.2">
      <c r="A24" s="30" t="s">
        <v>25</v>
      </c>
      <c r="B24" s="31"/>
      <c r="C24" s="31"/>
      <c r="D24">
        <v>1011</v>
      </c>
      <c r="E24" t="s">
        <v>61</v>
      </c>
      <c r="F24" s="14">
        <v>1000</v>
      </c>
      <c r="G24" s="14">
        <v>2000</v>
      </c>
      <c r="H24" s="26" t="str">
        <f t="shared" si="0"/>
        <v>1.1 %</v>
      </c>
      <c r="I24" s="11">
        <f t="shared" si="1"/>
        <v>1000</v>
      </c>
    </row>
    <row r="25" spans="1:50" s="3" customFormat="1" ht="16" thickBot="1" x14ac:dyDescent="0.25">
      <c r="A25" s="30" t="s">
        <v>26</v>
      </c>
      <c r="B25" s="31"/>
      <c r="C25" s="31">
        <v>100</v>
      </c>
      <c r="E25" s="20" t="s">
        <v>59</v>
      </c>
      <c r="F25" s="21">
        <v>19000</v>
      </c>
      <c r="G25" s="21">
        <v>43820</v>
      </c>
      <c r="H25" s="28" t="str">
        <f t="shared" si="0"/>
        <v>22.4 %</v>
      </c>
      <c r="I25" s="22">
        <f>G25-F25</f>
        <v>24820</v>
      </c>
    </row>
    <row r="26" spans="1:50" x14ac:dyDescent="0.2">
      <c r="A26" s="30" t="s">
        <v>27</v>
      </c>
      <c r="B26" s="31"/>
      <c r="C26" s="31"/>
      <c r="D26">
        <v>1100</v>
      </c>
      <c r="E26" t="s">
        <v>62</v>
      </c>
      <c r="F26" s="14">
        <v>10000</v>
      </c>
      <c r="G26" s="14">
        <v>10000</v>
      </c>
      <c r="H26" s="26" t="str">
        <f t="shared" si="0"/>
        <v>5.2 %</v>
      </c>
      <c r="I26" s="11">
        <f t="shared" si="1"/>
        <v>0</v>
      </c>
    </row>
    <row r="27" spans="1:50" x14ac:dyDescent="0.2">
      <c r="A27" s="30" t="s">
        <v>28</v>
      </c>
      <c r="B27" s="31"/>
      <c r="C27" s="31"/>
      <c r="D27">
        <v>1150</v>
      </c>
      <c r="E27" t="s">
        <v>63</v>
      </c>
      <c r="F27" s="14">
        <v>0</v>
      </c>
      <c r="G27" s="14">
        <v>0</v>
      </c>
      <c r="H27" s="26" t="str">
        <f t="shared" si="0"/>
        <v>0 %</v>
      </c>
      <c r="I27" s="11">
        <f t="shared" si="1"/>
        <v>0</v>
      </c>
    </row>
    <row r="28" spans="1:50" s="3" customFormat="1" ht="16" thickBot="1" x14ac:dyDescent="0.25">
      <c r="A28" s="30" t="s">
        <v>29</v>
      </c>
      <c r="B28" s="31"/>
      <c r="C28" s="31">
        <v>110</v>
      </c>
      <c r="E28" s="20" t="s">
        <v>64</v>
      </c>
      <c r="F28" s="21">
        <v>10000</v>
      </c>
      <c r="G28" s="21">
        <v>10000</v>
      </c>
      <c r="H28" s="28" t="str">
        <f t="shared" si="0"/>
        <v>5.2 %</v>
      </c>
      <c r="I28" s="22">
        <f t="shared" si="1"/>
        <v>0</v>
      </c>
    </row>
    <row r="29" spans="1:50" x14ac:dyDescent="0.2">
      <c r="A29" s="30" t="s">
        <v>30</v>
      </c>
      <c r="B29" s="31"/>
      <c r="C29" s="31"/>
      <c r="D29">
        <v>1200</v>
      </c>
      <c r="E29" t="s">
        <v>65</v>
      </c>
      <c r="F29" s="14">
        <v>7000</v>
      </c>
      <c r="G29" s="14">
        <v>7000</v>
      </c>
      <c r="H29" s="26" t="str">
        <f t="shared" si="0"/>
        <v>3.6 %</v>
      </c>
      <c r="I29" s="11">
        <f t="shared" si="1"/>
        <v>0</v>
      </c>
    </row>
    <row r="30" spans="1:50" s="3" customFormat="1" ht="16" thickBot="1" x14ac:dyDescent="0.25">
      <c r="A30" s="30" t="s">
        <v>31</v>
      </c>
      <c r="B30" s="31"/>
      <c r="C30" s="31">
        <v>120</v>
      </c>
      <c r="E30" s="20" t="s">
        <v>65</v>
      </c>
      <c r="F30" s="21">
        <v>7000</v>
      </c>
      <c r="G30" s="21">
        <v>7000</v>
      </c>
      <c r="H30" s="28" t="str">
        <f t="shared" si="0"/>
        <v>3.6 %</v>
      </c>
      <c r="I30" s="22">
        <f t="shared" si="1"/>
        <v>0</v>
      </c>
    </row>
    <row r="31" spans="1:50" x14ac:dyDescent="0.2">
      <c r="A31" s="30" t="s">
        <v>32</v>
      </c>
      <c r="B31" s="31"/>
      <c r="C31" s="31"/>
      <c r="D31">
        <v>1300</v>
      </c>
      <c r="E31" t="s">
        <v>66</v>
      </c>
      <c r="F31" s="14">
        <v>0</v>
      </c>
      <c r="G31" s="14">
        <v>0</v>
      </c>
      <c r="H31" s="26" t="str">
        <f t="shared" si="0"/>
        <v>0 %</v>
      </c>
      <c r="I31" s="11">
        <f t="shared" si="1"/>
        <v>0</v>
      </c>
    </row>
    <row r="32" spans="1:50" s="3" customFormat="1" ht="16" thickBot="1" x14ac:dyDescent="0.25">
      <c r="A32" s="30" t="s">
        <v>33</v>
      </c>
      <c r="B32" s="31"/>
      <c r="C32" s="31">
        <v>130</v>
      </c>
      <c r="E32" s="20" t="s">
        <v>67</v>
      </c>
      <c r="F32" s="21">
        <v>0</v>
      </c>
      <c r="G32" s="21">
        <v>0</v>
      </c>
      <c r="H32" s="28" t="str">
        <f t="shared" si="0"/>
        <v>0 %</v>
      </c>
      <c r="I32" s="22">
        <f t="shared" si="1"/>
        <v>0</v>
      </c>
    </row>
    <row r="33" spans="1:9" s="3" customFormat="1" ht="16" thickBot="1" x14ac:dyDescent="0.25">
      <c r="A33" s="30" t="s">
        <v>34</v>
      </c>
      <c r="B33" s="31"/>
      <c r="C33" s="31">
        <v>10</v>
      </c>
      <c r="E33" s="20" t="s">
        <v>68</v>
      </c>
      <c r="F33" s="21">
        <v>36000</v>
      </c>
      <c r="G33" s="21">
        <v>60820</v>
      </c>
      <c r="H33" s="28" t="str">
        <f t="shared" si="0"/>
        <v>31.1 %</v>
      </c>
      <c r="I33" s="22">
        <f>G33-F33</f>
        <v>24820</v>
      </c>
    </row>
    <row r="34" spans="1:9" x14ac:dyDescent="0.2">
      <c r="A34" s="30" t="s">
        <v>35</v>
      </c>
      <c r="B34" s="31"/>
      <c r="C34" s="31"/>
      <c r="D34">
        <v>1400</v>
      </c>
      <c r="E34" t="s">
        <v>69</v>
      </c>
      <c r="F34" s="14">
        <v>4000</v>
      </c>
      <c r="G34" s="14">
        <v>4000</v>
      </c>
      <c r="H34" s="26" t="str">
        <f t="shared" si="0"/>
        <v>2.1 %</v>
      </c>
      <c r="I34" s="11">
        <f t="shared" si="1"/>
        <v>0</v>
      </c>
    </row>
    <row r="35" spans="1:9" x14ac:dyDescent="0.2">
      <c r="A35" s="30" t="s">
        <v>36</v>
      </c>
      <c r="B35" s="31"/>
      <c r="C35" s="31"/>
      <c r="D35">
        <v>1420</v>
      </c>
      <c r="E35" t="s">
        <v>70</v>
      </c>
      <c r="F35" s="14">
        <v>6000</v>
      </c>
      <c r="G35" s="14">
        <v>6000</v>
      </c>
      <c r="H35" s="26" t="str">
        <f t="shared" si="0"/>
        <v>3.1 %</v>
      </c>
      <c r="I35" s="11">
        <f t="shared" si="1"/>
        <v>0</v>
      </c>
    </row>
    <row r="36" spans="1:9" x14ac:dyDescent="0.2">
      <c r="A36" s="30" t="s">
        <v>37</v>
      </c>
      <c r="B36" s="31"/>
      <c r="C36" s="31"/>
      <c r="D36">
        <v>1430</v>
      </c>
      <c r="E36" t="s">
        <v>71</v>
      </c>
      <c r="F36" s="14">
        <v>10000</v>
      </c>
      <c r="G36" s="14">
        <v>10000</v>
      </c>
      <c r="H36" s="26" t="str">
        <f t="shared" si="0"/>
        <v>5.2 %</v>
      </c>
      <c r="I36" s="11">
        <f t="shared" si="1"/>
        <v>0</v>
      </c>
    </row>
    <row r="37" spans="1:9" x14ac:dyDescent="0.2">
      <c r="A37" s="30" t="s">
        <v>38</v>
      </c>
      <c r="B37" s="31"/>
      <c r="C37" s="31"/>
      <c r="D37">
        <v>1440</v>
      </c>
      <c r="E37" t="s">
        <v>72</v>
      </c>
      <c r="F37" s="14">
        <v>4000</v>
      </c>
      <c r="G37" s="14">
        <v>4000</v>
      </c>
      <c r="H37" s="26" t="str">
        <f t="shared" si="0"/>
        <v>2.1 %</v>
      </c>
      <c r="I37" s="11">
        <f t="shared" si="1"/>
        <v>0</v>
      </c>
    </row>
    <row r="38" spans="1:9" x14ac:dyDescent="0.2">
      <c r="A38" s="30" t="s">
        <v>39</v>
      </c>
      <c r="B38" s="31"/>
      <c r="C38" s="31"/>
      <c r="D38">
        <v>1450</v>
      </c>
      <c r="E38" t="s">
        <v>73</v>
      </c>
      <c r="F38" s="14">
        <v>11000</v>
      </c>
      <c r="G38" s="14">
        <v>11000</v>
      </c>
      <c r="H38" s="26" t="str">
        <f t="shared" si="0"/>
        <v>5.7 %</v>
      </c>
      <c r="I38" s="11">
        <f t="shared" si="1"/>
        <v>0</v>
      </c>
    </row>
    <row r="39" spans="1:9" s="3" customFormat="1" ht="16" thickBot="1" x14ac:dyDescent="0.25">
      <c r="A39" s="30" t="s">
        <v>40</v>
      </c>
      <c r="B39" s="31"/>
      <c r="C39" s="31">
        <v>140</v>
      </c>
      <c r="E39" s="20" t="s">
        <v>74</v>
      </c>
      <c r="F39" s="21">
        <v>35000</v>
      </c>
      <c r="G39" s="21">
        <v>35000</v>
      </c>
      <c r="H39" s="28" t="str">
        <f t="shared" si="0"/>
        <v>17.9 %</v>
      </c>
      <c r="I39" s="22">
        <f>G39-F39</f>
        <v>0</v>
      </c>
    </row>
    <row r="40" spans="1:9" x14ac:dyDescent="0.2">
      <c r="A40" s="30" t="s">
        <v>41</v>
      </c>
      <c r="B40" s="31"/>
      <c r="C40" s="31"/>
      <c r="D40">
        <v>1500</v>
      </c>
      <c r="E40" t="s">
        <v>75</v>
      </c>
      <c r="F40" s="14">
        <v>100000</v>
      </c>
      <c r="G40" s="14">
        <v>100000</v>
      </c>
      <c r="H40" s="26" t="str">
        <f t="shared" si="0"/>
        <v>51.1 %</v>
      </c>
      <c r="I40" s="11">
        <f t="shared" si="1"/>
        <v>0</v>
      </c>
    </row>
    <row r="41" spans="1:9" s="3" customFormat="1" ht="16" thickBot="1" x14ac:dyDescent="0.25">
      <c r="A41" s="30" t="s">
        <v>42</v>
      </c>
      <c r="B41" s="31"/>
      <c r="C41" s="31">
        <v>150</v>
      </c>
      <c r="E41" s="20" t="s">
        <v>75</v>
      </c>
      <c r="F41" s="21">
        <v>100000</v>
      </c>
      <c r="G41" s="21">
        <v>100000</v>
      </c>
      <c r="H41" s="28" t="str">
        <f t="shared" si="0"/>
        <v>51.1 %</v>
      </c>
      <c r="I41" s="22">
        <f>G41-F41</f>
        <v>0</v>
      </c>
    </row>
    <row r="42" spans="1:9" s="3" customFormat="1" x14ac:dyDescent="0.2">
      <c r="A42" s="30" t="s">
        <v>43</v>
      </c>
      <c r="B42" s="31"/>
      <c r="C42" s="31">
        <v>14</v>
      </c>
      <c r="E42" s="23" t="s">
        <v>76</v>
      </c>
      <c r="F42" s="24">
        <v>135000</v>
      </c>
      <c r="G42" s="24">
        <v>135000</v>
      </c>
      <c r="H42" s="27" t="str">
        <f t="shared" si="0"/>
        <v>69 %</v>
      </c>
      <c r="I42" s="25">
        <f>G42-F42</f>
        <v>0</v>
      </c>
    </row>
    <row r="43" spans="1:9" s="15" customFormat="1" ht="19" x14ac:dyDescent="0.25">
      <c r="A43" s="30" t="s">
        <v>44</v>
      </c>
      <c r="B43" s="31"/>
      <c r="C43" s="31">
        <v>1</v>
      </c>
      <c r="E43" s="16" t="s">
        <v>77</v>
      </c>
      <c r="F43" s="17">
        <v>171000</v>
      </c>
      <c r="G43" s="17">
        <v>195820</v>
      </c>
      <c r="H43" s="29" t="str">
        <f t="shared" si="0"/>
        <v>100 %</v>
      </c>
      <c r="I43" s="18">
        <f t="shared" si="1"/>
        <v>24820</v>
      </c>
    </row>
    <row r="44" spans="1:9" s="3" customFormat="1" x14ac:dyDescent="0.2">
      <c r="A44" s="30"/>
      <c r="B44" s="31"/>
      <c r="C44" s="31"/>
      <c r="H44" s="12"/>
      <c r="I44" s="12"/>
    </row>
    <row r="45" spans="1:9" s="3" customFormat="1" x14ac:dyDescent="0.2">
      <c r="A45" s="30"/>
      <c r="B45" s="31"/>
      <c r="C45" s="31"/>
      <c r="F45" s="8">
        <f>F9</f>
        <v>43466</v>
      </c>
      <c r="G45" s="8">
        <f>G10</f>
        <v>43830</v>
      </c>
      <c r="H45" s="5" t="s">
        <v>91</v>
      </c>
      <c r="I45" s="13" t="s">
        <v>90</v>
      </c>
    </row>
    <row r="46" spans="1:9" x14ac:dyDescent="0.2">
      <c r="A46" s="30" t="s">
        <v>45</v>
      </c>
      <c r="B46" s="31"/>
      <c r="C46" s="31"/>
      <c r="D46">
        <v>2000</v>
      </c>
      <c r="E46" t="s">
        <v>78</v>
      </c>
      <c r="F46" s="14">
        <v>-3000</v>
      </c>
      <c r="G46" s="14">
        <v>1000</v>
      </c>
      <c r="H46" s="11">
        <f>ROUNDUP((G46/$G$56)*100,1)</f>
        <v>0.6</v>
      </c>
      <c r="I46" s="11">
        <f>G46-F46</f>
        <v>4000</v>
      </c>
    </row>
    <row r="47" spans="1:9" x14ac:dyDescent="0.2">
      <c r="A47" s="30" t="s">
        <v>46</v>
      </c>
      <c r="B47" s="31"/>
      <c r="C47" s="31"/>
      <c r="D47">
        <v>2020</v>
      </c>
      <c r="E47" t="s">
        <v>79</v>
      </c>
      <c r="F47" s="14">
        <v>-1000</v>
      </c>
      <c r="G47" s="14">
        <v>551.82000000000005</v>
      </c>
      <c r="H47" s="11">
        <f t="shared" ref="H47:H56" si="2">ROUNDUP((G47/$G$56)*100,1)</f>
        <v>0.30000000000000004</v>
      </c>
      <c r="I47" s="11">
        <f t="shared" ref="I47:I56" si="3">G47-F47</f>
        <v>1551.8200000000002</v>
      </c>
    </row>
    <row r="48" spans="1:9" s="3" customFormat="1" ht="16" thickBot="1" x14ac:dyDescent="0.25">
      <c r="A48" s="30" t="s">
        <v>47</v>
      </c>
      <c r="B48" s="31"/>
      <c r="C48" s="31">
        <v>20</v>
      </c>
      <c r="E48" s="20" t="s">
        <v>80</v>
      </c>
      <c r="F48" s="21">
        <v>-4000</v>
      </c>
      <c r="G48" s="21">
        <v>1551.82</v>
      </c>
      <c r="H48" s="22">
        <f t="shared" si="2"/>
        <v>0.79999999999999993</v>
      </c>
      <c r="I48" s="22">
        <f t="shared" si="3"/>
        <v>5551.82</v>
      </c>
    </row>
    <row r="49" spans="1:9" x14ac:dyDescent="0.2">
      <c r="A49" s="30" t="s">
        <v>48</v>
      </c>
      <c r="B49" s="31"/>
      <c r="C49" s="31"/>
      <c r="D49">
        <v>2100</v>
      </c>
      <c r="E49" t="s">
        <v>81</v>
      </c>
      <c r="F49" s="14">
        <v>-80000</v>
      </c>
      <c r="G49" s="14">
        <v>80000</v>
      </c>
      <c r="H49" s="11">
        <f t="shared" si="2"/>
        <v>40.9</v>
      </c>
      <c r="I49" s="11">
        <f t="shared" si="3"/>
        <v>160000</v>
      </c>
    </row>
    <row r="50" spans="1:9" x14ac:dyDescent="0.2">
      <c r="A50" s="30" t="s">
        <v>49</v>
      </c>
      <c r="B50" s="31"/>
      <c r="C50" s="31"/>
      <c r="D50">
        <v>2110</v>
      </c>
      <c r="E50" t="s">
        <v>82</v>
      </c>
      <c r="F50" s="14">
        <v>0</v>
      </c>
      <c r="G50" s="14">
        <v>0</v>
      </c>
      <c r="H50" s="11">
        <f t="shared" si="2"/>
        <v>0</v>
      </c>
      <c r="I50" s="11">
        <f t="shared" si="3"/>
        <v>0</v>
      </c>
    </row>
    <row r="51" spans="1:9" s="3" customFormat="1" ht="16" thickBot="1" x14ac:dyDescent="0.25">
      <c r="A51" s="30" t="s">
        <v>50</v>
      </c>
      <c r="B51" s="31"/>
      <c r="C51" s="31">
        <v>21</v>
      </c>
      <c r="E51" s="20" t="s">
        <v>83</v>
      </c>
      <c r="F51" s="21">
        <v>-80000</v>
      </c>
      <c r="G51" s="21">
        <v>80000</v>
      </c>
      <c r="H51" s="22">
        <f t="shared" si="2"/>
        <v>40.9</v>
      </c>
      <c r="I51" s="22">
        <f t="shared" si="3"/>
        <v>160000</v>
      </c>
    </row>
    <row r="52" spans="1:9" x14ac:dyDescent="0.2">
      <c r="A52" s="30" t="s">
        <v>51</v>
      </c>
      <c r="B52" s="31"/>
      <c r="C52" s="31"/>
      <c r="D52">
        <v>2500</v>
      </c>
      <c r="E52" t="s">
        <v>84</v>
      </c>
      <c r="F52" s="14">
        <v>-80000</v>
      </c>
      <c r="G52" s="14">
        <v>80000</v>
      </c>
      <c r="H52" s="11">
        <f t="shared" si="2"/>
        <v>40.9</v>
      </c>
      <c r="I52" s="11">
        <f t="shared" si="3"/>
        <v>160000</v>
      </c>
    </row>
    <row r="53" spans="1:9" x14ac:dyDescent="0.2">
      <c r="A53" s="30" t="s">
        <v>52</v>
      </c>
      <c r="B53" s="31"/>
      <c r="C53" s="31"/>
      <c r="D53">
        <v>2530</v>
      </c>
      <c r="E53" t="s">
        <v>85</v>
      </c>
      <c r="F53" s="14">
        <v>-7000</v>
      </c>
      <c r="G53" s="14">
        <v>7000</v>
      </c>
      <c r="H53" s="11">
        <f t="shared" si="2"/>
        <v>3.6</v>
      </c>
      <c r="I53" s="11">
        <f t="shared" si="3"/>
        <v>14000</v>
      </c>
    </row>
    <row r="54" spans="1:9" s="3" customFormat="1" ht="16" thickBot="1" x14ac:dyDescent="0.25">
      <c r="A54" s="30" t="s">
        <v>53</v>
      </c>
      <c r="B54" s="31"/>
      <c r="C54" s="31">
        <v>259</v>
      </c>
      <c r="E54" s="20" t="s">
        <v>86</v>
      </c>
      <c r="F54" s="21">
        <v>0</v>
      </c>
      <c r="G54" s="21">
        <v>27268.18</v>
      </c>
      <c r="H54" s="22">
        <f t="shared" si="2"/>
        <v>14</v>
      </c>
      <c r="I54" s="22">
        <f t="shared" si="3"/>
        <v>27268.18</v>
      </c>
    </row>
    <row r="55" spans="1:9" s="3" customFormat="1" x14ac:dyDescent="0.2">
      <c r="A55" s="30" t="s">
        <v>54</v>
      </c>
      <c r="B55" s="31"/>
      <c r="C55" s="31">
        <v>25</v>
      </c>
      <c r="E55" s="23" t="s">
        <v>87</v>
      </c>
      <c r="F55" s="24">
        <v>-87000</v>
      </c>
      <c r="G55" s="24">
        <v>114268.18</v>
      </c>
      <c r="H55" s="25">
        <f t="shared" si="2"/>
        <v>58.4</v>
      </c>
      <c r="I55" s="25">
        <f t="shared" si="3"/>
        <v>201268.18</v>
      </c>
    </row>
    <row r="56" spans="1:9" s="15" customFormat="1" ht="19" x14ac:dyDescent="0.25">
      <c r="A56" s="30" t="s">
        <v>55</v>
      </c>
      <c r="B56" s="31"/>
      <c r="C56" s="31">
        <v>2</v>
      </c>
      <c r="E56" s="16" t="s">
        <v>88</v>
      </c>
      <c r="F56" s="17"/>
      <c r="G56" s="17">
        <v>195820</v>
      </c>
      <c r="H56" s="18">
        <f t="shared" si="2"/>
        <v>100</v>
      </c>
      <c r="I56" s="19">
        <f t="shared" si="3"/>
        <v>195820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"/>
  <sheetViews>
    <sheetView workbookViewId="0"/>
  </sheetViews>
  <sheetFormatPr baseColWidth="10" defaultRowHeight="15" x14ac:dyDescent="0.2"/>
  <cols>
    <col min="1" max="1" width="10.83203125" customWidth="1"/>
    <col min="3" max="3" width="15" customWidth="1"/>
    <col min="4" max="15" width="13" bestFit="1" customWidth="1"/>
  </cols>
  <sheetData>
    <row r="1" spans="1:52" x14ac:dyDescent="0.2">
      <c r="A1" s="1" t="s">
        <v>0</v>
      </c>
    </row>
    <row r="2" spans="1:52" x14ac:dyDescent="0.2">
      <c r="A2" s="1" t="s">
        <v>1</v>
      </c>
      <c r="B2" s="1" t="s">
        <v>13</v>
      </c>
    </row>
    <row r="3" spans="1:52" x14ac:dyDescent="0.2">
      <c r="A3" t="s">
        <v>2</v>
      </c>
      <c r="C3" t="s">
        <v>15</v>
      </c>
    </row>
    <row r="4" spans="1:52" x14ac:dyDescent="0.2">
      <c r="A4" t="s">
        <v>3</v>
      </c>
      <c r="C4" t="s">
        <v>4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</row>
    <row r="5" spans="1:52" x14ac:dyDescent="0.2">
      <c r="A5" t="s">
        <v>4</v>
      </c>
      <c r="C5" t="s">
        <v>18</v>
      </c>
      <c r="D5" t="s">
        <v>92</v>
      </c>
      <c r="E5" t="s">
        <v>92</v>
      </c>
      <c r="F5" t="s">
        <v>92</v>
      </c>
      <c r="G5" t="s">
        <v>92</v>
      </c>
      <c r="H5" t="s">
        <v>92</v>
      </c>
      <c r="I5" t="s">
        <v>92</v>
      </c>
      <c r="J5" t="s">
        <v>92</v>
      </c>
      <c r="K5" t="s">
        <v>92</v>
      </c>
      <c r="L5" t="s">
        <v>92</v>
      </c>
      <c r="M5" t="s">
        <v>92</v>
      </c>
      <c r="N5" t="s">
        <v>92</v>
      </c>
      <c r="O5" t="s">
        <v>92</v>
      </c>
    </row>
    <row r="6" spans="1:52" x14ac:dyDescent="0.2">
      <c r="A6" t="s">
        <v>5</v>
      </c>
    </row>
    <row r="7" spans="1:52" x14ac:dyDescent="0.2">
      <c r="A7" t="s">
        <v>6</v>
      </c>
      <c r="D7" t="s">
        <v>93</v>
      </c>
      <c r="E7" t="s">
        <v>94</v>
      </c>
      <c r="F7" t="s">
        <v>95</v>
      </c>
      <c r="G7" t="s">
        <v>96</v>
      </c>
      <c r="H7" t="s">
        <v>97</v>
      </c>
      <c r="I7" t="s">
        <v>98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</row>
    <row r="8" spans="1:52" x14ac:dyDescent="0.2">
      <c r="A8" t="s">
        <v>7</v>
      </c>
    </row>
    <row r="9" spans="1:52" x14ac:dyDescent="0.2">
      <c r="A9" t="s">
        <v>8</v>
      </c>
      <c r="D9" s="2">
        <v>43466</v>
      </c>
      <c r="E9" s="2">
        <v>43497</v>
      </c>
      <c r="F9" s="2">
        <v>43525</v>
      </c>
      <c r="G9" s="2">
        <v>43556</v>
      </c>
      <c r="H9" s="2">
        <v>43586</v>
      </c>
      <c r="I9" s="2">
        <v>43617</v>
      </c>
      <c r="J9" s="2">
        <v>43647</v>
      </c>
      <c r="K9" s="2">
        <v>43678</v>
      </c>
      <c r="L9" s="2">
        <v>43709</v>
      </c>
      <c r="M9" s="2">
        <v>43739</v>
      </c>
      <c r="N9" s="2">
        <v>43770</v>
      </c>
      <c r="O9" s="2">
        <v>43800</v>
      </c>
    </row>
    <row r="10" spans="1:52" x14ac:dyDescent="0.2">
      <c r="A10" t="s">
        <v>9</v>
      </c>
      <c r="D10" s="2">
        <v>43496</v>
      </c>
      <c r="E10" s="2">
        <v>43524</v>
      </c>
      <c r="F10" s="2">
        <v>43555</v>
      </c>
      <c r="G10" s="2">
        <v>43585</v>
      </c>
      <c r="H10" s="2">
        <v>43616</v>
      </c>
      <c r="I10" s="2">
        <v>43646</v>
      </c>
      <c r="J10" s="2">
        <v>43677</v>
      </c>
      <c r="K10" s="2">
        <v>43708</v>
      </c>
      <c r="L10" s="2">
        <v>43738</v>
      </c>
      <c r="M10" s="2">
        <v>43769</v>
      </c>
      <c r="N10" s="2">
        <v>43799</v>
      </c>
      <c r="O10" s="2">
        <v>43830</v>
      </c>
    </row>
    <row r="11" spans="1:52" x14ac:dyDescent="0.2">
      <c r="A11" t="s">
        <v>10</v>
      </c>
      <c r="B11" t="s">
        <v>105</v>
      </c>
      <c r="C11" t="s">
        <v>56</v>
      </c>
    </row>
    <row r="12" spans="1:52" x14ac:dyDescent="0.2">
      <c r="A12" t="s">
        <v>11</v>
      </c>
      <c r="B12" t="s">
        <v>105</v>
      </c>
      <c r="C12" t="s">
        <v>57</v>
      </c>
    </row>
    <row r="13" spans="1:52" x14ac:dyDescent="0.2">
      <c r="A13" t="s">
        <v>12</v>
      </c>
      <c r="B13" t="s">
        <v>105</v>
      </c>
      <c r="C13" t="s">
        <v>58</v>
      </c>
    </row>
    <row r="15" spans="1:52" x14ac:dyDescent="0.2">
      <c r="A15" s="1" t="s">
        <v>22</v>
      </c>
      <c r="B15" s="1" t="s">
        <v>13</v>
      </c>
      <c r="C15" s="1" t="s">
        <v>18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">
      <c r="A17" s="1"/>
      <c r="B17" s="1"/>
      <c r="C17" s="5" t="s">
        <v>18</v>
      </c>
      <c r="D17" s="5" t="s">
        <v>93</v>
      </c>
      <c r="E17" s="5" t="s">
        <v>94</v>
      </c>
      <c r="F17" s="5" t="s">
        <v>95</v>
      </c>
      <c r="G17" s="5" t="s">
        <v>96</v>
      </c>
      <c r="H17" s="5" t="s">
        <v>97</v>
      </c>
      <c r="I17" s="5" t="s">
        <v>98</v>
      </c>
      <c r="J17" s="5" t="s">
        <v>99</v>
      </c>
      <c r="K17" s="5" t="s">
        <v>100</v>
      </c>
      <c r="L17" s="5" t="s">
        <v>101</v>
      </c>
      <c r="M17" s="5" t="s">
        <v>102</v>
      </c>
      <c r="N17" s="5" t="s">
        <v>103</v>
      </c>
      <c r="O17" s="5" t="s">
        <v>104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">
      <c r="A18" s="32" t="s">
        <v>23</v>
      </c>
      <c r="C18" t="s">
        <v>59</v>
      </c>
      <c r="D18" s="33">
        <v>15070</v>
      </c>
      <c r="E18" s="33">
        <v>17570</v>
      </c>
      <c r="F18" s="33">
        <v>17570</v>
      </c>
      <c r="G18" s="33">
        <v>17570</v>
      </c>
      <c r="H18" s="33">
        <v>17570</v>
      </c>
      <c r="I18" s="33">
        <v>17570</v>
      </c>
      <c r="J18" s="33">
        <v>17570</v>
      </c>
      <c r="K18" s="33">
        <v>17570</v>
      </c>
      <c r="L18" s="33">
        <v>17570</v>
      </c>
      <c r="M18" s="33">
        <v>17570</v>
      </c>
      <c r="N18" s="33">
        <v>17570</v>
      </c>
      <c r="O18" s="33">
        <v>17570</v>
      </c>
    </row>
    <row r="19" spans="1:52" x14ac:dyDescent="0.2">
      <c r="A19" s="32" t="s">
        <v>23</v>
      </c>
      <c r="B19" t="s">
        <v>106</v>
      </c>
      <c r="C19" t="s">
        <v>59</v>
      </c>
      <c r="D19" s="33">
        <v>9000</v>
      </c>
      <c r="E19" s="33">
        <v>17000</v>
      </c>
      <c r="F19" s="33">
        <v>25000</v>
      </c>
      <c r="G19" s="33">
        <v>33000</v>
      </c>
      <c r="H19" s="33">
        <v>41000</v>
      </c>
      <c r="I19" s="33">
        <v>49000</v>
      </c>
      <c r="J19" s="33">
        <v>57000</v>
      </c>
      <c r="K19" s="33">
        <v>65000</v>
      </c>
      <c r="L19" s="33">
        <v>73000</v>
      </c>
      <c r="M19" s="33">
        <v>81000</v>
      </c>
      <c r="N19" s="33">
        <v>89000</v>
      </c>
      <c r="O19" s="33">
        <v>97000</v>
      </c>
    </row>
    <row r="20" spans="1:52" x14ac:dyDescent="0.2">
      <c r="A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spans="1:52" x14ac:dyDescent="0.2">
      <c r="A21" s="32" t="s">
        <v>24</v>
      </c>
      <c r="C21" t="s">
        <v>60</v>
      </c>
      <c r="D21" s="33">
        <v>2900</v>
      </c>
      <c r="E21" s="33">
        <v>1200</v>
      </c>
      <c r="F21" s="33">
        <v>24250</v>
      </c>
      <c r="G21" s="33">
        <v>24250</v>
      </c>
      <c r="H21" s="33">
        <v>24250</v>
      </c>
      <c r="I21" s="33">
        <v>24250</v>
      </c>
      <c r="J21" s="33">
        <v>24250</v>
      </c>
      <c r="K21" s="33">
        <v>24250</v>
      </c>
      <c r="L21" s="33">
        <v>24250</v>
      </c>
      <c r="M21" s="33">
        <v>24250</v>
      </c>
      <c r="N21" s="33">
        <v>24250</v>
      </c>
      <c r="O21" s="33">
        <v>24250</v>
      </c>
    </row>
    <row r="22" spans="1:52" x14ac:dyDescent="0.2">
      <c r="A22" s="32" t="s">
        <v>24</v>
      </c>
      <c r="B22" t="s">
        <v>106</v>
      </c>
      <c r="C22" t="s">
        <v>60</v>
      </c>
      <c r="D22" s="33">
        <v>16000</v>
      </c>
      <c r="E22" s="33">
        <v>15000</v>
      </c>
      <c r="F22" s="33">
        <v>14000</v>
      </c>
      <c r="G22" s="33">
        <v>13000</v>
      </c>
      <c r="H22" s="33">
        <v>12000</v>
      </c>
      <c r="I22" s="33">
        <v>11000</v>
      </c>
      <c r="J22" s="33">
        <v>10000</v>
      </c>
      <c r="K22" s="33">
        <v>9000</v>
      </c>
      <c r="L22" s="33">
        <v>8000</v>
      </c>
      <c r="M22" s="33">
        <v>7000</v>
      </c>
      <c r="N22" s="33">
        <v>6000</v>
      </c>
      <c r="O22" s="33">
        <v>5000</v>
      </c>
    </row>
    <row r="23" spans="1:52" x14ac:dyDescent="0.2">
      <c r="A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1:52" x14ac:dyDescent="0.2">
      <c r="A24" s="32" t="s">
        <v>25</v>
      </c>
      <c r="C24" t="s">
        <v>61</v>
      </c>
      <c r="D24" s="33">
        <v>1000</v>
      </c>
      <c r="E24" s="33">
        <v>1500</v>
      </c>
      <c r="F24" s="33">
        <v>2000</v>
      </c>
      <c r="G24" s="33">
        <v>2000</v>
      </c>
      <c r="H24" s="33">
        <v>2000</v>
      </c>
      <c r="I24" s="33">
        <v>2000</v>
      </c>
      <c r="J24" s="33">
        <v>2000</v>
      </c>
      <c r="K24" s="33">
        <v>2000</v>
      </c>
      <c r="L24" s="33">
        <v>2000</v>
      </c>
      <c r="M24" s="33">
        <v>2000</v>
      </c>
      <c r="N24" s="33">
        <v>2000</v>
      </c>
      <c r="O24" s="33">
        <v>2000</v>
      </c>
    </row>
    <row r="25" spans="1:52" x14ac:dyDescent="0.2">
      <c r="A25" s="32" t="s">
        <v>25</v>
      </c>
      <c r="B25" t="s">
        <v>106</v>
      </c>
      <c r="C25" t="s">
        <v>61</v>
      </c>
      <c r="D25" s="33">
        <v>1000</v>
      </c>
      <c r="E25" s="33">
        <v>1000</v>
      </c>
      <c r="F25" s="33">
        <v>1000</v>
      </c>
      <c r="G25" s="33">
        <v>1000</v>
      </c>
      <c r="H25" s="33">
        <v>1000</v>
      </c>
      <c r="I25" s="33">
        <v>1000</v>
      </c>
      <c r="J25" s="33">
        <v>1000</v>
      </c>
      <c r="K25" s="33">
        <v>1000</v>
      </c>
      <c r="L25" s="33">
        <v>1000</v>
      </c>
      <c r="M25" s="33">
        <v>1000</v>
      </c>
      <c r="N25" s="33">
        <v>1000</v>
      </c>
      <c r="O25" s="33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 Gropetti</cp:lastModifiedBy>
  <dcterms:created xsi:type="dcterms:W3CDTF">2017-06-13T06:02:55Z</dcterms:created>
  <dcterms:modified xsi:type="dcterms:W3CDTF">2017-10-11T06:16:30Z</dcterms:modified>
</cp:coreProperties>
</file>