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22E89056-BCA1-45B6-9F02-4D29BAE9E4DF}" xr6:coauthVersionLast="47" xr6:coauthVersionMax="47" xr10:uidLastSave="{00000000-0000-0000-0000-000000000000}"/>
  <bookViews>
    <workbookView xWindow="-80" yWindow="-80" windowWidth="25760" windowHeight="13840" tabRatio="692" firstSheet="1" activeTab="2" xr2:uid="{8907ADCE-C3F1-4516-963F-08DDED88069F}"/>
  </bookViews>
  <sheets>
    <sheet name="General information" sheetId="7" r:id="rId1"/>
    <sheet name="Statement of financial position" sheetId="1" r:id="rId2"/>
    <sheet name="Statement of financial &amp; Notes" sheetId="10" r:id="rId3"/>
    <sheet name="Income statement" sheetId="3" r:id="rId4"/>
    <sheet name="Statement of changes in equity" sheetId="6" r:id="rId5"/>
    <sheet name="Cash flow statement - indirect" sheetId="5" r:id="rId6"/>
    <sheet name="Notes of Financial Statement" sheetId="4" r:id="rId7"/>
    <sheet name="Notes of Income Statement" sheetId="8" r:id="rId8"/>
    <sheet name="Notes of Cash flow Statemen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0" l="1"/>
  <c r="E42" i="10" s="1"/>
  <c r="F47" i="10"/>
  <c r="F51" i="10"/>
  <c r="E51" i="10"/>
  <c r="E47" i="10"/>
  <c r="F33" i="10"/>
  <c r="E33" i="10"/>
  <c r="F120" i="10"/>
  <c r="F127" i="10" s="1"/>
  <c r="E120" i="10"/>
  <c r="E127" i="10" s="1"/>
  <c r="F105" i="10"/>
  <c r="F112" i="10" s="1"/>
  <c r="E105" i="10"/>
  <c r="E112" i="10" s="1"/>
  <c r="F95" i="10"/>
  <c r="F97" i="10" s="1"/>
  <c r="E95" i="10"/>
  <c r="E97" i="10" s="1"/>
  <c r="F83" i="10"/>
  <c r="E83" i="10"/>
  <c r="B5" i="10"/>
  <c r="F65" i="10" s="1"/>
  <c r="B4" i="10"/>
  <c r="E86" i="10" s="1"/>
  <c r="B3" i="10"/>
  <c r="B2" i="10"/>
  <c r="D16" i="9"/>
  <c r="D21" i="9"/>
  <c r="D15" i="9"/>
  <c r="B4" i="9"/>
  <c r="B3" i="9"/>
  <c r="B2" i="9"/>
  <c r="B1" i="9"/>
  <c r="D31" i="8"/>
  <c r="D22" i="8"/>
  <c r="D15" i="8"/>
  <c r="D182" i="4"/>
  <c r="D178" i="4"/>
  <c r="D175" i="4"/>
  <c r="D184" i="4" s="1"/>
  <c r="D164" i="4"/>
  <c r="D160" i="4"/>
  <c r="D157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57" i="10" l="1"/>
  <c r="F42" i="10" s="1"/>
  <c r="E99" i="10"/>
  <c r="F129" i="10"/>
  <c r="F131" i="10" s="1"/>
  <c r="F86" i="10"/>
  <c r="E129" i="10"/>
  <c r="E131" i="10" s="1"/>
  <c r="E65" i="10"/>
  <c r="E10" i="10"/>
  <c r="F99" i="10"/>
  <c r="F10" i="10"/>
  <c r="E115" i="10"/>
  <c r="F115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E80" i="5" l="1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13" i="10"/>
  <c r="E63" i="10" s="1"/>
  <c r="E84" i="10" s="1"/>
  <c r="E134" i="10" s="1"/>
  <c r="F13" i="10"/>
  <c r="F63" i="10" s="1"/>
  <c r="F84" i="10" s="1"/>
  <c r="F134" i="10" s="1"/>
  <c r="B134" i="10" l="1"/>
</calcChain>
</file>

<file path=xl/sharedStrings.xml><?xml version="1.0" encoding="utf-8"?>
<sst xmlns="http://schemas.openxmlformats.org/spreadsheetml/2006/main" count="950" uniqueCount="588">
  <si>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</si>
  <si>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</si>
  <si>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</si>
  <si>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</si>
  <si>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</si>
  <si>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</si>
  <si>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</si>
  <si>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</si>
  <si>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</si>
  <si>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</si>
  <si>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</si>
  <si>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</si>
  <si>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</si>
  <si>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</si>
  <si>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</si>
  <si>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</si>
  <si>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</si>
  <si>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</si>
  <si>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</si>
  <si>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</si>
  <si>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</si>
  <si>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</si>
  <si>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</si>
  <si>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</si>
  <si>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</si>
  <si>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</si>
  <si>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</si>
  <si>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</si>
  <si>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</si>
  <si>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</si>
  <si>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</si>
  <si>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</si>
  <si>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</si>
  <si>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</si>
  <si>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</si>
  <si>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</si>
  <si>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</si>
  <si>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</si>
  <si>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</si>
  <si>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</si>
  <si>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</si>
  <si>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</si>
  <si>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</si>
  <si>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</si>
  <si>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</si>
  <si>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</si>
  <si>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</si>
  <si>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</si>
  <si>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</si>
  <si>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</si>
  <si>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</si>
  <si>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</si>
  <si>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</si>
  <si>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</si>
  <si>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</si>
  <si>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</si>
  <si>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</si>
  <si>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</si>
  <si>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</si>
  <si>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</si>
  <si>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</si>
  <si>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</si>
  <si>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</si>
  <si>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</si>
  <si>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</si>
  <si>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</si>
  <si>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</si>
  <si>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</si>
  <si>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</si>
  <si>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</si>
  <si>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</si>
  <si>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</si>
  <si>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</si>
  <si>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</si>
  <si>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</si>
  <si>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</si>
  <si>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</si>
  <si>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</si>
  <si>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</si>
  <si>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</si>
  <si>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</si>
  <si>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</si>
  <si>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</si>
  <si>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</si>
  <si>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</si>
  <si>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</si>
  <si>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</si>
  <si>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</si>
  <si>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</si>
  <si>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</si>
  <si>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</si>
  <si>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</si>
  <si>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</si>
  <si>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</si>
  <si>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</si>
  <si>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</si>
  <si>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</si>
  <si>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</si>
  <si>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</si>
  <si>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</si>
  <si>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</si>
  <si>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</si>
  <si>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</si>
  <si>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</si>
  <si>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</si>
  <si>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</si>
  <si>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</si>
  <si>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</si>
  <si>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</si>
  <si>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</si>
  <si>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</si>
  <si>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</si>
  <si>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</si>
  <si>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</si>
  <si>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</si>
  <si>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</si>
  <si>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</si>
  <si>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</si>
  <si>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</si>
  <si>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</si>
  <si>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</si>
  <si>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</si>
  <si>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</si>
  <si>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</si>
  <si>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</si>
  <si>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</si>
  <si>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</si>
  <si>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</si>
  <si>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</si>
  <si>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</si>
  <si>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</si>
  <si>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</si>
  <si>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</si>
  <si>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</si>
  <si>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</si>
  <si>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</si>
  <si>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</si>
  <si>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</si>
  <si>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</si>
  <si>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</si>
  <si>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</si>
  <si>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</si>
  <si>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</si>
  <si>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</si>
  <si>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</si>
  <si>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</si>
  <si>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</si>
  <si>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</si>
  <si>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</si>
  <si>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</si>
  <si>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</si>
  <si>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</si>
  <si>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</si>
  <si>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</si>
  <si>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</si>
  <si>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</si>
  <si>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</si>
  <si>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</si>
  <si>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</si>
  <si>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</si>
  <si>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</si>
  <si>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</si>
  <si>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</si>
  <si>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</si>
  <si>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</si>
  <si>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</si>
  <si>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</si>
  <si>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</si>
  <si>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</si>
  <si>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</si>
  <si>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</si>
  <si>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</si>
  <si>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</si>
  <si>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</si>
  <si>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</si>
  <si>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</si>
  <si>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</si>
  <si>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</si>
  <si>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</si>
  <si>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</si>
  <si>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</si>
  <si>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</si>
  <si>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</si>
  <si>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</si>
  <si>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</si>
  <si>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</si>
  <si>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</si>
  <si>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</si>
  <si>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</si>
  <si>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</si>
  <si>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</si>
  <si>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</si>
  <si>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</si>
  <si>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</si>
  <si>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</si>
  <si>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</si>
  <si>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</si>
  <si>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</si>
  <si>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</si>
  <si>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</si>
  <si>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</si>
  <si>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</si>
  <si>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</si>
  <si>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</si>
  <si>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</si>
  <si>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</si>
  <si>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</si>
  <si>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</si>
  <si>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</si>
  <si>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</si>
  <si>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</si>
  <si>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</si>
  <si>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</si>
  <si>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</si>
  <si>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</si>
  <si>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</si>
  <si>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</si>
  <si>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</si>
  <si>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</si>
  <si>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</si>
  <si>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</si>
  <si>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</si>
  <si>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</si>
  <si>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</si>
  <si>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</si>
  <si>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</si>
  <si>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</si>
  <si>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</si>
  <si>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</si>
  <si>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</si>
  <si>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</si>
  <si>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</si>
  <si>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</si>
  <si>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</si>
  <si>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</si>
  <si>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</si>
  <si>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</si>
  <si>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</si>
  <si>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</si>
  <si>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</si>
  <si>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</si>
  <si>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</si>
  <si>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</si>
  <si>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</si>
  <si>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</si>
  <si>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</si>
  <si>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</si>
  <si>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</si>
  <si>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</si>
  <si>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</si>
  <si>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</si>
  <si>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</si>
  <si>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</si>
  <si>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</si>
  <si>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</si>
  <si>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</si>
  <si>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</si>
  <si>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</si>
  <si>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</si>
  <si>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</si>
  <si>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</si>
  <si>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</si>
  <si>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</si>
  <si>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</si>
  <si>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</si>
  <si>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</si>
  <si>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</si>
  <si>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</si>
  <si>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</si>
  <si>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</si>
  <si>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</si>
  <si>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</si>
  <si>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</si>
  <si>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</si>
  <si>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</si>
  <si>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</si>
  <si>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</si>
  <si>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</si>
  <si>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</si>
  <si>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</si>
  <si>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</si>
  <si>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</si>
  <si>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</si>
  <si>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</si>
  <si>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</si>
  <si>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</si>
  <si>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</si>
  <si>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</si>
  <si>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</si>
  <si>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</si>
  <si>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</si>
  <si>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</si>
  <si>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</si>
  <si>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</si>
  <si>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</si>
  <si>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</si>
  <si>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</si>
  <si>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</si>
  <si>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</si>
  <si>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</si>
  <si>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</si>
  <si>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</si>
  <si>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</si>
  <si>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</si>
  <si>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</si>
  <si>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</si>
  <si>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</si>
  <si>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</si>
  <si>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</si>
  <si>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</si>
  <si>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</si>
  <si>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</si>
  <si>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</si>
  <si>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</si>
  <si>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</si>
  <si>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</si>
  <si>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</si>
  <si>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</si>
  <si>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</si>
  <si>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</si>
  <si>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</si>
  <si>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</si>
  <si>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</si>
  <si>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</si>
  <si>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</si>
  <si>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</si>
  <si>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</si>
  <si>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</si>
  <si>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</si>
  <si>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</si>
  <si>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</si>
  <si>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</si>
  <si>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</si>
  <si>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</si>
  <si>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</si>
  <si>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</si>
  <si>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</si>
  <si>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</si>
  <si>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</si>
  <si>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</si>
  <si>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</si>
  <si>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</si>
  <si>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</si>
  <si>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</si>
  <si>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</si>
  <si>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</si>
  <si>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</si>
  <si>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</si>
  <si>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</si>
  <si>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</si>
  <si>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</si>
  <si>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</si>
  <si>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</si>
  <si>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</si>
  <si>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</si>
  <si>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</si>
  <si>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</si>
  <si>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</si>
  <si>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</si>
  <si>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</si>
  <si>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</si>
  <si>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</si>
  <si>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</si>
  <si>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</si>
  <si>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</si>
  <si>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</si>
  <si>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</si>
  <si>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</si>
  <si>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</si>
  <si>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</si>
  <si>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</si>
  <si>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</si>
  <si>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</si>
  <si>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</si>
  <si>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</si>
  <si>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</si>
  <si>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</si>
  <si>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</si>
  <si>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</si>
  <si>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</si>
  <si>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</si>
  <si>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</si>
  <si>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</si>
  <si>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</si>
  <si>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</si>
  <si>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</si>
  <si>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</si>
  <si>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</si>
  <si>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</si>
  <si>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</si>
  <si>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</si>
  <si>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</si>
  <si>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</si>
  <si>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</si>
  <si>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</si>
  <si>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</si>
  <si>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</si>
  <si>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</si>
  <si>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</si>
  <si>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</si>
  <si>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</si>
  <si>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</si>
  <si>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</si>
  <si>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</si>
  <si>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</si>
  <si>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</si>
  <si>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</si>
  <si>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</si>
  <si>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</si>
  <si>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</si>
  <si>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</si>
  <si>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</si>
  <si>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</si>
  <si>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</si>
  <si>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</si>
  <si>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</si>
  <si>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</si>
  <si>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</si>
  <si>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</si>
  <si>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</si>
  <si>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</si>
  <si>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</si>
  <si>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</si>
  <si>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</si>
  <si>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</si>
  <si>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</si>
  <si>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</si>
  <si>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</si>
  <si>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</si>
  <si>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</si>
  <si>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</si>
  <si>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</si>
  <si>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</si>
  <si>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</si>
  <si>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</si>
  <si>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</si>
  <si>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</si>
  <si>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</si>
  <si>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</si>
  <si>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</si>
  <si>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</si>
  <si>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</si>
  <si>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</si>
  <si>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</si>
  <si>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</si>
  <si>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</si>
  <si>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</si>
  <si>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</si>
  <si>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</si>
  <si>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</si>
  <si>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</si>
  <si>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</si>
  <si>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</si>
  <si>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</si>
  <si>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</si>
  <si>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</si>
  <si>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</si>
  <si>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</si>
  <si>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</si>
  <si>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</si>
  <si>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</si>
  <si>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</si>
  <si>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</si>
  <si>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</si>
  <si>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</si>
  <si>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</si>
  <si>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</si>
  <si>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</si>
  <si>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</si>
  <si>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</si>
  <si>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</si>
  <si>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</si>
  <si>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</si>
  <si>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</si>
  <si>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</si>
  <si>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</si>
  <si>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</si>
  <si>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</si>
  <si>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</si>
  <si>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</si>
  <si>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</si>
  <si>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</si>
  <si>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</si>
  <si>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</si>
  <si>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</si>
  <si>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</si>
  <si>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</si>
  <si>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</si>
  <si>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</si>
  <si>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</si>
  <si>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</si>
  <si>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</si>
  <si>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</si>
  <si>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</si>
  <si>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</si>
  <si>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</si>
  <si>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</si>
  <si>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</si>
  <si>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</si>
  <si>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</si>
  <si>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</si>
  <si>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</si>
  <si>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</si>
  <si>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</si>
  <si>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</si>
  <si>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</si>
  <si>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</si>
  <si>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</si>
  <si>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</si>
  <si>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</si>
  <si>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</si>
  <si>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</si>
  <si>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</si>
  <si>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</si>
  <si>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</si>
  <si>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</si>
  <si>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</si>
  <si>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</si>
  <si>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</si>
  <si>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</si>
  <si>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</si>
  <si>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</si>
  <si>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</si>
  <si>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</si>
  <si>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</si>
  <si>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</si>
  <si>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</si>
  <si>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</si>
  <si>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</si>
  <si>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</si>
  <si>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</si>
  <si>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</si>
  <si>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</si>
  <si>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</si>
  <si>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</si>
  <si>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</si>
  <si>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</si>
  <si>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</si>
  <si>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</si>
  <si>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</si>
  <si>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</si>
  <si>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</si>
  <si>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</si>
  <si>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</si>
  <si>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</si>
  <si>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</si>
  <si>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</si>
  <si>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</si>
  <si>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</si>
  <si>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</si>
  <si>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</si>
  <si>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</si>
  <si>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</si>
  <si>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</si>
  <si>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</si>
  <si>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</si>
  <si>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</si>
  <si>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</si>
  <si>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</si>
  <si>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Income taxes paid (refund), classified as operating activities</t>
  </si>
  <si>
    <t>Notes to the Cash flow Statement 2024</t>
  </si>
  <si>
    <t>Income taxes paid (refund), classified as investing activities</t>
  </si>
  <si>
    <t>Income taxes paid (refund), classified as financing activities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</si>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</sst>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28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2" fillId="4" borderId="0" xfId="0" applyFont="1" applyFill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4" borderId="6" xfId="0" applyFont="1" applyFill="1" applyBorder="1" applyAlignment="1">
      <alignment wrapText="1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1" xfId="0" applyFont="1" applyFill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0" fontId="0" fillId="4" borderId="11" xfId="0" applyFill="1" applyBorder="1"/>
    <xf numFmtId="0" fontId="0" fillId="4" borderId="6" xfId="0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2" fontId="1" fillId="5" borderId="2" xfId="0" applyNumberFormat="1" applyFont="1" applyFill="1" applyBorder="1"/>
    <xf numFmtId="0" fontId="3" fillId="4" borderId="3" xfId="0" applyFont="1" applyFill="1" applyBorder="1" applyAlignment="1">
      <alignment horizontal="left"/>
    </xf>
    <xf numFmtId="2" fontId="1" fillId="0" borderId="3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13</xdr:row>
      <xdr:rowOff>159683</xdr:rowOff>
    </xdr:from>
    <xdr:to>
      <xdr:col>12</xdr:col>
      <xdr:colOff>57708</xdr:colOff>
      <xdr:row>18</xdr:row>
      <xdr:rowOff>102720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768355" y="3062007"/>
          <a:ext cx="2577353" cy="83950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549275</xdr:colOff>
      <xdr:row>26</xdr:row>
      <xdr:rowOff>118221</xdr:rowOff>
    </xdr:from>
    <xdr:to>
      <xdr:col>12</xdr:col>
      <xdr:colOff>156510</xdr:colOff>
      <xdr:row>31</xdr:row>
      <xdr:rowOff>155013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5811687" y="5362574"/>
          <a:ext cx="2632823" cy="9556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33</xdr:row>
      <xdr:rowOff>159683</xdr:rowOff>
    </xdr:from>
    <xdr:to>
      <xdr:col>12</xdr:col>
      <xdr:colOff>57708</xdr:colOff>
      <xdr:row>38</xdr:row>
      <xdr:rowOff>102720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8F152309-75CC-42F0-AC12-C0B4A7B3579B}"/>
            </a:ext>
          </a:extLst>
        </xdr:cNvPr>
        <xdr:cNvSpPr/>
      </xdr:nvSpPr>
      <xdr:spPr>
        <a:xfrm>
          <a:off x="16228543" y="3087033"/>
          <a:ext cx="2602940" cy="84791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292100</xdr:colOff>
      <xdr:row>61</xdr:row>
      <xdr:rowOff>102346</xdr:rowOff>
    </xdr:from>
    <xdr:to>
      <xdr:col>28</xdr:col>
      <xdr:colOff>607360</xdr:colOff>
      <xdr:row>66</xdr:row>
      <xdr:rowOff>126438</xdr:rowOff>
    </xdr:to>
    <xdr:sp macro="" textlink="">
      <xdr:nvSpPr>
        <xdr:cNvPr id="3" name="Callout: linea piegata 2">
          <a:extLst>
            <a:ext uri="{FF2B5EF4-FFF2-40B4-BE49-F238E27FC236}">
              <a16:creationId xmlns:a16="http://schemas.microsoft.com/office/drawing/2014/main" id="{8A8F5013-1865-41AB-B487-59D27BB3A764}"/>
            </a:ext>
          </a:extLst>
        </xdr:cNvPr>
        <xdr:cNvSpPr/>
      </xdr:nvSpPr>
      <xdr:spPr>
        <a:xfrm>
          <a:off x="16627475" y="11732371"/>
          <a:ext cx="12450110" cy="93849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21848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76199</xdr:colOff>
      <xdr:row>133</xdr:row>
      <xdr:rowOff>73585</xdr:rowOff>
    </xdr:from>
    <xdr:to>
      <xdr:col>23</xdr:col>
      <xdr:colOff>123825</xdr:colOff>
      <xdr:row>135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228040</xdr:colOff>
      <xdr:row>86</xdr:row>
      <xdr:rowOff>117102</xdr:rowOff>
    </xdr:from>
    <xdr:to>
      <xdr:col>28</xdr:col>
      <xdr:colOff>410884</xdr:colOff>
      <xdr:row>95</xdr:row>
      <xdr:rowOff>95437</xdr:rowOff>
    </xdr:to>
    <xdr:sp macro="" textlink="">
      <xdr:nvSpPr>
        <xdr:cNvPr id="5" name="Elaborazione 4">
          <a:extLst>
            <a:ext uri="{FF2B5EF4-FFF2-40B4-BE49-F238E27FC236}">
              <a16:creationId xmlns:a16="http://schemas.microsoft.com/office/drawing/2014/main" id="{8175509F-6F9C-4DEC-9DE9-71C8D7032644}"/>
            </a:ext>
          </a:extLst>
        </xdr:cNvPr>
        <xdr:cNvSpPr/>
      </xdr:nvSpPr>
      <xdr:spPr>
        <a:xfrm>
          <a:off x="15953815" y="15023727"/>
          <a:ext cx="12927294" cy="1616635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1" sqref="A31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192" t="s">
        <v>408</v>
      </c>
      <c r="B1" s="193"/>
      <c r="C1" s="193"/>
      <c r="D1" s="193"/>
      <c r="E1" s="193"/>
      <c r="F1" s="193"/>
      <c r="G1" s="194"/>
    </row>
    <row r="2" spans="1:7" ht="18.5" thickBot="1" x14ac:dyDescent="0.45">
      <c r="A2" s="135" t="s">
        <v>422</v>
      </c>
      <c r="B2" s="195" t="s">
        <v>429</v>
      </c>
      <c r="C2" s="196"/>
      <c r="D2" s="196"/>
      <c r="E2" s="196"/>
      <c r="F2" s="196"/>
      <c r="G2" s="197"/>
    </row>
    <row r="3" spans="1:7" ht="18.5" thickBot="1" x14ac:dyDescent="0.45">
      <c r="A3" s="135" t="s">
        <v>425</v>
      </c>
      <c r="B3" s="195" t="s">
        <v>28</v>
      </c>
      <c r="C3" s="196"/>
      <c r="D3" s="196"/>
      <c r="E3" s="196"/>
      <c r="F3" s="196"/>
      <c r="G3" s="197"/>
    </row>
    <row r="4" spans="1:7" ht="18.5" thickBot="1" x14ac:dyDescent="0.45">
      <c r="A4" s="135" t="s">
        <v>423</v>
      </c>
      <c r="B4" s="195" t="s">
        <v>424</v>
      </c>
      <c r="C4" s="196"/>
      <c r="D4" s="196"/>
      <c r="E4" s="196"/>
      <c r="F4" s="196"/>
      <c r="G4" s="197"/>
    </row>
    <row r="5" spans="1:7" ht="18.5" thickBot="1" x14ac:dyDescent="0.45">
      <c r="A5" s="135" t="s">
        <v>550</v>
      </c>
      <c r="B5" s="195" t="s">
        <v>553</v>
      </c>
      <c r="C5" s="196"/>
      <c r="D5" s="196"/>
      <c r="E5" s="196"/>
      <c r="F5" s="196"/>
      <c r="G5" s="197"/>
    </row>
    <row r="6" spans="1:7" ht="18.5" thickBot="1" x14ac:dyDescent="0.45">
      <c r="A6" s="135" t="s">
        <v>421</v>
      </c>
      <c r="B6" s="195" t="s">
        <v>430</v>
      </c>
      <c r="C6" s="196"/>
      <c r="D6" s="196"/>
      <c r="E6" s="196"/>
      <c r="F6" s="196"/>
      <c r="G6" s="197"/>
    </row>
    <row r="7" spans="1:7" ht="18.5" thickBot="1" x14ac:dyDescent="0.45">
      <c r="A7" s="135" t="s">
        <v>551</v>
      </c>
      <c r="B7" s="195" t="s">
        <v>554</v>
      </c>
      <c r="C7" s="196"/>
      <c r="D7" s="196"/>
      <c r="E7" s="196"/>
      <c r="F7" s="196"/>
      <c r="G7" s="197"/>
    </row>
    <row r="8" spans="1:7" ht="18.5" thickBot="1" x14ac:dyDescent="0.45">
      <c r="A8" s="135" t="s">
        <v>80</v>
      </c>
      <c r="B8" s="198">
        <v>45291</v>
      </c>
      <c r="C8" s="199"/>
      <c r="D8" s="199"/>
      <c r="E8" s="199"/>
      <c r="F8" s="199"/>
      <c r="G8" s="200"/>
    </row>
    <row r="9" spans="1:7" ht="18.5" thickBot="1" x14ac:dyDescent="0.45">
      <c r="A9" s="154" t="s">
        <v>81</v>
      </c>
      <c r="B9" s="201">
        <v>45657</v>
      </c>
      <c r="C9" s="202"/>
      <c r="D9" s="202"/>
      <c r="E9" s="202"/>
      <c r="F9" s="202"/>
      <c r="G9" s="203"/>
    </row>
    <row r="10" spans="1:7" ht="18" x14ac:dyDescent="0.35">
      <c r="A10" s="150" t="s">
        <v>552</v>
      </c>
      <c r="B10" s="151" t="s">
        <v>555</v>
      </c>
      <c r="C10" s="152"/>
      <c r="D10" s="152"/>
      <c r="E10" s="152"/>
      <c r="F10" s="152"/>
      <c r="G10" s="153"/>
    </row>
    <row r="11" spans="1:7" ht="18" x14ac:dyDescent="0.35">
      <c r="A11" s="155"/>
      <c r="B11" s="158"/>
      <c r="C11" s="157"/>
      <c r="D11" s="157"/>
      <c r="E11" s="157"/>
      <c r="F11" s="157"/>
      <c r="G11" s="159"/>
    </row>
    <row r="12" spans="1:7" ht="18" x14ac:dyDescent="0.35">
      <c r="A12" s="155"/>
      <c r="B12" s="158"/>
      <c r="C12" s="157"/>
      <c r="D12" s="157"/>
      <c r="E12" s="157"/>
      <c r="F12" s="157"/>
      <c r="G12" s="159"/>
    </row>
    <row r="13" spans="1:7" ht="18.5" thickBot="1" x14ac:dyDescent="0.4">
      <c r="A13" s="156"/>
      <c r="B13" s="160"/>
      <c r="C13" s="161"/>
      <c r="D13" s="161"/>
      <c r="E13" s="161"/>
      <c r="F13" s="161"/>
      <c r="G13" s="162"/>
    </row>
    <row r="14" spans="1:7" ht="18" x14ac:dyDescent="0.4">
      <c r="A14" s="133" t="s">
        <v>409</v>
      </c>
      <c r="B14" s="201" t="s">
        <v>411</v>
      </c>
      <c r="C14" s="202"/>
      <c r="D14" s="202"/>
      <c r="E14" s="202"/>
      <c r="F14" s="202"/>
      <c r="G14" s="203"/>
    </row>
    <row r="15" spans="1:7" ht="18" x14ac:dyDescent="0.4">
      <c r="A15" s="133"/>
      <c r="B15" s="201" t="s">
        <v>412</v>
      </c>
      <c r="C15" s="202"/>
      <c r="D15" s="202"/>
      <c r="E15" s="202"/>
      <c r="F15" s="202"/>
      <c r="G15" s="203"/>
    </row>
    <row r="16" spans="1:7" ht="18" x14ac:dyDescent="0.4">
      <c r="A16" s="133"/>
      <c r="B16" s="201" t="s">
        <v>413</v>
      </c>
      <c r="C16" s="202"/>
      <c r="D16" s="202"/>
      <c r="E16" s="202"/>
      <c r="F16" s="202"/>
      <c r="G16" s="203"/>
    </row>
    <row r="17" spans="1:7" ht="18.5" thickBot="1" x14ac:dyDescent="0.45">
      <c r="A17" s="134"/>
      <c r="B17" s="204" t="s">
        <v>414</v>
      </c>
      <c r="C17" s="205"/>
      <c r="D17" s="205"/>
      <c r="E17" s="205"/>
      <c r="F17" s="205"/>
      <c r="G17" s="206"/>
    </row>
    <row r="18" spans="1:7" ht="18.5" thickBot="1" x14ac:dyDescent="0.45">
      <c r="A18" s="133" t="s">
        <v>410</v>
      </c>
      <c r="B18" s="201" t="s">
        <v>415</v>
      </c>
      <c r="C18" s="202"/>
      <c r="D18" s="202"/>
      <c r="E18" s="202"/>
      <c r="F18" s="202"/>
      <c r="G18" s="203"/>
    </row>
    <row r="19" spans="1:7" ht="18" x14ac:dyDescent="0.4">
      <c r="A19" s="132" t="s">
        <v>416</v>
      </c>
      <c r="B19" s="207" t="s">
        <v>417</v>
      </c>
      <c r="C19" s="208"/>
      <c r="D19" s="208"/>
      <c r="E19" s="208"/>
      <c r="F19" s="208"/>
      <c r="G19" s="209"/>
    </row>
    <row r="20" spans="1:7" ht="18" x14ac:dyDescent="0.4">
      <c r="A20" s="133"/>
      <c r="B20" s="201" t="s">
        <v>418</v>
      </c>
      <c r="C20" s="202"/>
      <c r="D20" s="202"/>
      <c r="E20" s="202"/>
      <c r="F20" s="202"/>
      <c r="G20" s="203"/>
    </row>
    <row r="21" spans="1:7" ht="18" x14ac:dyDescent="0.4">
      <c r="A21" s="133"/>
      <c r="B21" s="201" t="s">
        <v>388</v>
      </c>
      <c r="C21" s="202"/>
      <c r="D21" s="202"/>
      <c r="E21" s="202"/>
      <c r="F21" s="202"/>
      <c r="G21" s="203"/>
    </row>
    <row r="22" spans="1:7" ht="18" x14ac:dyDescent="0.4">
      <c r="A22" s="133"/>
      <c r="B22" s="201" t="s">
        <v>419</v>
      </c>
      <c r="C22" s="202"/>
      <c r="D22" s="202"/>
      <c r="E22" s="202"/>
      <c r="F22" s="202"/>
      <c r="G22" s="203"/>
    </row>
    <row r="23" spans="1:7" ht="18.5" thickBot="1" x14ac:dyDescent="0.45">
      <c r="A23" s="134"/>
      <c r="B23" s="204" t="s">
        <v>420</v>
      </c>
      <c r="C23" s="205"/>
      <c r="D23" s="205"/>
      <c r="E23" s="205"/>
      <c r="F23" s="205"/>
      <c r="G23" s="206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sqref="A1:XFD1048576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40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2" t="s">
        <v>406</v>
      </c>
      <c r="B1" s="193"/>
      <c r="C1" s="193"/>
      <c r="D1" s="193"/>
      <c r="E1" s="193"/>
      <c r="F1" s="193"/>
      <c r="G1" s="194"/>
    </row>
    <row r="2" spans="1:7" ht="18.5" thickBot="1" x14ac:dyDescent="0.45">
      <c r="A2" s="135" t="s">
        <v>422</v>
      </c>
      <c r="B2" s="210" t="str">
        <f>'General information'!B2</f>
        <v>CompanyName LegalForm</v>
      </c>
      <c r="C2" s="211"/>
      <c r="D2" s="211"/>
      <c r="E2" s="211"/>
      <c r="F2" s="211"/>
      <c r="G2" s="212"/>
    </row>
    <row r="3" spans="1:7" ht="18.5" thickBot="1" x14ac:dyDescent="0.45">
      <c r="A3" s="139" t="s">
        <v>425</v>
      </c>
      <c r="B3" s="210" t="str">
        <f>'General information'!B3</f>
        <v>Address 1234, Country</v>
      </c>
      <c r="C3" s="211"/>
      <c r="D3" s="211"/>
      <c r="E3" s="211"/>
      <c r="F3" s="211"/>
      <c r="G3" s="212"/>
    </row>
    <row r="4" spans="1:7" ht="18.5" thickBot="1" x14ac:dyDescent="0.45">
      <c r="A4" s="135" t="s">
        <v>80</v>
      </c>
      <c r="B4" s="201">
        <f>'General information'!B8</f>
        <v>45291</v>
      </c>
      <c r="C4" s="202"/>
      <c r="D4" s="202"/>
      <c r="E4" s="202"/>
      <c r="F4" s="202"/>
      <c r="G4" s="203"/>
    </row>
    <row r="5" spans="1:7" ht="18.5" thickBot="1" x14ac:dyDescent="0.45">
      <c r="A5" s="135" t="s">
        <v>81</v>
      </c>
      <c r="B5" s="201">
        <f>'General information'!B9</f>
        <v>45657</v>
      </c>
      <c r="C5" s="202"/>
      <c r="D5" s="202"/>
      <c r="E5" s="202"/>
      <c r="F5" s="202"/>
      <c r="G5" s="203"/>
    </row>
    <row r="6" spans="1:7" ht="20.5" thickBot="1" x14ac:dyDescent="0.45">
      <c r="A6" s="192" t="s">
        <v>405</v>
      </c>
      <c r="B6" s="193"/>
      <c r="C6" s="193"/>
      <c r="D6" s="193"/>
      <c r="E6" s="193"/>
      <c r="F6" s="193"/>
      <c r="G6" s="194"/>
    </row>
    <row r="7" spans="1:7" ht="18.5" thickBot="1" x14ac:dyDescent="0.45">
      <c r="A7" s="126" t="s">
        <v>90</v>
      </c>
      <c r="B7" s="229" t="s">
        <v>89</v>
      </c>
      <c r="C7" s="230"/>
      <c r="D7" s="230"/>
      <c r="E7" s="230"/>
      <c r="F7" s="230"/>
      <c r="G7" s="231"/>
    </row>
    <row r="8" spans="1:7" ht="18.5" thickBot="1" x14ac:dyDescent="0.45">
      <c r="A8" s="113" t="s">
        <v>282</v>
      </c>
      <c r="B8" s="213" t="s">
        <v>578</v>
      </c>
      <c r="C8" s="214"/>
      <c r="D8" s="214"/>
      <c r="E8" s="214"/>
      <c r="F8" s="214"/>
      <c r="G8" s="215"/>
    </row>
    <row r="9" spans="1:7" ht="14.5" thickBot="1" x14ac:dyDescent="0.35"/>
    <row r="10" spans="1:7" ht="18.5" thickBot="1" x14ac:dyDescent="0.45">
      <c r="A10" s="12" t="s">
        <v>91</v>
      </c>
      <c r="B10" s="227" t="s">
        <v>0</v>
      </c>
      <c r="C10" s="228"/>
      <c r="D10" s="178" t="s">
        <v>73</v>
      </c>
      <c r="E10" s="12">
        <f>$B$4</f>
        <v>45291</v>
      </c>
      <c r="F10" s="12">
        <f>$B$5</f>
        <v>45657</v>
      </c>
      <c r="G10" s="107" t="s">
        <v>282</v>
      </c>
    </row>
    <row r="11" spans="1:7" ht="15" customHeight="1" thickBot="1" x14ac:dyDescent="0.35">
      <c r="B11" s="216" t="s">
        <v>1</v>
      </c>
      <c r="C11" s="217"/>
      <c r="D11" s="217"/>
      <c r="E11" s="217"/>
      <c r="F11" s="217"/>
      <c r="G11" s="218"/>
    </row>
    <row r="12" spans="1:7" ht="15" customHeight="1" thickBot="1" x14ac:dyDescent="0.35">
      <c r="B12" s="232" t="s">
        <v>11</v>
      </c>
      <c r="C12" s="233"/>
      <c r="D12" s="233"/>
      <c r="E12" s="233"/>
      <c r="F12" s="233"/>
      <c r="G12" s="234"/>
    </row>
    <row r="13" spans="1:7" x14ac:dyDescent="0.3">
      <c r="A13" s="24" t="s">
        <v>92</v>
      </c>
      <c r="B13" s="225" t="s">
        <v>12</v>
      </c>
      <c r="C13" s="226"/>
      <c r="D13" s="7" t="s">
        <v>123</v>
      </c>
      <c r="E13" s="84">
        <v>54</v>
      </c>
      <c r="F13" s="85">
        <v>2</v>
      </c>
      <c r="G13" s="42" t="s">
        <v>283</v>
      </c>
    </row>
    <row r="14" spans="1:7" ht="14.5" customHeight="1" x14ac:dyDescent="0.3">
      <c r="A14" s="25" t="s">
        <v>93</v>
      </c>
      <c r="B14" s="223" t="s">
        <v>13</v>
      </c>
      <c r="C14" s="224"/>
      <c r="D14" s="8"/>
      <c r="E14" s="80"/>
      <c r="F14" s="86">
        <v>2</v>
      </c>
      <c r="G14" s="43"/>
    </row>
    <row r="15" spans="1:7" ht="14.5" customHeight="1" x14ac:dyDescent="0.3">
      <c r="A15" s="25" t="s">
        <v>94</v>
      </c>
      <c r="B15" s="223" t="s">
        <v>14</v>
      </c>
      <c r="C15" s="224"/>
      <c r="D15" s="8"/>
      <c r="E15" s="80"/>
      <c r="F15" s="86"/>
      <c r="G15" s="43"/>
    </row>
    <row r="16" spans="1:7" ht="14.5" customHeight="1" x14ac:dyDescent="0.3">
      <c r="A16" s="25" t="s">
        <v>95</v>
      </c>
      <c r="B16" s="223" t="s">
        <v>15</v>
      </c>
      <c r="C16" s="224"/>
      <c r="D16" s="8"/>
      <c r="E16" s="80">
        <v>20</v>
      </c>
      <c r="F16" s="86">
        <v>20</v>
      </c>
      <c r="G16" s="43"/>
    </row>
    <row r="17" spans="1:7" x14ac:dyDescent="0.3">
      <c r="A17" s="25" t="s">
        <v>96</v>
      </c>
      <c r="B17" s="223" t="s">
        <v>16</v>
      </c>
      <c r="C17" s="224"/>
      <c r="D17" s="8"/>
      <c r="E17" s="80">
        <v>30</v>
      </c>
      <c r="F17" s="86">
        <v>30</v>
      </c>
      <c r="G17" s="43"/>
    </row>
    <row r="18" spans="1:7" ht="14.5" customHeight="1" x14ac:dyDescent="0.3">
      <c r="A18" s="25" t="s">
        <v>97</v>
      </c>
      <c r="B18" s="223" t="s">
        <v>17</v>
      </c>
      <c r="C18" s="224"/>
      <c r="D18" s="8"/>
      <c r="E18" s="80"/>
      <c r="F18" s="86"/>
      <c r="G18" s="43"/>
    </row>
    <row r="19" spans="1:7" ht="14.5" customHeight="1" x14ac:dyDescent="0.3">
      <c r="A19" s="25" t="s">
        <v>98</v>
      </c>
      <c r="B19" s="223" t="s">
        <v>18</v>
      </c>
      <c r="C19" s="224"/>
      <c r="D19" s="8"/>
      <c r="E19" s="80"/>
      <c r="F19" s="86"/>
      <c r="G19" s="43"/>
    </row>
    <row r="20" spans="1:7" ht="14.5" customHeight="1" x14ac:dyDescent="0.3">
      <c r="A20" s="25" t="s">
        <v>99</v>
      </c>
      <c r="B20" s="223" t="s">
        <v>19</v>
      </c>
      <c r="C20" s="224"/>
      <c r="D20" s="8"/>
      <c r="E20" s="80"/>
      <c r="F20" s="86"/>
      <c r="G20" s="43"/>
    </row>
    <row r="21" spans="1:7" ht="14.5" customHeight="1" x14ac:dyDescent="0.3">
      <c r="A21" s="25" t="s">
        <v>100</v>
      </c>
      <c r="B21" s="223" t="s">
        <v>20</v>
      </c>
      <c r="C21" s="224"/>
      <c r="D21" s="8"/>
      <c r="E21" s="80"/>
      <c r="F21" s="86"/>
      <c r="G21" s="43"/>
    </row>
    <row r="22" spans="1:7" ht="15" customHeight="1" x14ac:dyDescent="0.3">
      <c r="A22" s="25" t="s">
        <v>101</v>
      </c>
      <c r="B22" s="223" t="s">
        <v>21</v>
      </c>
      <c r="C22" s="224"/>
      <c r="D22" s="8" t="s">
        <v>124</v>
      </c>
      <c r="E22" s="80"/>
      <c r="F22" s="86"/>
      <c r="G22" s="44" t="s">
        <v>284</v>
      </c>
    </row>
    <row r="23" spans="1:7" ht="14.5" customHeight="1" x14ac:dyDescent="0.3">
      <c r="A23" s="25" t="s">
        <v>102</v>
      </c>
      <c r="B23" s="223" t="s">
        <v>22</v>
      </c>
      <c r="C23" s="224"/>
      <c r="D23" s="8" t="s">
        <v>125</v>
      </c>
      <c r="E23" s="80"/>
      <c r="F23" s="86"/>
      <c r="G23" s="44" t="s">
        <v>285</v>
      </c>
    </row>
    <row r="24" spans="1:7" ht="14.5" customHeight="1" x14ac:dyDescent="0.3">
      <c r="A24" s="25" t="s">
        <v>103</v>
      </c>
      <c r="B24" s="223" t="s">
        <v>23</v>
      </c>
      <c r="C24" s="224"/>
      <c r="D24" s="8"/>
      <c r="E24" s="80"/>
      <c r="F24" s="86"/>
      <c r="G24" s="43"/>
    </row>
    <row r="25" spans="1:7" ht="14.5" customHeight="1" x14ac:dyDescent="0.3">
      <c r="A25" s="25" t="s">
        <v>104</v>
      </c>
      <c r="B25" s="223" t="s">
        <v>24</v>
      </c>
      <c r="C25" s="224"/>
      <c r="D25" s="8"/>
      <c r="E25" s="80"/>
      <c r="F25" s="86"/>
      <c r="G25" s="43"/>
    </row>
    <row r="26" spans="1:7" ht="14.5" customHeight="1" x14ac:dyDescent="0.3">
      <c r="A26" s="25" t="s">
        <v>105</v>
      </c>
      <c r="B26" s="223" t="s">
        <v>25</v>
      </c>
      <c r="C26" s="224"/>
      <c r="D26" s="8"/>
      <c r="E26" s="80"/>
      <c r="F26" s="86"/>
      <c r="G26" s="43"/>
    </row>
    <row r="27" spans="1:7" ht="15" customHeight="1" thickBot="1" x14ac:dyDescent="0.35">
      <c r="A27" s="26" t="s">
        <v>106</v>
      </c>
      <c r="B27" s="221" t="s">
        <v>26</v>
      </c>
      <c r="C27" s="222"/>
      <c r="D27" s="9"/>
      <c r="E27" s="87"/>
      <c r="F27" s="86"/>
      <c r="G27" s="45"/>
    </row>
    <row r="28" spans="1:7" ht="14.5" thickBot="1" x14ac:dyDescent="0.35">
      <c r="B28" s="219" t="s">
        <v>27</v>
      </c>
      <c r="C28" s="220"/>
      <c r="E28" s="83">
        <f>SUM(E13:E27)</f>
        <v>104</v>
      </c>
      <c r="F28" s="83">
        <f>SUM(F13:F27)</f>
        <v>54</v>
      </c>
    </row>
    <row r="29" spans="1:7" ht="14.5" thickBot="1" x14ac:dyDescent="0.35"/>
    <row r="30" spans="1:7" ht="14.5" thickBot="1" x14ac:dyDescent="0.35">
      <c r="D30" s="108" t="s">
        <v>73</v>
      </c>
      <c r="E30" s="12">
        <f>$B$4</f>
        <v>45291</v>
      </c>
      <c r="F30" s="12">
        <f>$B$5</f>
        <v>45657</v>
      </c>
      <c r="G30" s="41" t="s">
        <v>282</v>
      </c>
    </row>
    <row r="31" spans="1:7" ht="15" customHeight="1" thickBot="1" x14ac:dyDescent="0.35">
      <c r="B31" s="216" t="s">
        <v>29</v>
      </c>
      <c r="C31" s="217"/>
      <c r="D31" s="217"/>
      <c r="E31" s="217"/>
      <c r="F31" s="217"/>
      <c r="G31" s="217"/>
    </row>
    <row r="32" spans="1:7" ht="14.5" customHeight="1" x14ac:dyDescent="0.3">
      <c r="A32" s="24" t="s">
        <v>107</v>
      </c>
      <c r="B32" s="225" t="s">
        <v>2</v>
      </c>
      <c r="C32" s="226"/>
      <c r="D32" s="7" t="s">
        <v>126</v>
      </c>
      <c r="E32" s="84">
        <v>30</v>
      </c>
      <c r="F32" s="84">
        <v>35</v>
      </c>
      <c r="G32" s="42" t="s">
        <v>285</v>
      </c>
    </row>
    <row r="33" spans="1:7" ht="14.5" customHeight="1" x14ac:dyDescent="0.3">
      <c r="A33" s="25" t="s">
        <v>108</v>
      </c>
      <c r="B33" s="223" t="s">
        <v>3</v>
      </c>
      <c r="C33" s="224"/>
      <c r="D33" s="8" t="s">
        <v>127</v>
      </c>
      <c r="E33" s="80"/>
      <c r="F33" s="80"/>
      <c r="G33" s="44" t="s">
        <v>284</v>
      </c>
    </row>
    <row r="34" spans="1:7" ht="14.5" customHeight="1" x14ac:dyDescent="0.3">
      <c r="A34" s="25" t="s">
        <v>109</v>
      </c>
      <c r="B34" s="223" t="s">
        <v>4</v>
      </c>
      <c r="C34" s="224"/>
      <c r="D34" s="8"/>
      <c r="E34" s="80"/>
      <c r="F34" s="80"/>
      <c r="G34" s="43"/>
    </row>
    <row r="35" spans="1:7" ht="14.5" customHeight="1" x14ac:dyDescent="0.3">
      <c r="A35" s="25" t="s">
        <v>110</v>
      </c>
      <c r="B35" s="223" t="s">
        <v>5</v>
      </c>
      <c r="C35" s="224"/>
      <c r="D35" s="8"/>
      <c r="E35" s="80"/>
      <c r="F35" s="80"/>
      <c r="G35" s="43"/>
    </row>
    <row r="36" spans="1:7" ht="14.5" customHeight="1" x14ac:dyDescent="0.3">
      <c r="A36" s="25" t="s">
        <v>111</v>
      </c>
      <c r="B36" s="223" t="s">
        <v>6</v>
      </c>
      <c r="C36" s="224"/>
      <c r="D36" s="8"/>
      <c r="E36" s="80"/>
      <c r="F36" s="80"/>
      <c r="G36" s="43"/>
    </row>
    <row r="37" spans="1:7" ht="14.5" customHeight="1" x14ac:dyDescent="0.3">
      <c r="A37" s="25" t="s">
        <v>112</v>
      </c>
      <c r="B37" s="223" t="s">
        <v>7</v>
      </c>
      <c r="C37" s="224"/>
      <c r="D37" s="8"/>
      <c r="E37" s="80"/>
      <c r="F37" s="80"/>
      <c r="G37" s="43"/>
    </row>
    <row r="38" spans="1:7" ht="14.5" customHeight="1" x14ac:dyDescent="0.3">
      <c r="A38" s="25" t="s">
        <v>113</v>
      </c>
      <c r="B38" s="223" t="s">
        <v>8</v>
      </c>
      <c r="C38" s="224"/>
      <c r="D38" s="8"/>
      <c r="E38" s="80"/>
      <c r="F38" s="80"/>
      <c r="G38" s="43"/>
    </row>
    <row r="39" spans="1:7" ht="14.5" customHeight="1" x14ac:dyDescent="0.3">
      <c r="A39" s="25" t="s">
        <v>114</v>
      </c>
      <c r="B39" s="223" t="s">
        <v>9</v>
      </c>
      <c r="C39" s="224"/>
      <c r="D39" s="8"/>
      <c r="E39" s="80">
        <v>10</v>
      </c>
      <c r="F39" s="80">
        <v>15</v>
      </c>
      <c r="G39" s="43"/>
    </row>
    <row r="40" spans="1:7" ht="15" customHeight="1" thickBot="1" x14ac:dyDescent="0.35">
      <c r="A40" s="26" t="s">
        <v>115</v>
      </c>
      <c r="B40" s="221" t="s">
        <v>10</v>
      </c>
      <c r="C40" s="222"/>
      <c r="D40" s="9"/>
      <c r="E40" s="87"/>
      <c r="F40" s="87"/>
      <c r="G40" s="45"/>
    </row>
    <row r="41" spans="1:7" ht="14.5" thickBot="1" x14ac:dyDescent="0.35">
      <c r="B41" s="216" t="s">
        <v>30</v>
      </c>
      <c r="C41" s="218"/>
      <c r="E41" s="88">
        <f>SUM(E32:E40)</f>
        <v>40</v>
      </c>
      <c r="F41" s="88">
        <f>SUM(F32:F40)</f>
        <v>50</v>
      </c>
    </row>
    <row r="42" spans="1:7" ht="15" customHeight="1" thickBot="1" x14ac:dyDescent="0.35">
      <c r="B42" s="216" t="s">
        <v>31</v>
      </c>
      <c r="C42" s="218"/>
      <c r="E42" s="88">
        <f>SUM(E28,E41)</f>
        <v>144</v>
      </c>
      <c r="F42" s="88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8" t="s">
        <v>73</v>
      </c>
      <c r="E44" s="12">
        <f>$B$4</f>
        <v>45291</v>
      </c>
      <c r="F44" s="12">
        <f>$B$5</f>
        <v>45657</v>
      </c>
      <c r="G44" s="41" t="s">
        <v>282</v>
      </c>
    </row>
    <row r="45" spans="1:7" ht="15" customHeight="1" thickBot="1" x14ac:dyDescent="0.35">
      <c r="B45" s="216" t="s">
        <v>32</v>
      </c>
      <c r="C45" s="217"/>
      <c r="D45" s="217"/>
      <c r="E45" s="217"/>
      <c r="F45" s="217"/>
      <c r="G45" s="218"/>
    </row>
    <row r="46" spans="1:7" ht="15" customHeight="1" thickBot="1" x14ac:dyDescent="0.35">
      <c r="B46" s="216" t="s">
        <v>33</v>
      </c>
      <c r="C46" s="217"/>
      <c r="D46" s="217"/>
      <c r="E46" s="217"/>
      <c r="F46" s="217"/>
      <c r="G46" s="218"/>
    </row>
    <row r="47" spans="1:7" ht="14.5" customHeight="1" x14ac:dyDescent="0.3">
      <c r="A47" s="24" t="s">
        <v>116</v>
      </c>
      <c r="B47" s="225" t="s">
        <v>34</v>
      </c>
      <c r="C47" s="226"/>
      <c r="D47" s="7" t="s">
        <v>128</v>
      </c>
      <c r="E47" s="84"/>
      <c r="F47" s="86"/>
      <c r="G47" s="42" t="s">
        <v>286</v>
      </c>
    </row>
    <row r="48" spans="1:7" ht="14.5" customHeight="1" x14ac:dyDescent="0.3">
      <c r="A48" s="25" t="s">
        <v>117</v>
      </c>
      <c r="B48" s="223" t="s">
        <v>35</v>
      </c>
      <c r="C48" s="224"/>
      <c r="D48" s="8" t="s">
        <v>129</v>
      </c>
      <c r="E48" s="80"/>
      <c r="F48" s="86"/>
      <c r="G48" s="44" t="s">
        <v>286</v>
      </c>
    </row>
    <row r="49" spans="1:7" ht="14.5" customHeight="1" x14ac:dyDescent="0.3">
      <c r="A49" s="25" t="s">
        <v>118</v>
      </c>
      <c r="B49" s="223" t="s">
        <v>36</v>
      </c>
      <c r="C49" s="224"/>
      <c r="D49" s="8" t="s">
        <v>130</v>
      </c>
      <c r="E49" s="80"/>
      <c r="F49" s="86"/>
      <c r="G49" s="44" t="s">
        <v>286</v>
      </c>
    </row>
    <row r="50" spans="1:7" ht="14.5" customHeight="1" x14ac:dyDescent="0.3">
      <c r="A50" s="25" t="s">
        <v>119</v>
      </c>
      <c r="B50" s="223" t="s">
        <v>37</v>
      </c>
      <c r="C50" s="224"/>
      <c r="D50" s="8"/>
      <c r="E50" s="80"/>
      <c r="F50" s="86"/>
      <c r="G50" s="43"/>
    </row>
    <row r="51" spans="1:7" ht="14.5" customHeight="1" x14ac:dyDescent="0.3">
      <c r="A51" s="25" t="s">
        <v>120</v>
      </c>
      <c r="B51" s="223" t="s">
        <v>38</v>
      </c>
      <c r="C51" s="224"/>
      <c r="D51" s="8" t="s">
        <v>131</v>
      </c>
      <c r="E51" s="80"/>
      <c r="F51" s="86"/>
      <c r="G51" s="44" t="s">
        <v>286</v>
      </c>
    </row>
    <row r="52" spans="1:7" ht="14.5" customHeight="1" thickBot="1" x14ac:dyDescent="0.35">
      <c r="A52" s="26" t="s">
        <v>121</v>
      </c>
      <c r="B52" s="223" t="s">
        <v>39</v>
      </c>
      <c r="C52" s="224"/>
      <c r="D52" s="9" t="s">
        <v>132</v>
      </c>
      <c r="E52" s="80">
        <v>15</v>
      </c>
      <c r="F52" s="86">
        <v>40</v>
      </c>
      <c r="G52" s="46" t="s">
        <v>286</v>
      </c>
    </row>
    <row r="53" spans="1:7" ht="14.5" customHeight="1" thickBot="1" x14ac:dyDescent="0.35">
      <c r="A53" s="3"/>
      <c r="B53" s="216" t="s">
        <v>40</v>
      </c>
      <c r="C53" s="218"/>
      <c r="D53" s="89"/>
      <c r="E53" s="91">
        <f>SUM(E47:E52)</f>
        <v>15</v>
      </c>
      <c r="F53" s="92">
        <f>SUM(F47:F52)</f>
        <v>40</v>
      </c>
    </row>
    <row r="54" spans="1:7" ht="15" customHeight="1" thickBot="1" x14ac:dyDescent="0.35">
      <c r="A54" s="27" t="s">
        <v>122</v>
      </c>
      <c r="B54" s="221" t="s">
        <v>41</v>
      </c>
      <c r="C54" s="222"/>
      <c r="D54" s="90"/>
      <c r="E54" s="10"/>
      <c r="F54" s="11"/>
    </row>
    <row r="55" spans="1:7" ht="14.5" thickBot="1" x14ac:dyDescent="0.35">
      <c r="B55" s="216" t="s">
        <v>42</v>
      </c>
      <c r="C55" s="218"/>
      <c r="E55" s="83">
        <f>SUM(E53,E54)</f>
        <v>15</v>
      </c>
      <c r="F55" s="83">
        <f>SUM(F53,F54)</f>
        <v>40</v>
      </c>
    </row>
    <row r="56" spans="1:7" ht="14.5" thickBot="1" x14ac:dyDescent="0.35"/>
    <row r="57" spans="1:7" ht="15" customHeight="1" thickBot="1" x14ac:dyDescent="0.35">
      <c r="D57" s="108" t="s">
        <v>73</v>
      </c>
      <c r="E57" s="12">
        <f>$B$4</f>
        <v>45291</v>
      </c>
      <c r="F57" s="12">
        <f>$B$5</f>
        <v>45657</v>
      </c>
      <c r="G57" s="41" t="s">
        <v>282</v>
      </c>
    </row>
    <row r="58" spans="1:7" ht="15" customHeight="1" thickBot="1" x14ac:dyDescent="0.35">
      <c r="B58" s="216" t="s">
        <v>43</v>
      </c>
      <c r="C58" s="217"/>
      <c r="D58" s="217"/>
      <c r="E58" s="217"/>
      <c r="F58" s="217"/>
      <c r="G58" s="218"/>
    </row>
    <row r="59" spans="1:7" ht="14.5" customHeight="1" thickBot="1" x14ac:dyDescent="0.35">
      <c r="B59" s="232" t="s">
        <v>44</v>
      </c>
      <c r="C59" s="233"/>
      <c r="D59" s="233"/>
      <c r="E59" s="233"/>
      <c r="F59" s="233"/>
      <c r="G59" s="233"/>
    </row>
    <row r="60" spans="1:7" ht="14.5" customHeight="1" x14ac:dyDescent="0.3">
      <c r="A60" s="24" t="s">
        <v>294</v>
      </c>
      <c r="B60" s="225" t="s">
        <v>45</v>
      </c>
      <c r="C60" s="226"/>
      <c r="D60" s="7"/>
      <c r="E60" s="84"/>
      <c r="F60" s="85"/>
      <c r="G60" s="47"/>
    </row>
    <row r="61" spans="1:7" ht="15" customHeight="1" x14ac:dyDescent="0.3">
      <c r="A61" s="25" t="s">
        <v>295</v>
      </c>
      <c r="B61" s="223" t="s">
        <v>46</v>
      </c>
      <c r="C61" s="224"/>
      <c r="D61" s="8" t="s">
        <v>312</v>
      </c>
      <c r="E61" s="80">
        <v>3</v>
      </c>
      <c r="F61" s="86">
        <v>2</v>
      </c>
      <c r="G61" s="44" t="s">
        <v>287</v>
      </c>
    </row>
    <row r="62" spans="1:7" ht="15" customHeight="1" thickBot="1" x14ac:dyDescent="0.35">
      <c r="A62" s="26" t="s">
        <v>296</v>
      </c>
      <c r="B62" s="221" t="s">
        <v>47</v>
      </c>
      <c r="C62" s="222"/>
      <c r="D62" s="9"/>
      <c r="E62" s="87">
        <v>2</v>
      </c>
      <c r="F62" s="86">
        <v>2</v>
      </c>
      <c r="G62" s="45"/>
    </row>
    <row r="63" spans="1:7" ht="15" customHeight="1" thickBot="1" x14ac:dyDescent="0.35">
      <c r="B63" s="22" t="s">
        <v>48</v>
      </c>
      <c r="C63" s="23"/>
      <c r="D63" s="94"/>
      <c r="E63" s="81">
        <f>SUM(E60:E62)</f>
        <v>5</v>
      </c>
      <c r="F63" s="83">
        <f>SUM(F60:F62)</f>
        <v>4</v>
      </c>
    </row>
    <row r="64" spans="1:7" ht="14.5" customHeight="1" x14ac:dyDescent="0.3">
      <c r="A64" s="24" t="s">
        <v>297</v>
      </c>
      <c r="B64" s="225" t="s">
        <v>49</v>
      </c>
      <c r="C64" s="226"/>
      <c r="D64" s="7" t="s">
        <v>313</v>
      </c>
      <c r="E64" s="84"/>
      <c r="F64" s="86"/>
      <c r="G64" s="42" t="s">
        <v>288</v>
      </c>
    </row>
    <row r="65" spans="1:7" ht="14.5" customHeight="1" x14ac:dyDescent="0.3">
      <c r="A65" s="25" t="s">
        <v>298</v>
      </c>
      <c r="B65" s="223" t="s">
        <v>50</v>
      </c>
      <c r="C65" s="224"/>
      <c r="D65" s="8"/>
      <c r="E65" s="80">
        <v>4</v>
      </c>
      <c r="F65" s="86">
        <v>5</v>
      </c>
      <c r="G65" s="43"/>
    </row>
    <row r="66" spans="1:7" ht="14.5" customHeight="1" x14ac:dyDescent="0.3">
      <c r="A66" s="25" t="s">
        <v>299</v>
      </c>
      <c r="B66" s="223" t="s">
        <v>51</v>
      </c>
      <c r="C66" s="224"/>
      <c r="D66" s="8"/>
      <c r="E66" s="80"/>
      <c r="F66" s="86"/>
      <c r="G66" s="43"/>
    </row>
    <row r="67" spans="1:7" ht="14.5" customHeight="1" x14ac:dyDescent="0.3">
      <c r="A67" s="25" t="s">
        <v>300</v>
      </c>
      <c r="B67" s="223" t="s">
        <v>52</v>
      </c>
      <c r="C67" s="224"/>
      <c r="D67" s="8"/>
      <c r="E67" s="80"/>
      <c r="F67" s="86"/>
      <c r="G67" s="43"/>
    </row>
    <row r="68" spans="1:7" ht="14.5" customHeight="1" x14ac:dyDescent="0.3">
      <c r="A68" s="25" t="s">
        <v>301</v>
      </c>
      <c r="B68" s="223" t="s">
        <v>53</v>
      </c>
      <c r="C68" s="224"/>
      <c r="D68" s="8"/>
      <c r="E68" s="80"/>
      <c r="F68" s="86"/>
      <c r="G68" s="43"/>
    </row>
    <row r="69" spans="1:7" ht="15" customHeight="1" thickBot="1" x14ac:dyDescent="0.35">
      <c r="A69" s="26" t="s">
        <v>302</v>
      </c>
      <c r="B69" s="221" t="s">
        <v>54</v>
      </c>
      <c r="C69" s="222"/>
      <c r="D69" s="9"/>
      <c r="E69" s="87"/>
      <c r="F69" s="93"/>
      <c r="G69" s="45"/>
    </row>
    <row r="70" spans="1:7" ht="14.5" thickBot="1" x14ac:dyDescent="0.35">
      <c r="B70" s="216" t="s">
        <v>55</v>
      </c>
      <c r="C70" s="218"/>
      <c r="E70" s="83">
        <f>SUM(E63:E69)</f>
        <v>9</v>
      </c>
      <c r="F70" s="83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08" t="s">
        <v>73</v>
      </c>
      <c r="E72" s="12">
        <f>$B$4</f>
        <v>45291</v>
      </c>
      <c r="F72" s="12">
        <f>$B$5</f>
        <v>45657</v>
      </c>
      <c r="G72" s="41" t="s">
        <v>282</v>
      </c>
    </row>
    <row r="73" spans="1:7" ht="15" customHeight="1" thickBot="1" x14ac:dyDescent="0.35">
      <c r="B73" s="216" t="s">
        <v>56</v>
      </c>
      <c r="C73" s="217"/>
      <c r="D73" s="217"/>
      <c r="E73" s="217"/>
      <c r="F73" s="217"/>
      <c r="G73" s="217"/>
    </row>
    <row r="74" spans="1:7" ht="14.5" customHeight="1" x14ac:dyDescent="0.3">
      <c r="A74" s="24" t="s">
        <v>303</v>
      </c>
      <c r="B74" s="225" t="s">
        <v>57</v>
      </c>
      <c r="C74" s="226"/>
      <c r="D74" s="7"/>
      <c r="E74" s="84"/>
      <c r="F74" s="86"/>
      <c r="G74" s="47"/>
    </row>
    <row r="75" spans="1:7" ht="14.5" customHeight="1" x14ac:dyDescent="0.3">
      <c r="A75" s="25" t="s">
        <v>304</v>
      </c>
      <c r="B75" s="223" t="s">
        <v>58</v>
      </c>
      <c r="C75" s="224"/>
      <c r="D75" s="8" t="s">
        <v>312</v>
      </c>
      <c r="E75" s="80">
        <v>10</v>
      </c>
      <c r="F75" s="86">
        <v>15</v>
      </c>
      <c r="G75" s="44" t="s">
        <v>287</v>
      </c>
    </row>
    <row r="76" spans="1:7" ht="15" customHeight="1" thickBot="1" x14ac:dyDescent="0.35">
      <c r="A76" s="26" t="s">
        <v>305</v>
      </c>
      <c r="B76" s="221" t="s">
        <v>59</v>
      </c>
      <c r="C76" s="222"/>
      <c r="D76" s="9"/>
      <c r="E76" s="87"/>
      <c r="F76" s="86"/>
      <c r="G76" s="45"/>
    </row>
    <row r="77" spans="1:7" ht="14.5" thickBot="1" x14ac:dyDescent="0.35">
      <c r="B77" s="216" t="s">
        <v>60</v>
      </c>
      <c r="C77" s="218"/>
      <c r="D77" s="94"/>
      <c r="E77" s="81">
        <f>SUM(E74:E76)</f>
        <v>10</v>
      </c>
      <c r="F77" s="88">
        <f>SUM(F74:F76)</f>
        <v>15</v>
      </c>
    </row>
    <row r="78" spans="1:7" ht="14.5" customHeight="1" x14ac:dyDescent="0.3">
      <c r="A78" s="24" t="s">
        <v>306</v>
      </c>
      <c r="B78" s="225" t="s">
        <v>61</v>
      </c>
      <c r="C78" s="226"/>
      <c r="D78" s="7" t="s">
        <v>313</v>
      </c>
      <c r="E78" s="84">
        <v>2</v>
      </c>
      <c r="F78" s="86">
        <v>3</v>
      </c>
      <c r="G78" s="42" t="s">
        <v>288</v>
      </c>
    </row>
    <row r="79" spans="1:7" ht="14.5" customHeight="1" x14ac:dyDescent="0.3">
      <c r="A79" s="25" t="s">
        <v>307</v>
      </c>
      <c r="B79" s="223" t="s">
        <v>62</v>
      </c>
      <c r="C79" s="224"/>
      <c r="D79" s="8"/>
      <c r="E79" s="80"/>
      <c r="F79" s="86"/>
      <c r="G79" s="43"/>
    </row>
    <row r="80" spans="1:7" ht="14.5" customHeight="1" x14ac:dyDescent="0.3">
      <c r="A80" s="25" t="s">
        <v>308</v>
      </c>
      <c r="B80" s="223" t="s">
        <v>63</v>
      </c>
      <c r="C80" s="224"/>
      <c r="D80" s="8"/>
      <c r="E80" s="80"/>
      <c r="F80" s="86"/>
      <c r="G80" s="43"/>
    </row>
    <row r="81" spans="1:7" ht="14.5" customHeight="1" x14ac:dyDescent="0.3">
      <c r="A81" s="25" t="s">
        <v>309</v>
      </c>
      <c r="B81" s="223" t="s">
        <v>64</v>
      </c>
      <c r="C81" s="224"/>
      <c r="D81" s="8"/>
      <c r="E81" s="80">
        <v>2</v>
      </c>
      <c r="F81" s="86">
        <v>3</v>
      </c>
      <c r="G81" s="43"/>
    </row>
    <row r="82" spans="1:7" ht="14.5" customHeight="1" x14ac:dyDescent="0.3">
      <c r="A82" s="25" t="s">
        <v>310</v>
      </c>
      <c r="B82" s="223" t="s">
        <v>65</v>
      </c>
      <c r="C82" s="224"/>
      <c r="D82" s="8"/>
      <c r="E82" s="80">
        <v>2</v>
      </c>
      <c r="F82" s="86">
        <v>2</v>
      </c>
      <c r="G82" s="43"/>
    </row>
    <row r="83" spans="1:7" ht="15" customHeight="1" thickBot="1" x14ac:dyDescent="0.35">
      <c r="A83" s="26" t="s">
        <v>311</v>
      </c>
      <c r="B83" s="221" t="s">
        <v>66</v>
      </c>
      <c r="C83" s="222"/>
      <c r="D83" s="9"/>
      <c r="E83" s="87"/>
      <c r="F83" s="93"/>
      <c r="G83" s="45"/>
    </row>
    <row r="84" spans="1:7" ht="15" customHeight="1" thickBot="1" x14ac:dyDescent="0.35">
      <c r="B84" s="216" t="s">
        <v>67</v>
      </c>
      <c r="C84" s="217"/>
      <c r="D84" s="218"/>
      <c r="E84" s="83">
        <f>SUM(E77:E83)</f>
        <v>16</v>
      </c>
      <c r="F84" s="83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216" t="s">
        <v>68</v>
      </c>
      <c r="C86" s="217"/>
      <c r="D86" s="218"/>
      <c r="E86" s="83">
        <f>SUM(E70,E84)</f>
        <v>25</v>
      </c>
      <c r="F86" s="83">
        <f>SUM(F70,F84)</f>
        <v>32</v>
      </c>
    </row>
    <row r="87" spans="1:7" ht="15" customHeight="1" thickBot="1" x14ac:dyDescent="0.35"/>
    <row r="88" spans="1:7" ht="15" customHeight="1" thickBot="1" x14ac:dyDescent="0.35">
      <c r="B88" s="216" t="s">
        <v>69</v>
      </c>
      <c r="C88" s="217"/>
      <c r="D88" s="218"/>
      <c r="E88" s="83">
        <f>SUM(E55,E86)</f>
        <v>40</v>
      </c>
      <c r="F88" s="83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35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6"/>
      <c r="D91" s="237"/>
      <c r="E91" s="83">
        <f>E88-E42</f>
        <v>-104</v>
      </c>
      <c r="F91" s="83">
        <f>F88-F42</f>
        <v>-32</v>
      </c>
    </row>
    <row r="101" spans="2:4" x14ac:dyDescent="0.3">
      <c r="B101" s="1"/>
    </row>
    <row r="103" spans="2:4" x14ac:dyDescent="0.3">
      <c r="C103" s="21"/>
      <c r="D103" s="21"/>
    </row>
  </sheetData>
  <mergeCells count="77"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79:C79"/>
    <mergeCell ref="B64:C64"/>
    <mergeCell ref="B58:G58"/>
    <mergeCell ref="B59:G59"/>
    <mergeCell ref="B62:C62"/>
    <mergeCell ref="B37:C37"/>
    <mergeCell ref="B50:C50"/>
    <mergeCell ref="B49:C49"/>
    <mergeCell ref="B48:C48"/>
    <mergeCell ref="B47:C47"/>
    <mergeCell ref="B39:C39"/>
    <mergeCell ref="B78:C78"/>
    <mergeCell ref="B76:C76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45:G45"/>
    <mergeCell ref="B46:G46"/>
    <mergeCell ref="B66:C66"/>
    <mergeCell ref="B65:C65"/>
    <mergeCell ref="B52:C52"/>
    <mergeCell ref="B51:C51"/>
    <mergeCell ref="B38:C38"/>
    <mergeCell ref="B18:C18"/>
    <mergeCell ref="B54:C54"/>
    <mergeCell ref="B53:C53"/>
    <mergeCell ref="B35:C35"/>
    <mergeCell ref="B75:C75"/>
    <mergeCell ref="B74:C74"/>
    <mergeCell ref="B69:C69"/>
    <mergeCell ref="B68:C68"/>
    <mergeCell ref="B67:C67"/>
    <mergeCell ref="B73:G73"/>
    <mergeCell ref="B28:C28"/>
    <mergeCell ref="B41:C41"/>
    <mergeCell ref="B42:C42"/>
    <mergeCell ref="B40:C40"/>
    <mergeCell ref="B15:C15"/>
    <mergeCell ref="B17:C17"/>
    <mergeCell ref="B31:G31"/>
    <mergeCell ref="B34:C34"/>
    <mergeCell ref="B33:C33"/>
    <mergeCell ref="B32:C32"/>
    <mergeCell ref="B36:C36"/>
    <mergeCell ref="B21:C21"/>
    <mergeCell ref="B20:C20"/>
    <mergeCell ref="B19:C19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158"/>
  <sheetViews>
    <sheetView tabSelected="1" topLeftCell="A7" workbookViewId="0">
      <selection activeCell="A68" sqref="A68:XFD74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40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2" t="s">
        <v>406</v>
      </c>
      <c r="B1" s="193"/>
      <c r="C1" s="193"/>
      <c r="D1" s="193"/>
      <c r="E1" s="193"/>
      <c r="F1" s="193"/>
      <c r="G1" s="194"/>
    </row>
    <row r="2" spans="1:7" ht="18.5" thickBot="1" x14ac:dyDescent="0.45">
      <c r="A2" s="135" t="s">
        <v>422</v>
      </c>
      <c r="B2" s="210" t="str">
        <f>'General information'!B2</f>
        <v>CompanyName LegalForm</v>
      </c>
      <c r="C2" s="211"/>
      <c r="D2" s="211"/>
      <c r="E2" s="211"/>
      <c r="F2" s="211"/>
      <c r="G2" s="212"/>
    </row>
    <row r="3" spans="1:7" ht="18.5" thickBot="1" x14ac:dyDescent="0.45">
      <c r="A3" s="139" t="s">
        <v>425</v>
      </c>
      <c r="B3" s="210" t="str">
        <f>'General information'!B3</f>
        <v>Address 1234, Country</v>
      </c>
      <c r="C3" s="211"/>
      <c r="D3" s="211"/>
      <c r="E3" s="211"/>
      <c r="F3" s="211"/>
      <c r="G3" s="212"/>
    </row>
    <row r="4" spans="1:7" ht="18.5" thickBot="1" x14ac:dyDescent="0.45">
      <c r="A4" s="135" t="s">
        <v>80</v>
      </c>
      <c r="B4" s="201">
        <f>'General information'!B8</f>
        <v>45291</v>
      </c>
      <c r="C4" s="202"/>
      <c r="D4" s="202"/>
      <c r="E4" s="202"/>
      <c r="F4" s="202"/>
      <c r="G4" s="203"/>
    </row>
    <row r="5" spans="1:7" ht="18.5" thickBot="1" x14ac:dyDescent="0.45">
      <c r="A5" s="135" t="s">
        <v>81</v>
      </c>
      <c r="B5" s="201">
        <f>'General information'!B9</f>
        <v>45657</v>
      </c>
      <c r="C5" s="202"/>
      <c r="D5" s="202"/>
      <c r="E5" s="202"/>
      <c r="F5" s="202"/>
      <c r="G5" s="203"/>
    </row>
    <row r="6" spans="1:7" ht="20.5" thickBot="1" x14ac:dyDescent="0.45">
      <c r="A6" s="192" t="s">
        <v>405</v>
      </c>
      <c r="B6" s="193"/>
      <c r="C6" s="193"/>
      <c r="D6" s="193"/>
      <c r="E6" s="193"/>
      <c r="F6" s="193"/>
      <c r="G6" s="194"/>
    </row>
    <row r="7" spans="1:7" ht="18.5" thickBot="1" x14ac:dyDescent="0.45">
      <c r="A7" s="126" t="s">
        <v>90</v>
      </c>
      <c r="B7" s="229" t="s">
        <v>89</v>
      </c>
      <c r="C7" s="230"/>
      <c r="D7" s="230"/>
      <c r="E7" s="230"/>
      <c r="F7" s="230"/>
      <c r="G7" s="231"/>
    </row>
    <row r="8" spans="1:7" ht="18.5" thickBot="1" x14ac:dyDescent="0.45">
      <c r="A8" s="113" t="s">
        <v>282</v>
      </c>
      <c r="B8" s="213" t="s">
        <v>578</v>
      </c>
      <c r="C8" s="214"/>
      <c r="D8" s="214"/>
      <c r="E8" s="214"/>
      <c r="F8" s="214"/>
      <c r="G8" s="215"/>
    </row>
    <row r="9" spans="1:7" ht="14.5" thickBot="1" x14ac:dyDescent="0.35"/>
    <row r="10" spans="1:7" ht="18.5" thickBot="1" x14ac:dyDescent="0.45">
      <c r="A10" s="12" t="s">
        <v>91</v>
      </c>
      <c r="B10" s="227" t="s">
        <v>0</v>
      </c>
      <c r="C10" s="228"/>
      <c r="D10" s="178" t="s">
        <v>73</v>
      </c>
      <c r="E10" s="12">
        <f>$B$4</f>
        <v>45291</v>
      </c>
      <c r="F10" s="12">
        <f>$B$5</f>
        <v>45657</v>
      </c>
      <c r="G10" s="107" t="s">
        <v>282</v>
      </c>
    </row>
    <row r="11" spans="1:7" ht="15" customHeight="1" thickBot="1" x14ac:dyDescent="0.35">
      <c r="B11" s="216" t="s">
        <v>1</v>
      </c>
      <c r="C11" s="217"/>
      <c r="D11" s="217"/>
      <c r="E11" s="217"/>
      <c r="F11" s="217"/>
      <c r="G11" s="218"/>
    </row>
    <row r="12" spans="1:7" ht="15" customHeight="1" thickBot="1" x14ac:dyDescent="0.35">
      <c r="B12" s="216" t="s">
        <v>11</v>
      </c>
      <c r="C12" s="217"/>
      <c r="D12" s="217"/>
      <c r="E12" s="217"/>
      <c r="F12" s="217"/>
      <c r="G12" s="218"/>
    </row>
    <row r="13" spans="1:7" ht="15" customHeight="1" thickBot="1" x14ac:dyDescent="0.35">
      <c r="A13" s="25" t="s">
        <v>92</v>
      </c>
      <c r="B13" s="276" t="s">
        <v>12</v>
      </c>
      <c r="C13" s="277"/>
      <c r="D13" s="8" t="s">
        <v>123</v>
      </c>
      <c r="E13" s="285">
        <f>E33</f>
        <v>0</v>
      </c>
      <c r="F13" s="285">
        <f>F33</f>
        <v>0</v>
      </c>
      <c r="G13" s="47" t="s">
        <v>283</v>
      </c>
    </row>
    <row r="14" spans="1:7" x14ac:dyDescent="0.3">
      <c r="A14" s="25"/>
      <c r="B14" s="283" t="s">
        <v>137</v>
      </c>
      <c r="C14" s="284"/>
      <c r="D14" s="8"/>
      <c r="E14" s="80"/>
      <c r="F14" s="80"/>
      <c r="G14" s="43"/>
    </row>
    <row r="15" spans="1:7" x14ac:dyDescent="0.3">
      <c r="A15" s="25"/>
      <c r="B15" s="283" t="s">
        <v>135</v>
      </c>
      <c r="C15" s="284"/>
      <c r="D15" s="8"/>
      <c r="E15" s="80"/>
      <c r="F15" s="80"/>
      <c r="G15" s="43"/>
    </row>
    <row r="16" spans="1:7" x14ac:dyDescent="0.3">
      <c r="A16" s="25"/>
      <c r="B16" s="283" t="s">
        <v>136</v>
      </c>
      <c r="C16" s="284"/>
      <c r="D16" s="8"/>
      <c r="E16" s="80"/>
      <c r="F16" s="80"/>
      <c r="G16" s="43"/>
    </row>
    <row r="17" spans="1:7" ht="14.5" thickBot="1" x14ac:dyDescent="0.35">
      <c r="A17" s="25"/>
      <c r="B17" s="281" t="s">
        <v>154</v>
      </c>
      <c r="C17" s="282"/>
      <c r="D17" s="8"/>
      <c r="E17" s="87"/>
      <c r="F17" s="87"/>
      <c r="G17" s="43"/>
    </row>
    <row r="18" spans="1:7" x14ac:dyDescent="0.3">
      <c r="A18" s="25"/>
      <c r="B18" s="283" t="s">
        <v>138</v>
      </c>
      <c r="C18" s="284"/>
      <c r="D18" s="8"/>
      <c r="E18" s="80"/>
      <c r="F18" s="80"/>
      <c r="G18" s="43"/>
    </row>
    <row r="19" spans="1:7" x14ac:dyDescent="0.3">
      <c r="A19" s="25"/>
      <c r="B19" s="283" t="s">
        <v>142</v>
      </c>
      <c r="C19" s="284"/>
      <c r="D19" s="8"/>
      <c r="E19" s="80"/>
      <c r="F19" s="80"/>
      <c r="G19" s="43"/>
    </row>
    <row r="20" spans="1:7" x14ac:dyDescent="0.3">
      <c r="A20" s="25"/>
      <c r="B20" s="283" t="s">
        <v>139</v>
      </c>
      <c r="C20" s="284"/>
      <c r="D20" s="8"/>
      <c r="E20" s="80"/>
      <c r="F20" s="80"/>
      <c r="G20" s="43"/>
    </row>
    <row r="21" spans="1:7" x14ac:dyDescent="0.3">
      <c r="A21" s="25"/>
      <c r="B21" s="283" t="s">
        <v>140</v>
      </c>
      <c r="C21" s="284"/>
      <c r="D21" s="8"/>
      <c r="E21" s="80"/>
      <c r="F21" s="80"/>
      <c r="G21" s="43"/>
    </row>
    <row r="22" spans="1:7" x14ac:dyDescent="0.3">
      <c r="A22" s="25"/>
      <c r="B22" s="283" t="s">
        <v>141</v>
      </c>
      <c r="C22" s="284"/>
      <c r="D22" s="8"/>
      <c r="E22" s="80"/>
      <c r="F22" s="80"/>
      <c r="G22" s="43"/>
    </row>
    <row r="23" spans="1:7" ht="14.5" thickBot="1" x14ac:dyDescent="0.35">
      <c r="A23" s="25"/>
      <c r="B23" s="281" t="s">
        <v>155</v>
      </c>
      <c r="C23" s="282"/>
      <c r="D23" s="8"/>
      <c r="E23" s="87"/>
      <c r="F23" s="87"/>
      <c r="G23" s="43"/>
    </row>
    <row r="24" spans="1:7" x14ac:dyDescent="0.3">
      <c r="A24" s="25"/>
      <c r="B24" s="283" t="s">
        <v>143</v>
      </c>
      <c r="C24" s="284"/>
      <c r="D24" s="8"/>
      <c r="E24" s="80"/>
      <c r="F24" s="80"/>
      <c r="G24" s="43"/>
    </row>
    <row r="25" spans="1:7" x14ac:dyDescent="0.3">
      <c r="A25" s="25"/>
      <c r="B25" s="283" t="s">
        <v>144</v>
      </c>
      <c r="C25" s="284"/>
      <c r="D25" s="8"/>
      <c r="E25" s="80"/>
      <c r="F25" s="80"/>
      <c r="G25" s="43"/>
    </row>
    <row r="26" spans="1:7" x14ac:dyDescent="0.3">
      <c r="A26" s="25"/>
      <c r="B26" s="283" t="s">
        <v>145</v>
      </c>
      <c r="C26" s="284"/>
      <c r="D26" s="8"/>
      <c r="E26" s="80"/>
      <c r="F26" s="80"/>
      <c r="G26" s="43"/>
    </row>
    <row r="27" spans="1:7" x14ac:dyDescent="0.3">
      <c r="A27" s="25"/>
      <c r="B27" s="283" t="s">
        <v>146</v>
      </c>
      <c r="C27" s="284"/>
      <c r="D27" s="8"/>
      <c r="E27" s="80"/>
      <c r="F27" s="80"/>
      <c r="G27" s="43"/>
    </row>
    <row r="28" spans="1:7" x14ac:dyDescent="0.3">
      <c r="A28" s="25"/>
      <c r="B28" s="283" t="s">
        <v>147</v>
      </c>
      <c r="C28" s="284"/>
      <c r="D28" s="8"/>
      <c r="E28" s="80"/>
      <c r="F28" s="80"/>
      <c r="G28" s="43"/>
    </row>
    <row r="29" spans="1:7" x14ac:dyDescent="0.3">
      <c r="A29" s="25"/>
      <c r="B29" s="283" t="s">
        <v>148</v>
      </c>
      <c r="C29" s="284"/>
      <c r="D29" s="8"/>
      <c r="E29" s="80"/>
      <c r="F29" s="80"/>
      <c r="G29" s="43"/>
    </row>
    <row r="30" spans="1:7" x14ac:dyDescent="0.3">
      <c r="A30" s="25"/>
      <c r="B30" s="283" t="s">
        <v>149</v>
      </c>
      <c r="C30" s="284"/>
      <c r="D30" s="8"/>
      <c r="E30" s="80"/>
      <c r="F30" s="80"/>
      <c r="G30" s="43"/>
    </row>
    <row r="31" spans="1:7" x14ac:dyDescent="0.3">
      <c r="A31" s="25"/>
      <c r="B31" s="283" t="s">
        <v>150</v>
      </c>
      <c r="C31" s="284"/>
      <c r="D31" s="8"/>
      <c r="E31" s="80"/>
      <c r="F31" s="80"/>
      <c r="G31" s="43"/>
    </row>
    <row r="32" spans="1:7" ht="14.5" thickBot="1" x14ac:dyDescent="0.35">
      <c r="A32" s="25"/>
      <c r="B32" s="283" t="s">
        <v>151</v>
      </c>
      <c r="C32" s="284"/>
      <c r="D32" s="8"/>
      <c r="E32" s="87"/>
      <c r="F32" s="87"/>
      <c r="G32" s="43"/>
    </row>
    <row r="33" spans="1:7" x14ac:dyDescent="0.3">
      <c r="A33" s="25"/>
      <c r="B33" s="281" t="s">
        <v>156</v>
      </c>
      <c r="C33" s="282"/>
      <c r="D33" s="8"/>
      <c r="E33" s="280">
        <f>SUM(E17,E23,E24:E32)</f>
        <v>0</v>
      </c>
      <c r="F33" s="280">
        <f>SUM(F17,F23,F24:F32)</f>
        <v>0</v>
      </c>
      <c r="G33" s="43"/>
    </row>
    <row r="34" spans="1:7" ht="14.5" customHeight="1" x14ac:dyDescent="0.3">
      <c r="A34" s="25" t="s">
        <v>93</v>
      </c>
      <c r="B34" s="223" t="s">
        <v>13</v>
      </c>
      <c r="C34" s="224"/>
      <c r="D34" s="8"/>
      <c r="E34" s="80"/>
      <c r="F34" s="86">
        <v>2</v>
      </c>
      <c r="G34" s="43"/>
    </row>
    <row r="35" spans="1:7" ht="14.5" customHeight="1" x14ac:dyDescent="0.3">
      <c r="A35" s="25" t="s">
        <v>94</v>
      </c>
      <c r="B35" s="223" t="s">
        <v>14</v>
      </c>
      <c r="C35" s="224"/>
      <c r="D35" s="8"/>
      <c r="E35" s="80"/>
      <c r="F35" s="86"/>
      <c r="G35" s="43"/>
    </row>
    <row r="36" spans="1:7" ht="14.5" customHeight="1" x14ac:dyDescent="0.3">
      <c r="A36" s="25" t="s">
        <v>95</v>
      </c>
      <c r="B36" s="223" t="s">
        <v>15</v>
      </c>
      <c r="C36" s="224"/>
      <c r="D36" s="8"/>
      <c r="E36" s="80">
        <v>20</v>
      </c>
      <c r="F36" s="86">
        <v>20</v>
      </c>
      <c r="G36" s="43"/>
    </row>
    <row r="37" spans="1:7" x14ac:dyDescent="0.3">
      <c r="A37" s="25" t="s">
        <v>96</v>
      </c>
      <c r="B37" s="223" t="s">
        <v>16</v>
      </c>
      <c r="C37" s="224"/>
      <c r="D37" s="8"/>
      <c r="E37" s="80">
        <v>30</v>
      </c>
      <c r="F37" s="86">
        <v>30</v>
      </c>
      <c r="G37" s="43"/>
    </row>
    <row r="38" spans="1:7" ht="14.5" customHeight="1" x14ac:dyDescent="0.3">
      <c r="A38" s="25" t="s">
        <v>97</v>
      </c>
      <c r="B38" s="223" t="s">
        <v>17</v>
      </c>
      <c r="C38" s="224"/>
      <c r="D38" s="8"/>
      <c r="E38" s="80"/>
      <c r="F38" s="86"/>
      <c r="G38" s="43"/>
    </row>
    <row r="39" spans="1:7" ht="14.5" customHeight="1" x14ac:dyDescent="0.3">
      <c r="A39" s="25" t="s">
        <v>98</v>
      </c>
      <c r="B39" s="223" t="s">
        <v>18</v>
      </c>
      <c r="C39" s="224"/>
      <c r="D39" s="8"/>
      <c r="E39" s="80"/>
      <c r="F39" s="86"/>
      <c r="G39" s="43"/>
    </row>
    <row r="40" spans="1:7" ht="14.5" customHeight="1" x14ac:dyDescent="0.3">
      <c r="A40" s="25" t="s">
        <v>99</v>
      </c>
      <c r="B40" s="223" t="s">
        <v>19</v>
      </c>
      <c r="C40" s="224"/>
      <c r="D40" s="8"/>
      <c r="E40" s="80"/>
      <c r="F40" s="86"/>
      <c r="G40" s="43"/>
    </row>
    <row r="41" spans="1:7" ht="14.5" customHeight="1" thickBot="1" x14ac:dyDescent="0.35">
      <c r="A41" s="25" t="s">
        <v>100</v>
      </c>
      <c r="B41" s="223" t="s">
        <v>20</v>
      </c>
      <c r="C41" s="224"/>
      <c r="D41" s="8"/>
      <c r="E41" s="80"/>
      <c r="F41" s="86"/>
      <c r="G41" s="43"/>
    </row>
    <row r="42" spans="1:7" ht="15" customHeight="1" thickBot="1" x14ac:dyDescent="0.35">
      <c r="A42" s="25" t="s">
        <v>101</v>
      </c>
      <c r="B42" s="278" t="s">
        <v>21</v>
      </c>
      <c r="C42" s="279"/>
      <c r="D42" s="8" t="s">
        <v>124</v>
      </c>
      <c r="E42" s="287">
        <f>E57</f>
        <v>53</v>
      </c>
      <c r="F42" s="288">
        <f>F57</f>
        <v>0</v>
      </c>
      <c r="G42" s="43" t="s">
        <v>284</v>
      </c>
    </row>
    <row r="43" spans="1:7" ht="14.5" customHeight="1" x14ac:dyDescent="0.3">
      <c r="A43" s="25"/>
      <c r="B43" s="283" t="s">
        <v>157</v>
      </c>
      <c r="C43" s="284"/>
      <c r="D43" s="8"/>
      <c r="E43" s="80">
        <v>1</v>
      </c>
      <c r="F43" s="86"/>
      <c r="G43" s="43"/>
    </row>
    <row r="44" spans="1:7" ht="14.5" customHeight="1" x14ac:dyDescent="0.3">
      <c r="A44" s="25"/>
      <c r="B44" s="283" t="s">
        <v>158</v>
      </c>
      <c r="C44" s="284"/>
      <c r="D44" s="8"/>
      <c r="E44" s="80">
        <v>4</v>
      </c>
      <c r="F44" s="86"/>
      <c r="G44" s="43"/>
    </row>
    <row r="45" spans="1:7" ht="14.5" customHeight="1" x14ac:dyDescent="0.3">
      <c r="A45" s="25"/>
      <c r="B45" s="283" t="s">
        <v>159</v>
      </c>
      <c r="C45" s="284"/>
      <c r="D45" s="8"/>
      <c r="E45" s="80">
        <v>2</v>
      </c>
      <c r="F45" s="86"/>
      <c r="G45" s="43"/>
    </row>
    <row r="46" spans="1:7" ht="14.5" customHeight="1" thickBot="1" x14ac:dyDescent="0.35">
      <c r="A46" s="25"/>
      <c r="B46" s="283" t="s">
        <v>160</v>
      </c>
      <c r="C46" s="284"/>
      <c r="D46" s="8"/>
      <c r="E46" s="87">
        <v>3</v>
      </c>
      <c r="F46" s="93"/>
      <c r="G46" s="43"/>
    </row>
    <row r="47" spans="1:7" ht="14.5" customHeight="1" x14ac:dyDescent="0.3">
      <c r="A47" s="25"/>
      <c r="B47" s="281" t="s">
        <v>171</v>
      </c>
      <c r="C47" s="282"/>
      <c r="D47" s="8"/>
      <c r="E47" s="280">
        <f>SUM(E43:E46)</f>
        <v>10</v>
      </c>
      <c r="F47" s="280">
        <f>SUM(F43:F46)</f>
        <v>0</v>
      </c>
      <c r="G47" s="43"/>
    </row>
    <row r="48" spans="1:7" ht="14.5" customHeight="1" x14ac:dyDescent="0.3">
      <c r="A48" s="25"/>
      <c r="B48" s="283" t="s">
        <v>161</v>
      </c>
      <c r="C48" s="284"/>
      <c r="D48" s="8"/>
      <c r="E48" s="80">
        <v>2</v>
      </c>
      <c r="F48" s="86"/>
      <c r="G48" s="43"/>
    </row>
    <row r="49" spans="1:7" ht="14.5" customHeight="1" x14ac:dyDescent="0.3">
      <c r="A49" s="25"/>
      <c r="B49" s="283" t="s">
        <v>162</v>
      </c>
      <c r="C49" s="284"/>
      <c r="D49" s="8"/>
      <c r="E49" s="80">
        <v>3</v>
      </c>
      <c r="F49" s="86"/>
      <c r="G49" s="43"/>
    </row>
    <row r="50" spans="1:7" ht="14.5" customHeight="1" thickBot="1" x14ac:dyDescent="0.35">
      <c r="A50" s="25"/>
      <c r="B50" s="283" t="s">
        <v>163</v>
      </c>
      <c r="C50" s="284"/>
      <c r="D50" s="8"/>
      <c r="E50" s="87">
        <v>4</v>
      </c>
      <c r="F50" s="93"/>
      <c r="G50" s="43"/>
    </row>
    <row r="51" spans="1:7" ht="14.5" customHeight="1" x14ac:dyDescent="0.3">
      <c r="A51" s="25"/>
      <c r="B51" s="281" t="s">
        <v>164</v>
      </c>
      <c r="C51" s="282"/>
      <c r="D51" s="8"/>
      <c r="E51" s="280">
        <f>SUM(E48:E50)</f>
        <v>9</v>
      </c>
      <c r="F51" s="280">
        <f>SUM(F48:F50)</f>
        <v>0</v>
      </c>
      <c r="G51" s="43"/>
    </row>
    <row r="52" spans="1:7" ht="14.5" customHeight="1" x14ac:dyDescent="0.3">
      <c r="A52" s="25"/>
      <c r="B52" s="283" t="s">
        <v>165</v>
      </c>
      <c r="C52" s="284"/>
      <c r="D52" s="8"/>
      <c r="E52" s="80">
        <v>4</v>
      </c>
      <c r="F52" s="86"/>
      <c r="G52" s="43"/>
    </row>
    <row r="53" spans="1:7" ht="14.5" customHeight="1" x14ac:dyDescent="0.3">
      <c r="A53" s="25"/>
      <c r="B53" s="283" t="s">
        <v>166</v>
      </c>
      <c r="C53" s="284"/>
      <c r="D53" s="8"/>
      <c r="E53" s="80">
        <v>6</v>
      </c>
      <c r="F53" s="86"/>
      <c r="G53" s="43"/>
    </row>
    <row r="54" spans="1:7" ht="14.5" customHeight="1" x14ac:dyDescent="0.3">
      <c r="A54" s="25"/>
      <c r="B54" s="283" t="s">
        <v>167</v>
      </c>
      <c r="C54" s="284"/>
      <c r="D54" s="8"/>
      <c r="E54" s="80">
        <v>7</v>
      </c>
      <c r="F54" s="86"/>
      <c r="G54" s="43"/>
    </row>
    <row r="55" spans="1:7" ht="14.5" customHeight="1" x14ac:dyDescent="0.3">
      <c r="A55" s="25"/>
      <c r="B55" s="283" t="s">
        <v>168</v>
      </c>
      <c r="C55" s="284"/>
      <c r="D55" s="8"/>
      <c r="E55" s="80">
        <v>8</v>
      </c>
      <c r="F55" s="86"/>
      <c r="G55" s="43"/>
    </row>
    <row r="56" spans="1:7" ht="14.5" customHeight="1" thickBot="1" x14ac:dyDescent="0.35">
      <c r="A56" s="25"/>
      <c r="B56" s="283" t="s">
        <v>169</v>
      </c>
      <c r="C56" s="284"/>
      <c r="D56" s="8"/>
      <c r="E56" s="87">
        <v>9</v>
      </c>
      <c r="F56" s="93"/>
      <c r="G56" s="43"/>
    </row>
    <row r="57" spans="1:7" ht="14.5" customHeight="1" x14ac:dyDescent="0.3">
      <c r="A57" s="25"/>
      <c r="B57" s="281" t="s">
        <v>170</v>
      </c>
      <c r="C57" s="282"/>
      <c r="D57" s="8"/>
      <c r="E57" s="280">
        <f>SUM(E52:E56,E51,E47)</f>
        <v>53</v>
      </c>
      <c r="F57" s="280">
        <f>SUM(F52:F56,F51,F47)</f>
        <v>0</v>
      </c>
      <c r="G57" s="43"/>
    </row>
    <row r="58" spans="1:7" ht="14.5" customHeight="1" x14ac:dyDescent="0.3">
      <c r="A58" s="25" t="s">
        <v>102</v>
      </c>
      <c r="B58" s="223" t="s">
        <v>22</v>
      </c>
      <c r="C58" s="224"/>
      <c r="D58" s="8"/>
      <c r="E58" s="80"/>
      <c r="F58" s="86"/>
      <c r="G58" s="43"/>
    </row>
    <row r="59" spans="1:7" ht="14.5" customHeight="1" x14ac:dyDescent="0.3">
      <c r="A59" s="25" t="s">
        <v>103</v>
      </c>
      <c r="B59" s="223" t="s">
        <v>23</v>
      </c>
      <c r="C59" s="224"/>
      <c r="D59" s="8"/>
      <c r="E59" s="80"/>
      <c r="F59" s="86"/>
      <c r="G59" s="43"/>
    </row>
    <row r="60" spans="1:7" ht="14.5" customHeight="1" x14ac:dyDescent="0.3">
      <c r="A60" s="25" t="s">
        <v>104</v>
      </c>
      <c r="B60" s="223" t="s">
        <v>24</v>
      </c>
      <c r="C60" s="224"/>
      <c r="D60" s="8"/>
      <c r="E60" s="80"/>
      <c r="F60" s="86"/>
      <c r="G60" s="43"/>
    </row>
    <row r="61" spans="1:7" ht="14.5" customHeight="1" x14ac:dyDescent="0.3">
      <c r="A61" s="25" t="s">
        <v>105</v>
      </c>
      <c r="B61" s="223" t="s">
        <v>25</v>
      </c>
      <c r="C61" s="224"/>
      <c r="D61" s="8"/>
      <c r="E61" s="80"/>
      <c r="F61" s="86"/>
      <c r="G61" s="43"/>
    </row>
    <row r="62" spans="1:7" ht="15" customHeight="1" thickBot="1" x14ac:dyDescent="0.35">
      <c r="A62" s="26" t="s">
        <v>106</v>
      </c>
      <c r="B62" s="223" t="s">
        <v>26</v>
      </c>
      <c r="C62" s="224"/>
      <c r="D62" s="9"/>
      <c r="E62" s="87"/>
      <c r="F62" s="86"/>
      <c r="G62" s="45"/>
    </row>
    <row r="63" spans="1:7" ht="14.5" thickBot="1" x14ac:dyDescent="0.35">
      <c r="B63" s="286" t="s">
        <v>27</v>
      </c>
      <c r="C63" s="220"/>
      <c r="E63" s="83">
        <f>SUM(E13,E58:E62,E34:E42)</f>
        <v>103</v>
      </c>
      <c r="F63" s="83">
        <f>SUM(F13,F58:F62,F34:F42)</f>
        <v>52</v>
      </c>
    </row>
    <row r="64" spans="1:7" ht="14.5" thickBot="1" x14ac:dyDescent="0.35"/>
    <row r="65" spans="1:7" ht="14.5" thickBot="1" x14ac:dyDescent="0.35">
      <c r="D65" s="108" t="s">
        <v>73</v>
      </c>
      <c r="E65" s="12">
        <f>$B$4</f>
        <v>45291</v>
      </c>
      <c r="F65" s="12">
        <f>$B$5</f>
        <v>45657</v>
      </c>
      <c r="G65" s="41" t="s">
        <v>282</v>
      </c>
    </row>
    <row r="66" spans="1:7" ht="14.5" thickBot="1" x14ac:dyDescent="0.35">
      <c r="B66" s="216" t="s">
        <v>29</v>
      </c>
      <c r="C66" s="217"/>
      <c r="D66" s="217"/>
      <c r="E66" s="217"/>
      <c r="F66" s="217"/>
      <c r="G66" s="217"/>
    </row>
    <row r="67" spans="1:7" x14ac:dyDescent="0.3">
      <c r="A67" s="24" t="s">
        <v>107</v>
      </c>
      <c r="B67" s="225" t="s">
        <v>2</v>
      </c>
      <c r="C67" s="226"/>
      <c r="D67" s="7" t="s">
        <v>126</v>
      </c>
      <c r="E67" s="84">
        <v>30</v>
      </c>
      <c r="F67" s="84">
        <v>35</v>
      </c>
      <c r="G67" s="42" t="s">
        <v>285</v>
      </c>
    </row>
    <row r="68" spans="1:7" x14ac:dyDescent="0.3">
      <c r="A68" s="25"/>
      <c r="B68" s="190"/>
      <c r="C68" s="191"/>
      <c r="D68" s="8"/>
      <c r="E68" s="80"/>
      <c r="F68" s="80"/>
      <c r="G68" s="44"/>
    </row>
    <row r="69" spans="1:7" x14ac:dyDescent="0.3">
      <c r="A69" s="25"/>
      <c r="B69" s="190"/>
      <c r="C69" s="191"/>
      <c r="D69" s="8"/>
      <c r="E69" s="80"/>
      <c r="F69" s="80"/>
      <c r="G69" s="44"/>
    </row>
    <row r="70" spans="1:7" x14ac:dyDescent="0.3">
      <c r="A70" s="25"/>
      <c r="B70" s="190"/>
      <c r="C70" s="191"/>
      <c r="D70" s="8"/>
      <c r="E70" s="80"/>
      <c r="F70" s="80"/>
      <c r="G70" s="44"/>
    </row>
    <row r="71" spans="1:7" x14ac:dyDescent="0.3">
      <c r="A71" s="25"/>
      <c r="B71" s="190"/>
      <c r="C71" s="191"/>
      <c r="D71" s="8"/>
      <c r="E71" s="80"/>
      <c r="F71" s="80"/>
      <c r="G71" s="44"/>
    </row>
    <row r="72" spans="1:7" x14ac:dyDescent="0.3">
      <c r="A72" s="25"/>
      <c r="B72" s="190"/>
      <c r="C72" s="191"/>
      <c r="D72" s="8"/>
      <c r="E72" s="80"/>
      <c r="F72" s="80"/>
      <c r="G72" s="44"/>
    </row>
    <row r="73" spans="1:7" x14ac:dyDescent="0.3">
      <c r="A73" s="25"/>
      <c r="B73" s="190"/>
      <c r="C73" s="191"/>
      <c r="D73" s="8"/>
      <c r="E73" s="80"/>
      <c r="F73" s="80"/>
      <c r="G73" s="44"/>
    </row>
    <row r="74" spans="1:7" x14ac:dyDescent="0.3">
      <c r="A74" s="25"/>
      <c r="B74" s="190"/>
      <c r="C74" s="191"/>
      <c r="D74" s="8"/>
      <c r="E74" s="80"/>
      <c r="F74" s="80"/>
      <c r="G74" s="44"/>
    </row>
    <row r="75" spans="1:7" x14ac:dyDescent="0.3">
      <c r="A75" s="25" t="s">
        <v>108</v>
      </c>
      <c r="B75" s="223" t="s">
        <v>3</v>
      </c>
      <c r="C75" s="224"/>
      <c r="D75" s="8" t="s">
        <v>127</v>
      </c>
      <c r="E75" s="80"/>
      <c r="F75" s="80"/>
      <c r="G75" s="44" t="s">
        <v>284</v>
      </c>
    </row>
    <row r="76" spans="1:7" x14ac:dyDescent="0.3">
      <c r="A76" s="25" t="s">
        <v>109</v>
      </c>
      <c r="B76" s="223" t="s">
        <v>4</v>
      </c>
      <c r="C76" s="224"/>
      <c r="D76" s="8"/>
      <c r="E76" s="80"/>
      <c r="F76" s="80"/>
      <c r="G76" s="43"/>
    </row>
    <row r="77" spans="1:7" x14ac:dyDescent="0.3">
      <c r="A77" s="25" t="s">
        <v>110</v>
      </c>
      <c r="B77" s="223" t="s">
        <v>5</v>
      </c>
      <c r="C77" s="224"/>
      <c r="D77" s="8"/>
      <c r="E77" s="80"/>
      <c r="F77" s="80"/>
      <c r="G77" s="43"/>
    </row>
    <row r="78" spans="1:7" x14ac:dyDescent="0.3">
      <c r="A78" s="25" t="s">
        <v>111</v>
      </c>
      <c r="B78" s="223" t="s">
        <v>6</v>
      </c>
      <c r="C78" s="224"/>
      <c r="D78" s="8"/>
      <c r="E78" s="80"/>
      <c r="F78" s="80"/>
      <c r="G78" s="43"/>
    </row>
    <row r="79" spans="1:7" x14ac:dyDescent="0.3">
      <c r="A79" s="25" t="s">
        <v>112</v>
      </c>
      <c r="B79" s="223" t="s">
        <v>7</v>
      </c>
      <c r="C79" s="224"/>
      <c r="D79" s="8"/>
      <c r="E79" s="80"/>
      <c r="F79" s="80"/>
      <c r="G79" s="43"/>
    </row>
    <row r="80" spans="1:7" x14ac:dyDescent="0.3">
      <c r="A80" s="25" t="s">
        <v>113</v>
      </c>
      <c r="B80" s="223" t="s">
        <v>8</v>
      </c>
      <c r="C80" s="224"/>
      <c r="D80" s="8"/>
      <c r="E80" s="80"/>
      <c r="F80" s="80"/>
      <c r="G80" s="43"/>
    </row>
    <row r="81" spans="1:7" x14ac:dyDescent="0.3">
      <c r="A81" s="25" t="s">
        <v>114</v>
      </c>
      <c r="B81" s="223" t="s">
        <v>9</v>
      </c>
      <c r="C81" s="224"/>
      <c r="D81" s="8"/>
      <c r="E81" s="80">
        <v>10</v>
      </c>
      <c r="F81" s="80">
        <v>15</v>
      </c>
      <c r="G81" s="43"/>
    </row>
    <row r="82" spans="1:7" ht="14.5" thickBot="1" x14ac:dyDescent="0.35">
      <c r="A82" s="26" t="s">
        <v>115</v>
      </c>
      <c r="B82" s="221" t="s">
        <v>10</v>
      </c>
      <c r="C82" s="222"/>
      <c r="D82" s="9"/>
      <c r="E82" s="87"/>
      <c r="F82" s="87"/>
      <c r="G82" s="45"/>
    </row>
    <row r="83" spans="1:7" ht="14.5" thickBot="1" x14ac:dyDescent="0.35">
      <c r="B83" s="216" t="s">
        <v>30</v>
      </c>
      <c r="C83" s="218"/>
      <c r="E83" s="88">
        <f>SUM(E67:E82)</f>
        <v>40</v>
      </c>
      <c r="F83" s="88">
        <f>SUM(F67:F82)</f>
        <v>50</v>
      </c>
    </row>
    <row r="84" spans="1:7" ht="14.5" thickBot="1" x14ac:dyDescent="0.35">
      <c r="B84" s="216" t="s">
        <v>31</v>
      </c>
      <c r="C84" s="218"/>
      <c r="E84" s="88">
        <f>SUM(E63,E83)</f>
        <v>143</v>
      </c>
      <c r="F84" s="88">
        <f>SUM(F63,F83)</f>
        <v>102</v>
      </c>
    </row>
    <row r="85" spans="1:7" ht="14.5" thickBot="1" x14ac:dyDescent="0.35"/>
    <row r="86" spans="1:7" ht="15" customHeight="1" thickBot="1" x14ac:dyDescent="0.35">
      <c r="D86" s="108" t="s">
        <v>73</v>
      </c>
      <c r="E86" s="12">
        <f>$B$4</f>
        <v>45291</v>
      </c>
      <c r="F86" s="12">
        <f>$B$5</f>
        <v>45657</v>
      </c>
      <c r="G86" s="41" t="s">
        <v>282</v>
      </c>
    </row>
    <row r="87" spans="1:7" ht="14.5" customHeight="1" thickBot="1" x14ac:dyDescent="0.35">
      <c r="B87" s="216" t="s">
        <v>32</v>
      </c>
      <c r="C87" s="217"/>
      <c r="D87" s="217"/>
      <c r="E87" s="217"/>
      <c r="F87" s="217"/>
      <c r="G87" s="218"/>
    </row>
    <row r="88" spans="1:7" ht="14.5" customHeight="1" thickBot="1" x14ac:dyDescent="0.35">
      <c r="B88" s="216" t="s">
        <v>33</v>
      </c>
      <c r="C88" s="217"/>
      <c r="D88" s="217"/>
      <c r="E88" s="217"/>
      <c r="F88" s="217"/>
      <c r="G88" s="218"/>
    </row>
    <row r="89" spans="1:7" ht="14.5" customHeight="1" x14ac:dyDescent="0.3">
      <c r="A89" s="24" t="s">
        <v>116</v>
      </c>
      <c r="B89" s="225" t="s">
        <v>34</v>
      </c>
      <c r="C89" s="226"/>
      <c r="D89" s="7" t="s">
        <v>128</v>
      </c>
      <c r="E89" s="84"/>
      <c r="F89" s="86"/>
      <c r="G89" s="42" t="s">
        <v>286</v>
      </c>
    </row>
    <row r="90" spans="1:7" ht="14.5" customHeight="1" x14ac:dyDescent="0.3">
      <c r="A90" s="25" t="s">
        <v>117</v>
      </c>
      <c r="B90" s="223" t="s">
        <v>35</v>
      </c>
      <c r="C90" s="224"/>
      <c r="D90" s="8" t="s">
        <v>129</v>
      </c>
      <c r="E90" s="80"/>
      <c r="F90" s="86"/>
      <c r="G90" s="44" t="s">
        <v>286</v>
      </c>
    </row>
    <row r="91" spans="1:7" ht="14.5" customHeight="1" x14ac:dyDescent="0.3">
      <c r="A91" s="25" t="s">
        <v>118</v>
      </c>
      <c r="B91" s="223" t="s">
        <v>36</v>
      </c>
      <c r="C91" s="224"/>
      <c r="D91" s="8" t="s">
        <v>130</v>
      </c>
      <c r="E91" s="80"/>
      <c r="F91" s="86"/>
      <c r="G91" s="44" t="s">
        <v>286</v>
      </c>
    </row>
    <row r="92" spans="1:7" ht="14.5" customHeight="1" x14ac:dyDescent="0.3">
      <c r="A92" s="25" t="s">
        <v>119</v>
      </c>
      <c r="B92" s="223" t="s">
        <v>37</v>
      </c>
      <c r="C92" s="224"/>
      <c r="D92" s="8"/>
      <c r="E92" s="80"/>
      <c r="F92" s="86"/>
      <c r="G92" s="43"/>
    </row>
    <row r="93" spans="1:7" ht="14.5" customHeight="1" x14ac:dyDescent="0.3">
      <c r="A93" s="25" t="s">
        <v>120</v>
      </c>
      <c r="B93" s="223" t="s">
        <v>38</v>
      </c>
      <c r="C93" s="224"/>
      <c r="D93" s="8" t="s">
        <v>131</v>
      </c>
      <c r="E93" s="80"/>
      <c r="F93" s="86"/>
      <c r="G93" s="44" t="s">
        <v>286</v>
      </c>
    </row>
    <row r="94" spans="1:7" ht="14.5" customHeight="1" thickBot="1" x14ac:dyDescent="0.35">
      <c r="A94" s="26" t="s">
        <v>121</v>
      </c>
      <c r="B94" s="223" t="s">
        <v>39</v>
      </c>
      <c r="C94" s="224"/>
      <c r="D94" s="9" t="s">
        <v>132</v>
      </c>
      <c r="E94" s="80">
        <v>15</v>
      </c>
      <c r="F94" s="86">
        <v>40</v>
      </c>
      <c r="G94" s="46" t="s">
        <v>286</v>
      </c>
    </row>
    <row r="95" spans="1:7" ht="15" customHeight="1" thickBot="1" x14ac:dyDescent="0.35">
      <c r="A95" s="3"/>
      <c r="B95" s="216" t="s">
        <v>40</v>
      </c>
      <c r="C95" s="218"/>
      <c r="D95" s="89"/>
      <c r="E95" s="91">
        <f>SUM(E89:E94)</f>
        <v>15</v>
      </c>
      <c r="F95" s="92">
        <f>SUM(F89:F94)</f>
        <v>40</v>
      </c>
    </row>
    <row r="96" spans="1:7" ht="14.5" thickBot="1" x14ac:dyDescent="0.35">
      <c r="A96" s="27" t="s">
        <v>122</v>
      </c>
      <c r="B96" s="221" t="s">
        <v>41</v>
      </c>
      <c r="C96" s="222"/>
      <c r="D96" s="90"/>
      <c r="E96" s="10"/>
      <c r="F96" s="11"/>
    </row>
    <row r="97" spans="1:7" ht="15" customHeight="1" thickBot="1" x14ac:dyDescent="0.35">
      <c r="B97" s="216" t="s">
        <v>42</v>
      </c>
      <c r="C97" s="218"/>
      <c r="E97" s="83">
        <f>SUM(E95,E96)</f>
        <v>15</v>
      </c>
      <c r="F97" s="83">
        <f>SUM(F95,F96)</f>
        <v>40</v>
      </c>
    </row>
    <row r="98" spans="1:7" ht="15" customHeight="1" thickBot="1" x14ac:dyDescent="0.35"/>
    <row r="99" spans="1:7" ht="15" customHeight="1" thickBot="1" x14ac:dyDescent="0.35">
      <c r="D99" s="108" t="s">
        <v>73</v>
      </c>
      <c r="E99" s="12">
        <f>$B$4</f>
        <v>45291</v>
      </c>
      <c r="F99" s="12">
        <f>$B$5</f>
        <v>45657</v>
      </c>
      <c r="G99" s="41" t="s">
        <v>282</v>
      </c>
    </row>
    <row r="100" spans="1:7" ht="15" customHeight="1" thickBot="1" x14ac:dyDescent="0.35">
      <c r="B100" s="216" t="s">
        <v>43</v>
      </c>
      <c r="C100" s="217"/>
      <c r="D100" s="217"/>
      <c r="E100" s="217"/>
      <c r="F100" s="217"/>
      <c r="G100" s="218"/>
    </row>
    <row r="101" spans="1:7" ht="15" customHeight="1" thickBot="1" x14ac:dyDescent="0.35">
      <c r="B101" s="232" t="s">
        <v>44</v>
      </c>
      <c r="C101" s="233"/>
      <c r="D101" s="233"/>
      <c r="E101" s="233"/>
      <c r="F101" s="233"/>
      <c r="G101" s="233"/>
    </row>
    <row r="102" spans="1:7" ht="14.5" customHeight="1" x14ac:dyDescent="0.3">
      <c r="A102" s="24" t="s">
        <v>294</v>
      </c>
      <c r="B102" s="225" t="s">
        <v>45</v>
      </c>
      <c r="C102" s="226"/>
      <c r="D102" s="7"/>
      <c r="E102" s="84"/>
      <c r="F102" s="85"/>
      <c r="G102" s="47"/>
    </row>
    <row r="103" spans="1:7" ht="14.5" customHeight="1" x14ac:dyDescent="0.3">
      <c r="A103" s="25" t="s">
        <v>295</v>
      </c>
      <c r="B103" s="223" t="s">
        <v>46</v>
      </c>
      <c r="C103" s="224"/>
      <c r="D103" s="8" t="s">
        <v>312</v>
      </c>
      <c r="E103" s="80">
        <v>3</v>
      </c>
      <c r="F103" s="86">
        <v>2</v>
      </c>
      <c r="G103" s="44" t="s">
        <v>287</v>
      </c>
    </row>
    <row r="104" spans="1:7" ht="14.5" customHeight="1" thickBot="1" x14ac:dyDescent="0.35">
      <c r="A104" s="26" t="s">
        <v>296</v>
      </c>
      <c r="B104" s="221" t="s">
        <v>47</v>
      </c>
      <c r="C104" s="222"/>
      <c r="D104" s="9"/>
      <c r="E104" s="87">
        <v>2</v>
      </c>
      <c r="F104" s="86">
        <v>2</v>
      </c>
      <c r="G104" s="45"/>
    </row>
    <row r="105" spans="1:7" ht="14.5" customHeight="1" thickBot="1" x14ac:dyDescent="0.35">
      <c r="B105" s="22" t="s">
        <v>48</v>
      </c>
      <c r="C105" s="23"/>
      <c r="D105" s="94"/>
      <c r="E105" s="81">
        <f>SUM(E102:E104)</f>
        <v>5</v>
      </c>
      <c r="F105" s="83">
        <f>SUM(F102:F104)</f>
        <v>4</v>
      </c>
    </row>
    <row r="106" spans="1:7" ht="14.5" customHeight="1" x14ac:dyDescent="0.3">
      <c r="A106" s="24" t="s">
        <v>297</v>
      </c>
      <c r="B106" s="225" t="s">
        <v>49</v>
      </c>
      <c r="C106" s="226"/>
      <c r="D106" s="7" t="s">
        <v>313</v>
      </c>
      <c r="E106" s="84"/>
      <c r="F106" s="86"/>
      <c r="G106" s="42" t="s">
        <v>288</v>
      </c>
    </row>
    <row r="107" spans="1:7" ht="14.5" customHeight="1" x14ac:dyDescent="0.3">
      <c r="A107" s="25" t="s">
        <v>298</v>
      </c>
      <c r="B107" s="223" t="s">
        <v>50</v>
      </c>
      <c r="C107" s="224"/>
      <c r="D107" s="8"/>
      <c r="E107" s="80">
        <v>4</v>
      </c>
      <c r="F107" s="86">
        <v>5</v>
      </c>
      <c r="G107" s="43"/>
    </row>
    <row r="108" spans="1:7" ht="14.5" customHeight="1" x14ac:dyDescent="0.3">
      <c r="A108" s="25" t="s">
        <v>299</v>
      </c>
      <c r="B108" s="223" t="s">
        <v>51</v>
      </c>
      <c r="C108" s="224"/>
      <c r="D108" s="8"/>
      <c r="E108" s="80"/>
      <c r="F108" s="86"/>
      <c r="G108" s="43"/>
    </row>
    <row r="109" spans="1:7" ht="15" customHeight="1" x14ac:dyDescent="0.3">
      <c r="A109" s="25" t="s">
        <v>300</v>
      </c>
      <c r="B109" s="223" t="s">
        <v>52</v>
      </c>
      <c r="C109" s="224"/>
      <c r="D109" s="8"/>
      <c r="E109" s="80"/>
      <c r="F109" s="86"/>
      <c r="G109" s="43"/>
    </row>
    <row r="110" spans="1:7" x14ac:dyDescent="0.3">
      <c r="A110" s="25" t="s">
        <v>301</v>
      </c>
      <c r="B110" s="223" t="s">
        <v>53</v>
      </c>
      <c r="C110" s="224"/>
      <c r="D110" s="8"/>
      <c r="E110" s="80"/>
      <c r="F110" s="86"/>
      <c r="G110" s="43"/>
    </row>
    <row r="111" spans="1:7" ht="14.5" thickBot="1" x14ac:dyDescent="0.35">
      <c r="A111" s="26" t="s">
        <v>302</v>
      </c>
      <c r="B111" s="221" t="s">
        <v>54</v>
      </c>
      <c r="C111" s="222"/>
      <c r="D111" s="9"/>
      <c r="E111" s="87"/>
      <c r="F111" s="93"/>
      <c r="G111" s="45"/>
    </row>
    <row r="112" spans="1:7" ht="15" customHeight="1" thickBot="1" x14ac:dyDescent="0.35">
      <c r="B112" s="216" t="s">
        <v>55</v>
      </c>
      <c r="C112" s="218"/>
      <c r="E112" s="83">
        <f>SUM(E105:E111)</f>
        <v>9</v>
      </c>
      <c r="F112" s="83">
        <f>SUM(F105:F111)</f>
        <v>9</v>
      </c>
    </row>
    <row r="113" spans="1:7" ht="15" customHeight="1" x14ac:dyDescent="0.3"/>
    <row r="114" spans="1:7" ht="14.5" customHeight="1" thickBot="1" x14ac:dyDescent="0.35"/>
    <row r="115" spans="1:7" ht="14.5" customHeight="1" thickBot="1" x14ac:dyDescent="0.35">
      <c r="B115" s="1"/>
      <c r="D115" s="108" t="s">
        <v>73</v>
      </c>
      <c r="E115" s="12">
        <f>$B$4</f>
        <v>45291</v>
      </c>
      <c r="F115" s="12">
        <f>$B$5</f>
        <v>45657</v>
      </c>
      <c r="G115" s="41" t="s">
        <v>282</v>
      </c>
    </row>
    <row r="116" spans="1:7" ht="15" customHeight="1" thickBot="1" x14ac:dyDescent="0.35">
      <c r="B116" s="216" t="s">
        <v>56</v>
      </c>
      <c r="C116" s="217"/>
      <c r="D116" s="217"/>
      <c r="E116" s="217"/>
      <c r="F116" s="217"/>
      <c r="G116" s="217"/>
    </row>
    <row r="117" spans="1:7" ht="15" customHeight="1" x14ac:dyDescent="0.3">
      <c r="A117" s="24" t="s">
        <v>303</v>
      </c>
      <c r="B117" s="225" t="s">
        <v>57</v>
      </c>
      <c r="C117" s="226"/>
      <c r="D117" s="7"/>
      <c r="E117" s="84"/>
      <c r="F117" s="86"/>
      <c r="G117" s="47"/>
    </row>
    <row r="118" spans="1:7" ht="15" customHeight="1" x14ac:dyDescent="0.3">
      <c r="A118" s="25" t="s">
        <v>304</v>
      </c>
      <c r="B118" s="223" t="s">
        <v>58</v>
      </c>
      <c r="C118" s="224"/>
      <c r="D118" s="8" t="s">
        <v>312</v>
      </c>
      <c r="E118" s="80">
        <v>10</v>
      </c>
      <c r="F118" s="86">
        <v>15</v>
      </c>
      <c r="G118" s="44" t="s">
        <v>287</v>
      </c>
    </row>
    <row r="119" spans="1:7" ht="14.5" customHeight="1" thickBot="1" x14ac:dyDescent="0.35">
      <c r="A119" s="26" t="s">
        <v>305</v>
      </c>
      <c r="B119" s="221" t="s">
        <v>59</v>
      </c>
      <c r="C119" s="222"/>
      <c r="D119" s="9"/>
      <c r="E119" s="87"/>
      <c r="F119" s="86"/>
      <c r="G119" s="45"/>
    </row>
    <row r="120" spans="1:7" ht="14.5" customHeight="1" thickBot="1" x14ac:dyDescent="0.35">
      <c r="B120" s="216" t="s">
        <v>60</v>
      </c>
      <c r="C120" s="218"/>
      <c r="D120" s="94"/>
      <c r="E120" s="81">
        <f>SUM(E117:E119)</f>
        <v>10</v>
      </c>
      <c r="F120" s="88">
        <f>SUM(F117:F119)</f>
        <v>15</v>
      </c>
    </row>
    <row r="121" spans="1:7" ht="14.5" customHeight="1" x14ac:dyDescent="0.3">
      <c r="A121" s="24" t="s">
        <v>306</v>
      </c>
      <c r="B121" s="225" t="s">
        <v>61</v>
      </c>
      <c r="C121" s="226"/>
      <c r="D121" s="7" t="s">
        <v>313</v>
      </c>
      <c r="E121" s="84">
        <v>2</v>
      </c>
      <c r="F121" s="86">
        <v>3</v>
      </c>
      <c r="G121" s="42" t="s">
        <v>288</v>
      </c>
    </row>
    <row r="122" spans="1:7" ht="14.5" customHeight="1" x14ac:dyDescent="0.3">
      <c r="A122" s="25" t="s">
        <v>307</v>
      </c>
      <c r="B122" s="223" t="s">
        <v>62</v>
      </c>
      <c r="C122" s="224"/>
      <c r="D122" s="8"/>
      <c r="E122" s="80"/>
      <c r="F122" s="86"/>
      <c r="G122" s="43"/>
    </row>
    <row r="123" spans="1:7" ht="14.5" customHeight="1" x14ac:dyDescent="0.3">
      <c r="A123" s="25" t="s">
        <v>308</v>
      </c>
      <c r="B123" s="223" t="s">
        <v>63</v>
      </c>
      <c r="C123" s="224"/>
      <c r="D123" s="8"/>
      <c r="E123" s="80"/>
      <c r="F123" s="86"/>
      <c r="G123" s="43"/>
    </row>
    <row r="124" spans="1:7" ht="15" customHeight="1" x14ac:dyDescent="0.3">
      <c r="A124" s="25" t="s">
        <v>309</v>
      </c>
      <c r="B124" s="223" t="s">
        <v>64</v>
      </c>
      <c r="C124" s="224"/>
      <c r="D124" s="8"/>
      <c r="E124" s="80">
        <v>2</v>
      </c>
      <c r="F124" s="86">
        <v>3</v>
      </c>
      <c r="G124" s="43"/>
    </row>
    <row r="125" spans="1:7" x14ac:dyDescent="0.3">
      <c r="A125" s="25" t="s">
        <v>310</v>
      </c>
      <c r="B125" s="223" t="s">
        <v>65</v>
      </c>
      <c r="C125" s="224"/>
      <c r="D125" s="8"/>
      <c r="E125" s="80">
        <v>2</v>
      </c>
      <c r="F125" s="86">
        <v>2</v>
      </c>
      <c r="G125" s="43"/>
    </row>
    <row r="126" spans="1:7" ht="14.5" thickBot="1" x14ac:dyDescent="0.35">
      <c r="A126" s="26" t="s">
        <v>311</v>
      </c>
      <c r="B126" s="221" t="s">
        <v>66</v>
      </c>
      <c r="C126" s="222"/>
      <c r="D126" s="9"/>
      <c r="E126" s="87"/>
      <c r="F126" s="93"/>
      <c r="G126" s="45"/>
    </row>
    <row r="127" spans="1:7" ht="15" customHeight="1" thickBot="1" x14ac:dyDescent="0.35">
      <c r="B127" s="216" t="s">
        <v>67</v>
      </c>
      <c r="C127" s="217"/>
      <c r="D127" s="218"/>
      <c r="E127" s="83">
        <f>SUM(E120:E126)</f>
        <v>16</v>
      </c>
      <c r="F127" s="83">
        <f>SUM(F120:F126)</f>
        <v>23</v>
      </c>
    </row>
    <row r="128" spans="1:7" ht="15" customHeight="1" thickBot="1" x14ac:dyDescent="0.35">
      <c r="B128" s="1"/>
    </row>
    <row r="129" spans="1:6" ht="14.5" customHeight="1" thickBot="1" x14ac:dyDescent="0.35">
      <c r="B129" s="216" t="s">
        <v>68</v>
      </c>
      <c r="C129" s="217"/>
      <c r="D129" s="218"/>
      <c r="E129" s="83">
        <f>SUM(E112,E127)</f>
        <v>25</v>
      </c>
      <c r="F129" s="83">
        <f>SUM(F112,F127)</f>
        <v>32</v>
      </c>
    </row>
    <row r="130" spans="1:6" ht="14.5" customHeight="1" thickBot="1" x14ac:dyDescent="0.35"/>
    <row r="131" spans="1:6" ht="15" customHeight="1" thickBot="1" x14ac:dyDescent="0.35">
      <c r="B131" s="216" t="s">
        <v>69</v>
      </c>
      <c r="C131" s="217"/>
      <c r="D131" s="218"/>
      <c r="E131" s="83">
        <f>SUM(E97,E129)</f>
        <v>40</v>
      </c>
      <c r="F131" s="83">
        <f>SUM(F97,F129)</f>
        <v>72</v>
      </c>
    </row>
    <row r="132" spans="1:6" x14ac:dyDescent="0.3">
      <c r="B132" s="1"/>
    </row>
    <row r="133" spans="1:6" ht="14.5" customHeight="1" thickBot="1" x14ac:dyDescent="0.35"/>
    <row r="134" spans="1:6" ht="14.5" customHeight="1" thickBot="1" x14ac:dyDescent="0.35">
      <c r="A134" s="14" t="s">
        <v>70</v>
      </c>
      <c r="B134" s="235" t="str">
        <f>IF(AND(E134=0,F134=0),"Ok","Attention: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134" s="236"/>
      <c r="D134" s="237"/>
      <c r="E134" s="83">
        <f>E131-E84</f>
        <v>-103</v>
      </c>
      <c r="F134" s="83">
        <f>F131-F84</f>
        <v>-30</v>
      </c>
    </row>
    <row r="135" spans="1:6" ht="14.5" customHeight="1" x14ac:dyDescent="0.3"/>
    <row r="136" spans="1:6" ht="14.5" customHeight="1" x14ac:dyDescent="0.3"/>
    <row r="137" spans="1:6" ht="14.5" customHeight="1" x14ac:dyDescent="0.3"/>
    <row r="138" spans="1:6" ht="15" customHeight="1" x14ac:dyDescent="0.3"/>
    <row r="139" spans="1:6" ht="15" customHeight="1" x14ac:dyDescent="0.3"/>
    <row r="140" spans="1:6" ht="15" customHeight="1" x14ac:dyDescent="0.3"/>
    <row r="141" spans="1:6" ht="15" customHeight="1" x14ac:dyDescent="0.3"/>
    <row r="142" spans="1:6" ht="15" customHeight="1" x14ac:dyDescent="0.3"/>
    <row r="143" spans="1:6" ht="15" customHeight="1" x14ac:dyDescent="0.3"/>
    <row r="144" spans="1:6" ht="15" customHeight="1" x14ac:dyDescent="0.3"/>
    <row r="146" spans="2:4" ht="15" customHeight="1" x14ac:dyDescent="0.3"/>
    <row r="156" spans="2:4" x14ac:dyDescent="0.3">
      <c r="B156" s="1"/>
    </row>
    <row r="158" spans="2:4" x14ac:dyDescent="0.3">
      <c r="C158" s="21"/>
      <c r="D158" s="21"/>
    </row>
  </sheetData>
  <mergeCells count="112"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9:C29"/>
    <mergeCell ref="B17:C17"/>
    <mergeCell ref="B18:C18"/>
    <mergeCell ref="B20:C20"/>
    <mergeCell ref="B21:C21"/>
    <mergeCell ref="B22:C22"/>
    <mergeCell ref="B23:C23"/>
    <mergeCell ref="B126:C126"/>
    <mergeCell ref="B127:D127"/>
    <mergeCell ref="B129:D129"/>
    <mergeCell ref="B131:D131"/>
    <mergeCell ref="B134:D134"/>
    <mergeCell ref="B120:C120"/>
    <mergeCell ref="B121:C121"/>
    <mergeCell ref="B122:C122"/>
    <mergeCell ref="B123:C123"/>
    <mergeCell ref="B124:C124"/>
    <mergeCell ref="B125:C125"/>
    <mergeCell ref="B111:C111"/>
    <mergeCell ref="B112:C112"/>
    <mergeCell ref="B116:G116"/>
    <mergeCell ref="B117:C117"/>
    <mergeCell ref="B118:C118"/>
    <mergeCell ref="B119:C119"/>
    <mergeCell ref="B104:C104"/>
    <mergeCell ref="B106:C106"/>
    <mergeCell ref="B107:C107"/>
    <mergeCell ref="B108:C108"/>
    <mergeCell ref="B109:C109"/>
    <mergeCell ref="B110:C110"/>
    <mergeCell ref="B96:C96"/>
    <mergeCell ref="B97:C97"/>
    <mergeCell ref="B100:G100"/>
    <mergeCell ref="B101:G101"/>
    <mergeCell ref="B102:C102"/>
    <mergeCell ref="B103:C103"/>
    <mergeCell ref="B90:C90"/>
    <mergeCell ref="B91:C91"/>
    <mergeCell ref="B92:C92"/>
    <mergeCell ref="B93:C93"/>
    <mergeCell ref="B94:C94"/>
    <mergeCell ref="B95:C95"/>
    <mergeCell ref="B82:C82"/>
    <mergeCell ref="B83:C83"/>
    <mergeCell ref="B84:C84"/>
    <mergeCell ref="B87:G87"/>
    <mergeCell ref="B88:G88"/>
    <mergeCell ref="B89:C89"/>
    <mergeCell ref="B76:C76"/>
    <mergeCell ref="B77:C77"/>
    <mergeCell ref="B78:C78"/>
    <mergeCell ref="B79:C79"/>
    <mergeCell ref="B80:C80"/>
    <mergeCell ref="B81:C81"/>
    <mergeCell ref="B61:C61"/>
    <mergeCell ref="B62:C62"/>
    <mergeCell ref="B63:C63"/>
    <mergeCell ref="B66:G66"/>
    <mergeCell ref="B67:C67"/>
    <mergeCell ref="B75:C75"/>
    <mergeCell ref="B41:C41"/>
    <mergeCell ref="B42:C42"/>
    <mergeCell ref="B49:C49"/>
    <mergeCell ref="B54:C54"/>
    <mergeCell ref="B55:C55"/>
    <mergeCell ref="B56:C56"/>
    <mergeCell ref="B43:C43"/>
    <mergeCell ref="B44:C44"/>
    <mergeCell ref="B45:C45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A1:G1"/>
    <mergeCell ref="B2:G2"/>
    <mergeCell ref="B3:G3"/>
    <mergeCell ref="B4:G4"/>
    <mergeCell ref="B5:G5"/>
    <mergeCell ref="A6:G6"/>
  </mergeCells>
  <conditionalFormatting sqref="B134">
    <cfRule type="expression" dxfId="3" priority="1">
      <formula>$B$134&lt;&gt;"Ok"</formula>
    </cfRule>
    <cfRule type="expression" dxfId="2" priority="2">
      <formula>"$B$88=""Ok"""</formula>
    </cfRule>
  </conditionalFormatting>
  <conditionalFormatting sqref="E134:F13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A16" sqref="A16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0.72656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41" t="s">
        <v>406</v>
      </c>
      <c r="B1" s="241"/>
      <c r="C1" s="241"/>
      <c r="D1" s="241"/>
      <c r="E1" s="241"/>
      <c r="F1" s="242"/>
      <c r="G1" s="125"/>
      <c r="H1" s="125"/>
      <c r="I1" s="125"/>
    </row>
    <row r="2" spans="1:9" ht="18.5" thickBot="1" x14ac:dyDescent="0.45">
      <c r="A2" s="135" t="s">
        <v>422</v>
      </c>
      <c r="B2" s="195" t="str">
        <f>'General information'!B2</f>
        <v>CompanyName LegalForm</v>
      </c>
      <c r="C2" s="196"/>
      <c r="D2" s="196"/>
      <c r="E2" s="196"/>
      <c r="F2" s="197"/>
    </row>
    <row r="3" spans="1:9" ht="18.5" thickBot="1" x14ac:dyDescent="0.45">
      <c r="A3" s="139" t="s">
        <v>425</v>
      </c>
      <c r="B3" s="195" t="str">
        <f>'General information'!B3</f>
        <v>Address 1234, Country</v>
      </c>
      <c r="C3" s="196"/>
      <c r="D3" s="196"/>
      <c r="E3" s="196"/>
      <c r="F3" s="197"/>
    </row>
    <row r="4" spans="1:9" ht="18.5" thickBot="1" x14ac:dyDescent="0.45">
      <c r="A4" s="135" t="s">
        <v>80</v>
      </c>
      <c r="B4" s="198">
        <f>'General information'!B8</f>
        <v>45291</v>
      </c>
      <c r="C4" s="199"/>
      <c r="D4" s="199"/>
      <c r="E4" s="199"/>
      <c r="F4" s="200"/>
    </row>
    <row r="5" spans="1:9" ht="18.5" thickBot="1" x14ac:dyDescent="0.45">
      <c r="A5" s="135" t="s">
        <v>81</v>
      </c>
      <c r="B5" s="198">
        <f>'General information'!B9</f>
        <v>45657</v>
      </c>
      <c r="C5" s="199"/>
      <c r="D5" s="199"/>
      <c r="E5" s="199"/>
      <c r="F5" s="200"/>
    </row>
    <row r="6" spans="1:9" ht="20.5" thickBot="1" x14ac:dyDescent="0.45">
      <c r="A6" s="243" t="s">
        <v>405</v>
      </c>
      <c r="B6" s="243"/>
      <c r="C6" s="243"/>
      <c r="D6" s="243"/>
      <c r="E6" s="243"/>
      <c r="F6" s="244"/>
      <c r="G6" s="125"/>
      <c r="H6" s="125"/>
      <c r="I6" s="125"/>
    </row>
    <row r="7" spans="1:9" ht="18.5" thickBot="1" x14ac:dyDescent="0.45">
      <c r="A7" s="127" t="s">
        <v>90</v>
      </c>
      <c r="B7" s="238" t="s">
        <v>89</v>
      </c>
      <c r="C7" s="239"/>
      <c r="D7" s="239"/>
      <c r="E7" s="239"/>
      <c r="F7" s="240"/>
    </row>
    <row r="8" spans="1:9" ht="18.5" thickBot="1" x14ac:dyDescent="0.45">
      <c r="A8" s="128" t="s">
        <v>282</v>
      </c>
      <c r="B8" s="238" t="s">
        <v>579</v>
      </c>
      <c r="C8" s="239"/>
      <c r="D8" s="239"/>
      <c r="E8" s="239"/>
      <c r="F8" s="240"/>
    </row>
    <row r="11" spans="1:9" ht="14.5" thickBot="1" x14ac:dyDescent="0.35"/>
    <row r="12" spans="1:9" ht="18.5" thickBot="1" x14ac:dyDescent="0.45">
      <c r="A12" s="12" t="s">
        <v>91</v>
      </c>
      <c r="B12" s="227" t="s">
        <v>71</v>
      </c>
      <c r="C12" s="228"/>
      <c r="D12" s="178" t="s">
        <v>73</v>
      </c>
      <c r="E12" s="12">
        <f>B4</f>
        <v>45291</v>
      </c>
      <c r="F12" s="13">
        <f>B5</f>
        <v>45657</v>
      </c>
      <c r="G12" s="180" t="s">
        <v>282</v>
      </c>
    </row>
    <row r="13" spans="1:9" ht="14.5" thickBot="1" x14ac:dyDescent="0.35">
      <c r="B13" s="216" t="s">
        <v>72</v>
      </c>
      <c r="C13" s="217"/>
      <c r="D13" s="217"/>
      <c r="E13" s="217"/>
      <c r="F13" s="217"/>
      <c r="G13" s="181"/>
    </row>
    <row r="14" spans="1:9" x14ac:dyDescent="0.3">
      <c r="A14" s="24" t="s">
        <v>433</v>
      </c>
      <c r="B14" s="140"/>
      <c r="C14" s="3" t="s">
        <v>374</v>
      </c>
      <c r="D14" s="143" t="s">
        <v>575</v>
      </c>
      <c r="E14" s="80">
        <v>15</v>
      </c>
      <c r="F14" s="86">
        <v>10</v>
      </c>
      <c r="G14" s="184" t="s">
        <v>576</v>
      </c>
    </row>
    <row r="15" spans="1:9" x14ac:dyDescent="0.3">
      <c r="A15" s="25" t="s">
        <v>434</v>
      </c>
      <c r="B15" s="140"/>
      <c r="C15" s="3" t="s">
        <v>373</v>
      </c>
      <c r="D15" s="143"/>
      <c r="E15" s="80">
        <v>2</v>
      </c>
      <c r="F15" s="86">
        <v>3</v>
      </c>
      <c r="G15" s="182"/>
    </row>
    <row r="16" spans="1:9" x14ac:dyDescent="0.3">
      <c r="A16" s="25" t="s">
        <v>435</v>
      </c>
      <c r="B16" s="140"/>
      <c r="C16" s="3" t="s">
        <v>383</v>
      </c>
      <c r="D16" s="143"/>
      <c r="E16" s="80">
        <v>3</v>
      </c>
      <c r="F16" s="86">
        <v>5</v>
      </c>
      <c r="G16" s="182"/>
    </row>
    <row r="17" spans="1:7" x14ac:dyDescent="0.3">
      <c r="A17" s="25" t="s">
        <v>436</v>
      </c>
      <c r="B17" s="140"/>
      <c r="C17" s="3" t="s">
        <v>380</v>
      </c>
      <c r="D17" s="143"/>
      <c r="E17" s="80">
        <v>2</v>
      </c>
      <c r="F17" s="86">
        <v>10</v>
      </c>
      <c r="G17" s="182"/>
    </row>
    <row r="18" spans="1:7" x14ac:dyDescent="0.3">
      <c r="A18" s="25" t="s">
        <v>437</v>
      </c>
      <c r="B18" s="140"/>
      <c r="C18" s="3" t="s">
        <v>372</v>
      </c>
      <c r="D18" s="143"/>
      <c r="E18" s="80">
        <v>-6</v>
      </c>
      <c r="F18" s="86">
        <v>-6</v>
      </c>
      <c r="G18" s="182"/>
    </row>
    <row r="19" spans="1:7" x14ac:dyDescent="0.3">
      <c r="A19" s="25" t="s">
        <v>438</v>
      </c>
      <c r="B19" s="140"/>
      <c r="C19" s="3" t="s">
        <v>371</v>
      </c>
      <c r="D19" s="143">
        <v>28.4</v>
      </c>
      <c r="E19" s="80">
        <v>-6</v>
      </c>
      <c r="F19" s="86">
        <v>-6</v>
      </c>
      <c r="G19" s="184" t="s">
        <v>577</v>
      </c>
    </row>
    <row r="20" spans="1:7" x14ac:dyDescent="0.3">
      <c r="A20" s="25" t="s">
        <v>431</v>
      </c>
      <c r="B20" s="140"/>
      <c r="C20" s="3" t="s">
        <v>370</v>
      </c>
      <c r="D20" s="143"/>
      <c r="E20" s="80">
        <v>-6</v>
      </c>
      <c r="F20" s="86">
        <v>-4</v>
      </c>
      <c r="G20" s="182"/>
    </row>
    <row r="21" spans="1:7" x14ac:dyDescent="0.3">
      <c r="A21" s="25" t="s">
        <v>439</v>
      </c>
      <c r="B21" s="140"/>
      <c r="C21" s="3" t="s">
        <v>379</v>
      </c>
      <c r="D21" s="143"/>
      <c r="E21" s="80">
        <v>-6</v>
      </c>
      <c r="F21" s="86">
        <v>16</v>
      </c>
      <c r="G21" s="182"/>
    </row>
    <row r="22" spans="1:7" x14ac:dyDescent="0.3">
      <c r="A22" s="25" t="s">
        <v>440</v>
      </c>
      <c r="B22" s="140"/>
      <c r="C22" s="3" t="s">
        <v>369</v>
      </c>
      <c r="D22" s="143"/>
      <c r="E22" s="80">
        <v>-4</v>
      </c>
      <c r="F22" s="86">
        <v>-3</v>
      </c>
      <c r="G22" s="182"/>
    </row>
    <row r="23" spans="1:7" ht="15" customHeight="1" thickBot="1" x14ac:dyDescent="0.35">
      <c r="A23" s="26" t="s">
        <v>432</v>
      </c>
      <c r="B23" s="140"/>
      <c r="C23" s="3" t="s">
        <v>368</v>
      </c>
      <c r="D23" s="143"/>
      <c r="E23" s="80">
        <v>-6</v>
      </c>
      <c r="F23" s="86">
        <v>2</v>
      </c>
      <c r="G23" s="182"/>
    </row>
    <row r="24" spans="1:7" ht="14.5" thickBot="1" x14ac:dyDescent="0.35">
      <c r="A24" s="140"/>
      <c r="B24" s="217" t="s">
        <v>290</v>
      </c>
      <c r="C24" s="218"/>
      <c r="D24" s="142"/>
      <c r="E24" s="81">
        <f>SUM(E14:E23)</f>
        <v>-12</v>
      </c>
      <c r="F24" s="81">
        <f>SUM(F14:F23)</f>
        <v>27</v>
      </c>
      <c r="G24" s="182"/>
    </row>
    <row r="25" spans="1:7" x14ac:dyDescent="0.3">
      <c r="A25" s="24" t="s">
        <v>441</v>
      </c>
      <c r="B25" s="140"/>
      <c r="C25" s="3" t="s">
        <v>375</v>
      </c>
      <c r="D25" s="143"/>
      <c r="E25" s="80">
        <v>6</v>
      </c>
      <c r="F25" s="86">
        <v>5</v>
      </c>
      <c r="G25" s="182"/>
    </row>
    <row r="26" spans="1:7" x14ac:dyDescent="0.3">
      <c r="A26" s="25" t="s">
        <v>442</v>
      </c>
      <c r="B26" s="140"/>
      <c r="C26" s="3" t="s">
        <v>376</v>
      </c>
      <c r="D26" s="143"/>
      <c r="E26" s="80">
        <v>-3</v>
      </c>
      <c r="F26" s="86">
        <v>3</v>
      </c>
      <c r="G26" s="182"/>
    </row>
    <row r="27" spans="1:7" ht="15" customHeight="1" thickBot="1" x14ac:dyDescent="0.35">
      <c r="A27" s="26" t="s">
        <v>443</v>
      </c>
      <c r="B27" s="141"/>
      <c r="C27" s="3" t="s">
        <v>377</v>
      </c>
      <c r="D27" s="143"/>
      <c r="E27" s="80">
        <v>6</v>
      </c>
      <c r="F27" s="86">
        <v>6</v>
      </c>
      <c r="G27" s="182"/>
    </row>
    <row r="28" spans="1:7" ht="14.5" thickBot="1" x14ac:dyDescent="0.35">
      <c r="A28" s="140"/>
      <c r="B28" s="217" t="s">
        <v>289</v>
      </c>
      <c r="C28" s="218"/>
      <c r="D28" s="142"/>
      <c r="E28" s="81">
        <f>SUM(E24:E27)</f>
        <v>-3</v>
      </c>
      <c r="F28" s="81">
        <f>SUM(F24:F27)</f>
        <v>41</v>
      </c>
      <c r="G28" s="182"/>
    </row>
    <row r="29" spans="1:7" ht="15" customHeight="1" thickBot="1" x14ac:dyDescent="0.35">
      <c r="A29" s="27" t="s">
        <v>444</v>
      </c>
      <c r="C29" s="3" t="s">
        <v>378</v>
      </c>
      <c r="D29" s="143"/>
      <c r="E29" s="82">
        <v>1</v>
      </c>
      <c r="F29" s="179">
        <v>5</v>
      </c>
      <c r="G29" s="182"/>
    </row>
    <row r="30" spans="1:7" ht="14.5" thickBot="1" x14ac:dyDescent="0.35">
      <c r="A30" s="140"/>
      <c r="B30" s="217" t="s">
        <v>407</v>
      </c>
      <c r="C30" s="218"/>
      <c r="D30" s="142"/>
      <c r="E30" s="81">
        <f>SUM(E28:E29)</f>
        <v>-2</v>
      </c>
      <c r="F30" s="81">
        <f>SUM(F28:F29)</f>
        <v>46</v>
      </c>
      <c r="G30" s="183"/>
    </row>
    <row r="37" spans="2:5" x14ac:dyDescent="0.3">
      <c r="B37" s="1"/>
    </row>
    <row r="38" spans="2:5" x14ac:dyDescent="0.3">
      <c r="E38" s="21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18" sqref="C1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45" t="s">
        <v>404</v>
      </c>
      <c r="C1" s="245"/>
      <c r="D1" s="245"/>
      <c r="E1" s="245"/>
      <c r="F1" s="125"/>
      <c r="G1" s="125"/>
      <c r="H1" s="125"/>
    </row>
    <row r="2" spans="1:8" s="2" customFormat="1" ht="18.5" thickBot="1" x14ac:dyDescent="0.45">
      <c r="A2" s="135" t="s">
        <v>422</v>
      </c>
      <c r="B2" s="195" t="str">
        <f>'General information'!B2</f>
        <v>CompanyName LegalForm</v>
      </c>
      <c r="C2" s="196"/>
      <c r="D2" s="196"/>
      <c r="E2" s="197"/>
    </row>
    <row r="3" spans="1:8" s="2" customFormat="1" ht="18.5" thickBot="1" x14ac:dyDescent="0.45">
      <c r="A3" s="139" t="s">
        <v>425</v>
      </c>
      <c r="B3" s="195" t="str">
        <f>'General information'!B3</f>
        <v>Address 1234, Country</v>
      </c>
      <c r="C3" s="196"/>
      <c r="D3" s="196"/>
      <c r="E3" s="197"/>
    </row>
    <row r="4" spans="1:8" s="2" customFormat="1" ht="18.5" thickBot="1" x14ac:dyDescent="0.45">
      <c r="A4" s="135" t="s">
        <v>80</v>
      </c>
      <c r="B4" s="198">
        <f>'General information'!B8</f>
        <v>45291</v>
      </c>
      <c r="C4" s="199"/>
      <c r="D4" s="199"/>
      <c r="E4" s="200"/>
    </row>
    <row r="5" spans="1:8" s="2" customFormat="1" ht="18.5" thickBot="1" x14ac:dyDescent="0.45">
      <c r="A5" s="135" t="s">
        <v>81</v>
      </c>
      <c r="B5" s="198">
        <f>'General information'!B9</f>
        <v>45657</v>
      </c>
      <c r="C5" s="199"/>
      <c r="D5" s="199"/>
      <c r="E5" s="200"/>
    </row>
    <row r="6" spans="1:8" s="2" customFormat="1" ht="20.5" thickBot="1" x14ac:dyDescent="0.45">
      <c r="B6" s="192" t="s">
        <v>405</v>
      </c>
      <c r="C6" s="193"/>
      <c r="D6" s="193"/>
      <c r="E6" s="194"/>
    </row>
    <row r="7" spans="1:8" s="2" customFormat="1" ht="18.5" thickBot="1" x14ac:dyDescent="0.45">
      <c r="A7" s="113" t="s">
        <v>90</v>
      </c>
      <c r="B7" s="238" t="s">
        <v>89</v>
      </c>
      <c r="C7" s="239"/>
      <c r="D7" s="239"/>
      <c r="E7" s="240"/>
    </row>
    <row r="8" spans="1:8" s="2" customFormat="1" ht="18.5" thickBot="1" x14ac:dyDescent="0.45">
      <c r="A8" s="113" t="s">
        <v>282</v>
      </c>
      <c r="B8" s="238" t="s">
        <v>580</v>
      </c>
      <c r="C8" s="239"/>
      <c r="D8" s="239"/>
      <c r="E8" s="240"/>
    </row>
    <row r="9" spans="1:8" s="2" customFormat="1" thickBot="1" x14ac:dyDescent="0.35"/>
    <row r="10" spans="1:8" ht="15" thickBot="1" x14ac:dyDescent="0.4">
      <c r="D10" s="112">
        <f>DATE(YEAR(B5),1,1)</f>
        <v>45292</v>
      </c>
      <c r="E10" s="112">
        <f>B5</f>
        <v>45657</v>
      </c>
    </row>
    <row r="11" spans="1:8" ht="18.5" thickBot="1" x14ac:dyDescent="0.45">
      <c r="A11" s="12" t="s">
        <v>91</v>
      </c>
      <c r="B11" s="227" t="s">
        <v>388</v>
      </c>
      <c r="C11" s="228"/>
      <c r="D11" s="112" t="s">
        <v>134</v>
      </c>
      <c r="E11" s="112" t="s">
        <v>134</v>
      </c>
    </row>
    <row r="12" spans="1:8" ht="15" thickBot="1" x14ac:dyDescent="0.4">
      <c r="A12" s="27" t="s">
        <v>445</v>
      </c>
      <c r="B12" s="116"/>
      <c r="C12" s="117" t="s">
        <v>384</v>
      </c>
      <c r="D12" s="80">
        <v>1</v>
      </c>
      <c r="E12" s="116"/>
    </row>
    <row r="13" spans="1:8" ht="15" thickBot="1" x14ac:dyDescent="0.4">
      <c r="B13" s="246" t="s">
        <v>389</v>
      </c>
      <c r="C13" s="247"/>
      <c r="D13" s="247"/>
      <c r="E13" s="248"/>
    </row>
    <row r="14" spans="1:8" x14ac:dyDescent="0.35">
      <c r="A14" s="24" t="s">
        <v>446</v>
      </c>
      <c r="B14" s="3"/>
      <c r="C14" s="118" t="s">
        <v>382</v>
      </c>
      <c r="D14" s="119"/>
      <c r="E14" s="80">
        <v>1</v>
      </c>
    </row>
    <row r="15" spans="1:8" ht="15" thickBot="1" x14ac:dyDescent="0.4">
      <c r="A15" s="26" t="s">
        <v>447</v>
      </c>
      <c r="B15" s="3"/>
      <c r="C15" s="118" t="s">
        <v>390</v>
      </c>
      <c r="D15" s="119"/>
      <c r="E15" s="80">
        <v>1</v>
      </c>
    </row>
    <row r="16" spans="1:8" ht="15" thickBot="1" x14ac:dyDescent="0.4">
      <c r="B16" s="246" t="s">
        <v>385</v>
      </c>
      <c r="C16" s="247"/>
      <c r="D16" s="248"/>
      <c r="E16" s="115">
        <f>SUM(E14:E15)</f>
        <v>2</v>
      </c>
    </row>
    <row r="17" spans="1:7" x14ac:dyDescent="0.35">
      <c r="A17" s="24" t="s">
        <v>448</v>
      </c>
      <c r="B17" s="3"/>
      <c r="C17" s="120" t="s">
        <v>391</v>
      </c>
      <c r="D17" s="121"/>
      <c r="E17" s="80">
        <v>1</v>
      </c>
    </row>
    <row r="18" spans="1:7" x14ac:dyDescent="0.35">
      <c r="A18" s="25" t="s">
        <v>449</v>
      </c>
      <c r="B18" s="3"/>
      <c r="C18" s="120" t="s">
        <v>392</v>
      </c>
      <c r="D18" s="121"/>
      <c r="E18" s="80">
        <v>-1</v>
      </c>
    </row>
    <row r="19" spans="1:7" x14ac:dyDescent="0.35">
      <c r="A19" s="25" t="s">
        <v>450</v>
      </c>
      <c r="B19" s="3"/>
      <c r="C19" s="120" t="s">
        <v>393</v>
      </c>
      <c r="D19" s="121"/>
      <c r="E19" s="80">
        <v>1</v>
      </c>
    </row>
    <row r="20" spans="1:7" x14ac:dyDescent="0.35">
      <c r="A20" s="25" t="s">
        <v>451</v>
      </c>
      <c r="B20" s="3"/>
      <c r="C20" s="120" t="s">
        <v>394</v>
      </c>
      <c r="D20" s="121"/>
      <c r="E20" s="80">
        <v>-1</v>
      </c>
    </row>
    <row r="21" spans="1:7" x14ac:dyDescent="0.35">
      <c r="A21" s="25" t="s">
        <v>452</v>
      </c>
      <c r="B21" s="3"/>
      <c r="C21" s="120" t="s">
        <v>395</v>
      </c>
      <c r="D21" s="121"/>
      <c r="E21" s="80">
        <v>1</v>
      </c>
    </row>
    <row r="22" spans="1:7" x14ac:dyDescent="0.35">
      <c r="A22" s="25" t="s">
        <v>453</v>
      </c>
      <c r="B22" s="3"/>
      <c r="C22" s="120" t="s">
        <v>396</v>
      </c>
      <c r="D22" s="121"/>
      <c r="E22" s="80">
        <v>1</v>
      </c>
    </row>
    <row r="23" spans="1:7" x14ac:dyDescent="0.35">
      <c r="A23" s="25" t="s">
        <v>435</v>
      </c>
      <c r="B23" s="3"/>
      <c r="C23" s="120" t="s">
        <v>397</v>
      </c>
      <c r="D23" s="121"/>
      <c r="E23" s="80">
        <v>-1</v>
      </c>
    </row>
    <row r="24" spans="1:7" ht="15" thickBot="1" x14ac:dyDescent="0.4">
      <c r="A24" s="26" t="s">
        <v>454</v>
      </c>
      <c r="B24" s="3"/>
      <c r="C24" s="120" t="s">
        <v>398</v>
      </c>
      <c r="D24" s="121"/>
      <c r="E24" s="80">
        <v>1</v>
      </c>
      <c r="G24" s="48"/>
    </row>
    <row r="25" spans="1:7" ht="15" thickBot="1" x14ac:dyDescent="0.4">
      <c r="B25" s="246" t="s">
        <v>386</v>
      </c>
      <c r="C25" s="247"/>
      <c r="D25" s="248"/>
      <c r="E25" s="115">
        <f>SUM(E17:E24)</f>
        <v>2</v>
      </c>
      <c r="F25" s="114"/>
    </row>
    <row r="26" spans="1:7" ht="15" thickBot="1" x14ac:dyDescent="0.4">
      <c r="A26" s="27" t="s">
        <v>455</v>
      </c>
      <c r="B26" s="4"/>
      <c r="C26" s="122" t="s">
        <v>387</v>
      </c>
      <c r="D26" s="123"/>
      <c r="E26" s="101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topLeftCell="A25" zoomScaleNormal="100" workbookViewId="0">
      <selection activeCell="A25" sqref="A25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192" t="s">
        <v>406</v>
      </c>
      <c r="C1" s="193"/>
      <c r="D1" s="193"/>
      <c r="E1" s="194"/>
      <c r="F1" s="125"/>
    </row>
    <row r="2" spans="1:6" ht="18.5" thickBot="1" x14ac:dyDescent="0.45">
      <c r="A2" s="135" t="s">
        <v>422</v>
      </c>
      <c r="B2" s="195" t="str">
        <f>'General information'!B2</f>
        <v>CompanyName LegalForm</v>
      </c>
      <c r="C2" s="196"/>
      <c r="D2" s="196"/>
      <c r="E2" s="197"/>
    </row>
    <row r="3" spans="1:6" ht="18.5" thickBot="1" x14ac:dyDescent="0.45">
      <c r="A3" s="139" t="s">
        <v>425</v>
      </c>
      <c r="B3" s="195" t="str">
        <f>'General information'!B3</f>
        <v>Address 1234, Country</v>
      </c>
      <c r="C3" s="196"/>
      <c r="D3" s="196"/>
      <c r="E3" s="197"/>
    </row>
    <row r="4" spans="1:6" ht="18.5" thickBot="1" x14ac:dyDescent="0.45">
      <c r="A4" s="135" t="s">
        <v>80</v>
      </c>
      <c r="B4" s="198">
        <f>'General information'!B8</f>
        <v>45291</v>
      </c>
      <c r="C4" s="199"/>
      <c r="D4" s="199"/>
      <c r="E4" s="200"/>
    </row>
    <row r="5" spans="1:6" ht="18.5" thickBot="1" x14ac:dyDescent="0.45">
      <c r="A5" s="135" t="s">
        <v>81</v>
      </c>
      <c r="B5" s="198">
        <f>'General information'!B9</f>
        <v>45657</v>
      </c>
      <c r="C5" s="199"/>
      <c r="D5" s="199"/>
      <c r="E5" s="200"/>
    </row>
    <row r="6" spans="1:6" ht="20.5" thickBot="1" x14ac:dyDescent="0.45">
      <c r="B6" s="192" t="s">
        <v>405</v>
      </c>
      <c r="C6" s="193"/>
      <c r="D6" s="193"/>
      <c r="E6" s="194"/>
      <c r="F6" s="125"/>
    </row>
    <row r="7" spans="1:6" ht="18.5" thickBot="1" x14ac:dyDescent="0.45">
      <c r="A7" s="127" t="s">
        <v>90</v>
      </c>
      <c r="B7" s="238" t="s">
        <v>89</v>
      </c>
      <c r="C7" s="239"/>
      <c r="D7" s="239"/>
      <c r="E7" s="240"/>
    </row>
    <row r="8" spans="1:6" ht="18.5" thickBot="1" x14ac:dyDescent="0.45">
      <c r="A8" s="129" t="s">
        <v>282</v>
      </c>
      <c r="B8" s="238" t="s">
        <v>581</v>
      </c>
      <c r="C8" s="239"/>
      <c r="D8" s="239"/>
      <c r="E8" s="240"/>
    </row>
    <row r="9" spans="1:6" ht="14.5" thickBot="1" x14ac:dyDescent="0.35"/>
    <row r="10" spans="1:6" ht="15" customHeight="1" thickBot="1" x14ac:dyDescent="0.35">
      <c r="A10" s="254" t="s">
        <v>91</v>
      </c>
      <c r="B10" s="256" t="s">
        <v>88</v>
      </c>
      <c r="C10" s="257"/>
      <c r="D10" s="249" t="s">
        <v>73</v>
      </c>
      <c r="E10" s="61">
        <f>B5</f>
        <v>45657</v>
      </c>
    </row>
    <row r="11" spans="1:6" ht="15" customHeight="1" thickBot="1" x14ac:dyDescent="0.35">
      <c r="A11" s="255"/>
      <c r="B11" s="258"/>
      <c r="C11" s="259"/>
      <c r="D11" s="250"/>
      <c r="E11" s="61" t="s">
        <v>134</v>
      </c>
    </row>
    <row r="12" spans="1:6" ht="15" customHeight="1" thickBot="1" x14ac:dyDescent="0.35">
      <c r="A12" s="27" t="s">
        <v>456</v>
      </c>
      <c r="B12" s="251" t="s">
        <v>382</v>
      </c>
      <c r="C12" s="252"/>
      <c r="D12" s="253"/>
      <c r="E12" s="95">
        <v>10</v>
      </c>
    </row>
    <row r="13" spans="1:6" ht="15" customHeight="1" thickBot="1" x14ac:dyDescent="0.35">
      <c r="B13" s="251" t="s">
        <v>79</v>
      </c>
      <c r="C13" s="252"/>
      <c r="D13" s="253"/>
      <c r="E13" s="48"/>
    </row>
    <row r="14" spans="1:6" x14ac:dyDescent="0.3">
      <c r="A14" s="24" t="s">
        <v>459</v>
      </c>
      <c r="B14" s="37"/>
      <c r="C14" s="37" t="s">
        <v>316</v>
      </c>
      <c r="D14" s="143"/>
      <c r="E14" s="96">
        <v>1</v>
      </c>
    </row>
    <row r="15" spans="1:6" x14ac:dyDescent="0.3">
      <c r="A15" s="25" t="s">
        <v>458</v>
      </c>
      <c r="B15" s="37"/>
      <c r="C15" s="37" t="s">
        <v>317</v>
      </c>
      <c r="D15" s="143"/>
      <c r="E15" s="97">
        <v>-1</v>
      </c>
    </row>
    <row r="16" spans="1:6" x14ac:dyDescent="0.3">
      <c r="A16" s="25" t="s">
        <v>460</v>
      </c>
      <c r="B16" s="37"/>
      <c r="C16" s="37" t="s">
        <v>318</v>
      </c>
      <c r="D16" s="143"/>
      <c r="E16" s="97">
        <v>-1</v>
      </c>
    </row>
    <row r="17" spans="1:6" x14ac:dyDescent="0.3">
      <c r="A17" s="25" t="s">
        <v>458</v>
      </c>
      <c r="B17" s="37"/>
      <c r="C17" s="37" t="s">
        <v>319</v>
      </c>
      <c r="D17" s="143"/>
      <c r="E17" s="97">
        <v>-1</v>
      </c>
    </row>
    <row r="18" spans="1:6" x14ac:dyDescent="0.3">
      <c r="A18" s="25" t="s">
        <v>457</v>
      </c>
      <c r="B18" s="37"/>
      <c r="C18" s="37" t="s">
        <v>320</v>
      </c>
      <c r="D18" s="143"/>
      <c r="E18" s="97">
        <v>2</v>
      </c>
    </row>
    <row r="19" spans="1:6" x14ac:dyDescent="0.3">
      <c r="A19" s="25" t="s">
        <v>461</v>
      </c>
      <c r="B19" s="37"/>
      <c r="C19" s="37" t="s">
        <v>321</v>
      </c>
      <c r="D19" s="143"/>
      <c r="E19" s="97">
        <v>2</v>
      </c>
    </row>
    <row r="20" spans="1:6" x14ac:dyDescent="0.3">
      <c r="A20" s="25" t="s">
        <v>462</v>
      </c>
      <c r="B20" s="37"/>
      <c r="C20" s="37" t="s">
        <v>322</v>
      </c>
      <c r="D20" s="143"/>
      <c r="E20" s="97">
        <v>3</v>
      </c>
      <c r="F20" s="60"/>
    </row>
    <row r="21" spans="1:6" x14ac:dyDescent="0.3">
      <c r="A21" s="25" t="s">
        <v>463</v>
      </c>
      <c r="B21" s="37"/>
      <c r="C21" s="37" t="s">
        <v>323</v>
      </c>
      <c r="D21" s="143"/>
      <c r="E21" s="97">
        <v>3</v>
      </c>
      <c r="F21" s="60"/>
    </row>
    <row r="22" spans="1:6" x14ac:dyDescent="0.3">
      <c r="A22" s="25" t="s">
        <v>464</v>
      </c>
      <c r="B22" s="37"/>
      <c r="C22" s="37" t="s">
        <v>324</v>
      </c>
      <c r="D22" s="143"/>
      <c r="E22" s="97">
        <v>4</v>
      </c>
      <c r="F22" s="60"/>
    </row>
    <row r="23" spans="1:6" x14ac:dyDescent="0.3">
      <c r="A23" s="25" t="s">
        <v>465</v>
      </c>
      <c r="B23" s="37"/>
      <c r="C23" s="37" t="s">
        <v>325</v>
      </c>
      <c r="D23" s="143"/>
      <c r="E23" s="97">
        <v>1</v>
      </c>
      <c r="F23" s="60"/>
    </row>
    <row r="24" spans="1:6" x14ac:dyDescent="0.3">
      <c r="A24" s="25" t="s">
        <v>466</v>
      </c>
      <c r="B24" s="37"/>
      <c r="C24" s="37" t="s">
        <v>367</v>
      </c>
      <c r="D24" s="143"/>
      <c r="E24" s="97">
        <v>5</v>
      </c>
      <c r="F24" s="60"/>
    </row>
    <row r="25" spans="1:6" x14ac:dyDescent="0.3">
      <c r="A25" s="25" t="s">
        <v>467</v>
      </c>
      <c r="B25" s="37"/>
      <c r="C25" s="37" t="s">
        <v>326</v>
      </c>
      <c r="D25" s="143"/>
      <c r="E25" s="97">
        <v>-3</v>
      </c>
      <c r="F25" s="60"/>
    </row>
    <row r="26" spans="1:6" x14ac:dyDescent="0.3">
      <c r="A26" s="25" t="s">
        <v>469</v>
      </c>
      <c r="B26" s="37"/>
      <c r="C26" s="37" t="s">
        <v>327</v>
      </c>
      <c r="D26" s="143"/>
      <c r="E26" s="97">
        <v>4</v>
      </c>
      <c r="F26" s="60"/>
    </row>
    <row r="27" spans="1:6" x14ac:dyDescent="0.3">
      <c r="A27" s="25" t="s">
        <v>468</v>
      </c>
      <c r="B27" s="37"/>
      <c r="C27" s="37" t="s">
        <v>328</v>
      </c>
      <c r="D27" s="143"/>
      <c r="E27" s="97">
        <v>-5</v>
      </c>
      <c r="F27" s="60"/>
    </row>
    <row r="28" spans="1:6" x14ac:dyDescent="0.3">
      <c r="A28" s="25" t="s">
        <v>470</v>
      </c>
      <c r="B28" s="37"/>
      <c r="C28" s="37" t="s">
        <v>365</v>
      </c>
      <c r="D28" s="143"/>
      <c r="E28" s="97">
        <v>-2</v>
      </c>
    </row>
    <row r="29" spans="1:6" x14ac:dyDescent="0.3">
      <c r="A29" s="25" t="s">
        <v>471</v>
      </c>
      <c r="B29" s="37"/>
      <c r="C29" s="37" t="s">
        <v>329</v>
      </c>
      <c r="D29" s="143"/>
      <c r="E29" s="97"/>
    </row>
    <row r="30" spans="1:6" x14ac:dyDescent="0.3">
      <c r="A30" s="25" t="s">
        <v>472</v>
      </c>
      <c r="B30" s="37"/>
      <c r="C30" s="37" t="s">
        <v>330</v>
      </c>
      <c r="D30" s="143"/>
      <c r="E30" s="97"/>
    </row>
    <row r="31" spans="1:6" x14ac:dyDescent="0.3">
      <c r="A31" s="25" t="s">
        <v>473</v>
      </c>
      <c r="B31" s="37"/>
      <c r="C31" s="37" t="s">
        <v>381</v>
      </c>
      <c r="D31" s="143"/>
      <c r="E31" s="97">
        <v>-3</v>
      </c>
    </row>
    <row r="32" spans="1:6" x14ac:dyDescent="0.3">
      <c r="A32" s="25" t="s">
        <v>474</v>
      </c>
      <c r="B32" s="37"/>
      <c r="C32" s="37" t="s">
        <v>331</v>
      </c>
      <c r="D32" s="143"/>
      <c r="E32" s="97"/>
    </row>
    <row r="33" spans="1:6" x14ac:dyDescent="0.3">
      <c r="A33" s="25" t="s">
        <v>475</v>
      </c>
      <c r="B33" s="37"/>
      <c r="C33" s="37" t="s">
        <v>332</v>
      </c>
      <c r="D33" s="143"/>
      <c r="E33" s="97">
        <v>2</v>
      </c>
    </row>
    <row r="34" spans="1:6" x14ac:dyDescent="0.3">
      <c r="A34" s="25" t="s">
        <v>476</v>
      </c>
      <c r="B34" s="37"/>
      <c r="C34" s="37" t="s">
        <v>333</v>
      </c>
      <c r="D34" s="143"/>
      <c r="E34" s="97"/>
    </row>
    <row r="35" spans="1:6" ht="14.5" thickBot="1" x14ac:dyDescent="0.35">
      <c r="A35" s="26" t="s">
        <v>477</v>
      </c>
      <c r="B35" s="39"/>
      <c r="C35" s="39" t="s">
        <v>334</v>
      </c>
      <c r="D35" s="143"/>
      <c r="E35" s="98">
        <v>-5</v>
      </c>
    </row>
    <row r="36" spans="1:6" ht="14.5" thickBot="1" x14ac:dyDescent="0.35">
      <c r="B36" s="251" t="s">
        <v>74</v>
      </c>
      <c r="C36" s="252"/>
      <c r="D36" s="163"/>
      <c r="E36" s="99">
        <f>SUM(E14:E35)</f>
        <v>6</v>
      </c>
    </row>
    <row r="37" spans="1:6" x14ac:dyDescent="0.3">
      <c r="A37" s="24" t="s">
        <v>478</v>
      </c>
      <c r="B37" s="38"/>
      <c r="C37" s="38" t="s">
        <v>335</v>
      </c>
      <c r="D37" s="143"/>
      <c r="E37" s="96">
        <v>-5</v>
      </c>
      <c r="F37" s="60"/>
    </row>
    <row r="38" spans="1:6" x14ac:dyDescent="0.3">
      <c r="A38" s="25" t="s">
        <v>479</v>
      </c>
      <c r="B38" s="37"/>
      <c r="C38" s="37" t="s">
        <v>336</v>
      </c>
      <c r="D38" s="143"/>
      <c r="E38" s="97">
        <v>6</v>
      </c>
      <c r="F38" s="60"/>
    </row>
    <row r="39" spans="1:6" x14ac:dyDescent="0.3">
      <c r="A39" s="25" t="s">
        <v>497</v>
      </c>
      <c r="B39" s="37"/>
      <c r="C39" s="37" t="s">
        <v>337</v>
      </c>
      <c r="D39" s="143"/>
      <c r="E39" s="97">
        <v>-5</v>
      </c>
      <c r="F39" s="60"/>
    </row>
    <row r="40" spans="1:6" x14ac:dyDescent="0.3">
      <c r="A40" s="25" t="s">
        <v>498</v>
      </c>
      <c r="B40" s="37"/>
      <c r="C40" s="37" t="s">
        <v>338</v>
      </c>
      <c r="D40" s="143"/>
      <c r="E40" s="97">
        <v>5</v>
      </c>
      <c r="F40" s="60"/>
    </row>
    <row r="41" spans="1:6" x14ac:dyDescent="0.3">
      <c r="A41" s="25" t="s">
        <v>480</v>
      </c>
      <c r="B41" s="37"/>
      <c r="C41" s="37" t="s">
        <v>339</v>
      </c>
      <c r="D41" s="143" t="s">
        <v>556</v>
      </c>
      <c r="E41" s="97">
        <v>-5</v>
      </c>
      <c r="F41" s="60"/>
    </row>
    <row r="42" spans="1:6" ht="14.5" thickBot="1" x14ac:dyDescent="0.35">
      <c r="A42" s="26" t="s">
        <v>503</v>
      </c>
      <c r="B42" s="37"/>
      <c r="C42" s="37" t="s">
        <v>340</v>
      </c>
      <c r="D42" s="143"/>
      <c r="E42" s="98">
        <v>5</v>
      </c>
      <c r="F42" s="60"/>
    </row>
    <row r="43" spans="1:6" ht="15" customHeight="1" thickBot="1" x14ac:dyDescent="0.35">
      <c r="B43" s="251" t="s">
        <v>83</v>
      </c>
      <c r="C43" s="252"/>
      <c r="D43" s="253"/>
      <c r="E43" s="165">
        <f>E12+E36+SUM(E37:E42)</f>
        <v>17</v>
      </c>
    </row>
    <row r="44" spans="1:6" ht="15" customHeight="1" thickBot="1" x14ac:dyDescent="0.35">
      <c r="B44" s="251" t="s">
        <v>82</v>
      </c>
      <c r="C44" s="252"/>
      <c r="D44" s="253"/>
      <c r="E44" s="48"/>
    </row>
    <row r="45" spans="1:6" x14ac:dyDescent="0.3">
      <c r="A45" s="24" t="s">
        <v>481</v>
      </c>
      <c r="B45" s="37"/>
      <c r="C45" s="37" t="s">
        <v>341</v>
      </c>
      <c r="D45" s="143"/>
      <c r="E45" s="96"/>
    </row>
    <row r="46" spans="1:6" x14ac:dyDescent="0.3">
      <c r="A46" s="25" t="s">
        <v>482</v>
      </c>
      <c r="B46" s="37"/>
      <c r="C46" s="37" t="s">
        <v>342</v>
      </c>
      <c r="D46" s="143"/>
      <c r="E46" s="97"/>
    </row>
    <row r="47" spans="1:6" x14ac:dyDescent="0.3">
      <c r="A47" s="25" t="s">
        <v>483</v>
      </c>
      <c r="B47" s="37"/>
      <c r="C47" s="37" t="s">
        <v>343</v>
      </c>
      <c r="D47" s="143"/>
      <c r="E47" s="97">
        <v>5</v>
      </c>
      <c r="F47" s="60"/>
    </row>
    <row r="48" spans="1:6" x14ac:dyDescent="0.3">
      <c r="A48" s="25" t="s">
        <v>484</v>
      </c>
      <c r="B48" s="37"/>
      <c r="C48" s="37" t="s">
        <v>344</v>
      </c>
      <c r="D48" s="143"/>
      <c r="E48" s="97"/>
    </row>
    <row r="49" spans="1:6" x14ac:dyDescent="0.3">
      <c r="A49" s="25" t="s">
        <v>485</v>
      </c>
      <c r="B49" s="37"/>
      <c r="C49" s="37" t="s">
        <v>345</v>
      </c>
      <c r="D49" s="143"/>
      <c r="E49" s="97">
        <v>65</v>
      </c>
      <c r="F49" s="60"/>
    </row>
    <row r="50" spans="1:6" x14ac:dyDescent="0.3">
      <c r="A50" s="25" t="s">
        <v>486</v>
      </c>
      <c r="B50" s="37"/>
      <c r="C50" s="37" t="s">
        <v>346</v>
      </c>
      <c r="D50" s="143"/>
      <c r="E50" s="97"/>
    </row>
    <row r="51" spans="1:6" x14ac:dyDescent="0.3">
      <c r="A51" s="25" t="s">
        <v>487</v>
      </c>
      <c r="B51" s="37"/>
      <c r="C51" s="37" t="s">
        <v>347</v>
      </c>
      <c r="D51" s="143"/>
      <c r="E51" s="97"/>
    </row>
    <row r="52" spans="1:6" x14ac:dyDescent="0.3">
      <c r="A52" s="25" t="s">
        <v>488</v>
      </c>
      <c r="B52" s="37"/>
      <c r="C52" s="37" t="s">
        <v>348</v>
      </c>
      <c r="D52" s="143"/>
      <c r="E52" s="97"/>
    </row>
    <row r="53" spans="1:6" x14ac:dyDescent="0.3">
      <c r="A53" s="25" t="s">
        <v>489</v>
      </c>
      <c r="B53" s="37"/>
      <c r="C53" s="37" t="s">
        <v>349</v>
      </c>
      <c r="D53" s="143"/>
      <c r="E53" s="97"/>
    </row>
    <row r="54" spans="1:6" x14ac:dyDescent="0.3">
      <c r="A54" s="25" t="s">
        <v>490</v>
      </c>
      <c r="B54" s="37"/>
      <c r="C54" s="37" t="s">
        <v>350</v>
      </c>
      <c r="D54" s="143"/>
      <c r="E54" s="97">
        <v>-45</v>
      </c>
      <c r="F54" s="60"/>
    </row>
    <row r="55" spans="1:6" x14ac:dyDescent="0.3">
      <c r="A55" s="25" t="s">
        <v>491</v>
      </c>
      <c r="B55" s="37"/>
      <c r="C55" s="37" t="s">
        <v>351</v>
      </c>
      <c r="D55" s="143"/>
      <c r="E55" s="97"/>
    </row>
    <row r="56" spans="1:6" x14ac:dyDescent="0.3">
      <c r="A56" s="25" t="s">
        <v>492</v>
      </c>
      <c r="B56" s="37"/>
      <c r="C56" s="37" t="s">
        <v>352</v>
      </c>
      <c r="D56" s="143"/>
      <c r="E56" s="97"/>
    </row>
    <row r="57" spans="1:6" x14ac:dyDescent="0.3">
      <c r="A57" s="25" t="s">
        <v>493</v>
      </c>
      <c r="B57" s="37"/>
      <c r="C57" s="37" t="s">
        <v>353</v>
      </c>
      <c r="D57" s="143"/>
      <c r="E57" s="97"/>
    </row>
    <row r="58" spans="1:6" x14ac:dyDescent="0.3">
      <c r="A58" s="25" t="s">
        <v>494</v>
      </c>
      <c r="B58" s="37"/>
      <c r="C58" s="37" t="s">
        <v>354</v>
      </c>
      <c r="D58" s="143"/>
      <c r="E58" s="97"/>
    </row>
    <row r="59" spans="1:6" x14ac:dyDescent="0.3">
      <c r="A59" s="25" t="s">
        <v>495</v>
      </c>
      <c r="B59" s="37"/>
      <c r="C59" s="37" t="s">
        <v>355</v>
      </c>
      <c r="D59" s="143"/>
      <c r="E59" s="97"/>
    </row>
    <row r="60" spans="1:6" x14ac:dyDescent="0.3">
      <c r="A60" s="25" t="s">
        <v>496</v>
      </c>
      <c r="B60" s="37"/>
      <c r="C60" s="37" t="s">
        <v>356</v>
      </c>
      <c r="D60" s="143"/>
      <c r="E60" s="97"/>
    </row>
    <row r="61" spans="1:6" x14ac:dyDescent="0.3">
      <c r="A61" s="25" t="s">
        <v>479</v>
      </c>
      <c r="B61" s="37"/>
      <c r="C61" s="37" t="s">
        <v>336</v>
      </c>
      <c r="D61" s="143"/>
      <c r="E61" s="97"/>
    </row>
    <row r="62" spans="1:6" x14ac:dyDescent="0.3">
      <c r="A62" s="25" t="s">
        <v>499</v>
      </c>
      <c r="B62" s="37"/>
      <c r="C62" s="37" t="s">
        <v>337</v>
      </c>
      <c r="D62" s="143"/>
      <c r="E62" s="97"/>
    </row>
    <row r="63" spans="1:6" x14ac:dyDescent="0.3">
      <c r="A63" s="25" t="s">
        <v>500</v>
      </c>
      <c r="B63" s="37"/>
      <c r="C63" s="37" t="s">
        <v>357</v>
      </c>
      <c r="D63" s="143"/>
      <c r="E63" s="97"/>
    </row>
    <row r="64" spans="1:6" x14ac:dyDescent="0.3">
      <c r="A64" s="25" t="s">
        <v>501</v>
      </c>
      <c r="B64" s="37"/>
      <c r="C64" s="37" t="s">
        <v>339</v>
      </c>
      <c r="D64" s="143" t="s">
        <v>557</v>
      </c>
      <c r="E64" s="97">
        <v>64</v>
      </c>
      <c r="F64" s="60"/>
    </row>
    <row r="65" spans="1:6" ht="14.5" thickBot="1" x14ac:dyDescent="0.35">
      <c r="A65" s="26" t="s">
        <v>502</v>
      </c>
      <c r="B65" s="37"/>
      <c r="C65" s="37" t="s">
        <v>340</v>
      </c>
      <c r="D65" s="143"/>
      <c r="E65" s="98"/>
    </row>
    <row r="66" spans="1:6" ht="15" customHeight="1" thickBot="1" x14ac:dyDescent="0.35">
      <c r="B66" s="251" t="s">
        <v>85</v>
      </c>
      <c r="C66" s="252"/>
      <c r="D66" s="253"/>
      <c r="E66" s="164">
        <f>SUM(E45:E65)</f>
        <v>89</v>
      </c>
    </row>
    <row r="67" spans="1:6" ht="15" customHeight="1" thickBot="1" x14ac:dyDescent="0.35">
      <c r="B67" s="251" t="s">
        <v>86</v>
      </c>
      <c r="C67" s="252"/>
      <c r="D67" s="253"/>
      <c r="E67" s="48"/>
    </row>
    <row r="68" spans="1:6" x14ac:dyDescent="0.3">
      <c r="A68" s="24" t="s">
        <v>504</v>
      </c>
      <c r="B68" s="37"/>
      <c r="C68" s="37" t="s">
        <v>358</v>
      </c>
      <c r="D68" s="143"/>
      <c r="E68" s="96">
        <v>54</v>
      </c>
      <c r="F68" s="60"/>
    </row>
    <row r="69" spans="1:6" x14ac:dyDescent="0.3">
      <c r="A69" s="25" t="s">
        <v>505</v>
      </c>
      <c r="B69" s="37"/>
      <c r="C69" s="37" t="s">
        <v>366</v>
      </c>
      <c r="D69" s="143"/>
      <c r="E69" s="97"/>
    </row>
    <row r="70" spans="1:6" x14ac:dyDescent="0.3">
      <c r="A70" s="25" t="s">
        <v>506</v>
      </c>
      <c r="B70" s="37"/>
      <c r="C70" s="37" t="s">
        <v>359</v>
      </c>
      <c r="D70" s="143"/>
      <c r="E70" s="97"/>
    </row>
    <row r="71" spans="1:6" x14ac:dyDescent="0.3">
      <c r="A71" s="25" t="s">
        <v>507</v>
      </c>
      <c r="B71" s="37"/>
      <c r="C71" s="37" t="s">
        <v>360</v>
      </c>
      <c r="D71" s="143"/>
      <c r="E71" s="97">
        <v>54</v>
      </c>
      <c r="F71" s="60"/>
    </row>
    <row r="72" spans="1:6" x14ac:dyDescent="0.3">
      <c r="A72" s="25" t="s">
        <v>508</v>
      </c>
      <c r="B72" s="37"/>
      <c r="C72" s="37" t="s">
        <v>361</v>
      </c>
      <c r="D72" s="143"/>
      <c r="E72" s="97"/>
    </row>
    <row r="73" spans="1:6" x14ac:dyDescent="0.3">
      <c r="A73" s="25" t="s">
        <v>509</v>
      </c>
      <c r="B73" s="37"/>
      <c r="C73" s="37" t="s">
        <v>363</v>
      </c>
      <c r="D73" s="143"/>
      <c r="E73" s="97"/>
    </row>
    <row r="74" spans="1:6" x14ac:dyDescent="0.3">
      <c r="A74" s="25" t="s">
        <v>510</v>
      </c>
      <c r="B74" s="37"/>
      <c r="C74" s="37" t="s">
        <v>362</v>
      </c>
      <c r="D74" s="143"/>
      <c r="E74" s="97">
        <v>-45</v>
      </c>
      <c r="F74" s="60"/>
    </row>
    <row r="75" spans="1:6" x14ac:dyDescent="0.3">
      <c r="A75" s="25" t="s">
        <v>511</v>
      </c>
      <c r="B75" s="37"/>
      <c r="C75" s="37" t="s">
        <v>335</v>
      </c>
      <c r="D75" s="143"/>
      <c r="E75" s="97"/>
    </row>
    <row r="76" spans="1:6" x14ac:dyDescent="0.3">
      <c r="A76" s="25" t="s">
        <v>512</v>
      </c>
      <c r="B76" s="37"/>
      <c r="C76" s="37" t="s">
        <v>337</v>
      </c>
      <c r="D76" s="143"/>
      <c r="E76" s="97">
        <v>-54</v>
      </c>
      <c r="F76" s="60"/>
    </row>
    <row r="77" spans="1:6" x14ac:dyDescent="0.3">
      <c r="A77" s="25" t="s">
        <v>513</v>
      </c>
      <c r="B77" s="37"/>
      <c r="C77" s="37" t="s">
        <v>339</v>
      </c>
      <c r="D77" s="143" t="s">
        <v>558</v>
      </c>
      <c r="E77" s="97">
        <v>3</v>
      </c>
      <c r="F77" s="60"/>
    </row>
    <row r="78" spans="1:6" ht="14.5" thickBot="1" x14ac:dyDescent="0.35">
      <c r="A78" s="26" t="s">
        <v>514</v>
      </c>
      <c r="B78" s="39"/>
      <c r="C78" s="39" t="s">
        <v>340</v>
      </c>
      <c r="D78" s="143"/>
      <c r="E78" s="98"/>
    </row>
    <row r="79" spans="1:6" ht="15" customHeight="1" thickBot="1" x14ac:dyDescent="0.35">
      <c r="B79" s="251" t="s">
        <v>84</v>
      </c>
      <c r="C79" s="252"/>
      <c r="D79" s="253"/>
      <c r="E79" s="100">
        <f>SUM(E68:E78)</f>
        <v>12</v>
      </c>
    </row>
    <row r="80" spans="1:6" ht="15" customHeight="1" thickBot="1" x14ac:dyDescent="0.35">
      <c r="B80" s="251" t="s">
        <v>75</v>
      </c>
      <c r="C80" s="252"/>
      <c r="D80" s="253"/>
      <c r="E80" s="83">
        <f>SUM(E43,E66,E79)</f>
        <v>118</v>
      </c>
    </row>
    <row r="81" spans="1:5" ht="14.5" thickBot="1" x14ac:dyDescent="0.35">
      <c r="A81" s="27" t="s">
        <v>515</v>
      </c>
      <c r="B81" s="5"/>
      <c r="C81" s="5" t="s">
        <v>364</v>
      </c>
      <c r="D81" s="143"/>
      <c r="E81" s="98"/>
    </row>
    <row r="82" spans="1:5" ht="15" customHeight="1" thickBot="1" x14ac:dyDescent="0.35">
      <c r="B82" s="251" t="s">
        <v>76</v>
      </c>
      <c r="C82" s="253"/>
      <c r="D82" s="170">
        <v>7.2</v>
      </c>
      <c r="E82" s="83">
        <f>E80+E81</f>
        <v>118</v>
      </c>
    </row>
    <row r="83" spans="1:5" ht="15" customHeight="1" thickBot="1" x14ac:dyDescent="0.35">
      <c r="B83" s="251" t="s">
        <v>77</v>
      </c>
      <c r="C83" s="252"/>
      <c r="D83" s="253"/>
      <c r="E83" s="83">
        <f>'Statement of financial position'!E39</f>
        <v>10</v>
      </c>
    </row>
    <row r="84" spans="1:5" ht="15" customHeight="1" thickBot="1" x14ac:dyDescent="0.35">
      <c r="B84" s="251" t="s">
        <v>78</v>
      </c>
      <c r="C84" s="252"/>
      <c r="D84" s="253"/>
      <c r="E84" s="83">
        <f>'Statement of financial position'!F39</f>
        <v>15</v>
      </c>
    </row>
    <row r="85" spans="1:5" ht="15" customHeight="1" thickBot="1" x14ac:dyDescent="0.35">
      <c r="B85" s="251" t="s">
        <v>87</v>
      </c>
      <c r="C85" s="252"/>
      <c r="D85" s="253"/>
      <c r="E85" s="83">
        <f>E84-E83</f>
        <v>5</v>
      </c>
    </row>
    <row r="91" spans="1:5" x14ac:dyDescent="0.3">
      <c r="B91" s="1"/>
    </row>
    <row r="92" spans="1:5" x14ac:dyDescent="0.3">
      <c r="C92" s="21"/>
      <c r="D92" s="21"/>
    </row>
  </sheetData>
  <mergeCells count="24"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86" zoomScale="85" zoomScaleNormal="85" zoomScalePageLayoutView="40" workbookViewId="0">
      <selection activeCell="A116" sqref="A116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92" t="s">
        <v>406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/>
    </row>
    <row r="2" spans="1:13" ht="18.5" thickBot="1" x14ac:dyDescent="0.45">
      <c r="A2" s="135" t="s">
        <v>422</v>
      </c>
      <c r="B2" s="264" t="str">
        <f>'General information'!B2</f>
        <v>CompanyName LegalForm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6"/>
    </row>
    <row r="3" spans="1:13" ht="18.5" thickBot="1" x14ac:dyDescent="0.45">
      <c r="A3" s="139" t="s">
        <v>425</v>
      </c>
      <c r="B3" s="124" t="str">
        <f>'General information'!B3</f>
        <v>Address 1234, Country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ht="18.5" thickBot="1" x14ac:dyDescent="0.45">
      <c r="A4" s="135" t="s">
        <v>80</v>
      </c>
      <c r="B4" s="201">
        <f>'General information'!B8</f>
        <v>45291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3"/>
    </row>
    <row r="5" spans="1:13" ht="18.5" thickBot="1" x14ac:dyDescent="0.45">
      <c r="A5" s="135" t="s">
        <v>81</v>
      </c>
      <c r="B5" s="109">
        <f>'General information'!B9</f>
        <v>45657</v>
      </c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</row>
    <row r="6" spans="1:13" ht="20.5" thickBot="1" x14ac:dyDescent="0.45">
      <c r="A6" s="192" t="s">
        <v>405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4"/>
    </row>
    <row r="7" spans="1:13" ht="18" x14ac:dyDescent="0.4">
      <c r="A7" s="130" t="s">
        <v>90</v>
      </c>
      <c r="B7" s="207" t="s">
        <v>89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1:13" ht="18.5" thickBot="1" x14ac:dyDescent="0.45">
      <c r="A8" s="110" t="s">
        <v>282</v>
      </c>
      <c r="B8" s="204" t="s">
        <v>582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6"/>
    </row>
    <row r="9" spans="1:13" ht="14.5" thickBot="1" x14ac:dyDescent="0.35">
      <c r="A9" s="1"/>
      <c r="B9" s="57"/>
      <c r="C9" s="57"/>
    </row>
    <row r="10" spans="1:13" ht="18.5" thickBot="1" x14ac:dyDescent="0.45">
      <c r="A10" s="227" t="s">
        <v>293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28"/>
    </row>
    <row r="11" spans="1:13" ht="14.5" thickBot="1" x14ac:dyDescent="0.35">
      <c r="A11" s="136" t="s">
        <v>133</v>
      </c>
      <c r="B11" s="131" t="s">
        <v>152</v>
      </c>
      <c r="C11" s="131" t="s">
        <v>153</v>
      </c>
      <c r="D11" s="131" t="s">
        <v>134</v>
      </c>
      <c r="E11" s="261" t="s">
        <v>73</v>
      </c>
      <c r="F11" s="262"/>
      <c r="G11" s="262"/>
      <c r="H11" s="262"/>
      <c r="I11" s="262"/>
      <c r="J11" s="262"/>
      <c r="K11" s="262"/>
      <c r="L11" s="262"/>
      <c r="M11" s="263"/>
    </row>
    <row r="12" spans="1:13" ht="15" customHeight="1" thickBot="1" x14ac:dyDescent="0.35">
      <c r="A12" s="267" t="s">
        <v>426</v>
      </c>
      <c r="B12" s="268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3">
      <c r="A13" s="35"/>
      <c r="B13" s="137"/>
      <c r="C13" s="67"/>
      <c r="D13" s="68"/>
      <c r="E13" s="68"/>
      <c r="F13" s="68"/>
      <c r="G13" s="68"/>
      <c r="H13" s="68"/>
      <c r="I13" s="68"/>
      <c r="J13" s="68"/>
      <c r="K13" s="68"/>
      <c r="L13" s="68"/>
      <c r="M13" s="36"/>
    </row>
    <row r="14" spans="1:13" x14ac:dyDescent="0.3">
      <c r="A14" s="35"/>
      <c r="B14" s="137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36"/>
    </row>
    <row r="15" spans="1:13" x14ac:dyDescent="0.3">
      <c r="A15" s="35"/>
      <c r="B15" s="137"/>
      <c r="C15" s="67"/>
      <c r="D15" s="68"/>
      <c r="E15" s="68"/>
      <c r="F15" s="68"/>
      <c r="G15" s="68"/>
      <c r="H15" s="68"/>
      <c r="I15" s="68"/>
      <c r="J15" s="68"/>
      <c r="K15" s="68"/>
      <c r="L15" s="68"/>
      <c r="M15" s="36"/>
    </row>
    <row r="16" spans="1:13" x14ac:dyDescent="0.3">
      <c r="A16" s="35"/>
      <c r="B16" s="137"/>
      <c r="C16" s="67" t="s">
        <v>516</v>
      </c>
      <c r="D16" s="68"/>
      <c r="E16" s="68"/>
      <c r="F16" s="68"/>
      <c r="G16" s="68"/>
      <c r="H16" s="68"/>
      <c r="I16" s="68"/>
      <c r="J16" s="68"/>
      <c r="K16" s="68"/>
      <c r="L16" s="68"/>
      <c r="M16" s="36"/>
    </row>
    <row r="17" spans="1:13" x14ac:dyDescent="0.3">
      <c r="A17" s="35"/>
      <c r="B17" s="137"/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36"/>
    </row>
    <row r="18" spans="1:13" x14ac:dyDescent="0.3">
      <c r="A18" s="35"/>
      <c r="B18" s="137"/>
      <c r="C18" s="67" t="s">
        <v>427</v>
      </c>
      <c r="D18" s="68"/>
      <c r="E18" s="68"/>
      <c r="F18" s="68"/>
      <c r="G18" s="68"/>
      <c r="H18" s="68"/>
      <c r="I18" s="68"/>
      <c r="J18" s="68"/>
      <c r="K18" s="68"/>
      <c r="L18" s="68"/>
      <c r="M18" s="36"/>
    </row>
    <row r="19" spans="1:13" x14ac:dyDescent="0.3">
      <c r="A19" s="35"/>
      <c r="B19" s="137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36"/>
    </row>
    <row r="20" spans="1:13" x14ac:dyDescent="0.3">
      <c r="A20" s="35"/>
      <c r="B20" s="137"/>
      <c r="C20" s="67" t="s">
        <v>428</v>
      </c>
      <c r="D20" s="68"/>
      <c r="E20" s="68"/>
      <c r="F20" s="68"/>
      <c r="G20" s="68"/>
      <c r="H20" s="68"/>
      <c r="I20" s="68"/>
      <c r="J20" s="68"/>
      <c r="K20" s="68"/>
      <c r="L20" s="68"/>
      <c r="M20" s="36"/>
    </row>
    <row r="21" spans="1:13" x14ac:dyDescent="0.3">
      <c r="A21" s="35"/>
      <c r="B21" s="137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36"/>
    </row>
    <row r="22" spans="1:13" x14ac:dyDescent="0.3">
      <c r="A22" s="35"/>
      <c r="B22" s="137"/>
      <c r="C22" s="67"/>
      <c r="D22" s="68"/>
      <c r="E22" s="68"/>
      <c r="F22" s="68"/>
      <c r="G22" s="68"/>
      <c r="H22" s="68"/>
      <c r="I22" s="68"/>
      <c r="J22" s="68"/>
      <c r="K22" s="68"/>
      <c r="L22" s="68"/>
      <c r="M22" s="36"/>
    </row>
    <row r="23" spans="1:13" x14ac:dyDescent="0.3">
      <c r="A23" s="35"/>
      <c r="B23" s="137"/>
      <c r="C23" s="67"/>
      <c r="D23" s="68"/>
      <c r="E23" s="68"/>
      <c r="F23" s="68"/>
      <c r="G23" s="68"/>
      <c r="H23" s="68"/>
      <c r="I23" s="68"/>
      <c r="J23" s="68"/>
      <c r="K23" s="68"/>
      <c r="L23" s="68"/>
      <c r="M23" s="36"/>
    </row>
    <row r="24" spans="1:13" x14ac:dyDescent="0.3">
      <c r="A24" s="35"/>
      <c r="B24" s="13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36"/>
    </row>
    <row r="25" spans="1:13" x14ac:dyDescent="0.3">
      <c r="A25" s="35"/>
      <c r="B25" s="137"/>
      <c r="C25" s="67"/>
      <c r="D25" s="68"/>
      <c r="E25" s="68"/>
      <c r="F25" s="68"/>
      <c r="G25" s="68"/>
      <c r="H25" s="68"/>
      <c r="I25" s="68"/>
      <c r="J25" s="68"/>
      <c r="K25" s="68"/>
      <c r="L25" s="68"/>
      <c r="M25" s="36"/>
    </row>
    <row r="26" spans="1:13" x14ac:dyDescent="0.3">
      <c r="A26" s="35"/>
      <c r="B26" s="137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36"/>
    </row>
    <row r="27" spans="1:13" x14ac:dyDescent="0.3">
      <c r="A27" s="35"/>
      <c r="B27" s="137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36"/>
    </row>
    <row r="28" spans="1:13" x14ac:dyDescent="0.3">
      <c r="A28" s="35"/>
      <c r="B28" s="137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36"/>
    </row>
    <row r="29" spans="1:13" x14ac:dyDescent="0.3">
      <c r="A29" s="35"/>
      <c r="B29" s="137"/>
      <c r="C29" s="67"/>
      <c r="D29" s="68"/>
      <c r="E29" s="68"/>
      <c r="F29" s="68"/>
      <c r="G29" s="68"/>
      <c r="H29" s="68"/>
      <c r="I29" s="68"/>
      <c r="J29" s="68"/>
      <c r="K29" s="68"/>
      <c r="L29" s="68"/>
      <c r="M29" s="36"/>
    </row>
    <row r="30" spans="1:13" x14ac:dyDescent="0.3">
      <c r="A30" s="35"/>
      <c r="B30" s="137"/>
      <c r="C30" s="67"/>
      <c r="D30" s="68"/>
      <c r="E30" s="68"/>
      <c r="F30" s="68"/>
      <c r="G30" s="68"/>
      <c r="H30" s="68"/>
      <c r="I30" s="68"/>
      <c r="J30" s="68"/>
      <c r="K30" s="68"/>
      <c r="L30" s="68"/>
      <c r="M30" s="36"/>
    </row>
    <row r="31" spans="1:13" ht="14.5" thickBot="1" x14ac:dyDescent="0.35">
      <c r="A31" s="55"/>
      <c r="B31" s="138"/>
      <c r="C31" s="69"/>
      <c r="D31" s="11"/>
      <c r="E31" s="11"/>
      <c r="F31" s="11"/>
      <c r="G31" s="11"/>
      <c r="H31" s="11"/>
      <c r="I31" s="11"/>
      <c r="J31" s="11"/>
      <c r="K31" s="11"/>
      <c r="L31" s="11"/>
      <c r="M31" s="70"/>
    </row>
    <row r="32" spans="1:13" ht="14.5" customHeight="1" thickBot="1" x14ac:dyDescent="0.35">
      <c r="A32" s="54" t="s">
        <v>123</v>
      </c>
      <c r="B32" s="54" t="s">
        <v>12</v>
      </c>
      <c r="C32" s="232" t="s">
        <v>137</v>
      </c>
      <c r="D32" s="234"/>
      <c r="E32" s="68" t="s">
        <v>399</v>
      </c>
      <c r="F32" s="68"/>
      <c r="G32" s="68"/>
      <c r="H32" s="68"/>
      <c r="I32" s="68"/>
      <c r="J32" s="68"/>
      <c r="K32" s="68"/>
      <c r="L32" s="68"/>
      <c r="M32" s="36"/>
    </row>
    <row r="33" spans="1:13" x14ac:dyDescent="0.3">
      <c r="A33" s="19"/>
      <c r="B33" s="19"/>
      <c r="C33" s="18" t="s">
        <v>135</v>
      </c>
      <c r="D33" s="84">
        <v>1</v>
      </c>
      <c r="E33" s="68"/>
      <c r="F33" s="68"/>
      <c r="G33" s="68"/>
      <c r="H33" s="68"/>
      <c r="I33" s="68"/>
      <c r="J33" s="68"/>
      <c r="K33" s="68"/>
      <c r="L33" s="68"/>
      <c r="M33" s="36"/>
    </row>
    <row r="34" spans="1:13" ht="14.5" thickBot="1" x14ac:dyDescent="0.35">
      <c r="A34" s="19"/>
      <c r="B34" s="19"/>
      <c r="C34" s="19" t="s">
        <v>136</v>
      </c>
      <c r="D34" s="87">
        <v>2</v>
      </c>
      <c r="E34" s="68" t="s">
        <v>400</v>
      </c>
      <c r="F34" s="68"/>
      <c r="G34" s="68"/>
      <c r="H34" s="68"/>
      <c r="I34" s="68"/>
      <c r="J34" s="68"/>
      <c r="K34" s="68"/>
      <c r="L34" s="68"/>
      <c r="M34" s="36"/>
    </row>
    <row r="35" spans="1:13" ht="14.5" thickBot="1" x14ac:dyDescent="0.35">
      <c r="A35" s="19"/>
      <c r="B35" s="19"/>
      <c r="C35" s="29" t="s">
        <v>154</v>
      </c>
      <c r="D35" s="101">
        <f>SUM(D33:D34)</f>
        <v>3</v>
      </c>
      <c r="E35" s="68"/>
      <c r="F35" s="68"/>
      <c r="G35" s="68"/>
      <c r="H35" s="68"/>
      <c r="I35" s="68"/>
      <c r="J35" s="68"/>
      <c r="K35" s="68"/>
      <c r="L35" s="68"/>
      <c r="M35" s="36"/>
    </row>
    <row r="36" spans="1:13" ht="14.5" thickBot="1" x14ac:dyDescent="0.35">
      <c r="A36" s="19"/>
      <c r="B36" s="19"/>
      <c r="C36" s="32" t="s">
        <v>138</v>
      </c>
      <c r="D36" s="97">
        <v>3</v>
      </c>
      <c r="E36" s="68" t="s">
        <v>401</v>
      </c>
      <c r="F36" s="68"/>
      <c r="G36" s="68"/>
      <c r="H36" s="68"/>
      <c r="I36" s="68"/>
      <c r="J36" s="68"/>
      <c r="K36" s="68"/>
      <c r="L36" s="68"/>
      <c r="M36" s="36"/>
    </row>
    <row r="37" spans="1:13" ht="14.5" thickBot="1" x14ac:dyDescent="0.35">
      <c r="A37" s="19"/>
      <c r="B37" s="19"/>
      <c r="C37" s="216" t="s">
        <v>142</v>
      </c>
      <c r="D37" s="218"/>
      <c r="E37" s="68"/>
      <c r="F37" s="68"/>
      <c r="G37" s="68"/>
      <c r="H37" s="68"/>
      <c r="I37" s="68"/>
      <c r="J37" s="68"/>
      <c r="K37" s="68"/>
      <c r="L37" s="68"/>
      <c r="M37" s="36"/>
    </row>
    <row r="38" spans="1:13" x14ac:dyDescent="0.3">
      <c r="A38" s="19"/>
      <c r="B38" s="19"/>
      <c r="C38" s="19" t="s">
        <v>139</v>
      </c>
      <c r="D38" s="84">
        <v>5</v>
      </c>
      <c r="E38" s="68" t="s">
        <v>403</v>
      </c>
      <c r="F38" s="68"/>
      <c r="G38" s="68"/>
      <c r="H38" s="68"/>
      <c r="I38" s="68"/>
      <c r="J38" s="68"/>
      <c r="K38" s="68"/>
      <c r="L38" s="68"/>
      <c r="M38" s="36"/>
    </row>
    <row r="39" spans="1:13" x14ac:dyDescent="0.3">
      <c r="A39" s="19"/>
      <c r="B39" s="19"/>
      <c r="C39" s="19" t="s">
        <v>140</v>
      </c>
      <c r="D39" s="80">
        <v>3</v>
      </c>
      <c r="E39" s="68"/>
      <c r="F39" s="68"/>
      <c r="G39" s="68"/>
      <c r="H39" s="68"/>
      <c r="I39" s="68"/>
      <c r="J39" s="68"/>
      <c r="K39" s="68"/>
      <c r="L39" s="68"/>
      <c r="M39" s="36"/>
    </row>
    <row r="40" spans="1:13" ht="14.5" thickBot="1" x14ac:dyDescent="0.35">
      <c r="A40" s="19"/>
      <c r="B40" s="19"/>
      <c r="C40" s="19" t="s">
        <v>141</v>
      </c>
      <c r="D40" s="87">
        <v>2</v>
      </c>
      <c r="E40" s="68" t="s">
        <v>402</v>
      </c>
      <c r="F40" s="68"/>
      <c r="G40" s="68"/>
      <c r="H40" s="68"/>
      <c r="I40" s="68"/>
      <c r="J40" s="68"/>
      <c r="K40" s="68"/>
      <c r="L40" s="68"/>
      <c r="M40" s="36"/>
    </row>
    <row r="41" spans="1:13" ht="14.5" thickBot="1" x14ac:dyDescent="0.35">
      <c r="A41" s="19"/>
      <c r="B41" s="19"/>
      <c r="C41" s="29" t="s">
        <v>155</v>
      </c>
      <c r="D41" s="101">
        <f>SUM(D38:D40)</f>
        <v>10</v>
      </c>
      <c r="E41" s="67"/>
      <c r="F41" s="68"/>
      <c r="G41" s="68"/>
      <c r="H41" s="68"/>
      <c r="I41" s="68"/>
      <c r="J41" s="68"/>
      <c r="K41" s="68"/>
      <c r="L41" s="68"/>
      <c r="M41" s="36"/>
    </row>
    <row r="42" spans="1:13" x14ac:dyDescent="0.3">
      <c r="A42" s="19"/>
      <c r="B42" s="19"/>
      <c r="C42" s="19" t="s">
        <v>143</v>
      </c>
      <c r="D42" s="86">
        <v>1</v>
      </c>
      <c r="E42" s="67"/>
      <c r="F42" s="68"/>
      <c r="G42" s="68"/>
      <c r="H42" s="68"/>
      <c r="I42" s="68"/>
      <c r="J42" s="68"/>
      <c r="K42" s="68"/>
      <c r="L42" s="68"/>
      <c r="M42" s="36"/>
    </row>
    <row r="43" spans="1:13" x14ac:dyDescent="0.3">
      <c r="A43" s="19"/>
      <c r="B43" s="19"/>
      <c r="C43" s="19" t="s">
        <v>144</v>
      </c>
      <c r="D43" s="86">
        <v>2</v>
      </c>
      <c r="E43" s="67"/>
      <c r="F43" s="68"/>
      <c r="G43" s="68"/>
      <c r="H43" s="68"/>
      <c r="I43" s="68"/>
      <c r="J43" s="68"/>
      <c r="K43" s="68"/>
      <c r="L43" s="68"/>
      <c r="M43" s="36"/>
    </row>
    <row r="44" spans="1:13" x14ac:dyDescent="0.3">
      <c r="A44" s="19"/>
      <c r="B44" s="19"/>
      <c r="C44" s="19" t="s">
        <v>145</v>
      </c>
      <c r="D44" s="86">
        <v>6</v>
      </c>
      <c r="E44" s="67"/>
      <c r="F44" s="68"/>
      <c r="G44" s="68"/>
      <c r="H44" s="68"/>
      <c r="I44" s="68"/>
      <c r="J44" s="68"/>
      <c r="K44" s="68"/>
      <c r="L44" s="68"/>
      <c r="M44" s="36"/>
    </row>
    <row r="45" spans="1:13" x14ac:dyDescent="0.3">
      <c r="A45" s="19"/>
      <c r="B45" s="19"/>
      <c r="C45" s="19" t="s">
        <v>146</v>
      </c>
      <c r="D45" s="86">
        <v>7</v>
      </c>
      <c r="E45" s="67"/>
      <c r="F45" s="68"/>
      <c r="G45" s="68"/>
      <c r="H45" s="68"/>
      <c r="I45" s="68"/>
      <c r="J45" s="68"/>
      <c r="K45" s="68"/>
      <c r="L45" s="68"/>
      <c r="M45" s="36"/>
    </row>
    <row r="46" spans="1:13" x14ac:dyDescent="0.3">
      <c r="A46" s="19"/>
      <c r="B46" s="19"/>
      <c r="C46" s="19" t="s">
        <v>147</v>
      </c>
      <c r="D46" s="86">
        <v>8</v>
      </c>
      <c r="E46" s="67"/>
      <c r="F46" s="68"/>
      <c r="G46" s="68"/>
      <c r="H46" s="68"/>
      <c r="I46" s="68"/>
      <c r="J46" s="68"/>
      <c r="K46" s="68"/>
      <c r="L46" s="68"/>
      <c r="M46" s="36"/>
    </row>
    <row r="47" spans="1:13" x14ac:dyDescent="0.3">
      <c r="A47" s="19"/>
      <c r="B47" s="19"/>
      <c r="C47" s="19" t="s">
        <v>148</v>
      </c>
      <c r="D47" s="86">
        <v>4</v>
      </c>
      <c r="E47" s="67"/>
      <c r="F47" s="68"/>
      <c r="G47" s="68"/>
      <c r="H47" s="68"/>
      <c r="I47" s="68"/>
      <c r="J47" s="68"/>
      <c r="K47" s="68"/>
      <c r="L47" s="68"/>
      <c r="M47" s="36"/>
    </row>
    <row r="48" spans="1:13" x14ac:dyDescent="0.3">
      <c r="A48" s="19"/>
      <c r="B48" s="19"/>
      <c r="C48" s="19" t="s">
        <v>149</v>
      </c>
      <c r="D48" s="86">
        <v>5</v>
      </c>
      <c r="E48" s="67"/>
      <c r="F48" s="68"/>
      <c r="G48" s="68"/>
      <c r="H48" s="68"/>
      <c r="I48" s="68"/>
      <c r="J48" s="68"/>
      <c r="K48" s="68"/>
      <c r="L48" s="68"/>
      <c r="M48" s="36"/>
    </row>
    <row r="49" spans="1:13" x14ac:dyDescent="0.3">
      <c r="A49" s="19"/>
      <c r="B49" s="19"/>
      <c r="C49" s="19" t="s">
        <v>150</v>
      </c>
      <c r="D49" s="86">
        <v>3</v>
      </c>
      <c r="E49" s="67"/>
      <c r="F49" s="68"/>
      <c r="G49" s="68"/>
      <c r="H49" s="68"/>
      <c r="I49" s="68"/>
      <c r="J49" s="68"/>
      <c r="K49" s="68"/>
      <c r="L49" s="68"/>
      <c r="M49" s="36"/>
    </row>
    <row r="50" spans="1:13" ht="14.5" thickBot="1" x14ac:dyDescent="0.35">
      <c r="A50" s="19"/>
      <c r="B50" s="19"/>
      <c r="C50" s="19" t="s">
        <v>151</v>
      </c>
      <c r="D50" s="86">
        <v>2</v>
      </c>
      <c r="E50" s="67"/>
      <c r="F50" s="68"/>
      <c r="G50" s="68"/>
      <c r="H50" s="68"/>
      <c r="I50" s="68"/>
      <c r="J50" s="68"/>
      <c r="K50" s="68"/>
      <c r="L50" s="68"/>
      <c r="M50" s="36"/>
    </row>
    <row r="51" spans="1:13" ht="14.5" thickBot="1" x14ac:dyDescent="0.35">
      <c r="A51" s="20"/>
      <c r="B51" s="20"/>
      <c r="C51" s="29" t="s">
        <v>156</v>
      </c>
      <c r="D51" s="101">
        <f>SUM(D35,D36,D41,D42:D50)</f>
        <v>54</v>
      </c>
      <c r="E51" s="69"/>
      <c r="F51" s="11"/>
      <c r="G51" s="11"/>
      <c r="H51" s="11"/>
      <c r="I51" s="11"/>
      <c r="J51" s="11"/>
      <c r="K51" s="11"/>
      <c r="L51" s="11"/>
      <c r="M51" s="70"/>
    </row>
    <row r="52" spans="1:13" ht="15" customHeight="1" thickBot="1" x14ac:dyDescent="0.35">
      <c r="A52" s="29" t="s">
        <v>127</v>
      </c>
      <c r="B52" s="29" t="s">
        <v>3</v>
      </c>
      <c r="C52" s="216" t="s">
        <v>3</v>
      </c>
      <c r="D52" s="218"/>
      <c r="E52" s="67"/>
      <c r="F52" s="68"/>
      <c r="G52" s="68"/>
      <c r="H52" s="68"/>
      <c r="I52" s="68"/>
      <c r="J52" s="68"/>
      <c r="K52" s="68"/>
      <c r="L52" s="68"/>
      <c r="M52" s="36"/>
    </row>
    <row r="53" spans="1:13" x14ac:dyDescent="0.3">
      <c r="A53" s="19"/>
      <c r="B53" s="19"/>
      <c r="C53" s="19" t="s">
        <v>172</v>
      </c>
      <c r="D53" s="86">
        <v>1</v>
      </c>
      <c r="E53" s="67"/>
      <c r="F53" s="68"/>
      <c r="G53" s="68"/>
      <c r="H53" s="68"/>
      <c r="I53" s="68"/>
      <c r="J53" s="68"/>
      <c r="K53" s="68"/>
      <c r="L53" s="68"/>
      <c r="M53" s="36"/>
    </row>
    <row r="54" spans="1:13" x14ac:dyDescent="0.3">
      <c r="A54" s="19"/>
      <c r="B54" s="19"/>
      <c r="C54" s="19" t="s">
        <v>173</v>
      </c>
      <c r="D54" s="86">
        <v>2</v>
      </c>
      <c r="E54" s="67"/>
      <c r="F54" s="68"/>
      <c r="G54" s="68"/>
      <c r="H54" s="68"/>
      <c r="I54" s="68"/>
      <c r="J54" s="68"/>
      <c r="K54" s="68"/>
      <c r="L54" s="68"/>
      <c r="M54" s="36"/>
    </row>
    <row r="55" spans="1:13" x14ac:dyDescent="0.3">
      <c r="A55" s="19"/>
      <c r="B55" s="19"/>
      <c r="C55" s="19" t="s">
        <v>174</v>
      </c>
      <c r="D55" s="86">
        <v>3</v>
      </c>
      <c r="E55" s="67"/>
      <c r="F55" s="68"/>
      <c r="G55" s="68"/>
      <c r="H55" s="68"/>
      <c r="I55" s="68"/>
      <c r="J55" s="68"/>
      <c r="K55" s="68"/>
      <c r="L55" s="68"/>
      <c r="M55" s="36"/>
    </row>
    <row r="56" spans="1:13" ht="14.5" thickBot="1" x14ac:dyDescent="0.35">
      <c r="A56" s="19"/>
      <c r="B56" s="19"/>
      <c r="C56" s="19" t="s">
        <v>175</v>
      </c>
      <c r="D56" s="86">
        <v>4</v>
      </c>
      <c r="E56" s="67"/>
      <c r="F56" s="68"/>
      <c r="G56" s="68"/>
      <c r="H56" s="68"/>
      <c r="I56" s="68"/>
      <c r="J56" s="68"/>
      <c r="K56" s="68"/>
      <c r="L56" s="68"/>
      <c r="M56" s="36"/>
    </row>
    <row r="57" spans="1:13" ht="14.5" thickBot="1" x14ac:dyDescent="0.35">
      <c r="A57" s="19"/>
      <c r="B57" s="19"/>
      <c r="C57" s="216" t="s">
        <v>188</v>
      </c>
      <c r="D57" s="218"/>
      <c r="E57" s="67"/>
      <c r="F57" s="68"/>
      <c r="G57" s="68"/>
      <c r="H57" s="68"/>
      <c r="I57" s="68"/>
      <c r="J57" s="68"/>
      <c r="K57" s="68"/>
      <c r="L57" s="68"/>
      <c r="M57" s="36"/>
    </row>
    <row r="58" spans="1:13" ht="14.5" thickBot="1" x14ac:dyDescent="0.35">
      <c r="A58" s="19"/>
      <c r="B58" s="19"/>
      <c r="C58" s="216" t="s">
        <v>187</v>
      </c>
      <c r="D58" s="218"/>
      <c r="E58" s="67"/>
      <c r="F58" s="68"/>
      <c r="G58" s="68"/>
      <c r="H58" s="68"/>
      <c r="I58" s="68"/>
      <c r="J58" s="68"/>
      <c r="K58" s="68"/>
      <c r="L58" s="68"/>
      <c r="M58" s="36"/>
    </row>
    <row r="59" spans="1:13" x14ac:dyDescent="0.3">
      <c r="A59" s="19"/>
      <c r="B59" s="19"/>
      <c r="C59" s="19" t="s">
        <v>176</v>
      </c>
      <c r="D59" s="86">
        <v>5</v>
      </c>
      <c r="E59" s="67"/>
      <c r="F59" s="68"/>
      <c r="G59" s="68"/>
      <c r="H59" s="68"/>
      <c r="I59" s="68"/>
      <c r="J59" s="68"/>
      <c r="K59" s="68"/>
      <c r="L59" s="68"/>
      <c r="M59" s="36"/>
    </row>
    <row r="60" spans="1:13" ht="14.5" thickBot="1" x14ac:dyDescent="0.35">
      <c r="A60" s="19"/>
      <c r="B60" s="19"/>
      <c r="C60" s="19" t="s">
        <v>177</v>
      </c>
      <c r="D60" s="86">
        <v>7</v>
      </c>
      <c r="E60" s="67"/>
      <c r="F60" s="68"/>
      <c r="G60" s="68"/>
      <c r="H60" s="68"/>
      <c r="I60" s="68"/>
      <c r="J60" s="68"/>
      <c r="K60" s="68"/>
      <c r="L60" s="68"/>
      <c r="M60" s="36"/>
    </row>
    <row r="61" spans="1:13" ht="15" customHeight="1" thickBot="1" x14ac:dyDescent="0.35">
      <c r="A61" s="19"/>
      <c r="B61" s="19"/>
      <c r="C61" s="29" t="s">
        <v>178</v>
      </c>
      <c r="D61" s="101">
        <f>SUM(D59:D60)</f>
        <v>12</v>
      </c>
      <c r="E61" s="67"/>
      <c r="F61" s="68"/>
      <c r="G61" s="68"/>
      <c r="H61" s="68"/>
      <c r="I61" s="68"/>
      <c r="J61" s="68"/>
      <c r="K61" s="68"/>
      <c r="L61" s="68"/>
      <c r="M61" s="36"/>
    </row>
    <row r="62" spans="1:13" ht="14.5" thickBot="1" x14ac:dyDescent="0.35">
      <c r="A62" s="19"/>
      <c r="B62" s="19"/>
      <c r="C62" s="19" t="s">
        <v>179</v>
      </c>
      <c r="D62" s="86">
        <v>4</v>
      </c>
      <c r="E62" s="67"/>
      <c r="F62" s="68"/>
      <c r="G62" s="68"/>
      <c r="H62" s="68"/>
      <c r="I62" s="68"/>
      <c r="J62" s="68"/>
      <c r="K62" s="68"/>
      <c r="L62" s="68"/>
      <c r="M62" s="36"/>
    </row>
    <row r="63" spans="1:13" ht="14.5" thickBot="1" x14ac:dyDescent="0.35">
      <c r="A63" s="19"/>
      <c r="B63" s="19"/>
      <c r="C63" s="29" t="s">
        <v>180</v>
      </c>
      <c r="D63" s="101">
        <f>SUM(D53:D56,D61)</f>
        <v>22</v>
      </c>
      <c r="E63" s="67"/>
      <c r="F63" s="68"/>
      <c r="G63" s="68"/>
      <c r="H63" s="68"/>
      <c r="I63" s="68"/>
      <c r="J63" s="68"/>
      <c r="K63" s="68"/>
      <c r="L63" s="68"/>
      <c r="M63" s="36"/>
    </row>
    <row r="64" spans="1:13" x14ac:dyDescent="0.3">
      <c r="A64" s="19"/>
      <c r="B64" s="19"/>
      <c r="C64" s="19" t="s">
        <v>181</v>
      </c>
      <c r="D64" s="86">
        <v>3</v>
      </c>
      <c r="E64" s="67"/>
      <c r="F64" s="68"/>
      <c r="G64" s="68"/>
      <c r="H64" s="68"/>
      <c r="I64" s="68"/>
      <c r="J64" s="68"/>
      <c r="K64" s="68"/>
      <c r="L64" s="68"/>
      <c r="M64" s="36"/>
    </row>
    <row r="65" spans="1:13" x14ac:dyDescent="0.3">
      <c r="A65" s="19"/>
      <c r="B65" s="19"/>
      <c r="C65" s="19" t="s">
        <v>182</v>
      </c>
      <c r="D65" s="86">
        <v>2</v>
      </c>
      <c r="E65" s="67"/>
      <c r="F65" s="68"/>
      <c r="G65" s="68"/>
      <c r="H65" s="68"/>
      <c r="I65" s="68"/>
      <c r="J65" s="68"/>
      <c r="K65" s="68"/>
      <c r="L65" s="68"/>
      <c r="M65" s="36"/>
    </row>
    <row r="66" spans="1:13" x14ac:dyDescent="0.3">
      <c r="A66" s="19"/>
      <c r="B66" s="19"/>
      <c r="C66" s="19" t="s">
        <v>183</v>
      </c>
      <c r="D66" s="86">
        <v>5</v>
      </c>
      <c r="E66" s="67"/>
      <c r="F66" s="68"/>
      <c r="G66" s="68"/>
      <c r="H66" s="68"/>
      <c r="I66" s="68"/>
      <c r="J66" s="68"/>
      <c r="K66" s="68"/>
      <c r="L66" s="68"/>
      <c r="M66" s="36"/>
    </row>
    <row r="67" spans="1:13" ht="15" customHeight="1" thickBot="1" x14ac:dyDescent="0.35">
      <c r="A67" s="19"/>
      <c r="B67" s="19"/>
      <c r="C67" s="19" t="s">
        <v>184</v>
      </c>
      <c r="D67" s="86">
        <v>4</v>
      </c>
      <c r="E67" s="69"/>
      <c r="F67" s="11"/>
      <c r="G67" s="11"/>
      <c r="H67" s="11"/>
      <c r="I67" s="11"/>
      <c r="J67" s="11"/>
      <c r="K67" s="11"/>
      <c r="L67" s="11"/>
      <c r="M67" s="70"/>
    </row>
    <row r="68" spans="1:13" ht="15" customHeight="1" thickBot="1" x14ac:dyDescent="0.35">
      <c r="A68" s="19"/>
      <c r="B68" s="19"/>
      <c r="C68" s="19" t="s">
        <v>185</v>
      </c>
      <c r="D68" s="86">
        <v>2</v>
      </c>
      <c r="E68" s="64"/>
      <c r="F68" s="65"/>
      <c r="G68" s="65"/>
      <c r="H68" s="65"/>
      <c r="I68" s="65"/>
      <c r="J68" s="65"/>
      <c r="K68" s="65"/>
      <c r="L68" s="65"/>
      <c r="M68" s="66"/>
    </row>
    <row r="69" spans="1:13" ht="15" customHeight="1" thickBot="1" x14ac:dyDescent="0.35">
      <c r="A69" s="20"/>
      <c r="B69" s="20"/>
      <c r="C69" s="29" t="s">
        <v>186</v>
      </c>
      <c r="D69" s="102">
        <f>SUM(D64:D68,D63)</f>
        <v>38</v>
      </c>
      <c r="E69" s="67"/>
      <c r="F69" s="68"/>
      <c r="G69" s="68"/>
      <c r="H69" s="68"/>
      <c r="I69" s="68"/>
      <c r="J69" s="68"/>
      <c r="K69" s="68"/>
      <c r="L69" s="68"/>
      <c r="M69" s="36"/>
    </row>
    <row r="70" spans="1:13" ht="14.5" thickBot="1" x14ac:dyDescent="0.35">
      <c r="A70" s="29" t="s">
        <v>124</v>
      </c>
      <c r="B70" s="29" t="s">
        <v>21</v>
      </c>
      <c r="C70" s="216" t="s">
        <v>21</v>
      </c>
      <c r="D70" s="217"/>
      <c r="E70" s="67"/>
      <c r="F70" s="68"/>
      <c r="G70" s="68"/>
      <c r="H70" s="68"/>
      <c r="I70" s="68"/>
      <c r="J70" s="68"/>
      <c r="K70" s="68"/>
      <c r="L70" s="68"/>
      <c r="M70" s="36"/>
    </row>
    <row r="71" spans="1:13" x14ac:dyDescent="0.3">
      <c r="A71" s="19"/>
      <c r="B71" s="19"/>
      <c r="C71" s="18" t="s">
        <v>157</v>
      </c>
      <c r="D71" s="86">
        <v>1</v>
      </c>
      <c r="E71" s="67"/>
      <c r="F71" s="68"/>
      <c r="G71" s="68"/>
      <c r="H71" s="68"/>
      <c r="I71" s="68"/>
      <c r="J71" s="68"/>
      <c r="K71" s="68"/>
      <c r="L71" s="68"/>
      <c r="M71" s="36"/>
    </row>
    <row r="72" spans="1:13" x14ac:dyDescent="0.3">
      <c r="A72" s="19"/>
      <c r="B72" s="19"/>
      <c r="C72" s="19" t="s">
        <v>158</v>
      </c>
      <c r="D72" s="86">
        <v>4</v>
      </c>
      <c r="E72" s="67"/>
      <c r="F72" s="68"/>
      <c r="G72" s="68"/>
      <c r="H72" s="68"/>
      <c r="I72" s="68"/>
      <c r="J72" s="68"/>
      <c r="K72" s="68"/>
      <c r="L72" s="68"/>
      <c r="M72" s="36"/>
    </row>
    <row r="73" spans="1:13" x14ac:dyDescent="0.3">
      <c r="A73" s="19"/>
      <c r="B73" s="19"/>
      <c r="C73" s="19" t="s">
        <v>159</v>
      </c>
      <c r="D73" s="86">
        <v>2</v>
      </c>
      <c r="E73" s="67"/>
      <c r="F73" s="68"/>
      <c r="G73" s="68"/>
      <c r="H73" s="68"/>
      <c r="I73" s="68"/>
      <c r="J73" s="68"/>
      <c r="K73" s="68"/>
      <c r="L73" s="68"/>
      <c r="M73" s="36"/>
    </row>
    <row r="74" spans="1:13" ht="14.5" thickBot="1" x14ac:dyDescent="0.35">
      <c r="A74" s="19"/>
      <c r="B74" s="19"/>
      <c r="C74" s="19" t="s">
        <v>160</v>
      </c>
      <c r="D74" s="86">
        <v>3</v>
      </c>
      <c r="E74" s="67"/>
      <c r="F74" s="68"/>
      <c r="G74" s="68"/>
      <c r="H74" s="68"/>
      <c r="I74" s="68"/>
      <c r="J74" s="68"/>
      <c r="K74" s="68"/>
      <c r="L74" s="68"/>
      <c r="M74" s="36"/>
    </row>
    <row r="75" spans="1:13" ht="15" customHeight="1" thickBot="1" x14ac:dyDescent="0.35">
      <c r="A75" s="19"/>
      <c r="B75" s="19"/>
      <c r="C75" s="29" t="s">
        <v>171</v>
      </c>
      <c r="D75" s="102">
        <f>SUM(D71:D74)</f>
        <v>10</v>
      </c>
      <c r="E75" s="67"/>
      <c r="F75" s="68"/>
      <c r="G75" s="68"/>
      <c r="H75" s="68"/>
      <c r="I75" s="68"/>
      <c r="J75" s="68"/>
      <c r="K75" s="68"/>
      <c r="L75" s="68"/>
      <c r="M75" s="36"/>
    </row>
    <row r="76" spans="1:13" x14ac:dyDescent="0.3">
      <c r="A76" s="19"/>
      <c r="B76" s="19"/>
      <c r="C76" s="19" t="s">
        <v>161</v>
      </c>
      <c r="D76" s="86">
        <v>2</v>
      </c>
      <c r="E76" s="67"/>
      <c r="F76" s="68"/>
      <c r="G76" s="68"/>
      <c r="H76" s="68"/>
      <c r="I76" s="68"/>
      <c r="J76" s="68"/>
      <c r="K76" s="68"/>
      <c r="L76" s="68"/>
      <c r="M76" s="36"/>
    </row>
    <row r="77" spans="1:13" x14ac:dyDescent="0.3">
      <c r="A77" s="19"/>
      <c r="B77" s="19"/>
      <c r="C77" s="19" t="s">
        <v>162</v>
      </c>
      <c r="D77" s="86">
        <v>3</v>
      </c>
      <c r="E77" s="67"/>
      <c r="F77" s="68"/>
      <c r="G77" s="68"/>
      <c r="H77" s="68"/>
      <c r="I77" s="68"/>
      <c r="J77" s="68"/>
      <c r="K77" s="68"/>
      <c r="L77" s="68"/>
      <c r="M77" s="36"/>
    </row>
    <row r="78" spans="1:13" ht="14.5" thickBot="1" x14ac:dyDescent="0.35">
      <c r="A78" s="19"/>
      <c r="B78" s="19"/>
      <c r="C78" s="19" t="s">
        <v>163</v>
      </c>
      <c r="D78" s="86">
        <v>4</v>
      </c>
      <c r="E78" s="67"/>
      <c r="F78" s="68"/>
      <c r="G78" s="68"/>
      <c r="H78" s="68"/>
      <c r="I78" s="68"/>
      <c r="J78" s="68"/>
      <c r="K78" s="68"/>
      <c r="L78" s="68"/>
      <c r="M78" s="36"/>
    </row>
    <row r="79" spans="1:13" ht="14.5" thickBot="1" x14ac:dyDescent="0.35">
      <c r="A79" s="19"/>
      <c r="B79" s="19"/>
      <c r="C79" s="29" t="s">
        <v>164</v>
      </c>
      <c r="D79" s="102">
        <f>SUM(D71:D78)</f>
        <v>29</v>
      </c>
      <c r="E79" s="67"/>
      <c r="F79" s="68"/>
      <c r="G79" s="68"/>
      <c r="H79" s="68"/>
      <c r="I79" s="68"/>
      <c r="J79" s="68"/>
      <c r="K79" s="68"/>
      <c r="L79" s="68"/>
      <c r="M79" s="36"/>
    </row>
    <row r="80" spans="1:13" x14ac:dyDescent="0.3">
      <c r="A80" s="19"/>
      <c r="B80" s="19"/>
      <c r="C80" s="19" t="s">
        <v>165</v>
      </c>
      <c r="D80" s="86">
        <v>4</v>
      </c>
      <c r="E80" s="67"/>
      <c r="F80" s="68"/>
      <c r="G80" s="68"/>
      <c r="H80" s="68"/>
      <c r="I80" s="68"/>
      <c r="J80" s="68"/>
      <c r="K80" s="68"/>
      <c r="L80" s="68"/>
      <c r="M80" s="36"/>
    </row>
    <row r="81" spans="1:13" x14ac:dyDescent="0.3">
      <c r="A81" s="19"/>
      <c r="B81" s="19"/>
      <c r="C81" s="19" t="s">
        <v>166</v>
      </c>
      <c r="D81" s="86">
        <v>6</v>
      </c>
      <c r="E81" s="67"/>
      <c r="F81" s="68"/>
      <c r="G81" s="68"/>
      <c r="H81" s="68"/>
      <c r="I81" s="68"/>
      <c r="J81" s="68"/>
      <c r="K81" s="68"/>
      <c r="L81" s="68"/>
      <c r="M81" s="36"/>
    </row>
    <row r="82" spans="1:13" x14ac:dyDescent="0.3">
      <c r="A82" s="19"/>
      <c r="B82" s="19"/>
      <c r="C82" s="19" t="s">
        <v>167</v>
      </c>
      <c r="D82" s="86">
        <v>7</v>
      </c>
      <c r="E82" s="67"/>
      <c r="F82" s="68"/>
      <c r="G82" s="68"/>
      <c r="H82" s="68"/>
      <c r="I82" s="68"/>
      <c r="J82" s="68"/>
      <c r="K82" s="68"/>
      <c r="L82" s="68"/>
      <c r="M82" s="36"/>
    </row>
    <row r="83" spans="1:13" x14ac:dyDescent="0.3">
      <c r="A83" s="19"/>
      <c r="B83" s="19"/>
      <c r="C83" s="19" t="s">
        <v>168</v>
      </c>
      <c r="D83" s="86">
        <v>8</v>
      </c>
      <c r="E83" s="67"/>
      <c r="F83" s="68"/>
      <c r="G83" s="68"/>
      <c r="H83" s="68"/>
      <c r="I83" s="68"/>
      <c r="J83" s="68"/>
      <c r="K83" s="68"/>
      <c r="L83" s="68"/>
      <c r="M83" s="36"/>
    </row>
    <row r="84" spans="1:13" ht="14.5" thickBot="1" x14ac:dyDescent="0.35">
      <c r="A84" s="19"/>
      <c r="B84" s="19"/>
      <c r="C84" s="19" t="s">
        <v>169</v>
      </c>
      <c r="D84" s="86">
        <v>9</v>
      </c>
      <c r="E84" s="67"/>
      <c r="F84" s="68"/>
      <c r="G84" s="68"/>
      <c r="H84" s="68"/>
      <c r="I84" s="68"/>
      <c r="J84" s="68"/>
      <c r="K84" s="68"/>
      <c r="L84" s="68"/>
      <c r="M84" s="36"/>
    </row>
    <row r="85" spans="1:13" ht="14.5" thickBot="1" x14ac:dyDescent="0.35">
      <c r="A85" s="19"/>
      <c r="B85" s="19"/>
      <c r="C85" s="30" t="s">
        <v>170</v>
      </c>
      <c r="D85" s="103">
        <f>SUM(D80:D84,D79,D75)</f>
        <v>73</v>
      </c>
      <c r="E85" s="69"/>
      <c r="F85" s="11"/>
      <c r="G85" s="11"/>
      <c r="H85" s="11"/>
      <c r="I85" s="11"/>
      <c r="J85" s="11"/>
      <c r="K85" s="11"/>
      <c r="L85" s="11"/>
      <c r="M85" s="70"/>
    </row>
    <row r="86" spans="1:13" ht="14.5" thickBot="1" x14ac:dyDescent="0.35">
      <c r="A86" s="269" t="s">
        <v>293</v>
      </c>
      <c r="B86" s="270"/>
      <c r="C86" s="270"/>
      <c r="D86" s="270"/>
      <c r="E86" s="271"/>
      <c r="F86" s="271"/>
      <c r="G86" s="271"/>
      <c r="H86" s="271"/>
      <c r="I86" s="271"/>
      <c r="J86" s="271"/>
      <c r="K86" s="271"/>
      <c r="L86" s="271"/>
      <c r="M86" s="272"/>
    </row>
    <row r="87" spans="1:13" ht="14.5" thickBot="1" x14ac:dyDescent="0.35">
      <c r="A87" s="59" t="s">
        <v>133</v>
      </c>
      <c r="B87" s="58" t="s">
        <v>152</v>
      </c>
      <c r="C87" s="58" t="s">
        <v>153</v>
      </c>
      <c r="D87" s="58" t="s">
        <v>134</v>
      </c>
      <c r="E87" s="261" t="s">
        <v>73</v>
      </c>
      <c r="F87" s="262"/>
      <c r="G87" s="262"/>
      <c r="H87" s="262"/>
      <c r="I87" s="262"/>
      <c r="J87" s="262"/>
      <c r="K87" s="262"/>
      <c r="L87" s="262"/>
      <c r="M87" s="263"/>
    </row>
    <row r="88" spans="1:13" ht="14.5" thickBot="1" x14ac:dyDescent="0.35">
      <c r="A88" s="55" t="s">
        <v>206</v>
      </c>
      <c r="B88" s="54" t="s">
        <v>2</v>
      </c>
      <c r="C88" s="22" t="s">
        <v>204</v>
      </c>
      <c r="D88" s="23"/>
      <c r="E88" s="71"/>
      <c r="F88" s="72"/>
      <c r="G88" s="72"/>
      <c r="H88" s="72"/>
      <c r="I88" s="72"/>
      <c r="J88" s="72"/>
      <c r="K88" s="72"/>
      <c r="L88" s="72"/>
      <c r="M88" s="73"/>
    </row>
    <row r="89" spans="1:13" ht="14.5" thickBot="1" x14ac:dyDescent="0.35">
      <c r="A89" s="19"/>
      <c r="B89" s="28"/>
      <c r="C89" s="216" t="s">
        <v>205</v>
      </c>
      <c r="D89" s="218"/>
      <c r="E89" s="74"/>
      <c r="F89" s="75"/>
      <c r="G89" s="75"/>
      <c r="H89" s="75"/>
      <c r="I89" s="75"/>
      <c r="J89" s="75"/>
      <c r="K89" s="75"/>
      <c r="L89" s="75"/>
      <c r="M89" s="76"/>
    </row>
    <row r="90" spans="1:13" x14ac:dyDescent="0.3">
      <c r="A90" s="19"/>
      <c r="B90" s="28"/>
      <c r="C90" s="19" t="s">
        <v>189</v>
      </c>
      <c r="D90" s="86">
        <v>2</v>
      </c>
      <c r="E90" s="74"/>
      <c r="F90" s="75"/>
      <c r="G90" s="75"/>
      <c r="H90" s="75"/>
      <c r="I90" s="75"/>
      <c r="J90" s="75"/>
      <c r="K90" s="75"/>
      <c r="L90" s="75"/>
      <c r="M90" s="76"/>
    </row>
    <row r="91" spans="1:13" ht="14.5" thickBot="1" x14ac:dyDescent="0.35">
      <c r="A91" s="19"/>
      <c r="B91" s="28"/>
      <c r="C91" s="19" t="s">
        <v>190</v>
      </c>
      <c r="D91" s="86">
        <v>3</v>
      </c>
      <c r="E91" s="74"/>
      <c r="F91" s="75"/>
      <c r="G91" s="75"/>
      <c r="H91" s="75"/>
      <c r="I91" s="75"/>
      <c r="J91" s="75"/>
      <c r="K91" s="75"/>
      <c r="L91" s="75"/>
      <c r="M91" s="76"/>
    </row>
    <row r="92" spans="1:13" ht="14.5" thickBot="1" x14ac:dyDescent="0.35">
      <c r="A92" s="19"/>
      <c r="B92" s="28"/>
      <c r="C92" s="29" t="s">
        <v>191</v>
      </c>
      <c r="D92" s="104">
        <f>SUM(D90:D91)</f>
        <v>5</v>
      </c>
      <c r="E92" s="74"/>
      <c r="F92" s="75"/>
      <c r="G92" s="75"/>
      <c r="H92" s="75"/>
      <c r="I92" s="75"/>
      <c r="J92" s="75"/>
      <c r="K92" s="75"/>
      <c r="L92" s="75"/>
      <c r="M92" s="76"/>
    </row>
    <row r="93" spans="1:13" x14ac:dyDescent="0.3">
      <c r="A93" s="19"/>
      <c r="B93" s="28"/>
      <c r="C93" s="19" t="s">
        <v>192</v>
      </c>
      <c r="D93" s="86">
        <v>4</v>
      </c>
      <c r="E93" s="74"/>
      <c r="F93" s="75"/>
      <c r="G93" s="75"/>
      <c r="H93" s="75"/>
      <c r="I93" s="75"/>
      <c r="J93" s="75"/>
      <c r="K93" s="75"/>
      <c r="L93" s="75"/>
      <c r="M93" s="76"/>
    </row>
    <row r="94" spans="1:13" x14ac:dyDescent="0.3">
      <c r="A94" s="19"/>
      <c r="B94" s="28"/>
      <c r="C94" s="19" t="s">
        <v>193</v>
      </c>
      <c r="D94" s="86">
        <v>5</v>
      </c>
      <c r="E94" s="74"/>
      <c r="F94" s="75"/>
      <c r="G94" s="75"/>
      <c r="H94" s="75"/>
      <c r="I94" s="75"/>
      <c r="J94" s="75"/>
      <c r="K94" s="75"/>
      <c r="L94" s="75"/>
      <c r="M94" s="76"/>
    </row>
    <row r="95" spans="1:13" x14ac:dyDescent="0.3">
      <c r="A95" s="19"/>
      <c r="B95" s="28"/>
      <c r="C95" s="19" t="s">
        <v>194</v>
      </c>
      <c r="D95" s="86">
        <v>6</v>
      </c>
      <c r="E95" s="74"/>
      <c r="F95" s="75"/>
      <c r="G95" s="75"/>
      <c r="H95" s="75"/>
      <c r="I95" s="75"/>
      <c r="J95" s="75"/>
      <c r="K95" s="75"/>
      <c r="L95" s="75"/>
      <c r="M95" s="76"/>
    </row>
    <row r="96" spans="1:13" x14ac:dyDescent="0.3">
      <c r="A96" s="19"/>
      <c r="B96" s="28"/>
      <c r="C96" s="19" t="s">
        <v>195</v>
      </c>
      <c r="D96" s="86">
        <v>7</v>
      </c>
      <c r="E96" s="74"/>
      <c r="F96" s="75"/>
      <c r="G96" s="75"/>
      <c r="H96" s="75"/>
      <c r="I96" s="75"/>
      <c r="J96" s="75"/>
      <c r="K96" s="75"/>
      <c r="L96" s="75"/>
      <c r="M96" s="76"/>
    </row>
    <row r="97" spans="1:13" x14ac:dyDescent="0.3">
      <c r="A97" s="19"/>
      <c r="B97" s="28"/>
      <c r="C97" s="19" t="s">
        <v>196</v>
      </c>
      <c r="D97" s="86">
        <v>4</v>
      </c>
      <c r="E97" s="74"/>
      <c r="F97" s="68"/>
      <c r="G97" s="68"/>
      <c r="H97" s="68"/>
      <c r="I97" s="68"/>
      <c r="J97" s="75"/>
      <c r="K97" s="75"/>
      <c r="L97" s="75"/>
      <c r="M97" s="76"/>
    </row>
    <row r="98" spans="1:13" x14ac:dyDescent="0.3">
      <c r="A98" s="19"/>
      <c r="B98" s="28"/>
      <c r="C98" s="19" t="s">
        <v>197</v>
      </c>
      <c r="D98" s="86">
        <v>4</v>
      </c>
      <c r="E98" s="74"/>
      <c r="F98" s="68"/>
      <c r="G98" s="68"/>
      <c r="H98" s="68"/>
      <c r="I98" s="68"/>
      <c r="J98" s="75"/>
      <c r="K98" s="75"/>
      <c r="L98" s="75"/>
      <c r="M98" s="76"/>
    </row>
    <row r="99" spans="1:13" x14ac:dyDescent="0.3">
      <c r="A99" s="19"/>
      <c r="B99" s="28"/>
      <c r="C99" s="19" t="s">
        <v>198</v>
      </c>
      <c r="D99" s="86">
        <v>6</v>
      </c>
      <c r="E99" s="74"/>
      <c r="F99" s="68"/>
      <c r="G99" s="68"/>
      <c r="H99" s="68"/>
      <c r="I99" s="68"/>
      <c r="J99" s="75"/>
      <c r="K99" s="75"/>
      <c r="L99" s="75"/>
      <c r="M99" s="76"/>
    </row>
    <row r="100" spans="1:13" x14ac:dyDescent="0.3">
      <c r="A100" s="19"/>
      <c r="B100" s="28"/>
      <c r="C100" s="19" t="s">
        <v>199</v>
      </c>
      <c r="D100" s="86">
        <v>7</v>
      </c>
      <c r="E100" s="74"/>
      <c r="F100" s="68"/>
      <c r="G100" s="68"/>
      <c r="H100" s="68"/>
      <c r="I100" s="68"/>
      <c r="J100" s="75"/>
      <c r="K100" s="75"/>
      <c r="L100" s="75"/>
      <c r="M100" s="76"/>
    </row>
    <row r="101" spans="1:13" x14ac:dyDescent="0.3">
      <c r="A101" s="19"/>
      <c r="B101" s="28"/>
      <c r="C101" s="19" t="s">
        <v>200</v>
      </c>
      <c r="D101" s="86">
        <v>8</v>
      </c>
      <c r="E101" s="74"/>
      <c r="F101" s="68"/>
      <c r="G101" s="68"/>
      <c r="H101" s="68"/>
      <c r="I101" s="68"/>
      <c r="J101" s="75"/>
      <c r="K101" s="75"/>
      <c r="L101" s="75"/>
      <c r="M101" s="76"/>
    </row>
    <row r="102" spans="1:13" x14ac:dyDescent="0.3">
      <c r="A102" s="19"/>
      <c r="B102" s="28"/>
      <c r="C102" s="19" t="s">
        <v>201</v>
      </c>
      <c r="D102" s="86">
        <v>9</v>
      </c>
      <c r="E102" s="74"/>
      <c r="F102" s="68"/>
      <c r="G102" s="68"/>
      <c r="H102" s="68"/>
      <c r="I102" s="68"/>
      <c r="J102" s="75"/>
      <c r="K102" s="75"/>
      <c r="L102" s="75"/>
      <c r="M102" s="76"/>
    </row>
    <row r="103" spans="1:13" ht="14.5" thickBot="1" x14ac:dyDescent="0.35">
      <c r="A103" s="19"/>
      <c r="B103" s="28"/>
      <c r="C103" s="19" t="s">
        <v>202</v>
      </c>
      <c r="D103" s="86">
        <v>5</v>
      </c>
      <c r="E103" s="74"/>
      <c r="F103" s="68"/>
      <c r="G103" s="68"/>
      <c r="H103" s="68"/>
      <c r="I103" s="68"/>
      <c r="J103" s="75"/>
      <c r="K103" s="75"/>
      <c r="L103" s="75"/>
      <c r="M103" s="76"/>
    </row>
    <row r="104" spans="1:13" ht="14.5" thickBot="1" x14ac:dyDescent="0.35">
      <c r="A104" s="20"/>
      <c r="B104" s="28"/>
      <c r="C104" s="29" t="s">
        <v>203</v>
      </c>
      <c r="D104" s="104">
        <f>SUM(D93:D103)</f>
        <v>65</v>
      </c>
      <c r="E104" s="77"/>
      <c r="F104" s="11"/>
      <c r="G104" s="11"/>
      <c r="H104" s="11"/>
      <c r="I104" s="11"/>
      <c r="J104" s="78"/>
      <c r="K104" s="78"/>
      <c r="L104" s="78"/>
      <c r="M104" s="79"/>
    </row>
    <row r="105" spans="1:13" ht="14.5" thickBot="1" x14ac:dyDescent="0.35">
      <c r="A105" s="29" t="s">
        <v>314</v>
      </c>
      <c r="B105" s="29" t="s">
        <v>61</v>
      </c>
      <c r="C105" s="216" t="s">
        <v>61</v>
      </c>
      <c r="D105" s="218"/>
      <c r="E105" s="64"/>
      <c r="F105" s="65"/>
      <c r="G105" s="65"/>
      <c r="H105" s="65"/>
      <c r="I105" s="65"/>
      <c r="J105" s="65"/>
      <c r="K105" s="65"/>
      <c r="L105" s="65"/>
      <c r="M105" s="66"/>
    </row>
    <row r="106" spans="1:13" x14ac:dyDescent="0.3">
      <c r="A106" s="19"/>
      <c r="B106" s="19"/>
      <c r="C106" s="19" t="s">
        <v>207</v>
      </c>
      <c r="D106" s="86">
        <v>4</v>
      </c>
      <c r="E106" s="67"/>
      <c r="F106" s="68"/>
      <c r="G106" s="68"/>
      <c r="H106" s="68"/>
      <c r="I106" s="68"/>
      <c r="J106" s="68"/>
      <c r="K106" s="68"/>
      <c r="L106" s="68"/>
      <c r="M106" s="36"/>
    </row>
    <row r="107" spans="1:13" x14ac:dyDescent="0.3">
      <c r="A107" s="19"/>
      <c r="B107" s="19"/>
      <c r="C107" s="19" t="s">
        <v>208</v>
      </c>
      <c r="D107" s="86">
        <v>6</v>
      </c>
      <c r="E107" s="67"/>
      <c r="F107" s="68"/>
      <c r="G107" s="68"/>
      <c r="H107" s="68"/>
      <c r="I107" s="68"/>
      <c r="J107" s="68"/>
      <c r="K107" s="68"/>
      <c r="L107" s="68"/>
      <c r="M107" s="36"/>
    </row>
    <row r="108" spans="1:13" x14ac:dyDescent="0.3">
      <c r="A108" s="19"/>
      <c r="B108" s="19"/>
      <c r="C108" s="19" t="s">
        <v>209</v>
      </c>
      <c r="D108" s="86">
        <v>7</v>
      </c>
      <c r="E108" s="67"/>
      <c r="F108" s="68"/>
      <c r="G108" s="68"/>
      <c r="H108" s="68"/>
      <c r="I108" s="68"/>
      <c r="J108" s="68"/>
      <c r="K108" s="68"/>
      <c r="L108" s="68"/>
      <c r="M108" s="36"/>
    </row>
    <row r="109" spans="1:13" ht="14.5" thickBot="1" x14ac:dyDescent="0.35">
      <c r="A109" s="19"/>
      <c r="B109" s="19"/>
      <c r="C109" s="19" t="s">
        <v>210</v>
      </c>
      <c r="D109" s="86">
        <v>9</v>
      </c>
      <c r="E109" s="67"/>
      <c r="F109" s="68"/>
      <c r="G109" s="68"/>
      <c r="H109" s="68"/>
      <c r="I109" s="68"/>
      <c r="J109" s="68"/>
      <c r="K109" s="68"/>
      <c r="L109" s="68"/>
      <c r="M109" s="36"/>
    </row>
    <row r="110" spans="1:13" ht="14.5" thickBot="1" x14ac:dyDescent="0.35">
      <c r="A110" s="19"/>
      <c r="B110" s="19"/>
      <c r="C110" s="216" t="s">
        <v>227</v>
      </c>
      <c r="D110" s="218"/>
      <c r="E110" s="67"/>
      <c r="F110" s="68"/>
      <c r="G110" s="68"/>
      <c r="H110" s="68"/>
      <c r="I110" s="68"/>
      <c r="J110" s="68"/>
      <c r="K110" s="68"/>
      <c r="L110" s="68"/>
      <c r="M110" s="36"/>
    </row>
    <row r="111" spans="1:13" ht="14.5" thickBot="1" x14ac:dyDescent="0.35">
      <c r="A111" s="19"/>
      <c r="B111" s="19"/>
      <c r="C111" s="216" t="s">
        <v>228</v>
      </c>
      <c r="D111" s="218"/>
      <c r="E111" s="67"/>
      <c r="F111" s="68"/>
      <c r="G111" s="68"/>
      <c r="H111" s="68"/>
      <c r="I111" s="68"/>
      <c r="J111" s="68"/>
      <c r="K111" s="68"/>
      <c r="L111" s="68"/>
      <c r="M111" s="36"/>
    </row>
    <row r="112" spans="1:13" x14ac:dyDescent="0.3">
      <c r="A112" s="19"/>
      <c r="B112" s="19"/>
      <c r="C112" s="19" t="s">
        <v>229</v>
      </c>
      <c r="D112" s="86">
        <v>6</v>
      </c>
      <c r="E112" s="67"/>
      <c r="F112" s="68"/>
      <c r="G112" s="68"/>
      <c r="H112" s="68"/>
      <c r="I112" s="68"/>
      <c r="J112" s="68"/>
      <c r="K112" s="68"/>
      <c r="L112" s="68"/>
      <c r="M112" s="36"/>
    </row>
    <row r="113" spans="1:13" x14ac:dyDescent="0.3">
      <c r="A113" s="19"/>
      <c r="B113" s="19"/>
      <c r="C113" s="19" t="s">
        <v>211</v>
      </c>
      <c r="D113" s="86">
        <v>5</v>
      </c>
      <c r="E113" s="67"/>
      <c r="F113" s="68"/>
      <c r="G113" s="68"/>
      <c r="H113" s="68"/>
      <c r="I113" s="68"/>
      <c r="J113" s="68"/>
      <c r="K113" s="68"/>
      <c r="L113" s="68"/>
      <c r="M113" s="36"/>
    </row>
    <row r="114" spans="1:13" ht="14.5" thickBot="1" x14ac:dyDescent="0.35">
      <c r="A114" s="19"/>
      <c r="B114" s="19"/>
      <c r="C114" s="19" t="s">
        <v>212</v>
      </c>
      <c r="D114" s="86">
        <v>3</v>
      </c>
      <c r="E114" s="67"/>
      <c r="F114" s="68"/>
      <c r="G114" s="68"/>
      <c r="H114" s="68"/>
      <c r="I114" s="68"/>
      <c r="J114" s="68"/>
      <c r="K114" s="68"/>
      <c r="L114" s="68"/>
      <c r="M114" s="36"/>
    </row>
    <row r="115" spans="1:13" ht="14.5" thickBot="1" x14ac:dyDescent="0.35">
      <c r="A115" s="19"/>
      <c r="B115" s="19"/>
      <c r="C115" s="29" t="s">
        <v>213</v>
      </c>
      <c r="D115" s="101">
        <f>SUM(D112:D114)</f>
        <v>14</v>
      </c>
      <c r="E115" s="67"/>
      <c r="F115" s="68"/>
      <c r="G115" s="68"/>
      <c r="H115" s="68"/>
      <c r="I115" s="68"/>
      <c r="J115" s="68"/>
      <c r="K115" s="68"/>
      <c r="L115" s="68"/>
      <c r="M115" s="36"/>
    </row>
    <row r="116" spans="1:13" x14ac:dyDescent="0.3">
      <c r="A116" s="19"/>
      <c r="B116" s="19"/>
      <c r="C116" s="19" t="s">
        <v>214</v>
      </c>
      <c r="D116" s="86">
        <v>5</v>
      </c>
      <c r="E116" s="67"/>
      <c r="F116" s="68"/>
      <c r="G116" s="68"/>
      <c r="H116" s="68"/>
      <c r="I116" s="68"/>
      <c r="J116" s="68"/>
      <c r="K116" s="68"/>
      <c r="L116" s="68"/>
      <c r="M116" s="36"/>
    </row>
    <row r="117" spans="1:13" x14ac:dyDescent="0.3">
      <c r="A117" s="19"/>
      <c r="B117" s="19"/>
      <c r="C117" s="19" t="s">
        <v>215</v>
      </c>
      <c r="D117" s="86">
        <v>6</v>
      </c>
      <c r="E117" s="67"/>
      <c r="F117" s="68"/>
      <c r="G117" s="68"/>
      <c r="H117" s="68"/>
      <c r="I117" s="68"/>
      <c r="J117" s="68"/>
      <c r="K117" s="68"/>
      <c r="L117" s="68"/>
      <c r="M117" s="36"/>
    </row>
    <row r="118" spans="1:13" ht="14.5" thickBot="1" x14ac:dyDescent="0.35">
      <c r="A118" s="19"/>
      <c r="B118" s="19"/>
      <c r="C118" s="19" t="s">
        <v>216</v>
      </c>
      <c r="D118" s="86">
        <v>7</v>
      </c>
      <c r="E118" s="67"/>
      <c r="F118" s="68"/>
      <c r="G118" s="68"/>
      <c r="H118" s="68"/>
      <c r="I118" s="68"/>
      <c r="J118" s="68"/>
      <c r="K118" s="68"/>
      <c r="L118" s="68"/>
      <c r="M118" s="36"/>
    </row>
    <row r="119" spans="1:13" ht="14.5" thickBot="1" x14ac:dyDescent="0.35">
      <c r="A119" s="19"/>
      <c r="B119" s="19"/>
      <c r="C119" s="29" t="s">
        <v>217</v>
      </c>
      <c r="D119" s="101">
        <f>SUM(D116:D118)</f>
        <v>18</v>
      </c>
      <c r="E119" s="67"/>
      <c r="F119" s="68"/>
      <c r="G119" s="68"/>
      <c r="H119" s="68"/>
      <c r="I119" s="68"/>
      <c r="J119" s="68"/>
      <c r="K119" s="68"/>
      <c r="L119" s="68"/>
      <c r="M119" s="36"/>
    </row>
    <row r="120" spans="1:13" x14ac:dyDescent="0.3">
      <c r="A120" s="19"/>
      <c r="B120" s="19"/>
      <c r="C120" s="19" t="s">
        <v>218</v>
      </c>
      <c r="D120" s="86">
        <v>3</v>
      </c>
      <c r="E120" s="67"/>
      <c r="F120" s="68"/>
      <c r="G120" s="68"/>
      <c r="H120" s="68"/>
      <c r="I120" s="68"/>
      <c r="J120" s="68"/>
      <c r="K120" s="68"/>
      <c r="L120" s="68"/>
      <c r="M120" s="36"/>
    </row>
    <row r="121" spans="1:13" ht="14.5" thickBot="1" x14ac:dyDescent="0.35">
      <c r="A121" s="19"/>
      <c r="B121" s="19"/>
      <c r="C121" s="19" t="s">
        <v>219</v>
      </c>
      <c r="D121" s="86">
        <v>2</v>
      </c>
      <c r="E121" s="67"/>
      <c r="F121" s="68"/>
      <c r="G121" s="68"/>
      <c r="H121" s="68"/>
      <c r="I121" s="68"/>
      <c r="J121" s="68"/>
      <c r="K121" s="68"/>
      <c r="L121" s="68"/>
      <c r="M121" s="36"/>
    </row>
    <row r="122" spans="1:13" ht="14.5" thickBot="1" x14ac:dyDescent="0.35">
      <c r="A122" s="19"/>
      <c r="B122" s="19"/>
      <c r="C122" s="29" t="s">
        <v>220</v>
      </c>
      <c r="D122" s="101">
        <f>SUM(D120:D121)</f>
        <v>5</v>
      </c>
      <c r="E122" s="67"/>
      <c r="F122" s="68"/>
      <c r="G122" s="68"/>
      <c r="H122" s="68"/>
      <c r="I122" s="68"/>
      <c r="J122" s="68"/>
      <c r="K122" s="68"/>
      <c r="L122" s="68"/>
      <c r="M122" s="36"/>
    </row>
    <row r="123" spans="1:13" x14ac:dyDescent="0.3">
      <c r="A123" s="19"/>
      <c r="B123" s="19"/>
      <c r="C123" s="19" t="s">
        <v>221</v>
      </c>
      <c r="D123" s="86">
        <v>4</v>
      </c>
      <c r="E123" s="67"/>
      <c r="F123" s="68"/>
      <c r="G123" s="68"/>
      <c r="H123" s="68"/>
      <c r="I123" s="68"/>
      <c r="J123" s="68"/>
      <c r="K123" s="68"/>
      <c r="L123" s="68"/>
      <c r="M123" s="36"/>
    </row>
    <row r="124" spans="1:13" x14ac:dyDescent="0.3">
      <c r="A124" s="19"/>
      <c r="B124" s="19"/>
      <c r="C124" s="19" t="s">
        <v>222</v>
      </c>
      <c r="D124" s="86">
        <v>4</v>
      </c>
      <c r="E124" s="67"/>
      <c r="F124" s="68"/>
      <c r="G124" s="68"/>
      <c r="H124" s="68"/>
      <c r="I124" s="68"/>
      <c r="J124" s="68"/>
      <c r="K124" s="68"/>
      <c r="L124" s="68"/>
      <c r="M124" s="36"/>
    </row>
    <row r="125" spans="1:13" x14ac:dyDescent="0.3">
      <c r="A125" s="19"/>
      <c r="B125" s="19"/>
      <c r="C125" s="19" t="s">
        <v>223</v>
      </c>
      <c r="D125" s="86">
        <v>5</v>
      </c>
      <c r="E125" s="67"/>
      <c r="F125" s="68"/>
      <c r="G125" s="68"/>
      <c r="H125" s="68"/>
      <c r="I125" s="68"/>
      <c r="J125" s="68"/>
      <c r="K125" s="68"/>
      <c r="L125" s="68"/>
      <c r="M125" s="36"/>
    </row>
    <row r="126" spans="1:13" x14ac:dyDescent="0.3">
      <c r="A126" s="19"/>
      <c r="B126" s="19"/>
      <c r="C126" s="19" t="s">
        <v>224</v>
      </c>
      <c r="D126" s="86">
        <v>7</v>
      </c>
      <c r="E126" s="67"/>
      <c r="F126" s="68"/>
      <c r="G126" s="68"/>
      <c r="H126" s="68"/>
      <c r="I126" s="68"/>
      <c r="J126" s="68"/>
      <c r="K126" s="68"/>
      <c r="L126" s="68"/>
      <c r="M126" s="36"/>
    </row>
    <row r="127" spans="1:13" ht="14.5" thickBot="1" x14ac:dyDescent="0.35">
      <c r="A127" s="19"/>
      <c r="B127" s="19"/>
      <c r="C127" s="19" t="s">
        <v>225</v>
      </c>
      <c r="D127" s="86">
        <v>6</v>
      </c>
      <c r="E127" s="67"/>
      <c r="F127" s="68"/>
      <c r="G127" s="68"/>
      <c r="H127" s="68"/>
      <c r="I127" s="68"/>
      <c r="J127" s="68"/>
      <c r="K127" s="68"/>
      <c r="L127" s="68"/>
      <c r="M127" s="36"/>
    </row>
    <row r="128" spans="1:13" ht="14.5" thickBot="1" x14ac:dyDescent="0.35">
      <c r="A128" s="19"/>
      <c r="B128" s="19"/>
      <c r="C128" s="29" t="s">
        <v>226</v>
      </c>
      <c r="D128" s="101">
        <f>SUM(D123:D127,D106:D109,D115,D119,D122)</f>
        <v>89</v>
      </c>
      <c r="E128" s="69"/>
      <c r="F128" s="11"/>
      <c r="G128" s="11"/>
      <c r="H128" s="11"/>
      <c r="I128" s="11"/>
      <c r="J128" s="11"/>
      <c r="K128" s="11"/>
      <c r="L128" s="11"/>
      <c r="M128" s="70"/>
    </row>
    <row r="129" spans="1:13" ht="14.5" thickBot="1" x14ac:dyDescent="0.35">
      <c r="A129" s="29" t="s">
        <v>313</v>
      </c>
      <c r="B129" s="29" t="s">
        <v>49</v>
      </c>
      <c r="C129" s="216" t="s">
        <v>49</v>
      </c>
      <c r="D129" s="218"/>
      <c r="E129" s="64"/>
      <c r="F129" s="65"/>
      <c r="G129" s="65"/>
      <c r="H129" s="65"/>
      <c r="I129" s="65"/>
      <c r="J129" s="65"/>
      <c r="K129" s="65"/>
      <c r="L129" s="65"/>
      <c r="M129" s="66"/>
    </row>
    <row r="130" spans="1:13" x14ac:dyDescent="0.3">
      <c r="A130" s="19"/>
      <c r="B130" s="19"/>
      <c r="C130" s="19" t="s">
        <v>230</v>
      </c>
      <c r="D130" s="86">
        <v>2</v>
      </c>
      <c r="E130" s="67"/>
      <c r="F130" s="68"/>
      <c r="G130" s="68"/>
      <c r="H130" s="68"/>
      <c r="I130" s="68"/>
      <c r="J130" s="68"/>
      <c r="K130" s="68"/>
      <c r="L130" s="68"/>
      <c r="M130" s="36"/>
    </row>
    <row r="131" spans="1:13" x14ac:dyDescent="0.3">
      <c r="A131" s="19"/>
      <c r="B131" s="19"/>
      <c r="C131" s="19" t="s">
        <v>231</v>
      </c>
      <c r="D131" s="86">
        <v>4</v>
      </c>
      <c r="E131" s="67"/>
      <c r="F131" s="68"/>
      <c r="G131" s="68"/>
      <c r="H131" s="68"/>
      <c r="I131" s="68"/>
      <c r="J131" s="68"/>
      <c r="K131" s="68"/>
      <c r="L131" s="68"/>
      <c r="M131" s="36"/>
    </row>
    <row r="132" spans="1:13" x14ac:dyDescent="0.3">
      <c r="A132" s="19"/>
      <c r="B132" s="19"/>
      <c r="C132" s="19" t="s">
        <v>232</v>
      </c>
      <c r="D132" s="86">
        <v>2</v>
      </c>
      <c r="E132" s="67"/>
      <c r="F132" s="68"/>
      <c r="G132" s="68"/>
      <c r="H132" s="68"/>
      <c r="I132" s="68"/>
      <c r="J132" s="68"/>
      <c r="K132" s="68"/>
      <c r="L132" s="68"/>
      <c r="M132" s="36"/>
    </row>
    <row r="133" spans="1:13" ht="14.5" thickBot="1" x14ac:dyDescent="0.35">
      <c r="A133" s="19"/>
      <c r="B133" s="19"/>
      <c r="C133" s="19" t="s">
        <v>233</v>
      </c>
      <c r="D133" s="86">
        <v>3</v>
      </c>
      <c r="E133" s="67"/>
      <c r="F133" s="68"/>
      <c r="G133" s="68"/>
      <c r="H133" s="68"/>
      <c r="I133" s="68"/>
      <c r="J133" s="68"/>
      <c r="K133" s="68"/>
      <c r="L133" s="68"/>
      <c r="M133" s="36"/>
    </row>
    <row r="134" spans="1:13" ht="14.5" thickBot="1" x14ac:dyDescent="0.35">
      <c r="A134" s="19"/>
      <c r="B134" s="19"/>
      <c r="C134" s="216" t="s">
        <v>249</v>
      </c>
      <c r="D134" s="218"/>
      <c r="E134" s="67"/>
      <c r="F134" s="68"/>
      <c r="G134" s="68"/>
      <c r="H134" s="68"/>
      <c r="I134" s="68"/>
      <c r="J134" s="68"/>
      <c r="K134" s="68"/>
      <c r="L134" s="68"/>
      <c r="M134" s="36"/>
    </row>
    <row r="135" spans="1:13" ht="14.5" thickBot="1" x14ac:dyDescent="0.35">
      <c r="A135" s="19"/>
      <c r="B135" s="19"/>
      <c r="C135" s="216" t="s">
        <v>250</v>
      </c>
      <c r="D135" s="218"/>
      <c r="E135" s="67"/>
      <c r="F135" s="68"/>
      <c r="G135" s="68"/>
      <c r="H135" s="68"/>
      <c r="I135" s="68"/>
      <c r="J135" s="68"/>
      <c r="K135" s="68"/>
      <c r="L135" s="68"/>
      <c r="M135" s="36"/>
    </row>
    <row r="136" spans="1:13" ht="14.5" thickBot="1" x14ac:dyDescent="0.35">
      <c r="A136" s="19"/>
      <c r="B136" s="19"/>
      <c r="C136" s="216" t="s">
        <v>251</v>
      </c>
      <c r="D136" s="218"/>
      <c r="E136" s="67"/>
      <c r="F136" s="68"/>
      <c r="G136" s="68"/>
      <c r="H136" s="68"/>
      <c r="I136" s="68"/>
      <c r="J136" s="68"/>
      <c r="K136" s="68"/>
      <c r="L136" s="68"/>
      <c r="M136" s="36"/>
    </row>
    <row r="137" spans="1:13" x14ac:dyDescent="0.3">
      <c r="A137" s="19"/>
      <c r="B137" s="19"/>
      <c r="C137" s="19" t="s">
        <v>234</v>
      </c>
      <c r="D137" s="86">
        <v>4</v>
      </c>
      <c r="E137" s="67"/>
      <c r="F137" s="68"/>
      <c r="G137" s="68"/>
      <c r="H137" s="68"/>
      <c r="I137" s="68"/>
      <c r="J137" s="68"/>
      <c r="K137" s="68"/>
      <c r="L137" s="68"/>
      <c r="M137" s="36"/>
    </row>
    <row r="138" spans="1:13" ht="14.5" thickBot="1" x14ac:dyDescent="0.35">
      <c r="A138" s="19"/>
      <c r="B138" s="19"/>
      <c r="C138" s="19" t="s">
        <v>235</v>
      </c>
      <c r="D138" s="86">
        <v>5</v>
      </c>
      <c r="E138" s="67"/>
      <c r="F138" s="68"/>
      <c r="G138" s="68"/>
      <c r="H138" s="68"/>
      <c r="I138" s="68"/>
      <c r="J138" s="68"/>
      <c r="K138" s="68"/>
      <c r="L138" s="68"/>
      <c r="M138" s="36"/>
    </row>
    <row r="139" spans="1:13" ht="14.5" thickBot="1" x14ac:dyDescent="0.35">
      <c r="A139" s="19"/>
      <c r="B139" s="19"/>
      <c r="C139" s="29" t="s">
        <v>236</v>
      </c>
      <c r="D139" s="101">
        <f>SUM(D137:D138)</f>
        <v>9</v>
      </c>
      <c r="E139" s="67"/>
      <c r="F139" s="68"/>
      <c r="G139" s="68"/>
      <c r="H139" s="68"/>
      <c r="I139" s="68"/>
      <c r="J139" s="68"/>
      <c r="K139" s="68"/>
      <c r="L139" s="68"/>
      <c r="M139" s="36"/>
    </row>
    <row r="140" spans="1:13" x14ac:dyDescent="0.3">
      <c r="A140" s="19"/>
      <c r="B140" s="19"/>
      <c r="C140" s="19" t="s">
        <v>237</v>
      </c>
      <c r="D140" s="86">
        <v>4</v>
      </c>
      <c r="E140" s="67"/>
      <c r="F140" s="68"/>
      <c r="G140" s="68"/>
      <c r="H140" s="68"/>
      <c r="I140" s="68"/>
      <c r="J140" s="68"/>
      <c r="K140" s="68"/>
      <c r="L140" s="68"/>
      <c r="M140" s="36"/>
    </row>
    <row r="141" spans="1:13" x14ac:dyDescent="0.3">
      <c r="A141" s="19"/>
      <c r="B141" s="19"/>
      <c r="C141" s="19" t="s">
        <v>238</v>
      </c>
      <c r="D141" s="86">
        <v>7</v>
      </c>
      <c r="E141" s="67"/>
      <c r="F141" s="68"/>
      <c r="G141" s="68"/>
      <c r="H141" s="68"/>
      <c r="I141" s="68"/>
      <c r="J141" s="68"/>
      <c r="K141" s="68"/>
      <c r="L141" s="68"/>
      <c r="M141" s="36"/>
    </row>
    <row r="142" spans="1:13" ht="14.5" thickBot="1" x14ac:dyDescent="0.35">
      <c r="A142" s="19"/>
      <c r="B142" s="19"/>
      <c r="C142" s="19" t="s">
        <v>239</v>
      </c>
      <c r="D142" s="86">
        <v>9</v>
      </c>
      <c r="E142" s="67"/>
      <c r="F142" s="68"/>
      <c r="G142" s="68"/>
      <c r="H142" s="68"/>
      <c r="I142" s="68"/>
      <c r="J142" s="68"/>
      <c r="K142" s="68"/>
      <c r="L142" s="68"/>
      <c r="M142" s="36"/>
    </row>
    <row r="143" spans="1:13" ht="14.5" thickBot="1" x14ac:dyDescent="0.35">
      <c r="A143" s="19"/>
      <c r="B143" s="19"/>
      <c r="C143" s="29" t="s">
        <v>240</v>
      </c>
      <c r="D143" s="101">
        <f>SUM(D140:D142)</f>
        <v>20</v>
      </c>
      <c r="E143" s="67"/>
      <c r="F143" s="68"/>
      <c r="G143" s="68"/>
      <c r="H143" s="68"/>
      <c r="I143" s="68"/>
      <c r="J143" s="68"/>
      <c r="K143" s="68"/>
      <c r="L143" s="68"/>
      <c r="M143" s="36"/>
    </row>
    <row r="144" spans="1:13" ht="14.5" thickBot="1" x14ac:dyDescent="0.35">
      <c r="A144" s="19"/>
      <c r="B144" s="19"/>
      <c r="C144" s="19" t="s">
        <v>241</v>
      </c>
      <c r="D144" s="105">
        <v>5</v>
      </c>
      <c r="E144" s="67"/>
      <c r="F144" s="68"/>
      <c r="G144" s="68"/>
      <c r="H144" s="68"/>
      <c r="I144" s="68"/>
      <c r="J144" s="68"/>
      <c r="K144" s="68"/>
      <c r="L144" s="68"/>
      <c r="M144" s="36"/>
    </row>
    <row r="145" spans="1:13" ht="14.5" thickBot="1" x14ac:dyDescent="0.35">
      <c r="A145" s="19"/>
      <c r="B145" s="19"/>
      <c r="C145" s="29" t="s">
        <v>242</v>
      </c>
      <c r="D145" s="101">
        <f>SUM(D144)</f>
        <v>5</v>
      </c>
      <c r="E145" s="67"/>
      <c r="F145" s="68"/>
      <c r="G145" s="68"/>
      <c r="H145" s="68"/>
      <c r="I145" s="68"/>
      <c r="J145" s="68"/>
      <c r="K145" s="68"/>
      <c r="L145" s="68"/>
      <c r="M145" s="36"/>
    </row>
    <row r="146" spans="1:13" x14ac:dyDescent="0.3">
      <c r="A146" s="19"/>
      <c r="B146" s="19"/>
      <c r="C146" s="19" t="s">
        <v>243</v>
      </c>
      <c r="D146" s="86">
        <v>4</v>
      </c>
      <c r="E146" s="67"/>
      <c r="F146" s="68"/>
      <c r="G146" s="68"/>
      <c r="H146" s="68"/>
      <c r="I146" s="68"/>
      <c r="J146" s="68"/>
      <c r="K146" s="68"/>
      <c r="L146" s="68"/>
      <c r="M146" s="36"/>
    </row>
    <row r="147" spans="1:13" x14ac:dyDescent="0.3">
      <c r="A147" s="19"/>
      <c r="B147" s="19"/>
      <c r="C147" s="19" t="s">
        <v>244</v>
      </c>
      <c r="D147" s="86">
        <v>5</v>
      </c>
      <c r="E147" s="67"/>
      <c r="F147" s="68"/>
      <c r="G147" s="68"/>
      <c r="H147" s="68"/>
      <c r="I147" s="68"/>
      <c r="J147" s="68"/>
      <c r="K147" s="68"/>
      <c r="L147" s="68"/>
      <c r="M147" s="36"/>
    </row>
    <row r="148" spans="1:13" x14ac:dyDescent="0.3">
      <c r="A148" s="19"/>
      <c r="B148" s="19"/>
      <c r="C148" s="19" t="s">
        <v>245</v>
      </c>
      <c r="D148" s="86">
        <v>6</v>
      </c>
      <c r="E148" s="67"/>
      <c r="F148" s="68"/>
      <c r="G148" s="68"/>
      <c r="H148" s="68"/>
      <c r="I148" s="68"/>
      <c r="J148" s="68"/>
      <c r="K148" s="68"/>
      <c r="L148" s="68"/>
      <c r="M148" s="36"/>
    </row>
    <row r="149" spans="1:13" x14ac:dyDescent="0.3">
      <c r="A149" s="19"/>
      <c r="B149" s="19"/>
      <c r="C149" s="19" t="s">
        <v>246</v>
      </c>
      <c r="D149" s="86">
        <v>7</v>
      </c>
      <c r="E149" s="67"/>
      <c r="F149" s="68"/>
      <c r="G149" s="68"/>
      <c r="H149" s="68"/>
      <c r="I149" s="68"/>
      <c r="J149" s="68"/>
      <c r="K149" s="68"/>
      <c r="L149" s="68"/>
      <c r="M149" s="36"/>
    </row>
    <row r="150" spans="1:13" ht="14.5" thickBot="1" x14ac:dyDescent="0.35">
      <c r="A150" s="19"/>
      <c r="B150" s="19"/>
      <c r="C150" s="19" t="s">
        <v>247</v>
      </c>
      <c r="D150" s="86">
        <v>1</v>
      </c>
      <c r="E150" s="67"/>
      <c r="F150" s="68"/>
      <c r="G150" s="68"/>
      <c r="H150" s="68"/>
      <c r="I150" s="68"/>
      <c r="J150" s="68"/>
      <c r="K150" s="68"/>
      <c r="L150" s="68"/>
      <c r="M150" s="36"/>
    </row>
    <row r="151" spans="1:13" ht="14.5" thickBot="1" x14ac:dyDescent="0.35">
      <c r="A151" s="19"/>
      <c r="B151" s="19"/>
      <c r="C151" s="29" t="s">
        <v>248</v>
      </c>
      <c r="D151" s="101">
        <f>SUM(D146:D150,D130:D133,D139,D143,D145)</f>
        <v>68</v>
      </c>
      <c r="E151" s="69"/>
      <c r="F151" s="11"/>
      <c r="G151" s="11"/>
      <c r="H151" s="11"/>
      <c r="I151" s="11"/>
      <c r="J151" s="11"/>
      <c r="K151" s="11"/>
      <c r="L151" s="11"/>
      <c r="M151" s="70"/>
    </row>
    <row r="152" spans="1:13" ht="15" customHeight="1" thickBot="1" x14ac:dyDescent="0.35">
      <c r="A152" s="29" t="s">
        <v>315</v>
      </c>
      <c r="B152" s="29" t="s">
        <v>58</v>
      </c>
      <c r="C152" s="216" t="s">
        <v>58</v>
      </c>
      <c r="D152" s="218"/>
      <c r="E152" s="67"/>
      <c r="F152" s="68"/>
      <c r="G152" s="68"/>
      <c r="H152" s="68"/>
      <c r="I152" s="68"/>
      <c r="J152" s="68"/>
      <c r="K152" s="68"/>
      <c r="L152" s="68"/>
      <c r="M152" s="36"/>
    </row>
    <row r="153" spans="1:13" x14ac:dyDescent="0.3">
      <c r="A153" s="32"/>
      <c r="B153" s="32"/>
      <c r="C153" s="33" t="s">
        <v>519</v>
      </c>
      <c r="D153" s="80"/>
      <c r="E153" s="67"/>
      <c r="F153" s="68"/>
      <c r="G153" s="68"/>
      <c r="H153" s="68"/>
      <c r="I153" s="68"/>
      <c r="J153" s="68"/>
      <c r="K153" s="68"/>
      <c r="L153" s="68"/>
      <c r="M153" s="36"/>
    </row>
    <row r="154" spans="1:13" x14ac:dyDescent="0.3">
      <c r="A154" s="32"/>
      <c r="B154" s="32"/>
      <c r="C154" s="33" t="s">
        <v>521</v>
      </c>
      <c r="D154" s="80"/>
      <c r="E154" s="67"/>
      <c r="F154" s="68"/>
      <c r="G154" s="68"/>
      <c r="H154" s="68"/>
      <c r="I154" s="68"/>
      <c r="J154" s="68"/>
      <c r="K154" s="68"/>
      <c r="L154" s="68"/>
      <c r="M154" s="36"/>
    </row>
    <row r="155" spans="1:13" x14ac:dyDescent="0.3">
      <c r="A155" s="32"/>
      <c r="B155" s="32"/>
      <c r="C155" s="33" t="s">
        <v>520</v>
      </c>
      <c r="D155" s="80"/>
      <c r="E155" s="67"/>
      <c r="F155" s="68"/>
      <c r="G155" s="68"/>
      <c r="H155" s="68"/>
      <c r="I155" s="68"/>
      <c r="J155" s="68"/>
      <c r="K155" s="68"/>
      <c r="L155" s="68"/>
      <c r="M155" s="36"/>
    </row>
    <row r="156" spans="1:13" ht="14.5" thickBot="1" x14ac:dyDescent="0.35">
      <c r="A156" s="32"/>
      <c r="B156" s="32"/>
      <c r="C156" s="33" t="s">
        <v>522</v>
      </c>
      <c r="D156" s="87"/>
      <c r="E156" s="67"/>
      <c r="F156" s="68"/>
      <c r="G156" s="68"/>
      <c r="H156" s="68"/>
      <c r="I156" s="68"/>
      <c r="J156" s="68"/>
      <c r="K156" s="68"/>
      <c r="L156" s="68"/>
      <c r="M156" s="36"/>
    </row>
    <row r="157" spans="1:13" ht="14.5" thickBot="1" x14ac:dyDescent="0.35">
      <c r="A157" s="32"/>
      <c r="B157" s="32"/>
      <c r="C157" s="29" t="s">
        <v>270</v>
      </c>
      <c r="D157" s="92">
        <f>SUM(D152:D156)</f>
        <v>0</v>
      </c>
      <c r="E157" s="67"/>
      <c r="F157" s="68"/>
      <c r="G157" s="68"/>
      <c r="H157" s="68"/>
      <c r="I157" s="68"/>
      <c r="J157" s="68"/>
      <c r="K157" s="68"/>
      <c r="L157" s="68"/>
      <c r="M157" s="36"/>
    </row>
    <row r="158" spans="1:13" x14ac:dyDescent="0.3">
      <c r="A158" s="19"/>
      <c r="B158" s="19"/>
      <c r="C158" s="18" t="s">
        <v>523</v>
      </c>
      <c r="D158" s="86">
        <v>5</v>
      </c>
      <c r="E158" s="67"/>
      <c r="F158" s="68"/>
      <c r="G158" s="68"/>
      <c r="H158" s="68"/>
      <c r="I158" s="68"/>
      <c r="J158" s="68"/>
      <c r="K158" s="68"/>
      <c r="L158" s="68"/>
      <c r="M158" s="36"/>
    </row>
    <row r="159" spans="1:13" ht="14.5" thickBot="1" x14ac:dyDescent="0.35">
      <c r="A159" s="19"/>
      <c r="B159" s="19"/>
      <c r="C159" s="19" t="s">
        <v>524</v>
      </c>
      <c r="D159" s="86"/>
      <c r="E159" s="67"/>
      <c r="F159" s="68"/>
      <c r="G159" s="68"/>
      <c r="H159" s="68"/>
      <c r="I159" s="68"/>
      <c r="J159" s="68"/>
      <c r="K159" s="68"/>
      <c r="L159" s="68"/>
      <c r="M159" s="36"/>
    </row>
    <row r="160" spans="1:13" ht="14.5" thickBot="1" x14ac:dyDescent="0.35">
      <c r="A160" s="19"/>
      <c r="B160" s="19"/>
      <c r="C160" s="29" t="s">
        <v>271</v>
      </c>
      <c r="D160" s="145">
        <f>SUM(D158:D159)</f>
        <v>5</v>
      </c>
      <c r="E160" s="67"/>
      <c r="F160" s="68"/>
      <c r="G160" s="68"/>
      <c r="H160" s="68"/>
      <c r="I160" s="68"/>
      <c r="J160" s="68"/>
      <c r="K160" s="68"/>
      <c r="L160" s="68"/>
      <c r="M160" s="36"/>
    </row>
    <row r="161" spans="1:13" x14ac:dyDescent="0.3">
      <c r="A161" s="19"/>
      <c r="B161" s="19"/>
      <c r="C161" s="144" t="s">
        <v>525</v>
      </c>
      <c r="D161" s="86"/>
      <c r="E161" s="67"/>
      <c r="F161" s="68"/>
      <c r="G161" s="68"/>
      <c r="H161" s="68"/>
      <c r="I161" s="68"/>
      <c r="J161" s="68"/>
      <c r="K161" s="68"/>
      <c r="L161" s="68"/>
      <c r="M161" s="36"/>
    </row>
    <row r="162" spans="1:13" x14ac:dyDescent="0.3">
      <c r="A162" s="19"/>
      <c r="B162" s="19"/>
      <c r="C162" s="19" t="s">
        <v>526</v>
      </c>
      <c r="D162" s="86"/>
      <c r="E162" s="67"/>
      <c r="F162" s="68"/>
      <c r="G162" s="68"/>
      <c r="H162" s="68"/>
      <c r="I162" s="68"/>
      <c r="J162" s="68"/>
      <c r="K162" s="68"/>
      <c r="L162" s="68"/>
      <c r="M162" s="36"/>
    </row>
    <row r="163" spans="1:13" ht="14.5" thickBot="1" x14ac:dyDescent="0.35">
      <c r="A163" s="19"/>
      <c r="B163" s="19"/>
      <c r="C163" s="19" t="s">
        <v>527</v>
      </c>
      <c r="D163" s="86"/>
      <c r="E163" s="67"/>
      <c r="F163" s="68"/>
      <c r="G163" s="68"/>
      <c r="H163" s="68"/>
      <c r="I163" s="68"/>
      <c r="J163" s="68"/>
      <c r="K163" s="68"/>
      <c r="L163" s="68"/>
      <c r="M163" s="36"/>
    </row>
    <row r="164" spans="1:13" ht="14.5" thickBot="1" x14ac:dyDescent="0.35">
      <c r="A164" s="19"/>
      <c r="B164" s="19"/>
      <c r="C164" s="29" t="s">
        <v>272</v>
      </c>
      <c r="D164" s="145">
        <f>SUM(D161:D163)</f>
        <v>0</v>
      </c>
      <c r="E164" s="67"/>
      <c r="F164" s="68"/>
      <c r="G164" s="68"/>
      <c r="H164" s="68"/>
      <c r="I164" s="68"/>
      <c r="J164" s="68"/>
      <c r="K164" s="68"/>
      <c r="L164" s="68"/>
      <c r="M164" s="36"/>
    </row>
    <row r="165" spans="1:13" ht="14.5" thickBot="1" x14ac:dyDescent="0.35">
      <c r="A165" s="19"/>
      <c r="B165" s="19"/>
      <c r="C165" s="20" t="s">
        <v>273</v>
      </c>
      <c r="D165" s="86">
        <v>1</v>
      </c>
      <c r="E165" s="67"/>
      <c r="F165" s="68"/>
      <c r="G165" s="68"/>
      <c r="H165" s="68"/>
      <c r="I165" s="68"/>
      <c r="J165" s="68"/>
      <c r="K165" s="68"/>
      <c r="L165" s="68"/>
      <c r="M165" s="36"/>
    </row>
    <row r="166" spans="1:13" ht="14.5" thickBot="1" x14ac:dyDescent="0.35">
      <c r="A166" s="19"/>
      <c r="B166" s="19"/>
      <c r="C166" s="29" t="s">
        <v>291</v>
      </c>
      <c r="D166" s="101">
        <f>SUM(D157,D160,D164,D165)</f>
        <v>6</v>
      </c>
      <c r="E166" s="67"/>
      <c r="F166" s="68"/>
      <c r="G166" s="68"/>
      <c r="H166" s="68"/>
      <c r="I166" s="68"/>
      <c r="J166" s="68"/>
      <c r="K166" s="68"/>
      <c r="L166" s="68"/>
      <c r="M166" s="36"/>
    </row>
    <row r="167" spans="1:13" x14ac:dyDescent="0.3">
      <c r="A167" s="19"/>
      <c r="B167" s="19"/>
      <c r="C167" s="147" t="s">
        <v>518</v>
      </c>
      <c r="D167" s="31"/>
      <c r="E167" s="67"/>
      <c r="F167" s="68"/>
      <c r="G167" s="68"/>
      <c r="H167" s="68"/>
      <c r="I167" s="68"/>
      <c r="J167" s="68"/>
      <c r="K167" s="68"/>
      <c r="L167" s="68"/>
      <c r="M167" s="36"/>
    </row>
    <row r="168" spans="1:13" ht="14.5" x14ac:dyDescent="0.35">
      <c r="A168" s="19"/>
      <c r="B168" s="19"/>
      <c r="C168" s="146" t="s">
        <v>292</v>
      </c>
      <c r="D168" s="15"/>
      <c r="E168" s="67"/>
      <c r="F168" s="68"/>
      <c r="G168" s="68"/>
      <c r="H168" s="68"/>
      <c r="I168" s="68"/>
      <c r="J168" s="68"/>
      <c r="K168" s="68"/>
      <c r="L168" s="68"/>
      <c r="M168" s="36"/>
    </row>
    <row r="169" spans="1:13" ht="14.5" thickBot="1" x14ac:dyDescent="0.35">
      <c r="A169" s="19"/>
      <c r="B169" s="19"/>
      <c r="C169" s="16"/>
      <c r="D169" s="17"/>
      <c r="E169" s="67"/>
      <c r="F169" s="68"/>
      <c r="G169" s="68"/>
      <c r="H169" s="68"/>
      <c r="I169" s="68"/>
      <c r="J169" s="68"/>
      <c r="K169" s="68"/>
      <c r="L169" s="68"/>
      <c r="M169" s="36"/>
    </row>
    <row r="170" spans="1:13" ht="14.5" thickBot="1" x14ac:dyDescent="0.35">
      <c r="A170" s="29" t="s">
        <v>312</v>
      </c>
      <c r="B170" s="22" t="s">
        <v>46</v>
      </c>
      <c r="C170" s="216" t="s">
        <v>46</v>
      </c>
      <c r="D170" s="218"/>
      <c r="E170" s="67"/>
      <c r="F170" s="68"/>
      <c r="G170" s="68"/>
      <c r="H170" s="68"/>
      <c r="I170" s="68"/>
      <c r="J170" s="68"/>
      <c r="K170" s="68"/>
      <c r="L170" s="68"/>
      <c r="M170" s="36"/>
    </row>
    <row r="171" spans="1:13" x14ac:dyDescent="0.3">
      <c r="A171" s="32"/>
      <c r="B171" s="35"/>
      <c r="C171" s="33" t="s">
        <v>519</v>
      </c>
      <c r="D171" s="80"/>
      <c r="E171" s="67"/>
      <c r="F171" s="68"/>
      <c r="G171" s="68"/>
      <c r="H171" s="68"/>
      <c r="I171" s="68"/>
      <c r="J171" s="68"/>
      <c r="K171" s="68"/>
      <c r="L171" s="68"/>
      <c r="M171" s="36"/>
    </row>
    <row r="172" spans="1:13" x14ac:dyDescent="0.3">
      <c r="A172" s="32"/>
      <c r="B172" s="35"/>
      <c r="C172" s="33" t="s">
        <v>521</v>
      </c>
      <c r="D172" s="80"/>
      <c r="E172" s="67"/>
      <c r="F172" s="68"/>
      <c r="G172" s="68"/>
      <c r="H172" s="68"/>
      <c r="I172" s="68"/>
      <c r="J172" s="68"/>
      <c r="K172" s="68"/>
      <c r="L172" s="68"/>
      <c r="M172" s="36"/>
    </row>
    <row r="173" spans="1:13" x14ac:dyDescent="0.3">
      <c r="A173" s="32"/>
      <c r="B173" s="35"/>
      <c r="C173" s="33" t="s">
        <v>520</v>
      </c>
      <c r="D173" s="80"/>
      <c r="E173" s="67"/>
      <c r="F173" s="68"/>
      <c r="G173" s="68"/>
      <c r="H173" s="68"/>
      <c r="I173" s="68"/>
      <c r="J173" s="68"/>
      <c r="K173" s="68"/>
      <c r="L173" s="68"/>
      <c r="M173" s="36"/>
    </row>
    <row r="174" spans="1:13" ht="14.5" thickBot="1" x14ac:dyDescent="0.35">
      <c r="A174" s="32"/>
      <c r="B174" s="35"/>
      <c r="C174" s="33" t="s">
        <v>522</v>
      </c>
      <c r="D174" s="87"/>
      <c r="E174" s="67"/>
      <c r="F174" s="68"/>
      <c r="G174" s="68"/>
      <c r="H174" s="68"/>
      <c r="I174" s="68"/>
      <c r="J174" s="68"/>
      <c r="K174" s="68"/>
      <c r="L174" s="68"/>
      <c r="M174" s="36"/>
    </row>
    <row r="175" spans="1:13" ht="14.5" thickBot="1" x14ac:dyDescent="0.35">
      <c r="A175" s="32"/>
      <c r="B175" s="35"/>
      <c r="C175" s="29" t="s">
        <v>270</v>
      </c>
      <c r="D175" s="92">
        <f>SUM(D170:D174)</f>
        <v>0</v>
      </c>
      <c r="E175" s="67"/>
      <c r="F175" s="68"/>
      <c r="G175" s="68"/>
      <c r="H175" s="68"/>
      <c r="I175" s="68"/>
      <c r="J175" s="68"/>
      <c r="K175" s="68"/>
      <c r="L175" s="68"/>
      <c r="M175" s="36"/>
    </row>
    <row r="176" spans="1:13" x14ac:dyDescent="0.3">
      <c r="A176" s="32"/>
      <c r="B176" s="35"/>
      <c r="C176" s="18" t="s">
        <v>523</v>
      </c>
      <c r="D176" s="86">
        <v>5</v>
      </c>
      <c r="E176" s="67"/>
      <c r="F176" s="68"/>
      <c r="G176" s="68"/>
      <c r="H176" s="68"/>
      <c r="I176" s="68"/>
      <c r="J176" s="68"/>
      <c r="K176" s="68"/>
      <c r="L176" s="68"/>
      <c r="M176" s="36"/>
    </row>
    <row r="177" spans="1:13" ht="14.5" thickBot="1" x14ac:dyDescent="0.35">
      <c r="A177" s="32"/>
      <c r="B177" s="35"/>
      <c r="C177" s="19" t="s">
        <v>524</v>
      </c>
      <c r="D177" s="86"/>
      <c r="E177" s="67"/>
      <c r="F177" s="68"/>
      <c r="G177" s="68"/>
      <c r="H177" s="68"/>
      <c r="I177" s="68"/>
      <c r="J177" s="68"/>
      <c r="K177" s="68"/>
      <c r="L177" s="68"/>
      <c r="M177" s="36"/>
    </row>
    <row r="178" spans="1:13" ht="14.5" thickBot="1" x14ac:dyDescent="0.35">
      <c r="A178" s="32"/>
      <c r="B178" s="35"/>
      <c r="C178" s="29" t="s">
        <v>271</v>
      </c>
      <c r="D178" s="145">
        <f>SUM(D176:D177)</f>
        <v>5</v>
      </c>
      <c r="E178" s="67"/>
      <c r="F178" s="68"/>
      <c r="G178" s="68"/>
      <c r="H178" s="68"/>
      <c r="I178" s="68"/>
      <c r="J178" s="68"/>
      <c r="K178" s="68"/>
      <c r="L178" s="68"/>
      <c r="M178" s="36"/>
    </row>
    <row r="179" spans="1:13" x14ac:dyDescent="0.3">
      <c r="A179" s="32"/>
      <c r="B179" s="35"/>
      <c r="C179" s="144" t="s">
        <v>525</v>
      </c>
      <c r="D179" s="86"/>
      <c r="E179" s="67"/>
      <c r="F179" s="68"/>
      <c r="G179" s="68"/>
      <c r="H179" s="68"/>
      <c r="I179" s="68"/>
      <c r="J179" s="68"/>
      <c r="K179" s="68"/>
      <c r="L179" s="68"/>
      <c r="M179" s="36"/>
    </row>
    <row r="180" spans="1:13" x14ac:dyDescent="0.3">
      <c r="A180" s="32"/>
      <c r="B180" s="35"/>
      <c r="C180" s="19" t="s">
        <v>526</v>
      </c>
      <c r="D180" s="86"/>
      <c r="E180" s="67"/>
      <c r="F180" s="68"/>
      <c r="G180" s="68"/>
      <c r="H180" s="68"/>
      <c r="I180" s="68"/>
      <c r="J180" s="68"/>
      <c r="K180" s="68"/>
      <c r="L180" s="68"/>
      <c r="M180" s="36"/>
    </row>
    <row r="181" spans="1:13" ht="14.5" thickBot="1" x14ac:dyDescent="0.35">
      <c r="A181" s="32"/>
      <c r="B181" s="35"/>
      <c r="C181" s="19" t="s">
        <v>527</v>
      </c>
      <c r="D181" s="86"/>
      <c r="E181" s="67"/>
      <c r="F181" s="68"/>
      <c r="G181" s="68"/>
      <c r="H181" s="68"/>
      <c r="I181" s="68"/>
      <c r="J181" s="68"/>
      <c r="K181" s="68"/>
      <c r="L181" s="68"/>
      <c r="M181" s="36"/>
    </row>
    <row r="182" spans="1:13" ht="14.5" thickBot="1" x14ac:dyDescent="0.35">
      <c r="A182" s="32"/>
      <c r="B182" s="35"/>
      <c r="C182" s="29" t="s">
        <v>272</v>
      </c>
      <c r="D182" s="145">
        <f>SUM(D179:D181)</f>
        <v>0</v>
      </c>
      <c r="E182" s="67"/>
      <c r="F182" s="68"/>
      <c r="G182" s="68"/>
      <c r="H182" s="68"/>
      <c r="I182" s="68"/>
      <c r="J182" s="68"/>
      <c r="K182" s="68"/>
      <c r="L182" s="68"/>
      <c r="M182" s="36"/>
    </row>
    <row r="183" spans="1:13" ht="14.5" thickBot="1" x14ac:dyDescent="0.35">
      <c r="A183" s="32"/>
      <c r="B183" s="35"/>
      <c r="C183" s="20" t="s">
        <v>273</v>
      </c>
      <c r="D183" s="86">
        <v>1</v>
      </c>
      <c r="E183" s="67"/>
      <c r="F183" s="68"/>
      <c r="G183" s="68"/>
      <c r="H183" s="68"/>
      <c r="I183" s="68"/>
      <c r="J183" s="68"/>
      <c r="K183" s="68"/>
      <c r="L183" s="68"/>
      <c r="M183" s="36"/>
    </row>
    <row r="184" spans="1:13" ht="14.5" thickBot="1" x14ac:dyDescent="0.35">
      <c r="A184" s="32"/>
      <c r="B184" s="35"/>
      <c r="C184" s="29" t="s">
        <v>528</v>
      </c>
      <c r="D184" s="101">
        <f>SUM(D175,D178,D182,D183)</f>
        <v>6</v>
      </c>
      <c r="E184" s="67"/>
      <c r="F184" s="68"/>
      <c r="G184" s="68"/>
      <c r="H184" s="68"/>
      <c r="I184" s="68"/>
      <c r="J184" s="68"/>
      <c r="K184" s="68"/>
      <c r="L184" s="68"/>
      <c r="M184" s="36"/>
    </row>
    <row r="185" spans="1:13" ht="15" customHeight="1" thickBot="1" x14ac:dyDescent="0.35">
      <c r="A185" s="29" t="s">
        <v>128</v>
      </c>
      <c r="B185" s="29" t="s">
        <v>34</v>
      </c>
      <c r="C185" s="216" t="s">
        <v>34</v>
      </c>
      <c r="D185" s="218"/>
      <c r="E185" s="64"/>
      <c r="F185" s="65"/>
      <c r="G185" s="65"/>
      <c r="H185" s="65"/>
      <c r="I185" s="65"/>
      <c r="J185" s="65"/>
      <c r="K185" s="65"/>
      <c r="L185" s="65"/>
      <c r="M185" s="66"/>
    </row>
    <row r="186" spans="1:13" x14ac:dyDescent="0.3">
      <c r="A186" s="19"/>
      <c r="B186" s="19"/>
      <c r="C186" s="19" t="s">
        <v>252</v>
      </c>
      <c r="D186" s="86">
        <v>1</v>
      </c>
      <c r="E186" s="67"/>
      <c r="F186" s="68"/>
      <c r="G186" s="68"/>
      <c r="H186" s="68"/>
      <c r="I186" s="68"/>
      <c r="J186" s="68"/>
      <c r="K186" s="68"/>
      <c r="L186" s="68"/>
      <c r="M186" s="36"/>
    </row>
    <row r="187" spans="1:13" ht="14.5" thickBot="1" x14ac:dyDescent="0.35">
      <c r="A187" s="19"/>
      <c r="B187" s="19"/>
      <c r="C187" s="19" t="s">
        <v>253</v>
      </c>
      <c r="D187" s="86">
        <v>2</v>
      </c>
      <c r="E187" s="67"/>
      <c r="F187" s="68"/>
      <c r="G187" s="68"/>
      <c r="H187" s="68"/>
      <c r="I187" s="68"/>
      <c r="J187" s="68"/>
      <c r="K187" s="68"/>
      <c r="L187" s="68"/>
      <c r="M187" s="36"/>
    </row>
    <row r="188" spans="1:13" ht="14.5" thickBot="1" x14ac:dyDescent="0.35">
      <c r="A188" s="19"/>
      <c r="B188" s="19"/>
      <c r="C188" s="29" t="s">
        <v>254</v>
      </c>
      <c r="D188" s="101">
        <f>SUM(D186:D187)</f>
        <v>3</v>
      </c>
      <c r="E188" s="69"/>
      <c r="F188" s="11"/>
      <c r="G188" s="11"/>
      <c r="H188" s="11"/>
      <c r="I188" s="11"/>
      <c r="J188" s="11"/>
      <c r="K188" s="11"/>
      <c r="L188" s="11"/>
      <c r="M188" s="70"/>
    </row>
    <row r="189" spans="1:13" ht="14.5" thickBot="1" x14ac:dyDescent="0.35">
      <c r="A189" s="29" t="s">
        <v>129</v>
      </c>
      <c r="B189" s="29" t="s">
        <v>35</v>
      </c>
      <c r="C189" s="216" t="s">
        <v>258</v>
      </c>
      <c r="D189" s="218"/>
      <c r="E189" s="64"/>
      <c r="F189" s="65"/>
      <c r="G189" s="65"/>
      <c r="H189" s="65"/>
      <c r="I189" s="65"/>
      <c r="J189" s="65"/>
      <c r="K189" s="65"/>
      <c r="L189" s="65"/>
      <c r="M189" s="66"/>
    </row>
    <row r="190" spans="1:13" x14ac:dyDescent="0.3">
      <c r="A190" s="19"/>
      <c r="B190" s="19"/>
      <c r="C190" s="19" t="s">
        <v>255</v>
      </c>
      <c r="D190" s="86">
        <v>3</v>
      </c>
      <c r="E190" s="67"/>
      <c r="F190" s="68"/>
      <c r="G190" s="68"/>
      <c r="H190" s="68"/>
      <c r="I190" s="68"/>
      <c r="J190" s="68"/>
      <c r="K190" s="68"/>
      <c r="L190" s="68"/>
      <c r="M190" s="36"/>
    </row>
    <row r="191" spans="1:13" ht="14.5" thickBot="1" x14ac:dyDescent="0.35">
      <c r="A191" s="19"/>
      <c r="B191" s="19"/>
      <c r="C191" s="19" t="s">
        <v>256</v>
      </c>
      <c r="D191" s="86">
        <v>4</v>
      </c>
      <c r="E191" s="67"/>
      <c r="F191" s="68"/>
      <c r="G191" s="68"/>
      <c r="H191" s="68"/>
      <c r="I191" s="68"/>
      <c r="J191" s="68"/>
      <c r="K191" s="68"/>
      <c r="L191" s="68"/>
      <c r="M191" s="36"/>
    </row>
    <row r="192" spans="1:13" ht="14.5" thickBot="1" x14ac:dyDescent="0.35">
      <c r="A192" s="19"/>
      <c r="B192" s="19"/>
      <c r="C192" s="30" t="s">
        <v>257</v>
      </c>
      <c r="D192" s="106">
        <f>SUM(D189:D191)</f>
        <v>7</v>
      </c>
      <c r="E192" s="69"/>
      <c r="F192" s="11"/>
      <c r="G192" s="11"/>
      <c r="H192" s="11"/>
      <c r="I192" s="11"/>
      <c r="J192" s="11"/>
      <c r="K192" s="11"/>
      <c r="L192" s="11"/>
      <c r="M192" s="70"/>
    </row>
    <row r="193" spans="1:13" ht="14.5" thickBot="1" x14ac:dyDescent="0.35">
      <c r="A193" s="29" t="s">
        <v>130</v>
      </c>
      <c r="B193" s="29" t="s">
        <v>36</v>
      </c>
      <c r="C193" s="34" t="s">
        <v>259</v>
      </c>
      <c r="D193" s="31"/>
      <c r="E193" s="64"/>
      <c r="F193" s="65"/>
      <c r="G193" s="65"/>
      <c r="H193" s="65"/>
      <c r="I193" s="65"/>
      <c r="J193" s="65"/>
      <c r="K193" s="65"/>
      <c r="L193" s="65"/>
      <c r="M193" s="66"/>
    </row>
    <row r="194" spans="1:13" x14ac:dyDescent="0.3">
      <c r="A194" s="19"/>
      <c r="B194" s="33"/>
      <c r="C194" s="33"/>
      <c r="D194" s="15"/>
      <c r="E194" s="67"/>
      <c r="F194" s="68"/>
      <c r="G194" s="68"/>
      <c r="H194" s="68"/>
      <c r="I194" s="68"/>
      <c r="J194" s="68"/>
      <c r="K194" s="68"/>
      <c r="L194" s="68"/>
      <c r="M194" s="36"/>
    </row>
    <row r="195" spans="1:13" x14ac:dyDescent="0.3">
      <c r="A195" s="19"/>
      <c r="B195" s="33"/>
      <c r="C195" s="33"/>
      <c r="D195" s="15"/>
      <c r="E195" s="67"/>
      <c r="F195" s="68"/>
      <c r="G195" s="68"/>
      <c r="H195" s="68"/>
      <c r="I195" s="68"/>
      <c r="J195" s="68"/>
      <c r="K195" s="68"/>
      <c r="L195" s="68"/>
      <c r="M195" s="36"/>
    </row>
    <row r="196" spans="1:13" x14ac:dyDescent="0.3">
      <c r="A196" s="19"/>
      <c r="B196" s="33"/>
      <c r="C196" s="35" t="s">
        <v>260</v>
      </c>
      <c r="D196" s="15"/>
      <c r="E196" s="67"/>
      <c r="F196" s="68"/>
      <c r="G196" s="68"/>
      <c r="H196" s="68"/>
      <c r="I196" s="68"/>
      <c r="J196" s="68"/>
      <c r="K196" s="68"/>
      <c r="L196" s="68"/>
      <c r="M196" s="36"/>
    </row>
    <row r="197" spans="1:13" x14ac:dyDescent="0.3">
      <c r="A197" s="19"/>
      <c r="B197" s="33"/>
      <c r="C197" s="33"/>
      <c r="D197" s="15"/>
      <c r="E197" s="67"/>
      <c r="F197" s="68"/>
      <c r="G197" s="68"/>
      <c r="H197" s="68"/>
      <c r="I197" s="68"/>
      <c r="J197" s="68"/>
      <c r="K197" s="68"/>
      <c r="L197" s="68"/>
      <c r="M197" s="36"/>
    </row>
    <row r="198" spans="1:13" x14ac:dyDescent="0.3">
      <c r="A198" s="19"/>
      <c r="B198" s="33"/>
      <c r="C198" s="33"/>
      <c r="D198" s="15"/>
      <c r="E198" s="67"/>
      <c r="F198" s="68"/>
      <c r="G198" s="68"/>
      <c r="H198" s="68"/>
      <c r="I198" s="68"/>
      <c r="J198" s="68"/>
      <c r="K198" s="68"/>
      <c r="L198" s="68"/>
      <c r="M198" s="36"/>
    </row>
    <row r="199" spans="1:13" x14ac:dyDescent="0.3">
      <c r="A199" s="19"/>
      <c r="B199" s="33"/>
      <c r="C199" s="35" t="s">
        <v>265</v>
      </c>
      <c r="D199" s="15"/>
      <c r="E199" s="67"/>
      <c r="F199" s="68"/>
      <c r="G199" s="68"/>
      <c r="H199" s="68"/>
      <c r="I199" s="68"/>
      <c r="J199" s="68"/>
      <c r="K199" s="68"/>
      <c r="L199" s="68"/>
      <c r="M199" s="36"/>
    </row>
    <row r="200" spans="1:13" x14ac:dyDescent="0.3">
      <c r="A200" s="19"/>
      <c r="B200" s="33"/>
      <c r="C200" s="33" t="s">
        <v>261</v>
      </c>
      <c r="D200" s="15"/>
      <c r="E200" s="67"/>
      <c r="F200" s="68"/>
      <c r="G200" s="68"/>
      <c r="H200" s="68"/>
      <c r="I200" s="68"/>
      <c r="J200" s="68"/>
      <c r="K200" s="68"/>
      <c r="L200" s="68"/>
      <c r="M200" s="36"/>
    </row>
    <row r="201" spans="1:13" x14ac:dyDescent="0.3">
      <c r="A201" s="19"/>
      <c r="B201" s="33"/>
      <c r="C201" s="33" t="s">
        <v>262</v>
      </c>
      <c r="D201" s="15"/>
      <c r="E201" s="67"/>
      <c r="F201" s="68"/>
      <c r="G201" s="68"/>
      <c r="H201" s="68"/>
      <c r="I201" s="68"/>
      <c r="J201" s="68"/>
      <c r="K201" s="68"/>
      <c r="L201" s="68"/>
      <c r="M201" s="36"/>
    </row>
    <row r="202" spans="1:13" x14ac:dyDescent="0.3">
      <c r="A202" s="19"/>
      <c r="B202" s="33"/>
      <c r="C202" s="33"/>
      <c r="D202" s="15"/>
      <c r="E202" s="67"/>
      <c r="F202" s="68"/>
      <c r="G202" s="68"/>
      <c r="H202" s="68"/>
      <c r="I202" s="68"/>
      <c r="J202" s="68"/>
      <c r="K202" s="68"/>
      <c r="L202" s="68"/>
      <c r="M202" s="36"/>
    </row>
    <row r="203" spans="1:13" x14ac:dyDescent="0.3">
      <c r="A203" s="19"/>
      <c r="B203" s="33"/>
      <c r="C203" s="33" t="s">
        <v>263</v>
      </c>
      <c r="D203" s="15"/>
      <c r="E203" s="67"/>
      <c r="F203" s="68"/>
      <c r="G203" s="68"/>
      <c r="H203" s="68"/>
      <c r="I203" s="68"/>
      <c r="J203" s="68"/>
      <c r="K203" s="68"/>
      <c r="L203" s="68"/>
      <c r="M203" s="36"/>
    </row>
    <row r="204" spans="1:13" x14ac:dyDescent="0.3">
      <c r="A204" s="19"/>
      <c r="B204" s="33"/>
      <c r="C204" s="33" t="s">
        <v>264</v>
      </c>
      <c r="D204" s="15"/>
      <c r="E204" s="67"/>
      <c r="F204" s="68"/>
      <c r="G204" s="68"/>
      <c r="H204" s="68"/>
      <c r="I204" s="68"/>
      <c r="J204" s="68"/>
      <c r="K204" s="68"/>
      <c r="L204" s="68"/>
      <c r="M204" s="36"/>
    </row>
    <row r="205" spans="1:13" x14ac:dyDescent="0.3">
      <c r="A205" s="19"/>
      <c r="B205" s="33"/>
      <c r="C205" s="33"/>
      <c r="D205" s="15"/>
      <c r="E205" s="67"/>
      <c r="F205" s="68"/>
      <c r="G205" s="68"/>
      <c r="H205" s="68"/>
      <c r="I205" s="68"/>
      <c r="J205" s="68"/>
      <c r="K205" s="68"/>
      <c r="L205" s="68"/>
      <c r="M205" s="36"/>
    </row>
    <row r="206" spans="1:13" x14ac:dyDescent="0.3">
      <c r="A206" s="19"/>
      <c r="B206" s="33"/>
      <c r="C206" s="33"/>
      <c r="D206" s="15"/>
      <c r="E206" s="67"/>
      <c r="F206" s="68"/>
      <c r="G206" s="68"/>
      <c r="H206" s="68"/>
      <c r="I206" s="68"/>
      <c r="J206" s="68"/>
      <c r="K206" s="68"/>
      <c r="L206" s="68"/>
      <c r="M206" s="36"/>
    </row>
    <row r="207" spans="1:13" x14ac:dyDescent="0.3">
      <c r="A207" s="19"/>
      <c r="B207" s="33"/>
      <c r="C207" s="33"/>
      <c r="D207" s="15"/>
      <c r="E207" s="67"/>
      <c r="F207" s="68"/>
      <c r="G207" s="68"/>
      <c r="H207" s="68"/>
      <c r="I207" s="68"/>
      <c r="J207" s="68"/>
      <c r="K207" s="68"/>
      <c r="L207" s="68"/>
      <c r="M207" s="36"/>
    </row>
    <row r="208" spans="1:13" x14ac:dyDescent="0.3">
      <c r="A208" s="19"/>
      <c r="B208" s="33"/>
      <c r="C208" s="33"/>
      <c r="D208" s="15"/>
      <c r="E208" s="67"/>
      <c r="F208" s="68"/>
      <c r="G208" s="68"/>
      <c r="H208" s="68"/>
      <c r="I208" s="68"/>
      <c r="J208" s="68"/>
      <c r="K208" s="68"/>
      <c r="L208" s="68"/>
      <c r="M208" s="36"/>
    </row>
    <row r="209" spans="1:13" ht="14.5" thickBot="1" x14ac:dyDescent="0.35">
      <c r="A209" s="19"/>
      <c r="B209" s="33"/>
      <c r="C209" s="33"/>
      <c r="D209" s="15"/>
      <c r="E209" s="69"/>
      <c r="F209" s="11"/>
      <c r="G209" s="11"/>
      <c r="H209" s="11"/>
      <c r="I209" s="11"/>
      <c r="J209" s="11"/>
      <c r="K209" s="11"/>
      <c r="L209" s="11"/>
      <c r="M209" s="70"/>
    </row>
    <row r="210" spans="1:13" ht="14.5" thickBot="1" x14ac:dyDescent="0.35">
      <c r="A210" s="29" t="s">
        <v>131</v>
      </c>
      <c r="B210" s="29" t="s">
        <v>38</v>
      </c>
      <c r="C210" s="34" t="s">
        <v>274</v>
      </c>
      <c r="D210" s="31"/>
      <c r="E210" s="64"/>
      <c r="F210" s="65"/>
      <c r="G210" s="65"/>
      <c r="H210" s="65"/>
      <c r="I210" s="65"/>
      <c r="J210" s="65"/>
      <c r="K210" s="65"/>
      <c r="L210" s="65"/>
      <c r="M210" s="66"/>
    </row>
    <row r="211" spans="1:13" x14ac:dyDescent="0.3">
      <c r="A211" s="19"/>
      <c r="B211" s="19"/>
      <c r="C211" s="33" t="s">
        <v>275</v>
      </c>
      <c r="D211" s="15"/>
      <c r="E211" s="67"/>
      <c r="F211" s="68"/>
      <c r="G211" s="68"/>
      <c r="H211" s="68"/>
      <c r="I211" s="68"/>
      <c r="J211" s="68"/>
      <c r="K211" s="68"/>
      <c r="L211" s="68"/>
      <c r="M211" s="36"/>
    </row>
    <row r="212" spans="1:13" x14ac:dyDescent="0.3">
      <c r="A212" s="19"/>
      <c r="B212" s="19"/>
      <c r="C212" s="33"/>
      <c r="D212" s="15"/>
      <c r="E212" s="67"/>
      <c r="F212" s="68"/>
      <c r="G212" s="68"/>
      <c r="H212" s="68"/>
      <c r="I212" s="68"/>
      <c r="J212" s="68"/>
      <c r="K212" s="68"/>
      <c r="L212" s="68"/>
      <c r="M212" s="36"/>
    </row>
    <row r="213" spans="1:13" x14ac:dyDescent="0.3">
      <c r="A213" s="19"/>
      <c r="B213" s="19"/>
      <c r="C213" s="33"/>
      <c r="D213" s="15"/>
      <c r="E213" s="67"/>
      <c r="F213" s="68"/>
      <c r="G213" s="68"/>
      <c r="H213" s="68"/>
      <c r="I213" s="68"/>
      <c r="J213" s="68"/>
      <c r="K213" s="68"/>
      <c r="L213" s="68"/>
      <c r="M213" s="36"/>
    </row>
    <row r="214" spans="1:13" x14ac:dyDescent="0.3">
      <c r="A214" s="19"/>
      <c r="B214" s="19"/>
      <c r="C214" s="35" t="s">
        <v>276</v>
      </c>
      <c r="D214" s="15"/>
      <c r="E214" s="67"/>
      <c r="F214" s="68"/>
      <c r="G214" s="68"/>
      <c r="H214" s="68"/>
      <c r="I214" s="68"/>
      <c r="J214" s="68"/>
      <c r="K214" s="68"/>
      <c r="L214" s="68"/>
      <c r="M214" s="36"/>
    </row>
    <row r="215" spans="1:13" x14ac:dyDescent="0.3">
      <c r="A215" s="19"/>
      <c r="B215" s="19"/>
      <c r="C215" s="33" t="s">
        <v>277</v>
      </c>
      <c r="D215" s="15"/>
      <c r="E215" s="67"/>
      <c r="F215" s="68"/>
      <c r="G215" s="68"/>
      <c r="H215" s="68"/>
      <c r="I215" s="68"/>
      <c r="J215" s="68"/>
      <c r="K215" s="68"/>
      <c r="L215" s="68"/>
      <c r="M215" s="36"/>
    </row>
    <row r="216" spans="1:13" x14ac:dyDescent="0.3">
      <c r="A216" s="19"/>
      <c r="B216" s="19"/>
      <c r="C216" s="33"/>
      <c r="D216" s="15"/>
      <c r="E216" s="67"/>
      <c r="F216" s="68"/>
      <c r="G216" s="68"/>
      <c r="H216" s="68"/>
      <c r="I216" s="68"/>
      <c r="J216" s="68"/>
      <c r="K216" s="68"/>
      <c r="L216" s="68"/>
      <c r="M216" s="36"/>
    </row>
    <row r="217" spans="1:13" x14ac:dyDescent="0.3">
      <c r="A217" s="19"/>
      <c r="B217" s="19"/>
      <c r="C217" s="35" t="s">
        <v>278</v>
      </c>
      <c r="D217" s="15"/>
      <c r="E217" s="67"/>
      <c r="F217" s="68"/>
      <c r="G217" s="68"/>
      <c r="H217" s="68"/>
      <c r="I217" s="68"/>
      <c r="J217" s="68"/>
      <c r="K217" s="68"/>
      <c r="L217" s="68"/>
      <c r="M217" s="36"/>
    </row>
    <row r="218" spans="1:13" x14ac:dyDescent="0.3">
      <c r="A218" s="19"/>
      <c r="B218" s="19"/>
      <c r="C218" s="33" t="s">
        <v>279</v>
      </c>
      <c r="D218" s="15"/>
      <c r="E218" s="67"/>
      <c r="F218" s="68"/>
      <c r="G218" s="68"/>
      <c r="H218" s="68"/>
      <c r="I218" s="68"/>
      <c r="J218" s="68"/>
      <c r="K218" s="68"/>
      <c r="L218" s="68"/>
      <c r="M218" s="36"/>
    </row>
    <row r="219" spans="1:13" x14ac:dyDescent="0.3">
      <c r="A219" s="19"/>
      <c r="B219" s="19"/>
      <c r="C219" s="33"/>
      <c r="D219" s="15"/>
      <c r="E219" s="67"/>
      <c r="F219" s="68"/>
      <c r="G219" s="68"/>
      <c r="H219" s="68"/>
      <c r="I219" s="68"/>
      <c r="J219" s="68"/>
      <c r="K219" s="68"/>
      <c r="L219" s="68"/>
      <c r="M219" s="36"/>
    </row>
    <row r="220" spans="1:13" x14ac:dyDescent="0.3">
      <c r="A220" s="19"/>
      <c r="B220" s="19"/>
      <c r="C220" s="33"/>
      <c r="D220" s="15"/>
      <c r="E220" s="67"/>
      <c r="F220" s="68"/>
      <c r="G220" s="68"/>
      <c r="H220" s="68"/>
      <c r="I220" s="68"/>
      <c r="J220" s="68"/>
      <c r="K220" s="68"/>
      <c r="L220" s="68"/>
      <c r="M220" s="36"/>
    </row>
    <row r="221" spans="1:13" x14ac:dyDescent="0.3">
      <c r="A221" s="19"/>
      <c r="B221" s="19"/>
      <c r="C221" s="35" t="s">
        <v>280</v>
      </c>
      <c r="D221" s="15"/>
      <c r="E221" s="67"/>
      <c r="F221" s="68"/>
      <c r="G221" s="68"/>
      <c r="H221" s="68"/>
      <c r="I221" s="68"/>
      <c r="J221" s="68"/>
      <c r="K221" s="68"/>
      <c r="L221" s="68"/>
      <c r="M221" s="36"/>
    </row>
    <row r="222" spans="1:13" x14ac:dyDescent="0.3">
      <c r="A222" s="19"/>
      <c r="B222" s="19"/>
      <c r="C222" s="33" t="s">
        <v>281</v>
      </c>
      <c r="D222" s="15"/>
      <c r="E222" s="67"/>
      <c r="F222" s="68"/>
      <c r="G222" s="68"/>
      <c r="H222" s="68"/>
      <c r="I222" s="68"/>
      <c r="J222" s="68"/>
      <c r="K222" s="68"/>
      <c r="L222" s="68"/>
      <c r="M222" s="36"/>
    </row>
    <row r="223" spans="1:13" x14ac:dyDescent="0.3">
      <c r="A223" s="19"/>
      <c r="B223" s="19"/>
      <c r="C223" s="33"/>
      <c r="D223" s="15"/>
      <c r="E223" s="67"/>
      <c r="F223" s="68"/>
      <c r="G223" s="68"/>
      <c r="H223" s="68"/>
      <c r="I223" s="68"/>
      <c r="J223" s="68"/>
      <c r="K223" s="68"/>
      <c r="L223" s="68"/>
      <c r="M223" s="36"/>
    </row>
    <row r="224" spans="1:13" x14ac:dyDescent="0.3">
      <c r="A224" s="19"/>
      <c r="B224" s="19"/>
      <c r="C224" s="33"/>
      <c r="D224" s="15"/>
      <c r="E224" s="67"/>
      <c r="F224" s="68"/>
      <c r="G224" s="68"/>
      <c r="H224" s="68"/>
      <c r="I224" s="68"/>
      <c r="J224" s="68"/>
      <c r="K224" s="68"/>
      <c r="L224" s="68"/>
      <c r="M224" s="36"/>
    </row>
    <row r="225" spans="1:13" x14ac:dyDescent="0.3">
      <c r="A225" s="19"/>
      <c r="B225" s="19"/>
      <c r="C225" s="33"/>
      <c r="D225" s="15"/>
      <c r="E225" s="67"/>
      <c r="F225" s="68"/>
      <c r="G225" s="68"/>
      <c r="H225" s="68"/>
      <c r="I225" s="68"/>
      <c r="J225" s="68"/>
      <c r="K225" s="68"/>
      <c r="L225" s="68"/>
      <c r="M225" s="36"/>
    </row>
    <row r="226" spans="1:13" x14ac:dyDescent="0.3">
      <c r="A226" s="19"/>
      <c r="B226" s="19"/>
      <c r="C226" s="33"/>
      <c r="D226" s="15"/>
      <c r="E226" s="67"/>
      <c r="F226" s="68"/>
      <c r="G226" s="68"/>
      <c r="H226" s="68"/>
      <c r="I226" s="68"/>
      <c r="J226" s="68"/>
      <c r="K226" s="68"/>
      <c r="L226" s="68"/>
      <c r="M226" s="36"/>
    </row>
    <row r="227" spans="1:13" ht="14.5" thickBot="1" x14ac:dyDescent="0.35">
      <c r="A227" s="20"/>
      <c r="B227" s="20"/>
      <c r="C227" s="16"/>
      <c r="D227" s="17"/>
      <c r="E227" s="67"/>
      <c r="F227" s="68"/>
      <c r="G227" s="68"/>
      <c r="H227" s="68"/>
      <c r="I227" s="68"/>
      <c r="J227" s="68"/>
      <c r="K227" s="68"/>
      <c r="L227" s="68"/>
      <c r="M227" s="36"/>
    </row>
    <row r="228" spans="1:13" ht="14.5" thickBot="1" x14ac:dyDescent="0.35">
      <c r="A228" s="29" t="s">
        <v>132</v>
      </c>
      <c r="B228" s="29" t="s">
        <v>39</v>
      </c>
      <c r="C228" s="216" t="s">
        <v>39</v>
      </c>
      <c r="D228" s="217"/>
      <c r="E228" s="49"/>
      <c r="F228" s="51"/>
      <c r="G228" s="51"/>
      <c r="H228" s="51"/>
      <c r="I228" s="51"/>
      <c r="J228" s="51"/>
      <c r="K228" s="51"/>
      <c r="L228" s="51"/>
      <c r="M228" s="56"/>
    </row>
    <row r="229" spans="1:13" x14ac:dyDescent="0.3">
      <c r="A229" s="18"/>
      <c r="B229" s="18"/>
      <c r="C229" s="18" t="s">
        <v>266</v>
      </c>
      <c r="D229" s="85">
        <v>1</v>
      </c>
      <c r="E229" s="50"/>
      <c r="F229" s="111"/>
      <c r="G229" s="111"/>
      <c r="H229" s="111"/>
      <c r="I229" s="111"/>
      <c r="J229" s="111"/>
      <c r="K229" s="111"/>
      <c r="L229" s="111"/>
      <c r="M229" s="53"/>
    </row>
    <row r="230" spans="1:13" x14ac:dyDescent="0.3">
      <c r="A230" s="19"/>
      <c r="B230" s="19"/>
      <c r="C230" s="19" t="s">
        <v>267</v>
      </c>
      <c r="D230" s="86">
        <v>4</v>
      </c>
      <c r="E230" s="50"/>
      <c r="F230" s="111"/>
      <c r="G230" s="111"/>
      <c r="H230" s="111"/>
      <c r="I230" s="111"/>
      <c r="J230" s="111"/>
      <c r="K230" s="111"/>
      <c r="L230" s="111"/>
      <c r="M230" s="53"/>
    </row>
    <row r="231" spans="1:13" ht="14.5" thickBot="1" x14ac:dyDescent="0.35">
      <c r="A231" s="19"/>
      <c r="B231" s="19"/>
      <c r="C231" s="19" t="s">
        <v>268</v>
      </c>
      <c r="D231" s="86">
        <v>2</v>
      </c>
      <c r="E231" s="50"/>
      <c r="F231" s="111"/>
      <c r="G231" s="111"/>
      <c r="H231" s="111"/>
      <c r="I231" s="111"/>
      <c r="J231" s="111"/>
      <c r="K231" s="111"/>
      <c r="L231" s="111"/>
      <c r="M231" s="53"/>
    </row>
    <row r="232" spans="1:13" ht="14.5" thickBot="1" x14ac:dyDescent="0.35">
      <c r="A232" s="20"/>
      <c r="B232" s="20"/>
      <c r="C232" s="29" t="s">
        <v>269</v>
      </c>
      <c r="D232" s="102">
        <f>SUM(D229:D231)</f>
        <v>7</v>
      </c>
      <c r="E232" s="62"/>
      <c r="F232" s="52"/>
      <c r="G232" s="52"/>
      <c r="H232" s="52"/>
      <c r="I232" s="52"/>
      <c r="J232" s="52"/>
      <c r="K232" s="52"/>
      <c r="L232" s="52"/>
      <c r="M232" s="63"/>
    </row>
  </sheetData>
  <mergeCells count="32"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C5:M5"/>
    <mergeCell ref="B4:M4"/>
    <mergeCell ref="B2:M2"/>
    <mergeCell ref="C3:M3"/>
    <mergeCell ref="B7:M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topLeftCell="C2" zoomScaleNormal="100" workbookViewId="0">
      <selection activeCell="C33" sqref="C3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5" t="s">
        <v>422</v>
      </c>
      <c r="B1" s="264" t="str">
        <f>'General information'!B2</f>
        <v>CompanyName LegalForm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</row>
    <row r="2" spans="1:13" ht="18.5" thickBot="1" x14ac:dyDescent="0.45">
      <c r="A2" s="139" t="s">
        <v>425</v>
      </c>
      <c r="B2" s="124" t="str">
        <f>'General information'!B3</f>
        <v>Address 1234, Country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8.5" thickBot="1" x14ac:dyDescent="0.45">
      <c r="A3" s="135" t="s">
        <v>80</v>
      </c>
      <c r="B3" s="201">
        <f>'General information'!B8</f>
        <v>45291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3"/>
    </row>
    <row r="4" spans="1:13" ht="18.5" thickBot="1" x14ac:dyDescent="0.45">
      <c r="A4" s="135" t="s">
        <v>81</v>
      </c>
      <c r="B4" s="109">
        <f>'General information'!B9</f>
        <v>45657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</row>
    <row r="5" spans="1:13" ht="20.5" thickBot="1" x14ac:dyDescent="0.45">
      <c r="A5" s="192" t="s">
        <v>405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4"/>
    </row>
    <row r="6" spans="1:13" ht="18" x14ac:dyDescent="0.4">
      <c r="A6" s="130" t="s">
        <v>90</v>
      </c>
      <c r="B6" s="207" t="s">
        <v>89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</row>
    <row r="7" spans="1:13" ht="18.5" thickBot="1" x14ac:dyDescent="0.45">
      <c r="A7" s="110" t="s">
        <v>282</v>
      </c>
      <c r="B7" s="204" t="s">
        <v>583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</row>
    <row r="9" spans="1:13" ht="15" thickBot="1" x14ac:dyDescent="0.4"/>
    <row r="10" spans="1:13" ht="18.5" thickBot="1" x14ac:dyDescent="0.45">
      <c r="A10" s="227" t="s">
        <v>517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28"/>
    </row>
    <row r="11" spans="1:13" ht="15" thickBot="1" x14ac:dyDescent="0.4">
      <c r="A11" s="59" t="s">
        <v>133</v>
      </c>
      <c r="B11" s="58" t="s">
        <v>152</v>
      </c>
      <c r="C11" s="58" t="s">
        <v>153</v>
      </c>
      <c r="D11" s="58" t="s">
        <v>134</v>
      </c>
      <c r="E11" s="269" t="s">
        <v>73</v>
      </c>
      <c r="F11" s="270"/>
      <c r="G11" s="270"/>
      <c r="H11" s="270"/>
      <c r="I11" s="270"/>
      <c r="J11" s="270"/>
      <c r="K11" s="270"/>
      <c r="L11" s="270"/>
      <c r="M11" s="273"/>
    </row>
    <row r="12" spans="1:13" ht="15" thickBot="1" x14ac:dyDescent="0.4">
      <c r="A12" s="54" t="s">
        <v>529</v>
      </c>
      <c r="B12" s="54" t="s">
        <v>530</v>
      </c>
      <c r="C12" s="274" t="s">
        <v>531</v>
      </c>
      <c r="D12" s="275"/>
      <c r="E12" s="64"/>
      <c r="F12" s="65"/>
      <c r="G12" s="65"/>
      <c r="H12" s="65"/>
      <c r="I12" s="65"/>
      <c r="J12" s="65"/>
      <c r="K12" s="65"/>
      <c r="L12" s="65"/>
      <c r="M12" s="66"/>
    </row>
    <row r="13" spans="1:13" x14ac:dyDescent="0.35">
      <c r="A13" s="19"/>
      <c r="B13" s="33"/>
      <c r="C13" s="147" t="s">
        <v>531</v>
      </c>
      <c r="D13" s="84">
        <v>1</v>
      </c>
      <c r="E13" s="67"/>
      <c r="F13" s="68"/>
      <c r="G13" s="68"/>
      <c r="H13" s="68"/>
      <c r="I13" s="68"/>
      <c r="J13" s="68"/>
      <c r="K13" s="68"/>
      <c r="L13" s="68"/>
      <c r="M13" s="36"/>
    </row>
    <row r="14" spans="1:13" x14ac:dyDescent="0.35">
      <c r="A14" s="19"/>
      <c r="B14" s="33"/>
      <c r="C14" s="33" t="s">
        <v>532</v>
      </c>
      <c r="D14" s="80">
        <v>2</v>
      </c>
      <c r="E14" s="67"/>
      <c r="F14" s="68"/>
      <c r="G14" s="68"/>
      <c r="H14" s="68"/>
      <c r="I14" s="68"/>
      <c r="J14" s="68"/>
      <c r="K14" s="68"/>
      <c r="L14" s="68"/>
      <c r="M14" s="36"/>
    </row>
    <row r="15" spans="1:13" x14ac:dyDescent="0.35">
      <c r="A15" s="19"/>
      <c r="B15" s="33"/>
      <c r="C15" s="33" t="s">
        <v>533</v>
      </c>
      <c r="D15" s="80">
        <f>SUM(D13:D14)</f>
        <v>3</v>
      </c>
      <c r="E15" s="67"/>
      <c r="F15" s="68"/>
      <c r="G15" s="68"/>
      <c r="H15" s="68"/>
      <c r="I15" s="68"/>
      <c r="J15" s="68"/>
      <c r="K15" s="68"/>
      <c r="L15" s="68"/>
      <c r="M15" s="36"/>
    </row>
    <row r="16" spans="1:13" x14ac:dyDescent="0.35">
      <c r="A16" s="19"/>
      <c r="B16" s="33"/>
      <c r="C16" s="33" t="s">
        <v>534</v>
      </c>
      <c r="D16" s="80">
        <v>3</v>
      </c>
      <c r="E16" s="67"/>
      <c r="F16" s="68"/>
      <c r="G16" s="68"/>
      <c r="H16" s="68"/>
      <c r="I16" s="68"/>
      <c r="J16" s="68"/>
      <c r="K16" s="68"/>
      <c r="L16" s="68"/>
      <c r="M16" s="36"/>
    </row>
    <row r="17" spans="1:13" x14ac:dyDescent="0.35">
      <c r="A17" s="19"/>
      <c r="B17" s="33"/>
      <c r="C17" s="33" t="s">
        <v>535</v>
      </c>
      <c r="D17" s="80">
        <v>1</v>
      </c>
      <c r="E17" s="67"/>
      <c r="F17" s="68"/>
      <c r="G17" s="68"/>
      <c r="H17" s="68"/>
      <c r="I17" s="68"/>
      <c r="J17" s="68"/>
      <c r="K17" s="68"/>
      <c r="L17" s="68"/>
      <c r="M17" s="36"/>
    </row>
    <row r="18" spans="1:13" x14ac:dyDescent="0.35">
      <c r="A18" s="19"/>
      <c r="B18" s="33"/>
      <c r="C18" s="33" t="s">
        <v>536</v>
      </c>
      <c r="D18" s="80">
        <v>5</v>
      </c>
      <c r="E18" s="67"/>
      <c r="F18" s="68"/>
      <c r="G18" s="68"/>
      <c r="H18" s="68"/>
      <c r="I18" s="68"/>
      <c r="J18" s="68"/>
      <c r="K18" s="68"/>
      <c r="L18" s="68"/>
      <c r="M18" s="36"/>
    </row>
    <row r="19" spans="1:13" x14ac:dyDescent="0.35">
      <c r="A19" s="19"/>
      <c r="B19" s="33"/>
      <c r="C19" s="33" t="s">
        <v>537</v>
      </c>
      <c r="D19" s="80">
        <v>3</v>
      </c>
      <c r="E19" s="67"/>
      <c r="F19" s="68"/>
      <c r="G19" s="68"/>
      <c r="H19" s="68"/>
      <c r="I19" s="68"/>
      <c r="J19" s="68"/>
      <c r="K19" s="68"/>
      <c r="L19" s="68"/>
      <c r="M19" s="36"/>
    </row>
    <row r="20" spans="1:13" x14ac:dyDescent="0.35">
      <c r="A20" s="19"/>
      <c r="B20" s="33"/>
      <c r="C20" s="33" t="s">
        <v>538</v>
      </c>
      <c r="D20" s="80">
        <v>2</v>
      </c>
      <c r="E20" s="67"/>
      <c r="F20" s="68"/>
      <c r="G20" s="68"/>
      <c r="H20" s="68"/>
      <c r="I20" s="68"/>
      <c r="J20" s="68"/>
      <c r="K20" s="68"/>
      <c r="L20" s="68"/>
      <c r="M20" s="36"/>
    </row>
    <row r="21" spans="1:13" ht="15" thickBot="1" x14ac:dyDescent="0.4">
      <c r="A21" s="19"/>
      <c r="B21" s="33"/>
      <c r="C21" s="16" t="s">
        <v>539</v>
      </c>
      <c r="D21" s="87">
        <v>2</v>
      </c>
      <c r="E21" s="67"/>
      <c r="F21" s="68"/>
      <c r="G21" s="68"/>
      <c r="H21" s="68"/>
      <c r="I21" s="68"/>
      <c r="J21" s="68"/>
      <c r="K21" s="68"/>
      <c r="L21" s="68"/>
      <c r="M21" s="36"/>
    </row>
    <row r="22" spans="1:13" ht="15" thickBot="1" x14ac:dyDescent="0.4">
      <c r="A22" s="19"/>
      <c r="B22" s="19"/>
      <c r="C22" s="29" t="s">
        <v>540</v>
      </c>
      <c r="D22" s="148">
        <f>SUM(D13:D21)</f>
        <v>22</v>
      </c>
      <c r="E22" s="67"/>
      <c r="F22" s="68"/>
      <c r="G22" s="68"/>
      <c r="H22" s="68"/>
      <c r="I22" s="68"/>
      <c r="J22" s="68"/>
      <c r="K22" s="68"/>
      <c r="L22" s="68"/>
      <c r="M22" s="36"/>
    </row>
    <row r="23" spans="1:13" ht="15" thickBot="1" x14ac:dyDescent="0.4">
      <c r="A23" s="149">
        <v>28.4</v>
      </c>
      <c r="B23" s="29" t="s">
        <v>541</v>
      </c>
      <c r="C23" s="19" t="s">
        <v>542</v>
      </c>
      <c r="D23" s="84">
        <v>2</v>
      </c>
      <c r="E23" s="67"/>
      <c r="F23" s="68"/>
      <c r="G23" s="68"/>
      <c r="H23" s="68"/>
      <c r="I23" s="68"/>
      <c r="J23" s="68"/>
      <c r="K23" s="68"/>
      <c r="L23" s="68"/>
      <c r="M23" s="36"/>
    </row>
    <row r="24" spans="1:13" x14ac:dyDescent="0.35">
      <c r="A24" s="19"/>
      <c r="B24" s="19"/>
      <c r="C24" s="19" t="s">
        <v>543</v>
      </c>
      <c r="D24" s="80">
        <v>6</v>
      </c>
      <c r="E24" s="67"/>
      <c r="F24" s="68"/>
      <c r="G24" s="68"/>
      <c r="H24" s="68"/>
      <c r="I24" s="68"/>
      <c r="J24" s="68"/>
      <c r="K24" s="68"/>
      <c r="L24" s="68"/>
      <c r="M24" s="36"/>
    </row>
    <row r="25" spans="1:13" x14ac:dyDescent="0.35">
      <c r="A25" s="19"/>
      <c r="B25" s="19"/>
      <c r="C25" s="19" t="s">
        <v>544</v>
      </c>
      <c r="D25" s="80">
        <v>7</v>
      </c>
      <c r="E25" s="67"/>
      <c r="F25" s="68"/>
      <c r="G25" s="68"/>
      <c r="H25" s="68"/>
      <c r="I25" s="68"/>
      <c r="J25" s="68"/>
      <c r="K25" s="68"/>
      <c r="L25" s="68"/>
      <c r="M25" s="36"/>
    </row>
    <row r="26" spans="1:13" x14ac:dyDescent="0.35">
      <c r="A26" s="19"/>
      <c r="B26" s="19"/>
      <c r="C26" s="19" t="s">
        <v>545</v>
      </c>
      <c r="D26" s="80">
        <v>8</v>
      </c>
      <c r="E26" s="67"/>
      <c r="F26" s="68"/>
      <c r="G26" s="68"/>
      <c r="H26" s="68"/>
      <c r="I26" s="68"/>
      <c r="J26" s="68"/>
      <c r="K26" s="68"/>
      <c r="L26" s="68"/>
      <c r="M26" s="36"/>
    </row>
    <row r="27" spans="1:13" x14ac:dyDescent="0.35">
      <c r="A27" s="19"/>
      <c r="B27" s="19"/>
      <c r="C27" s="19" t="s">
        <v>546</v>
      </c>
      <c r="D27" s="80">
        <v>4</v>
      </c>
      <c r="E27" s="67"/>
      <c r="F27" s="68"/>
      <c r="G27" s="68"/>
      <c r="H27" s="68"/>
      <c r="I27" s="68"/>
      <c r="J27" s="68"/>
      <c r="K27" s="68"/>
      <c r="L27" s="68"/>
      <c r="M27" s="36"/>
    </row>
    <row r="28" spans="1:13" x14ac:dyDescent="0.35">
      <c r="A28" s="19"/>
      <c r="B28" s="19"/>
      <c r="C28" s="19" t="s">
        <v>547</v>
      </c>
      <c r="D28" s="80">
        <v>5</v>
      </c>
      <c r="E28" s="67"/>
      <c r="F28" s="68"/>
      <c r="G28" s="68"/>
      <c r="H28" s="68"/>
      <c r="I28" s="68"/>
      <c r="J28" s="68"/>
      <c r="K28" s="68"/>
      <c r="L28" s="68"/>
      <c r="M28" s="36"/>
    </row>
    <row r="29" spans="1:13" x14ac:dyDescent="0.35">
      <c r="A29" s="19"/>
      <c r="B29" s="19"/>
      <c r="C29" s="19" t="s">
        <v>272</v>
      </c>
      <c r="D29" s="80">
        <v>3</v>
      </c>
      <c r="E29" s="67"/>
      <c r="F29" s="68"/>
      <c r="G29" s="68"/>
      <c r="H29" s="68"/>
      <c r="I29" s="68"/>
      <c r="J29" s="68"/>
      <c r="K29" s="68"/>
      <c r="L29" s="68"/>
      <c r="M29" s="36"/>
    </row>
    <row r="30" spans="1:13" ht="15" thickBot="1" x14ac:dyDescent="0.4">
      <c r="A30" s="19"/>
      <c r="B30" s="19"/>
      <c r="C30" s="19" t="s">
        <v>548</v>
      </c>
      <c r="D30" s="87">
        <v>2</v>
      </c>
      <c r="E30" s="67"/>
      <c r="F30" s="68"/>
      <c r="G30" s="68"/>
      <c r="H30" s="68"/>
      <c r="I30" s="68"/>
      <c r="J30" s="68"/>
      <c r="K30" s="68"/>
      <c r="L30" s="68"/>
      <c r="M30" s="36"/>
    </row>
    <row r="31" spans="1:13" ht="15" thickBot="1" x14ac:dyDescent="0.4">
      <c r="A31" s="20"/>
      <c r="B31" s="20"/>
      <c r="C31" s="29" t="s">
        <v>549</v>
      </c>
      <c r="D31" s="101">
        <f>SUM(D23:D30)</f>
        <v>37</v>
      </c>
      <c r="E31" s="69"/>
      <c r="F31" s="11"/>
      <c r="G31" s="11"/>
      <c r="H31" s="11"/>
      <c r="I31" s="11"/>
      <c r="J31" s="11"/>
      <c r="K31" s="11"/>
      <c r="L31" s="11"/>
      <c r="M31" s="70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opLeftCell="A5" zoomScaleNormal="100" workbookViewId="0">
      <selection activeCell="D22" sqref="D22"/>
    </sheetView>
  </sheetViews>
  <sheetFormatPr defaultRowHeight="14.5" x14ac:dyDescent="0.35"/>
  <cols>
    <col min="1" max="1" width="40.7265625" customWidth="1"/>
    <col min="2" max="2" width="130.6328125" bestFit="1" customWidth="1"/>
    <col min="3" max="3" width="79.1796875" customWidth="1"/>
    <col min="4" max="4" width="8.1796875" bestFit="1" customWidth="1"/>
    <col min="13" max="13" width="8.7265625" customWidth="1"/>
  </cols>
  <sheetData>
    <row r="1" spans="1:13" ht="18.5" thickBot="1" x14ac:dyDescent="0.45">
      <c r="A1" s="135" t="s">
        <v>422</v>
      </c>
      <c r="B1" s="264" t="str">
        <f>'General information'!B2</f>
        <v>CompanyName LegalForm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</row>
    <row r="2" spans="1:13" ht="18.5" thickBot="1" x14ac:dyDescent="0.45">
      <c r="A2" s="139" t="s">
        <v>425</v>
      </c>
      <c r="B2" s="124" t="str">
        <f>'General information'!B3</f>
        <v>Address 1234, Country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8.5" thickBot="1" x14ac:dyDescent="0.45">
      <c r="A3" s="135" t="s">
        <v>80</v>
      </c>
      <c r="B3" s="201">
        <f>'General information'!B8</f>
        <v>45291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3"/>
    </row>
    <row r="4" spans="1:13" ht="18.5" thickBot="1" x14ac:dyDescent="0.45">
      <c r="A4" s="135" t="s">
        <v>81</v>
      </c>
      <c r="B4" s="109">
        <f>'General information'!B9</f>
        <v>45657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</row>
    <row r="5" spans="1:13" ht="20.5" thickBot="1" x14ac:dyDescent="0.45">
      <c r="A5" s="192" t="s">
        <v>405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4"/>
    </row>
    <row r="6" spans="1:13" ht="18" x14ac:dyDescent="0.4">
      <c r="A6" s="130" t="s">
        <v>90</v>
      </c>
      <c r="B6" s="207" t="s">
        <v>89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</row>
    <row r="7" spans="1:13" ht="18.5" thickBot="1" x14ac:dyDescent="0.45">
      <c r="A7" s="110" t="s">
        <v>282</v>
      </c>
      <c r="B7" s="204" t="s">
        <v>587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</row>
    <row r="9" spans="1:13" ht="15" thickBot="1" x14ac:dyDescent="0.4"/>
    <row r="10" spans="1:13" ht="18.5" thickBot="1" x14ac:dyDescent="0.45">
      <c r="A10" s="227" t="s">
        <v>560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28"/>
    </row>
    <row r="11" spans="1:13" ht="15" thickBot="1" x14ac:dyDescent="0.4">
      <c r="A11" s="136" t="s">
        <v>133</v>
      </c>
      <c r="B11" s="58" t="s">
        <v>152</v>
      </c>
      <c r="C11" s="58" t="s">
        <v>153</v>
      </c>
      <c r="D11" s="58" t="s">
        <v>134</v>
      </c>
      <c r="E11" s="269" t="s">
        <v>73</v>
      </c>
      <c r="F11" s="270"/>
      <c r="G11" s="270"/>
      <c r="H11" s="270"/>
      <c r="I11" s="270"/>
      <c r="J11" s="270"/>
      <c r="K11" s="270"/>
      <c r="L11" s="270"/>
      <c r="M11" s="273"/>
    </row>
    <row r="12" spans="1:13" ht="15" thickBot="1" x14ac:dyDescent="0.4">
      <c r="A12" s="181">
        <v>7.17</v>
      </c>
      <c r="B12" s="173" t="s">
        <v>564</v>
      </c>
      <c r="C12" s="274" t="s">
        <v>564</v>
      </c>
      <c r="D12" s="275"/>
      <c r="E12" s="64"/>
      <c r="F12" s="65"/>
      <c r="G12" s="65"/>
      <c r="H12" s="65"/>
      <c r="I12" s="65"/>
      <c r="J12" s="65"/>
      <c r="K12" s="65"/>
      <c r="L12" s="65"/>
      <c r="M12" s="66"/>
    </row>
    <row r="13" spans="1:13" x14ac:dyDescent="0.35">
      <c r="A13" s="184"/>
      <c r="B13" s="28"/>
      <c r="C13" s="147" t="s">
        <v>559</v>
      </c>
      <c r="D13" s="84">
        <v>1</v>
      </c>
      <c r="E13" s="67"/>
      <c r="F13" s="68"/>
      <c r="G13" s="68"/>
      <c r="H13" s="68"/>
      <c r="I13" s="68"/>
      <c r="J13" s="68"/>
      <c r="K13" s="68"/>
      <c r="L13" s="68"/>
      <c r="M13" s="36"/>
    </row>
    <row r="14" spans="1:13" x14ac:dyDescent="0.35">
      <c r="A14" s="184"/>
      <c r="B14" s="28"/>
      <c r="C14" s="33" t="s">
        <v>561</v>
      </c>
      <c r="D14" s="80">
        <v>2</v>
      </c>
      <c r="E14" s="67"/>
      <c r="F14" s="68"/>
      <c r="G14" s="68"/>
      <c r="H14" s="68"/>
      <c r="I14" s="68"/>
      <c r="J14" s="68"/>
      <c r="K14" s="68"/>
      <c r="L14" s="68"/>
      <c r="M14" s="36"/>
    </row>
    <row r="15" spans="1:13" ht="15" thickBot="1" x14ac:dyDescent="0.4">
      <c r="A15" s="184"/>
      <c r="B15" s="28"/>
      <c r="C15" s="33" t="s">
        <v>562</v>
      </c>
      <c r="D15" s="80">
        <f>SUM(D13:D14)</f>
        <v>3</v>
      </c>
      <c r="E15" s="67"/>
      <c r="F15" s="68"/>
      <c r="G15" s="68"/>
      <c r="H15" s="68"/>
      <c r="I15" s="68"/>
      <c r="J15" s="68"/>
      <c r="K15" s="68"/>
      <c r="L15" s="68"/>
      <c r="M15" s="36"/>
    </row>
    <row r="16" spans="1:13" ht="15" thickBot="1" x14ac:dyDescent="0.4">
      <c r="A16" s="185"/>
      <c r="B16" s="28"/>
      <c r="C16" s="34" t="s">
        <v>563</v>
      </c>
      <c r="D16" s="166">
        <f>SUM(D13:D15)</f>
        <v>6</v>
      </c>
      <c r="E16" s="67"/>
      <c r="F16" s="68"/>
      <c r="G16" s="68"/>
      <c r="H16" s="68"/>
      <c r="I16" s="68"/>
      <c r="J16" s="68"/>
      <c r="K16" s="68"/>
      <c r="L16" s="68"/>
      <c r="M16" s="36"/>
    </row>
    <row r="17" spans="1:13" ht="15" thickBot="1" x14ac:dyDescent="0.4">
      <c r="A17" s="186">
        <v>7.2</v>
      </c>
      <c r="B17" s="217" t="s">
        <v>569</v>
      </c>
      <c r="C17" s="217"/>
      <c r="D17" s="217"/>
      <c r="E17" s="64"/>
      <c r="F17" s="65"/>
      <c r="G17" s="65"/>
      <c r="H17" s="65"/>
      <c r="I17" s="65"/>
      <c r="J17" s="65"/>
      <c r="K17" s="65"/>
      <c r="L17" s="65"/>
      <c r="M17" s="66"/>
    </row>
    <row r="18" spans="1:13" x14ac:dyDescent="0.35">
      <c r="A18" s="184"/>
      <c r="B18" s="171"/>
      <c r="C18" s="147" t="s">
        <v>9</v>
      </c>
      <c r="D18" s="174">
        <v>1</v>
      </c>
      <c r="E18" s="67"/>
      <c r="F18" s="68"/>
      <c r="G18" s="68"/>
      <c r="H18" s="68"/>
      <c r="I18" s="68"/>
      <c r="J18" s="68"/>
      <c r="K18" s="68"/>
      <c r="L18" s="68"/>
      <c r="M18" s="36"/>
    </row>
    <row r="19" spans="1:13" x14ac:dyDescent="0.35">
      <c r="A19" s="184"/>
      <c r="B19" s="28"/>
      <c r="C19" s="33" t="s">
        <v>570</v>
      </c>
      <c r="D19" s="175">
        <v>2</v>
      </c>
      <c r="E19" s="67"/>
      <c r="F19" s="68"/>
      <c r="G19" s="68"/>
      <c r="H19" s="68"/>
      <c r="I19" s="68"/>
      <c r="J19" s="68"/>
      <c r="K19" s="68"/>
      <c r="L19" s="68"/>
      <c r="M19" s="36"/>
    </row>
    <row r="20" spans="1:13" ht="15" thickBot="1" x14ac:dyDescent="0.4">
      <c r="A20" s="184"/>
      <c r="B20" s="28"/>
      <c r="C20" s="33" t="s">
        <v>571</v>
      </c>
      <c r="D20" s="175">
        <v>1</v>
      </c>
      <c r="E20" s="67"/>
      <c r="F20" s="68"/>
      <c r="G20" s="68"/>
      <c r="H20" s="68"/>
      <c r="I20" s="68"/>
      <c r="J20" s="68"/>
      <c r="K20" s="68"/>
      <c r="L20" s="68"/>
      <c r="M20" s="36"/>
    </row>
    <row r="21" spans="1:13" ht="15" thickBot="1" x14ac:dyDescent="0.4">
      <c r="A21" s="185"/>
      <c r="B21" s="172"/>
      <c r="C21" s="22" t="s">
        <v>572</v>
      </c>
      <c r="D21" s="176">
        <f>SUM(D18:D20)</f>
        <v>4</v>
      </c>
      <c r="E21" s="67"/>
      <c r="F21" s="68"/>
      <c r="G21" s="68"/>
      <c r="H21" s="68"/>
      <c r="I21" s="68"/>
      <c r="J21" s="68"/>
      <c r="K21" s="68"/>
      <c r="L21" s="68"/>
      <c r="M21" s="36"/>
    </row>
    <row r="22" spans="1:13" ht="15" thickBot="1" x14ac:dyDescent="0.4">
      <c r="A22" s="177">
        <v>7.21</v>
      </c>
      <c r="B22" s="216" t="s">
        <v>573</v>
      </c>
      <c r="C22" s="218"/>
      <c r="D22" s="48"/>
      <c r="E22" s="69"/>
      <c r="F22" s="11"/>
      <c r="G22" s="11"/>
      <c r="H22" s="11"/>
      <c r="I22" s="11"/>
      <c r="J22" s="11"/>
      <c r="K22" s="11"/>
      <c r="L22" s="11"/>
      <c r="M22" s="70"/>
    </row>
    <row r="23" spans="1:13" ht="15" thickBot="1" x14ac:dyDescent="0.4">
      <c r="A23" s="37"/>
      <c r="B23" s="6"/>
      <c r="C23" s="6"/>
      <c r="D23" s="169"/>
      <c r="E23" s="2"/>
      <c r="F23" s="2"/>
      <c r="G23" s="2"/>
      <c r="H23" s="2"/>
      <c r="I23" s="2"/>
      <c r="J23" s="2"/>
      <c r="K23" s="2"/>
      <c r="L23" s="2"/>
      <c r="M23" s="140"/>
    </row>
    <row r="24" spans="1:13" x14ac:dyDescent="0.35">
      <c r="A24" s="181">
        <v>7.18</v>
      </c>
      <c r="B24" s="187" t="s">
        <v>565</v>
      </c>
      <c r="C24" s="65"/>
      <c r="D24" s="85"/>
      <c r="E24" s="65"/>
      <c r="F24" s="65"/>
      <c r="G24" s="65"/>
      <c r="H24" s="65"/>
      <c r="I24" s="65"/>
      <c r="J24" s="65"/>
      <c r="K24" s="65"/>
      <c r="L24" s="65"/>
      <c r="M24" s="66"/>
    </row>
    <row r="25" spans="1:13" x14ac:dyDescent="0.35">
      <c r="A25" s="189"/>
      <c r="B25" s="188"/>
      <c r="C25" s="68"/>
      <c r="D25" s="86"/>
      <c r="E25" s="68"/>
      <c r="F25" s="68"/>
      <c r="G25" s="68"/>
      <c r="H25" s="68"/>
      <c r="I25" s="68"/>
      <c r="J25" s="68"/>
      <c r="K25" s="68"/>
      <c r="L25" s="68"/>
      <c r="M25" s="36"/>
    </row>
    <row r="26" spans="1:13" x14ac:dyDescent="0.35">
      <c r="A26" s="184"/>
      <c r="B26" s="15"/>
      <c r="C26" s="68"/>
      <c r="D26" s="86"/>
      <c r="E26" s="68"/>
      <c r="F26" s="68"/>
      <c r="G26" s="68"/>
      <c r="H26" s="68"/>
      <c r="I26" s="68"/>
      <c r="J26" s="68"/>
      <c r="K26" s="68"/>
      <c r="L26" s="68"/>
      <c r="M26" s="36"/>
    </row>
    <row r="27" spans="1:13" x14ac:dyDescent="0.35">
      <c r="A27" s="184"/>
      <c r="B27" s="15"/>
      <c r="C27" s="68"/>
      <c r="D27" s="86"/>
      <c r="E27" s="68"/>
      <c r="F27" s="68"/>
      <c r="G27" s="68"/>
      <c r="H27" s="68"/>
      <c r="I27" s="68"/>
      <c r="J27" s="68"/>
      <c r="K27" s="68"/>
      <c r="L27" s="68"/>
      <c r="M27" s="36"/>
    </row>
    <row r="28" spans="1:13" x14ac:dyDescent="0.35">
      <c r="A28" s="184"/>
      <c r="B28" s="15"/>
      <c r="C28" s="68"/>
      <c r="D28" s="86"/>
      <c r="E28" s="68"/>
      <c r="F28" s="68"/>
      <c r="G28" s="68"/>
      <c r="H28" s="68"/>
      <c r="I28" s="68"/>
      <c r="J28" s="68"/>
      <c r="K28" s="68"/>
      <c r="L28" s="68"/>
      <c r="M28" s="36"/>
    </row>
    <row r="29" spans="1:13" x14ac:dyDescent="0.35">
      <c r="A29" s="184"/>
      <c r="B29" s="15"/>
      <c r="C29" s="68"/>
      <c r="D29" s="86"/>
      <c r="E29" s="68"/>
      <c r="F29" s="68"/>
      <c r="G29" s="68"/>
      <c r="H29" s="68"/>
      <c r="I29" s="68"/>
      <c r="J29" s="68"/>
      <c r="K29" s="68"/>
      <c r="L29" s="68"/>
      <c r="M29" s="36"/>
    </row>
    <row r="30" spans="1:13" x14ac:dyDescent="0.35">
      <c r="A30" s="184"/>
      <c r="B30" s="15"/>
      <c r="C30" s="68"/>
      <c r="D30" s="86"/>
      <c r="E30" s="68"/>
      <c r="F30" s="68"/>
      <c r="G30" s="68"/>
      <c r="H30" s="68"/>
      <c r="I30" s="68"/>
      <c r="J30" s="68"/>
      <c r="K30" s="68"/>
      <c r="L30" s="68"/>
      <c r="M30" s="36"/>
    </row>
    <row r="31" spans="1:13" x14ac:dyDescent="0.35">
      <c r="A31" s="184"/>
      <c r="B31" s="15"/>
      <c r="C31" s="68"/>
      <c r="D31" s="86"/>
      <c r="E31" s="68"/>
      <c r="F31" s="68"/>
      <c r="G31" s="68"/>
      <c r="H31" s="68"/>
      <c r="I31" s="68"/>
      <c r="J31" s="68"/>
      <c r="K31" s="68"/>
      <c r="L31" s="68"/>
      <c r="M31" s="36"/>
    </row>
    <row r="32" spans="1:13" ht="15" thickBot="1" x14ac:dyDescent="0.4">
      <c r="A32" s="185"/>
      <c r="B32" s="17"/>
      <c r="C32" s="168"/>
      <c r="D32" s="167"/>
      <c r="E32" s="11"/>
      <c r="F32" s="11"/>
      <c r="G32" s="11"/>
      <c r="H32" s="11"/>
      <c r="I32" s="11"/>
      <c r="J32" s="11"/>
      <c r="K32" s="11"/>
      <c r="L32" s="11"/>
      <c r="M32" s="70"/>
    </row>
    <row r="33" spans="1:13" x14ac:dyDescent="0.35">
      <c r="A33" s="181" t="s">
        <v>584</v>
      </c>
      <c r="B33" s="187" t="s">
        <v>566</v>
      </c>
      <c r="C33" s="65"/>
      <c r="D33" s="85"/>
      <c r="E33" s="65"/>
      <c r="F33" s="65"/>
      <c r="G33" s="65"/>
      <c r="H33" s="65"/>
      <c r="I33" s="65"/>
      <c r="J33" s="65"/>
      <c r="K33" s="65"/>
      <c r="L33" s="65"/>
      <c r="M33" s="66"/>
    </row>
    <row r="34" spans="1:13" x14ac:dyDescent="0.35">
      <c r="A34" s="189"/>
      <c r="B34" s="188"/>
      <c r="C34" s="68"/>
      <c r="D34" s="86"/>
      <c r="E34" s="68"/>
      <c r="F34" s="68"/>
      <c r="G34" s="68"/>
      <c r="H34" s="68"/>
      <c r="I34" s="68"/>
      <c r="J34" s="68"/>
      <c r="K34" s="68"/>
      <c r="L34" s="68"/>
      <c r="M34" s="36"/>
    </row>
    <row r="35" spans="1:13" x14ac:dyDescent="0.35">
      <c r="A35" s="184"/>
      <c r="B35" s="15"/>
      <c r="C35" s="68"/>
      <c r="D35" s="86"/>
      <c r="E35" s="68"/>
      <c r="F35" s="68"/>
      <c r="G35" s="68"/>
      <c r="H35" s="68"/>
      <c r="I35" s="68"/>
      <c r="J35" s="68"/>
      <c r="K35" s="68"/>
      <c r="L35" s="68"/>
      <c r="M35" s="36"/>
    </row>
    <row r="36" spans="1:13" x14ac:dyDescent="0.35">
      <c r="A36" s="184"/>
      <c r="B36" s="15"/>
      <c r="C36" s="68"/>
      <c r="D36" s="86"/>
      <c r="E36" s="68"/>
      <c r="F36" s="68"/>
      <c r="G36" s="68"/>
      <c r="H36" s="68"/>
      <c r="I36" s="68"/>
      <c r="J36" s="68"/>
      <c r="K36" s="68"/>
      <c r="L36" s="68"/>
      <c r="M36" s="36"/>
    </row>
    <row r="37" spans="1:13" x14ac:dyDescent="0.35">
      <c r="A37" s="184"/>
      <c r="B37" s="15"/>
      <c r="C37" s="68"/>
      <c r="D37" s="86"/>
      <c r="E37" s="68"/>
      <c r="F37" s="68"/>
      <c r="G37" s="68"/>
      <c r="H37" s="68"/>
      <c r="I37" s="68"/>
      <c r="J37" s="68"/>
      <c r="K37" s="68"/>
      <c r="L37" s="68"/>
      <c r="M37" s="36"/>
    </row>
    <row r="38" spans="1:13" x14ac:dyDescent="0.35">
      <c r="A38" s="184"/>
      <c r="B38" s="15"/>
      <c r="C38" s="68"/>
      <c r="D38" s="86"/>
      <c r="E38" s="68"/>
      <c r="F38" s="68"/>
      <c r="G38" s="68"/>
      <c r="H38" s="68"/>
      <c r="I38" s="68"/>
      <c r="J38" s="68"/>
      <c r="K38" s="68"/>
      <c r="L38" s="68"/>
      <c r="M38" s="36"/>
    </row>
    <row r="39" spans="1:13" x14ac:dyDescent="0.35">
      <c r="A39" s="184"/>
      <c r="B39" s="15"/>
      <c r="C39" s="68"/>
      <c r="D39" s="86"/>
      <c r="E39" s="68"/>
      <c r="F39" s="68"/>
      <c r="G39" s="68"/>
      <c r="H39" s="68"/>
      <c r="I39" s="68"/>
      <c r="J39" s="68"/>
      <c r="K39" s="68"/>
      <c r="L39" s="68"/>
      <c r="M39" s="36"/>
    </row>
    <row r="40" spans="1:13" x14ac:dyDescent="0.35">
      <c r="A40" s="184"/>
      <c r="B40" s="15"/>
      <c r="C40" s="68"/>
      <c r="D40" s="86"/>
      <c r="E40" s="68"/>
      <c r="F40" s="68"/>
      <c r="G40" s="68"/>
      <c r="H40" s="68"/>
      <c r="I40" s="68"/>
      <c r="J40" s="68"/>
      <c r="K40" s="68"/>
      <c r="L40" s="68"/>
      <c r="M40" s="36"/>
    </row>
    <row r="41" spans="1:13" ht="15" thickBot="1" x14ac:dyDescent="0.4">
      <c r="A41" s="185"/>
      <c r="B41" s="17"/>
      <c r="C41" s="168"/>
      <c r="D41" s="167"/>
      <c r="E41" s="11"/>
      <c r="F41" s="11"/>
      <c r="G41" s="11"/>
      <c r="H41" s="11"/>
      <c r="I41" s="11"/>
      <c r="J41" s="11"/>
      <c r="K41" s="11"/>
      <c r="L41" s="11"/>
      <c r="M41" s="70"/>
    </row>
    <row r="42" spans="1:13" x14ac:dyDescent="0.35">
      <c r="A42" s="181" t="s">
        <v>585</v>
      </c>
      <c r="B42" s="187" t="s">
        <v>567</v>
      </c>
      <c r="C42" s="68"/>
      <c r="D42" s="85"/>
      <c r="E42" s="65"/>
      <c r="F42" s="65"/>
      <c r="G42" s="65"/>
      <c r="H42" s="65"/>
      <c r="I42" s="65"/>
      <c r="J42" s="65"/>
      <c r="K42" s="65"/>
      <c r="L42" s="65"/>
      <c r="M42" s="66"/>
    </row>
    <row r="43" spans="1:13" x14ac:dyDescent="0.35">
      <c r="A43" s="189"/>
      <c r="B43" s="188"/>
      <c r="C43" s="68"/>
      <c r="D43" s="86"/>
      <c r="E43" s="68"/>
      <c r="F43" s="68"/>
      <c r="G43" s="68"/>
      <c r="H43" s="68"/>
      <c r="I43" s="68"/>
      <c r="J43" s="68"/>
      <c r="K43" s="68"/>
      <c r="L43" s="68"/>
      <c r="M43" s="36"/>
    </row>
    <row r="44" spans="1:13" x14ac:dyDescent="0.35">
      <c r="A44" s="184"/>
      <c r="B44" s="15"/>
      <c r="C44" s="68"/>
      <c r="D44" s="86"/>
      <c r="E44" s="68"/>
      <c r="F44" s="68"/>
      <c r="G44" s="68"/>
      <c r="H44" s="68"/>
      <c r="I44" s="68"/>
      <c r="J44" s="68"/>
      <c r="K44" s="68"/>
      <c r="L44" s="68"/>
      <c r="M44" s="36"/>
    </row>
    <row r="45" spans="1:13" x14ac:dyDescent="0.35">
      <c r="A45" s="184"/>
      <c r="B45" s="15"/>
      <c r="C45" s="68"/>
      <c r="D45" s="86"/>
      <c r="E45" s="68"/>
      <c r="F45" s="68"/>
      <c r="G45" s="68"/>
      <c r="H45" s="68"/>
      <c r="I45" s="68"/>
      <c r="J45" s="68"/>
      <c r="K45" s="68"/>
      <c r="L45" s="68"/>
      <c r="M45" s="36"/>
    </row>
    <row r="46" spans="1:13" x14ac:dyDescent="0.35">
      <c r="A46" s="184"/>
      <c r="B46" s="15"/>
      <c r="C46" s="68"/>
      <c r="D46" s="86"/>
      <c r="E46" s="68"/>
      <c r="F46" s="68"/>
      <c r="G46" s="68"/>
      <c r="H46" s="68"/>
      <c r="I46" s="68"/>
      <c r="J46" s="68"/>
      <c r="K46" s="68"/>
      <c r="L46" s="68"/>
      <c r="M46" s="36"/>
    </row>
    <row r="47" spans="1:13" x14ac:dyDescent="0.35">
      <c r="A47" s="184"/>
      <c r="B47" s="15"/>
      <c r="C47" s="68"/>
      <c r="D47" s="86"/>
      <c r="E47" s="68"/>
      <c r="F47" s="68"/>
      <c r="G47" s="68"/>
      <c r="H47" s="68"/>
      <c r="I47" s="68"/>
      <c r="J47" s="68"/>
      <c r="K47" s="68"/>
      <c r="L47" s="68"/>
      <c r="M47" s="36"/>
    </row>
    <row r="48" spans="1:13" x14ac:dyDescent="0.35">
      <c r="A48" s="184"/>
      <c r="B48" s="15"/>
      <c r="C48" s="68"/>
      <c r="D48" s="86"/>
      <c r="E48" s="68"/>
      <c r="F48" s="68"/>
      <c r="G48" s="68"/>
      <c r="H48" s="68"/>
      <c r="I48" s="68"/>
      <c r="J48" s="68"/>
      <c r="K48" s="68"/>
      <c r="L48" s="68"/>
      <c r="M48" s="36"/>
    </row>
    <row r="49" spans="1:13" x14ac:dyDescent="0.35">
      <c r="A49" s="184"/>
      <c r="B49" s="15"/>
      <c r="C49" s="68"/>
      <c r="D49" s="86"/>
      <c r="E49" s="68"/>
      <c r="F49" s="68"/>
      <c r="G49" s="68"/>
      <c r="H49" s="68"/>
      <c r="I49" s="68"/>
      <c r="J49" s="68"/>
      <c r="K49" s="68"/>
      <c r="L49" s="68"/>
      <c r="M49" s="36"/>
    </row>
    <row r="50" spans="1:13" ht="15" thickBot="1" x14ac:dyDescent="0.4">
      <c r="A50" s="185"/>
      <c r="B50" s="17"/>
      <c r="C50" s="168"/>
      <c r="D50" s="167"/>
      <c r="E50" s="11"/>
      <c r="F50" s="11"/>
      <c r="G50" s="11"/>
      <c r="H50" s="11"/>
      <c r="I50" s="11"/>
      <c r="J50" s="11"/>
      <c r="K50" s="11"/>
      <c r="L50" s="11"/>
      <c r="M50" s="70"/>
    </row>
    <row r="51" spans="1:13" x14ac:dyDescent="0.35">
      <c r="A51" s="181" t="s">
        <v>586</v>
      </c>
      <c r="B51" s="187" t="s">
        <v>568</v>
      </c>
      <c r="C51" s="68"/>
      <c r="D51" s="85"/>
      <c r="E51" s="65"/>
      <c r="F51" s="65"/>
      <c r="G51" s="65"/>
      <c r="H51" s="65"/>
      <c r="I51" s="65"/>
      <c r="J51" s="65"/>
      <c r="K51" s="65"/>
      <c r="L51" s="65"/>
      <c r="M51" s="66"/>
    </row>
    <row r="52" spans="1:13" x14ac:dyDescent="0.35">
      <c r="A52" s="189"/>
      <c r="B52" s="188"/>
      <c r="C52" s="68"/>
      <c r="D52" s="86"/>
      <c r="E52" s="68"/>
      <c r="F52" s="68"/>
      <c r="G52" s="68"/>
      <c r="H52" s="68"/>
      <c r="I52" s="68"/>
      <c r="J52" s="68"/>
      <c r="K52" s="68"/>
      <c r="L52" s="68"/>
      <c r="M52" s="36"/>
    </row>
    <row r="53" spans="1:13" x14ac:dyDescent="0.35">
      <c r="A53" s="184"/>
      <c r="B53" s="15"/>
      <c r="C53" s="68"/>
      <c r="D53" s="86"/>
      <c r="E53" s="68"/>
      <c r="F53" s="68"/>
      <c r="G53" s="68"/>
      <c r="H53" s="68"/>
      <c r="I53" s="68"/>
      <c r="J53" s="68"/>
      <c r="K53" s="68"/>
      <c r="L53" s="68"/>
      <c r="M53" s="36"/>
    </row>
    <row r="54" spans="1:13" x14ac:dyDescent="0.35">
      <c r="A54" s="184"/>
      <c r="B54" s="15"/>
      <c r="C54" s="68"/>
      <c r="D54" s="86"/>
      <c r="E54" s="68"/>
      <c r="F54" s="68"/>
      <c r="G54" s="68"/>
      <c r="H54" s="68"/>
      <c r="I54" s="68"/>
      <c r="J54" s="68"/>
      <c r="K54" s="68"/>
      <c r="L54" s="68"/>
      <c r="M54" s="36"/>
    </row>
    <row r="55" spans="1:13" x14ac:dyDescent="0.35">
      <c r="A55" s="184"/>
      <c r="B55" s="15"/>
      <c r="C55" s="68"/>
      <c r="D55" s="86"/>
      <c r="E55" s="68"/>
      <c r="F55" s="68"/>
      <c r="G55" s="68"/>
      <c r="H55" s="68"/>
      <c r="I55" s="68"/>
      <c r="J55" s="68"/>
      <c r="K55" s="68"/>
      <c r="L55" s="68"/>
      <c r="M55" s="36"/>
    </row>
    <row r="56" spans="1:13" x14ac:dyDescent="0.35">
      <c r="A56" s="184"/>
      <c r="B56" s="15"/>
      <c r="C56" s="68"/>
      <c r="D56" s="86"/>
      <c r="E56" s="68"/>
      <c r="F56" s="68"/>
      <c r="G56" s="68"/>
      <c r="H56" s="68"/>
      <c r="I56" s="68"/>
      <c r="J56" s="68"/>
      <c r="K56" s="68"/>
      <c r="L56" s="68"/>
      <c r="M56" s="36"/>
    </row>
    <row r="57" spans="1:13" x14ac:dyDescent="0.35">
      <c r="A57" s="184"/>
      <c r="B57" s="15"/>
      <c r="C57" s="68"/>
      <c r="D57" s="86"/>
      <c r="E57" s="68"/>
      <c r="F57" s="68"/>
      <c r="G57" s="68"/>
      <c r="H57" s="68"/>
      <c r="I57" s="68"/>
      <c r="J57" s="68"/>
      <c r="K57" s="68"/>
      <c r="L57" s="68"/>
      <c r="M57" s="36"/>
    </row>
    <row r="58" spans="1:13" x14ac:dyDescent="0.35">
      <c r="A58" s="184"/>
      <c r="B58" s="15"/>
      <c r="C58" s="68"/>
      <c r="D58" s="86"/>
      <c r="E58" s="68"/>
      <c r="F58" s="68"/>
      <c r="G58" s="68"/>
      <c r="H58" s="68"/>
      <c r="I58" s="68"/>
      <c r="J58" s="68"/>
      <c r="K58" s="68"/>
      <c r="L58" s="68"/>
      <c r="M58" s="36"/>
    </row>
    <row r="59" spans="1:13" ht="15" thickBot="1" x14ac:dyDescent="0.4">
      <c r="A59" s="185"/>
      <c r="B59" s="17"/>
      <c r="C59" s="168"/>
      <c r="D59" s="167"/>
      <c r="E59" s="11"/>
      <c r="F59" s="11"/>
      <c r="G59" s="11"/>
      <c r="H59" s="11"/>
      <c r="I59" s="11"/>
      <c r="J59" s="11"/>
      <c r="K59" s="11"/>
      <c r="L59" s="11"/>
      <c r="M59" s="70"/>
    </row>
    <row r="60" spans="1:13" x14ac:dyDescent="0.35">
      <c r="A60" s="181">
        <v>7.21</v>
      </c>
      <c r="B60" s="187" t="s">
        <v>574</v>
      </c>
      <c r="C60" s="68"/>
      <c r="D60" s="85"/>
      <c r="E60" s="65"/>
      <c r="F60" s="65"/>
      <c r="G60" s="65"/>
      <c r="H60" s="65"/>
      <c r="I60" s="65"/>
      <c r="J60" s="65"/>
      <c r="K60" s="65"/>
      <c r="L60" s="65"/>
      <c r="M60" s="66"/>
    </row>
    <row r="61" spans="1:13" x14ac:dyDescent="0.35">
      <c r="A61" s="184"/>
      <c r="B61" s="188"/>
      <c r="C61" s="68"/>
      <c r="D61" s="86"/>
      <c r="E61" s="68"/>
      <c r="F61" s="68"/>
      <c r="G61" s="68"/>
      <c r="H61" s="68"/>
      <c r="I61" s="68"/>
      <c r="J61" s="68"/>
      <c r="K61" s="68"/>
      <c r="L61" s="68"/>
      <c r="M61" s="36"/>
    </row>
    <row r="62" spans="1:13" x14ac:dyDescent="0.35">
      <c r="A62" s="189"/>
      <c r="B62" s="15"/>
      <c r="C62" s="68"/>
      <c r="D62" s="86"/>
      <c r="E62" s="68"/>
      <c r="F62" s="68"/>
      <c r="G62" s="68"/>
      <c r="H62" s="68"/>
      <c r="I62" s="68"/>
      <c r="J62" s="68"/>
      <c r="K62" s="68"/>
      <c r="L62" s="68"/>
      <c r="M62" s="36"/>
    </row>
    <row r="63" spans="1:13" x14ac:dyDescent="0.35">
      <c r="A63" s="184"/>
      <c r="B63" s="15"/>
      <c r="C63" s="68"/>
      <c r="D63" s="86"/>
      <c r="E63" s="68"/>
      <c r="F63" s="68"/>
      <c r="G63" s="68"/>
      <c r="H63" s="68"/>
      <c r="I63" s="68"/>
      <c r="J63" s="68"/>
      <c r="K63" s="68"/>
      <c r="L63" s="68"/>
      <c r="M63" s="36"/>
    </row>
    <row r="64" spans="1:13" x14ac:dyDescent="0.35">
      <c r="A64" s="184"/>
      <c r="B64" s="15"/>
      <c r="C64" s="68"/>
      <c r="D64" s="86"/>
      <c r="E64" s="68"/>
      <c r="F64" s="68"/>
      <c r="G64" s="68"/>
      <c r="H64" s="68"/>
      <c r="I64" s="68"/>
      <c r="J64" s="68"/>
      <c r="K64" s="68"/>
      <c r="L64" s="68"/>
      <c r="M64" s="36"/>
    </row>
    <row r="65" spans="1:13" x14ac:dyDescent="0.35">
      <c r="A65" s="184"/>
      <c r="B65" s="15"/>
      <c r="C65" s="68"/>
      <c r="D65" s="86"/>
      <c r="E65" s="68"/>
      <c r="F65" s="68"/>
      <c r="G65" s="68"/>
      <c r="H65" s="68"/>
      <c r="I65" s="68"/>
      <c r="J65" s="68"/>
      <c r="K65" s="68"/>
      <c r="L65" s="68"/>
      <c r="M65" s="36"/>
    </row>
    <row r="66" spans="1:13" x14ac:dyDescent="0.35">
      <c r="A66" s="184"/>
      <c r="B66" s="15"/>
      <c r="C66" s="68"/>
      <c r="D66" s="86"/>
      <c r="E66" s="68"/>
      <c r="F66" s="68"/>
      <c r="G66" s="68"/>
      <c r="H66" s="68"/>
      <c r="I66" s="68"/>
      <c r="J66" s="68"/>
      <c r="K66" s="68"/>
      <c r="L66" s="68"/>
      <c r="M66" s="36"/>
    </row>
    <row r="67" spans="1:13" x14ac:dyDescent="0.35">
      <c r="A67" s="184"/>
      <c r="B67" s="15"/>
      <c r="C67" s="68"/>
      <c r="D67" s="86"/>
      <c r="E67" s="68"/>
      <c r="F67" s="68"/>
      <c r="G67" s="68"/>
      <c r="H67" s="68"/>
      <c r="I67" s="68"/>
      <c r="J67" s="68"/>
      <c r="K67" s="68"/>
      <c r="L67" s="68"/>
      <c r="M67" s="36"/>
    </row>
    <row r="68" spans="1:13" ht="15" thickBot="1" x14ac:dyDescent="0.4">
      <c r="A68" s="185"/>
      <c r="B68" s="17"/>
      <c r="C68" s="168"/>
      <c r="D68" s="167"/>
      <c r="E68" s="11"/>
      <c r="F68" s="11"/>
      <c r="G68" s="11"/>
      <c r="H68" s="11"/>
      <c r="I68" s="11"/>
      <c r="J68" s="11"/>
      <c r="K68" s="11"/>
      <c r="L68" s="11"/>
      <c r="M68" s="70"/>
    </row>
  </sheetData>
  <mergeCells count="12">
    <mergeCell ref="B17:D17"/>
    <mergeCell ref="B22:C22"/>
    <mergeCell ref="B7:M7"/>
    <mergeCell ref="A10:M10"/>
    <mergeCell ref="E11:M11"/>
    <mergeCell ref="C12:D12"/>
    <mergeCell ref="B6:M6"/>
    <mergeCell ref="B1:M1"/>
    <mergeCell ref="C2:M2"/>
    <mergeCell ref="B3:M3"/>
    <mergeCell ref="C4:M4"/>
    <mergeCell ref="A5:M5"/>
  </mergeCells>
  <hyperlinks>
    <hyperlink ref="B6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General information</vt:lpstr>
      <vt:lpstr>Statement of financial position</vt:lpstr>
      <vt:lpstr>Statement of financial &amp; Notes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2024-07-10T13:46:10Z</dcterms:modified>
</cp:coreProperties>
</file>