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5B112A8E-65ED-432D-9382-A608FE6CD990}" xr6:coauthVersionLast="47" xr6:coauthVersionMax="47" xr10:uidLastSave="{00000000-0000-0000-0000-000000000000}"/>
  <bookViews>
    <workbookView xWindow="-28920" yWindow="-120" windowWidth="29040" windowHeight="15720" tabRatio="692" activeTab="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C177" i="4" l="1"/>
  <c r="C55" i="4"/>
  <c r="C161" i="4"/>
  <c r="C196" i="4"/>
  <c r="C137" i="4"/>
  <c r="B2" i="8"/>
  <c r="F219" i="10"/>
  <c r="E219" i="10"/>
  <c r="C3" i="10"/>
  <c r="E131" i="10"/>
  <c r="E123" i="10"/>
  <c r="E119" i="10"/>
  <c r="E94" i="10"/>
  <c r="E96" i="10" s="1"/>
  <c r="E102" i="10" s="1"/>
  <c r="E72" i="10"/>
  <c r="E84" i="10" s="1"/>
  <c r="E52" i="10"/>
  <c r="E48" i="10"/>
  <c r="E24" i="10"/>
  <c r="E18" i="10"/>
  <c r="E34" i="10" s="1"/>
  <c r="C204" i="10"/>
  <c r="C200" i="10"/>
  <c r="C197" i="10"/>
  <c r="F94" i="10"/>
  <c r="F24" i="10"/>
  <c r="F36" i="11"/>
  <c r="E36" i="11"/>
  <c r="F25" i="11"/>
  <c r="F41" i="11" s="1"/>
  <c r="E25" i="11"/>
  <c r="E41" i="11" s="1"/>
  <c r="E45" i="11" s="1"/>
  <c r="C5" i="11"/>
  <c r="F12" i="11" s="1"/>
  <c r="C4" i="11"/>
  <c r="E12" i="11" s="1"/>
  <c r="C3" i="11"/>
  <c r="C2" i="11"/>
  <c r="F18" i="10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E146" i="10"/>
  <c r="C153" i="10"/>
  <c r="C149" i="10"/>
  <c r="C146" i="10"/>
  <c r="F131" i="10"/>
  <c r="C131" i="10"/>
  <c r="F123" i="10"/>
  <c r="C123" i="10"/>
  <c r="F119" i="10"/>
  <c r="C119" i="10"/>
  <c r="C94" i="10"/>
  <c r="C96" i="10" s="1"/>
  <c r="C102" i="10" s="1"/>
  <c r="E226" i="10"/>
  <c r="F226" i="10"/>
  <c r="F223" i="10"/>
  <c r="E223" i="10"/>
  <c r="C226" i="10"/>
  <c r="C223" i="10"/>
  <c r="C219" i="10"/>
  <c r="F72" i="10"/>
  <c r="F84" i="10" s="1"/>
  <c r="C84" i="10"/>
  <c r="C72" i="10"/>
  <c r="F48" i="10"/>
  <c r="F52" i="10"/>
  <c r="F208" i="10"/>
  <c r="E208" i="10"/>
  <c r="C5" i="10"/>
  <c r="F66" i="10" s="1"/>
  <c r="C4" i="10"/>
  <c r="E113" i="10" s="1"/>
  <c r="C2" i="10"/>
  <c r="D17" i="9"/>
  <c r="D22" i="9"/>
  <c r="D16" i="9"/>
  <c r="B5" i="9"/>
  <c r="B4" i="9"/>
  <c r="B3" i="9"/>
  <c r="B2" i="9"/>
  <c r="D32" i="8"/>
  <c r="D16" i="8"/>
  <c r="D23" i="8" s="1"/>
  <c r="E24" i="3"/>
  <c r="E28" i="3" s="1"/>
  <c r="E30" i="3" s="1"/>
  <c r="B5" i="8"/>
  <c r="B4" i="8"/>
  <c r="B3" i="8"/>
  <c r="C5" i="5"/>
  <c r="C4" i="5"/>
  <c r="C3" i="5"/>
  <c r="C2" i="5"/>
  <c r="C5" i="6"/>
  <c r="D11" i="6" s="1"/>
  <c r="C4" i="6"/>
  <c r="C3" i="6"/>
  <c r="C2" i="6"/>
  <c r="C5" i="3"/>
  <c r="C4" i="3"/>
  <c r="E12" i="3" s="1"/>
  <c r="C3" i="3"/>
  <c r="C2" i="3"/>
  <c r="C5" i="1"/>
  <c r="C4" i="1"/>
  <c r="C3" i="1"/>
  <c r="C2" i="1"/>
  <c r="E25" i="6"/>
  <c r="E16" i="6"/>
  <c r="E26" i="6" s="1"/>
  <c r="E58" i="10" l="1"/>
  <c r="E64" i="10" s="1"/>
  <c r="E110" i="10"/>
  <c r="F132" i="10"/>
  <c r="F134" i="10" s="1"/>
  <c r="E132" i="10"/>
  <c r="E134" i="10" s="1"/>
  <c r="F96" i="10"/>
  <c r="F102" i="10" s="1"/>
  <c r="F110" i="10" s="1"/>
  <c r="E155" i="10"/>
  <c r="E157" i="10" s="1"/>
  <c r="E186" i="10" s="1"/>
  <c r="F34" i="10"/>
  <c r="C206" i="10"/>
  <c r="F45" i="11"/>
  <c r="F47" i="11" s="1"/>
  <c r="E47" i="11"/>
  <c r="C180" i="10"/>
  <c r="C155" i="10"/>
  <c r="F155" i="10"/>
  <c r="F157" i="10" s="1"/>
  <c r="F186" i="10" s="1"/>
  <c r="C232" i="10"/>
  <c r="F232" i="10"/>
  <c r="F238" i="10" s="1"/>
  <c r="E232" i="10"/>
  <c r="E238" i="10" s="1"/>
  <c r="F58" i="10"/>
  <c r="E136" i="10"/>
  <c r="F113" i="10"/>
  <c r="E66" i="10"/>
  <c r="E11" i="10"/>
  <c r="F136" i="10"/>
  <c r="F11" i="10"/>
  <c r="E189" i="10"/>
  <c r="F189" i="10"/>
  <c r="E11" i="6"/>
  <c r="E79" i="5"/>
  <c r="E66" i="5"/>
  <c r="E36" i="5"/>
  <c r="E43" i="5" s="1"/>
  <c r="F24" i="3"/>
  <c r="F28" i="3" s="1"/>
  <c r="F30" i="3" s="1"/>
  <c r="E84" i="5"/>
  <c r="E83" i="5"/>
  <c r="E111" i="10" l="1"/>
  <c r="F64" i="10"/>
  <c r="F111" i="10" s="1"/>
  <c r="F240" i="10"/>
  <c r="F242" i="10" s="1"/>
  <c r="E240" i="10"/>
  <c r="E242" i="10" s="1"/>
  <c r="E80" i="5"/>
  <c r="E82" i="5" s="1"/>
  <c r="E85" i="5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<sst xmlns="http://schemas.openxmlformats.org/spreadsheetml/2006/main" count="1206" uniqueCount="652">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</sst>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" fillId="3" borderId="8" xfId="0" applyFont="1" applyFill="1" applyBorder="1"/>
    <xf numFmtId="0" fontId="1" fillId="3" borderId="10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44" fontId="2" fillId="4" borderId="8" xfId="0" applyNumberFormat="1" applyFont="1" applyFill="1" applyBorder="1"/>
    <xf numFmtId="44" fontId="2" fillId="4" borderId="10" xfId="0" applyNumberFormat="1" applyFont="1" applyFill="1" applyBorder="1"/>
    <xf numFmtId="0" fontId="1" fillId="3" borderId="7" xfId="0" applyFont="1" applyFill="1" applyBorder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0" xfId="0" applyFont="1" applyFill="1"/>
    <xf numFmtId="0" fontId="2" fillId="4" borderId="12" xfId="0" applyFont="1" applyFill="1" applyBorder="1"/>
    <xf numFmtId="0" fontId="2" fillId="4" borderId="13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2" fontId="2" fillId="4" borderId="1" xfId="0" applyNumberFormat="1" applyFont="1" applyFill="1" applyBorder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0" fontId="4" fillId="3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8" xfId="0" applyFont="1" applyFill="1" applyBorder="1"/>
    <xf numFmtId="0" fontId="4" fillId="3" borderId="3" xfId="0" applyFont="1" applyFill="1" applyBorder="1"/>
    <xf numFmtId="0" fontId="4" fillId="3" borderId="19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3" borderId="14" xfId="0" applyFont="1" applyFill="1" applyBorder="1" applyAlignment="1">
      <alignment horizontal="left"/>
    </xf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2" fontId="2" fillId="0" borderId="15" xfId="0" applyNumberFormat="1" applyFont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0" fontId="1" fillId="3" borderId="5" xfId="0" applyFont="1" applyFill="1" applyBorder="1" applyAlignment="1">
      <alignment horizontal="left"/>
    </xf>
    <xf numFmtId="2" fontId="1" fillId="3" borderId="6" xfId="0" applyNumberFormat="1" applyFont="1" applyFill="1" applyBorder="1" applyAlignment="1">
      <alignment horizontal="left"/>
    </xf>
    <xf numFmtId="0" fontId="1" fillId="3" borderId="9" xfId="0" applyFont="1" applyFill="1" applyBorder="1"/>
    <xf numFmtId="2" fontId="2" fillId="0" borderId="6" xfId="0" applyNumberFormat="1" applyFont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1" fillId="3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2" fontId="1" fillId="8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2" fontId="1" fillId="8" borderId="6" xfId="0" applyNumberFormat="1" applyFont="1" applyFill="1" applyBorder="1"/>
    <xf numFmtId="0" fontId="2" fillId="4" borderId="2" xfId="0" applyFont="1" applyFill="1" applyBorder="1"/>
    <xf numFmtId="2" fontId="2" fillId="4" borderId="0" xfId="0" applyNumberFormat="1" applyFont="1" applyFill="1" applyAlignment="1">
      <alignment horizontal="right"/>
    </xf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2" fontId="2" fillId="0" borderId="13" xfId="0" applyNumberFormat="1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8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2" xfId="0" applyFont="1" applyBorder="1"/>
    <xf numFmtId="0" fontId="2" fillId="4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2" fontId="2" fillId="4" borderId="8" xfId="0" applyNumberFormat="1" applyFont="1" applyFill="1" applyBorder="1" applyAlignment="1">
      <alignment horizontal="left"/>
    </xf>
    <xf numFmtId="2" fontId="2" fillId="4" borderId="12" xfId="0" applyNumberFormat="1" applyFont="1" applyFill="1" applyBorder="1" applyAlignment="1">
      <alignment horizontal="left"/>
    </xf>
    <xf numFmtId="2" fontId="1" fillId="4" borderId="10" xfId="0" applyNumberFormat="1" applyFont="1" applyFill="1" applyBorder="1" applyAlignment="1">
      <alignment horizontal="left"/>
    </xf>
    <xf numFmtId="2" fontId="2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1" fillId="0" borderId="15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7" borderId="9" xfId="0" applyFont="1" applyFill="1" applyBorder="1" applyAlignment="1">
      <alignment horizontal="left" indent="1"/>
    </xf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1" fillId="0" borderId="3" xfId="0" applyFont="1" applyBorder="1"/>
    <xf numFmtId="2" fontId="2" fillId="4" borderId="6" xfId="0" applyNumberFormat="1" applyFont="1" applyFill="1" applyBorder="1" applyAlignment="1">
      <alignment horizontal="right"/>
    </xf>
    <xf numFmtId="0" fontId="1" fillId="4" borderId="0" xfId="0" applyFont="1" applyFill="1"/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4" fillId="5" borderId="1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11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0" fontId="1" fillId="3" borderId="9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14" fontId="5" fillId="0" borderId="12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5" fillId="0" borderId="13" xfId="0" applyNumberFormat="1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14" fontId="5" fillId="0" borderId="8" xfId="0" applyNumberFormat="1" applyFont="1" applyBorder="1" applyAlignment="1">
      <alignment horizontal="left"/>
    </xf>
    <xf numFmtId="14" fontId="5" fillId="0" borderId="15" xfId="0" applyNumberFormat="1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4" fillId="3" borderId="20" xfId="0" applyFont="1" applyFill="1" applyBorder="1"/>
    <xf numFmtId="0" fontId="11" fillId="0" borderId="9" xfId="0" applyFont="1" applyBorder="1"/>
    <xf numFmtId="0" fontId="5" fillId="8" borderId="0" xfId="0" applyFont="1" applyFill="1" applyBorder="1" applyAlignment="1">
      <alignment horizontal="left"/>
    </xf>
    <xf numFmtId="14" fontId="5" fillId="8" borderId="0" xfId="0" applyNumberFormat="1" applyFont="1" applyFill="1" applyBorder="1" applyAlignment="1">
      <alignment horizontal="left"/>
    </xf>
    <xf numFmtId="0" fontId="2" fillId="0" borderId="0" xfId="0" applyFont="1" applyBorder="1"/>
    <xf numFmtId="0" fontId="5" fillId="0" borderId="0" xfId="0" applyFont="1" applyFill="1" applyBorder="1" applyAlignment="1"/>
    <xf numFmtId="0" fontId="2" fillId="0" borderId="0" xfId="0" applyFont="1" applyFill="1" applyBorder="1"/>
    <xf numFmtId="14" fontId="5" fillId="0" borderId="0" xfId="0" applyNumberFormat="1" applyFont="1" applyFill="1" applyBorder="1" applyAlignment="1"/>
    <xf numFmtId="0" fontId="11" fillId="0" borderId="0" xfId="0" applyFont="1" applyBorder="1" applyAlignment="1"/>
    <xf numFmtId="0" fontId="11" fillId="0" borderId="0" xfId="0" applyFont="1" applyFill="1" applyBorder="1" applyAlignment="1"/>
    <xf numFmtId="49" fontId="5" fillId="0" borderId="0" xfId="0" applyNumberFormat="1" applyFont="1" applyFill="1" applyBorder="1" applyAlignment="1"/>
    <xf numFmtId="0" fontId="0" fillId="0" borderId="0" xfId="0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4" fontId="5" fillId="4" borderId="0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15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49" fontId="2" fillId="0" borderId="8" xfId="0" applyNumberFormat="1" applyFont="1" applyFill="1" applyBorder="1" applyAlignment="1">
      <alignment horizontal="left"/>
    </xf>
    <xf numFmtId="49" fontId="2" fillId="0" borderId="15" xfId="0" applyNumberFormat="1" applyFont="1" applyFill="1" applyBorder="1" applyAlignment="1">
      <alignment horizontal="left"/>
    </xf>
    <xf numFmtId="49" fontId="2" fillId="0" borderId="9" xfId="0" applyNumberFormat="1" applyFont="1" applyFill="1" applyBorder="1" applyAlignment="1">
      <alignment horizontal="left"/>
    </xf>
    <xf numFmtId="49" fontId="2" fillId="0" borderId="12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13" xfId="0" applyNumberFormat="1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zoomScale="90" zoomScaleNormal="90" workbookViewId="0">
      <selection activeCell="O8" sqref="O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A12" sqref="A12:M12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7" t="s">
        <v>402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18.5" thickBot="1" x14ac:dyDescent="0.45">
      <c r="A2" s="72" t="s">
        <v>417</v>
      </c>
      <c r="B2" s="257" t="str">
        <f>'General information'!B2</f>
        <v>CompanyName LegalForm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9"/>
    </row>
    <row r="3" spans="1:13" ht="18.5" thickBot="1" x14ac:dyDescent="0.45">
      <c r="A3" s="74" t="s">
        <v>420</v>
      </c>
      <c r="B3" s="134" t="str">
        <f>'General information'!B3</f>
        <v>Address 1234, Country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</row>
    <row r="4" spans="1:13" ht="18.5" thickBot="1" x14ac:dyDescent="0.45">
      <c r="A4" s="72" t="s">
        <v>80</v>
      </c>
      <c r="B4" s="250">
        <f>'General information'!B8</f>
        <v>45291</v>
      </c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2"/>
    </row>
    <row r="5" spans="1:13" ht="18.5" thickBot="1" x14ac:dyDescent="0.45">
      <c r="A5" s="72" t="s">
        <v>81</v>
      </c>
      <c r="B5" s="135">
        <f>'General information'!B9</f>
        <v>45657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</row>
    <row r="6" spans="1:13" ht="20.5" thickBot="1" x14ac:dyDescent="0.45">
      <c r="A6" s="227" t="s">
        <v>401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9"/>
    </row>
    <row r="7" spans="1:13" ht="18" x14ac:dyDescent="0.4">
      <c r="A7" s="68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58" t="s">
        <v>279</v>
      </c>
      <c r="B8" s="343" t="s">
        <v>570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5"/>
    </row>
    <row r="10" spans="1:13" ht="15" thickBot="1" x14ac:dyDescent="0.4"/>
    <row r="11" spans="1:13" ht="18.5" thickBot="1" x14ac:dyDescent="0.45">
      <c r="A11" s="253" t="s">
        <v>512</v>
      </c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254"/>
    </row>
    <row r="12" spans="1:13" ht="15" thickBot="1" x14ac:dyDescent="0.4">
      <c r="A12" s="31" t="s">
        <v>132</v>
      </c>
      <c r="B12" s="30" t="s">
        <v>151</v>
      </c>
      <c r="C12" s="30" t="s">
        <v>152</v>
      </c>
      <c r="D12" s="30" t="s">
        <v>133</v>
      </c>
      <c r="E12" s="324" t="s">
        <v>73</v>
      </c>
      <c r="F12" s="325"/>
      <c r="G12" s="325"/>
      <c r="H12" s="325"/>
      <c r="I12" s="325"/>
      <c r="J12" s="325"/>
      <c r="K12" s="325"/>
      <c r="L12" s="325"/>
      <c r="M12" s="346"/>
    </row>
    <row r="13" spans="1:13" ht="15" thickBot="1" x14ac:dyDescent="0.4">
      <c r="A13" s="28" t="s">
        <v>524</v>
      </c>
      <c r="B13" s="28" t="s">
        <v>525</v>
      </c>
      <c r="C13" s="347" t="s">
        <v>526</v>
      </c>
      <c r="D13" s="331"/>
      <c r="E13" s="34" t="s">
        <v>641</v>
      </c>
      <c r="F13" s="35"/>
      <c r="G13" s="35"/>
      <c r="H13" s="35"/>
      <c r="I13" s="35"/>
      <c r="J13" s="35"/>
      <c r="K13" s="35"/>
      <c r="L13" s="35"/>
      <c r="M13" s="36"/>
    </row>
    <row r="14" spans="1:13" x14ac:dyDescent="0.35">
      <c r="A14" s="3"/>
      <c r="B14" s="22"/>
      <c r="C14" s="123" t="s">
        <v>526</v>
      </c>
      <c r="D14" s="47">
        <v>1</v>
      </c>
      <c r="E14" s="37"/>
      <c r="F14" s="38"/>
      <c r="G14" s="38"/>
      <c r="H14" s="38"/>
      <c r="I14" s="38"/>
      <c r="J14" s="38"/>
      <c r="K14" s="38"/>
      <c r="L14" s="38"/>
      <c r="M14" s="21"/>
    </row>
    <row r="15" spans="1:13" x14ac:dyDescent="0.35">
      <c r="A15" s="3"/>
      <c r="B15" s="22"/>
      <c r="C15" s="120" t="s">
        <v>527</v>
      </c>
      <c r="D15" s="43">
        <v>2</v>
      </c>
      <c r="E15" s="37"/>
      <c r="F15" s="38"/>
      <c r="G15" s="38"/>
      <c r="H15" s="38"/>
      <c r="I15" s="38"/>
      <c r="J15" s="38"/>
      <c r="K15" s="38"/>
      <c r="L15" s="38"/>
      <c r="M15" s="21"/>
    </row>
    <row r="16" spans="1:13" x14ac:dyDescent="0.35">
      <c r="A16" s="3"/>
      <c r="B16" s="22"/>
      <c r="C16" s="120" t="s">
        <v>528</v>
      </c>
      <c r="D16" s="43">
        <f>SUM(D14:D15)</f>
        <v>3</v>
      </c>
      <c r="E16" s="37" t="s">
        <v>642</v>
      </c>
      <c r="F16" s="38"/>
      <c r="G16" s="38"/>
      <c r="H16" s="38"/>
      <c r="I16" s="38"/>
      <c r="J16" s="38"/>
      <c r="K16" s="38"/>
      <c r="L16" s="38"/>
      <c r="M16" s="21"/>
    </row>
    <row r="17" spans="1:13" x14ac:dyDescent="0.35">
      <c r="A17" s="3"/>
      <c r="B17" s="22"/>
      <c r="C17" s="120" t="s">
        <v>529</v>
      </c>
      <c r="D17" s="43">
        <v>3</v>
      </c>
      <c r="E17" s="37"/>
      <c r="F17" s="38"/>
      <c r="G17" s="38"/>
      <c r="H17" s="38"/>
      <c r="I17" s="38"/>
      <c r="J17" s="38"/>
      <c r="K17" s="38"/>
      <c r="L17" s="38"/>
      <c r="M17" s="21"/>
    </row>
    <row r="18" spans="1:13" x14ac:dyDescent="0.35">
      <c r="A18" s="3"/>
      <c r="B18" s="22"/>
      <c r="C18" s="120" t="s">
        <v>530</v>
      </c>
      <c r="D18" s="43">
        <v>1</v>
      </c>
      <c r="E18" s="37"/>
      <c r="F18" s="38"/>
      <c r="G18" s="38"/>
      <c r="H18" s="38"/>
      <c r="I18" s="38"/>
      <c r="J18" s="38"/>
      <c r="K18" s="38"/>
      <c r="L18" s="38"/>
      <c r="M18" s="21"/>
    </row>
    <row r="19" spans="1:13" x14ac:dyDescent="0.35">
      <c r="A19" s="3"/>
      <c r="B19" s="22"/>
      <c r="C19" s="120" t="s">
        <v>531</v>
      </c>
      <c r="D19" s="43">
        <v>5</v>
      </c>
      <c r="E19" s="37" t="s">
        <v>643</v>
      </c>
      <c r="F19" s="38"/>
      <c r="G19" s="38"/>
      <c r="H19" s="38"/>
      <c r="I19" s="38"/>
      <c r="J19" s="38"/>
      <c r="K19" s="38"/>
      <c r="L19" s="38"/>
      <c r="M19" s="21"/>
    </row>
    <row r="20" spans="1:13" x14ac:dyDescent="0.35">
      <c r="A20" s="3"/>
      <c r="B20" s="22"/>
      <c r="C20" s="120" t="s">
        <v>532</v>
      </c>
      <c r="D20" s="43">
        <v>3</v>
      </c>
      <c r="E20" s="37"/>
      <c r="F20" s="38"/>
      <c r="G20" s="38"/>
      <c r="H20" s="38"/>
      <c r="I20" s="38"/>
      <c r="J20" s="38"/>
      <c r="K20" s="38"/>
      <c r="L20" s="38"/>
      <c r="M20" s="21"/>
    </row>
    <row r="21" spans="1:13" x14ac:dyDescent="0.35">
      <c r="A21" s="3"/>
      <c r="B21" s="22"/>
      <c r="C21" s="120" t="s">
        <v>533</v>
      </c>
      <c r="D21" s="43">
        <v>2</v>
      </c>
      <c r="E21" s="37"/>
      <c r="F21" s="38"/>
      <c r="G21" s="38"/>
      <c r="H21" s="38"/>
      <c r="I21" s="38"/>
      <c r="J21" s="38"/>
      <c r="K21" s="38"/>
      <c r="L21" s="38"/>
      <c r="M21" s="21"/>
    </row>
    <row r="22" spans="1:13" ht="15" thickBot="1" x14ac:dyDescent="0.4">
      <c r="A22" s="3"/>
      <c r="B22" s="22"/>
      <c r="C22" s="124" t="s">
        <v>534</v>
      </c>
      <c r="D22" s="50">
        <v>2</v>
      </c>
      <c r="E22" s="37"/>
      <c r="F22" s="38"/>
      <c r="G22" s="38"/>
      <c r="H22" s="38"/>
      <c r="I22" s="38"/>
      <c r="J22" s="38"/>
      <c r="K22" s="38"/>
      <c r="L22" s="38"/>
      <c r="M22" s="21"/>
    </row>
    <row r="23" spans="1:13" ht="15" thickBot="1" x14ac:dyDescent="0.4">
      <c r="A23" s="3"/>
      <c r="B23" s="3"/>
      <c r="C23" s="15" t="s">
        <v>535</v>
      </c>
      <c r="D23" s="167">
        <f>SUM(D14:D22)</f>
        <v>22</v>
      </c>
      <c r="E23" s="39"/>
      <c r="F23" s="7"/>
      <c r="G23" s="7"/>
      <c r="H23" s="7"/>
      <c r="I23" s="7"/>
      <c r="J23" s="7"/>
      <c r="K23" s="7"/>
      <c r="L23" s="7"/>
      <c r="M23" s="40"/>
    </row>
    <row r="24" spans="1:13" ht="15" thickBot="1" x14ac:dyDescent="0.4">
      <c r="A24" s="80">
        <v>28.4</v>
      </c>
      <c r="B24" s="15" t="s">
        <v>536</v>
      </c>
      <c r="C24" s="119" t="s">
        <v>537</v>
      </c>
      <c r="D24" s="47">
        <v>2</v>
      </c>
      <c r="E24" s="37" t="s">
        <v>644</v>
      </c>
      <c r="F24" s="38"/>
      <c r="G24" s="38"/>
      <c r="H24" s="38"/>
      <c r="I24" s="38"/>
      <c r="J24" s="38"/>
      <c r="K24" s="38"/>
      <c r="L24" s="38"/>
      <c r="M24" s="21"/>
    </row>
    <row r="25" spans="1:13" x14ac:dyDescent="0.35">
      <c r="A25" s="3"/>
      <c r="B25" s="3"/>
      <c r="C25" s="119" t="s">
        <v>538</v>
      </c>
      <c r="D25" s="43">
        <v>6</v>
      </c>
      <c r="E25" s="37"/>
      <c r="F25" s="38"/>
      <c r="G25" s="38"/>
      <c r="H25" s="38"/>
      <c r="I25" s="38"/>
      <c r="J25" s="38"/>
      <c r="K25" s="38"/>
      <c r="L25" s="38"/>
      <c r="M25" s="21"/>
    </row>
    <row r="26" spans="1:13" x14ac:dyDescent="0.35">
      <c r="A26" s="3"/>
      <c r="B26" s="3"/>
      <c r="C26" s="119" t="s">
        <v>539</v>
      </c>
      <c r="D26" s="43">
        <v>7</v>
      </c>
      <c r="E26" s="37"/>
      <c r="F26" s="38"/>
      <c r="G26" s="38"/>
      <c r="H26" s="38"/>
      <c r="I26" s="38"/>
      <c r="J26" s="38"/>
      <c r="K26" s="38"/>
      <c r="L26" s="38"/>
      <c r="M26" s="21"/>
    </row>
    <row r="27" spans="1:13" x14ac:dyDescent="0.35">
      <c r="A27" s="3"/>
      <c r="B27" s="3"/>
      <c r="C27" s="119" t="s">
        <v>540</v>
      </c>
      <c r="D27" s="43">
        <v>8</v>
      </c>
      <c r="E27" s="37" t="s">
        <v>645</v>
      </c>
      <c r="F27" s="38"/>
      <c r="G27" s="38"/>
      <c r="H27" s="38"/>
      <c r="I27" s="38"/>
      <c r="J27" s="38"/>
      <c r="K27" s="38"/>
      <c r="L27" s="38"/>
      <c r="M27" s="21"/>
    </row>
    <row r="28" spans="1:13" x14ac:dyDescent="0.35">
      <c r="A28" s="3"/>
      <c r="B28" s="3"/>
      <c r="C28" s="119" t="s">
        <v>541</v>
      </c>
      <c r="D28" s="43">
        <v>4</v>
      </c>
      <c r="E28" s="37"/>
      <c r="F28" s="38"/>
      <c r="G28" s="38"/>
      <c r="H28" s="38"/>
      <c r="I28" s="38"/>
      <c r="J28" s="38"/>
      <c r="K28" s="38"/>
      <c r="L28" s="38"/>
      <c r="M28" s="21"/>
    </row>
    <row r="29" spans="1:13" x14ac:dyDescent="0.35">
      <c r="A29" s="3"/>
      <c r="B29" s="3"/>
      <c r="C29" s="119" t="s">
        <v>542</v>
      </c>
      <c r="D29" s="43">
        <v>5</v>
      </c>
      <c r="E29" s="37" t="s">
        <v>646</v>
      </c>
      <c r="F29" s="38"/>
      <c r="G29" s="38"/>
      <c r="H29" s="38"/>
      <c r="I29" s="38"/>
      <c r="J29" s="38"/>
      <c r="K29" s="38"/>
      <c r="L29" s="38"/>
      <c r="M29" s="21"/>
    </row>
    <row r="30" spans="1:13" x14ac:dyDescent="0.35">
      <c r="A30" s="3"/>
      <c r="B30" s="3"/>
      <c r="C30" s="119" t="s">
        <v>270</v>
      </c>
      <c r="D30" s="43">
        <v>3</v>
      </c>
      <c r="E30" s="37"/>
      <c r="F30" s="38"/>
      <c r="G30" s="38"/>
      <c r="H30" s="38"/>
      <c r="I30" s="38"/>
      <c r="J30" s="38"/>
      <c r="K30" s="38"/>
      <c r="L30" s="38"/>
      <c r="M30" s="21"/>
    </row>
    <row r="31" spans="1:13" ht="15" thickBot="1" x14ac:dyDescent="0.4">
      <c r="A31" s="3"/>
      <c r="B31" s="3"/>
      <c r="C31" s="119" t="s">
        <v>543</v>
      </c>
      <c r="D31" s="50">
        <v>2</v>
      </c>
      <c r="E31" s="37"/>
      <c r="F31" s="38"/>
      <c r="G31" s="38"/>
      <c r="H31" s="38"/>
      <c r="I31" s="38"/>
      <c r="J31" s="38"/>
      <c r="K31" s="38"/>
      <c r="L31" s="38"/>
      <c r="M31" s="21"/>
    </row>
    <row r="32" spans="1:13" ht="15" thickBot="1" x14ac:dyDescent="0.4">
      <c r="A32" s="4"/>
      <c r="B32" s="4"/>
      <c r="C32" s="15" t="s">
        <v>544</v>
      </c>
      <c r="D32" s="46">
        <f>SUM(D24:D31)</f>
        <v>37</v>
      </c>
      <c r="E32" s="39"/>
      <c r="F32" s="7"/>
      <c r="G32" s="7"/>
      <c r="H32" s="7"/>
      <c r="I32" s="7"/>
      <c r="J32" s="7"/>
      <c r="K32" s="7"/>
      <c r="L32" s="7"/>
      <c r="M32" s="40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27" sqref="E27"/>
    </sheetView>
  </sheetViews>
  <sheetFormatPr defaultRowHeight="14.5" x14ac:dyDescent="0.35"/>
  <cols>
    <col min="1" max="1" width="39.26953125" bestFit="1" customWidth="1"/>
    <col min="2" max="2" width="137.5429687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7" t="s">
        <v>402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18.5" thickBot="1" x14ac:dyDescent="0.45">
      <c r="A2" s="72" t="s">
        <v>417</v>
      </c>
      <c r="B2" s="257" t="str">
        <f>'General information'!B2</f>
        <v>CompanyName LegalForm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9"/>
    </row>
    <row r="3" spans="1:13" ht="18.5" thickBot="1" x14ac:dyDescent="0.45">
      <c r="A3" s="74" t="s">
        <v>420</v>
      </c>
      <c r="B3" s="134" t="str">
        <f>'General information'!B3</f>
        <v>Address 1234, Country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</row>
    <row r="4" spans="1:13" ht="18.5" thickBot="1" x14ac:dyDescent="0.45">
      <c r="A4" s="72" t="s">
        <v>80</v>
      </c>
      <c r="B4" s="250">
        <f>'General information'!B8</f>
        <v>45291</v>
      </c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2"/>
    </row>
    <row r="5" spans="1:13" ht="18.5" thickBot="1" x14ac:dyDescent="0.45">
      <c r="A5" s="72" t="s">
        <v>81</v>
      </c>
      <c r="B5" s="135">
        <f>'General information'!B9</f>
        <v>45657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</row>
    <row r="6" spans="1:13" ht="20.5" thickBot="1" x14ac:dyDescent="0.45">
      <c r="A6" s="227" t="s">
        <v>401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9"/>
    </row>
    <row r="7" spans="1:13" ht="18" x14ac:dyDescent="0.4">
      <c r="A7" s="68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58" t="s">
        <v>279</v>
      </c>
      <c r="B8" s="343" t="s">
        <v>574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5"/>
    </row>
    <row r="10" spans="1:13" ht="15" thickBot="1" x14ac:dyDescent="0.4"/>
    <row r="11" spans="1:13" ht="18.5" thickBot="1" x14ac:dyDescent="0.45">
      <c r="A11" s="253" t="s">
        <v>551</v>
      </c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254"/>
    </row>
    <row r="12" spans="1:13" ht="15" thickBot="1" x14ac:dyDescent="0.4">
      <c r="A12" s="73" t="s">
        <v>132</v>
      </c>
      <c r="B12" s="30" t="s">
        <v>151</v>
      </c>
      <c r="C12" s="30" t="s">
        <v>152</v>
      </c>
      <c r="D12" s="30" t="s">
        <v>133</v>
      </c>
      <c r="E12" s="324" t="s">
        <v>73</v>
      </c>
      <c r="F12" s="325"/>
      <c r="G12" s="325"/>
      <c r="H12" s="325"/>
      <c r="I12" s="325"/>
      <c r="J12" s="325"/>
      <c r="K12" s="325"/>
      <c r="L12" s="325"/>
      <c r="M12" s="346"/>
    </row>
    <row r="13" spans="1:13" ht="15" thickBot="1" x14ac:dyDescent="0.4">
      <c r="A13" s="104" t="s">
        <v>615</v>
      </c>
      <c r="B13" s="97" t="s">
        <v>553</v>
      </c>
      <c r="C13" s="347" t="s">
        <v>553</v>
      </c>
      <c r="D13" s="331"/>
      <c r="E13" s="34"/>
      <c r="F13" s="35"/>
      <c r="G13" s="35"/>
      <c r="H13" s="35"/>
      <c r="I13" s="35"/>
      <c r="J13" s="35"/>
      <c r="K13" s="35"/>
      <c r="L13" s="35"/>
      <c r="M13" s="36"/>
    </row>
    <row r="14" spans="1:13" x14ac:dyDescent="0.35">
      <c r="A14" s="116"/>
      <c r="B14" s="2"/>
      <c r="C14" s="123" t="s">
        <v>575</v>
      </c>
      <c r="D14" s="47">
        <v>1</v>
      </c>
      <c r="E14" s="37"/>
      <c r="F14" s="38"/>
      <c r="G14" s="38"/>
      <c r="H14" s="38"/>
      <c r="I14" s="38"/>
      <c r="J14" s="38"/>
      <c r="K14" s="38"/>
      <c r="L14" s="38"/>
      <c r="M14" s="21"/>
    </row>
    <row r="15" spans="1:13" x14ac:dyDescent="0.35">
      <c r="A15" s="116"/>
      <c r="B15" s="2"/>
      <c r="C15" s="120" t="s">
        <v>577</v>
      </c>
      <c r="D15" s="43">
        <v>2</v>
      </c>
      <c r="E15" s="37"/>
      <c r="F15" s="38"/>
      <c r="G15" s="38"/>
      <c r="H15" s="38"/>
      <c r="I15" s="38"/>
      <c r="J15" s="38"/>
      <c r="K15" s="38"/>
      <c r="L15" s="38"/>
      <c r="M15" s="21"/>
    </row>
    <row r="16" spans="1:13" ht="15" thickBot="1" x14ac:dyDescent="0.4">
      <c r="A16" s="116"/>
      <c r="B16" s="2"/>
      <c r="C16" s="120" t="s">
        <v>576</v>
      </c>
      <c r="D16" s="43">
        <f>SUM(D14:D15)</f>
        <v>3</v>
      </c>
      <c r="E16" s="37"/>
      <c r="F16" s="38"/>
      <c r="G16" s="38"/>
      <c r="H16" s="38"/>
      <c r="I16" s="38"/>
      <c r="J16" s="38"/>
      <c r="K16" s="38"/>
      <c r="L16" s="38"/>
      <c r="M16" s="21"/>
    </row>
    <row r="17" spans="1:13" ht="15" thickBot="1" x14ac:dyDescent="0.4">
      <c r="A17" s="117"/>
      <c r="B17" s="2"/>
      <c r="C17" s="19" t="s">
        <v>552</v>
      </c>
      <c r="D17" s="168">
        <f>SUM(D14:D16)</f>
        <v>6</v>
      </c>
      <c r="E17" s="37"/>
      <c r="F17" s="38"/>
      <c r="G17" s="38"/>
      <c r="H17" s="38"/>
      <c r="I17" s="38"/>
      <c r="J17" s="38"/>
      <c r="K17" s="38"/>
      <c r="L17" s="38"/>
      <c r="M17" s="21"/>
    </row>
    <row r="18" spans="1:13" ht="15" thickBot="1" x14ac:dyDescent="0.4">
      <c r="A18" s="105">
        <v>7.2</v>
      </c>
      <c r="B18" s="111" t="s">
        <v>558</v>
      </c>
      <c r="C18" s="111" t="s">
        <v>558</v>
      </c>
      <c r="D18" s="111"/>
      <c r="E18" s="34"/>
      <c r="F18" s="35"/>
      <c r="G18" s="35"/>
      <c r="H18" s="35"/>
      <c r="I18" s="35"/>
      <c r="J18" s="35"/>
      <c r="K18" s="35"/>
      <c r="L18" s="35"/>
      <c r="M18" s="36"/>
    </row>
    <row r="19" spans="1:13" x14ac:dyDescent="0.35">
      <c r="A19" s="116"/>
      <c r="B19" s="112"/>
      <c r="C19" s="123" t="s">
        <v>9</v>
      </c>
      <c r="D19" s="98">
        <v>1</v>
      </c>
      <c r="E19" s="37"/>
      <c r="F19" s="38"/>
      <c r="G19" s="38"/>
      <c r="H19" s="38"/>
      <c r="I19" s="38"/>
      <c r="J19" s="38"/>
      <c r="K19" s="38"/>
      <c r="L19" s="38"/>
      <c r="M19" s="21"/>
    </row>
    <row r="20" spans="1:13" x14ac:dyDescent="0.35">
      <c r="A20" s="116"/>
      <c r="B20" s="2"/>
      <c r="C20" s="120" t="s">
        <v>559</v>
      </c>
      <c r="D20" s="99">
        <v>2</v>
      </c>
      <c r="E20" s="37"/>
      <c r="F20" s="38"/>
      <c r="G20" s="38"/>
      <c r="H20" s="38"/>
      <c r="I20" s="38"/>
      <c r="J20" s="38"/>
      <c r="K20" s="38"/>
      <c r="L20" s="38"/>
      <c r="M20" s="21"/>
    </row>
    <row r="21" spans="1:13" ht="15" thickBot="1" x14ac:dyDescent="0.4">
      <c r="A21" s="116"/>
      <c r="B21" s="2"/>
      <c r="C21" s="120" t="s">
        <v>560</v>
      </c>
      <c r="D21" s="99">
        <v>1</v>
      </c>
      <c r="E21" s="37"/>
      <c r="F21" s="38"/>
      <c r="G21" s="38"/>
      <c r="H21" s="38"/>
      <c r="I21" s="38"/>
      <c r="J21" s="38"/>
      <c r="K21" s="38"/>
      <c r="L21" s="38"/>
      <c r="M21" s="21"/>
    </row>
    <row r="22" spans="1:13" ht="15" thickBot="1" x14ac:dyDescent="0.4">
      <c r="A22" s="117"/>
      <c r="B22" s="113"/>
      <c r="C22" s="13" t="s">
        <v>561</v>
      </c>
      <c r="D22" s="44">
        <f>SUM(D19:D21)</f>
        <v>4</v>
      </c>
      <c r="E22" s="37"/>
      <c r="F22" s="38"/>
      <c r="G22" s="38"/>
      <c r="H22" s="38"/>
      <c r="I22" s="38"/>
      <c r="J22" s="38"/>
      <c r="K22" s="38"/>
      <c r="L22" s="38"/>
      <c r="M22" s="21"/>
    </row>
    <row r="23" spans="1:13" ht="15" thickBot="1" x14ac:dyDescent="0.4">
      <c r="A23" s="100">
        <v>7.21</v>
      </c>
      <c r="B23" s="234" t="s">
        <v>562</v>
      </c>
      <c r="C23" s="236"/>
      <c r="D23" s="25"/>
      <c r="E23" s="39"/>
      <c r="F23" s="7"/>
      <c r="G23" s="7"/>
      <c r="H23" s="7"/>
      <c r="I23" s="7"/>
      <c r="J23" s="7"/>
      <c r="K23" s="7"/>
      <c r="L23" s="7"/>
      <c r="M23" s="40"/>
    </row>
    <row r="24" spans="1:13" ht="15" thickBot="1" x14ac:dyDescent="0.4">
      <c r="A24" s="22"/>
      <c r="B24" s="5"/>
      <c r="C24" s="5"/>
      <c r="D24" s="96"/>
      <c r="E24" s="2"/>
      <c r="F24" s="2"/>
      <c r="G24" s="2"/>
      <c r="H24" s="2"/>
      <c r="I24" s="2"/>
      <c r="J24" s="2"/>
      <c r="K24" s="2"/>
      <c r="L24" s="2"/>
      <c r="M24" s="75"/>
    </row>
    <row r="25" spans="1:13" x14ac:dyDescent="0.35">
      <c r="A25" s="104">
        <v>7.18</v>
      </c>
      <c r="B25" s="106" t="s">
        <v>554</v>
      </c>
      <c r="C25" s="35"/>
      <c r="D25" s="48"/>
      <c r="E25" s="35"/>
      <c r="F25" s="35"/>
      <c r="G25" s="35"/>
      <c r="H25" s="35"/>
      <c r="I25" s="35"/>
      <c r="J25" s="35"/>
      <c r="K25" s="35"/>
      <c r="L25" s="35"/>
      <c r="M25" s="36"/>
    </row>
    <row r="26" spans="1:13" x14ac:dyDescent="0.35">
      <c r="A26" s="114"/>
      <c r="B26" s="115"/>
      <c r="C26" s="38"/>
      <c r="D26" s="49"/>
      <c r="E26" s="38"/>
      <c r="F26" s="38"/>
      <c r="G26" s="38"/>
      <c r="H26" s="38"/>
      <c r="I26" s="38"/>
      <c r="J26" s="38"/>
      <c r="K26" s="38"/>
      <c r="L26" s="38"/>
      <c r="M26" s="21"/>
    </row>
    <row r="27" spans="1:13" x14ac:dyDescent="0.35">
      <c r="A27" s="116"/>
      <c r="B27" s="75"/>
      <c r="C27" s="38"/>
      <c r="D27" s="49"/>
      <c r="E27" s="38"/>
      <c r="F27" s="38"/>
      <c r="G27" s="38"/>
      <c r="H27" s="38"/>
      <c r="I27" s="38"/>
      <c r="J27" s="38"/>
      <c r="K27" s="38"/>
      <c r="L27" s="38"/>
      <c r="M27" s="21"/>
    </row>
    <row r="28" spans="1:13" x14ac:dyDescent="0.35">
      <c r="A28" s="116"/>
      <c r="B28" s="75"/>
      <c r="C28" s="38"/>
      <c r="D28" s="49"/>
      <c r="E28" s="38"/>
      <c r="F28" s="38"/>
      <c r="G28" s="38"/>
      <c r="H28" s="38"/>
      <c r="I28" s="38"/>
      <c r="J28" s="38"/>
      <c r="K28" s="38"/>
      <c r="L28" s="38"/>
      <c r="M28" s="21"/>
    </row>
    <row r="29" spans="1:13" x14ac:dyDescent="0.35">
      <c r="A29" s="116"/>
      <c r="B29" s="75"/>
      <c r="C29" s="38"/>
      <c r="D29" s="49"/>
      <c r="E29" s="38"/>
      <c r="F29" s="38"/>
      <c r="G29" s="38"/>
      <c r="H29" s="38"/>
      <c r="I29" s="38"/>
      <c r="J29" s="38"/>
      <c r="K29" s="38"/>
      <c r="L29" s="38"/>
      <c r="M29" s="21"/>
    </row>
    <row r="30" spans="1:13" x14ac:dyDescent="0.35">
      <c r="A30" s="116"/>
      <c r="B30" s="75"/>
      <c r="C30" s="38"/>
      <c r="D30" s="49"/>
      <c r="E30" s="38"/>
      <c r="F30" s="38"/>
      <c r="G30" s="38"/>
      <c r="H30" s="38"/>
      <c r="I30" s="38"/>
      <c r="J30" s="38"/>
      <c r="K30" s="38"/>
      <c r="L30" s="38"/>
      <c r="M30" s="21"/>
    </row>
    <row r="31" spans="1:13" x14ac:dyDescent="0.35">
      <c r="A31" s="116"/>
      <c r="B31" s="75"/>
      <c r="C31" s="38"/>
      <c r="D31" s="49"/>
      <c r="E31" s="38"/>
      <c r="F31" s="38"/>
      <c r="G31" s="38"/>
      <c r="H31" s="38"/>
      <c r="I31" s="38"/>
      <c r="J31" s="38"/>
      <c r="K31" s="38"/>
      <c r="L31" s="38"/>
      <c r="M31" s="21"/>
    </row>
    <row r="32" spans="1:13" x14ac:dyDescent="0.35">
      <c r="A32" s="116"/>
      <c r="B32" s="75"/>
      <c r="C32" s="38"/>
      <c r="D32" s="49"/>
      <c r="E32" s="38"/>
      <c r="F32" s="38"/>
      <c r="G32" s="38"/>
      <c r="H32" s="38"/>
      <c r="I32" s="38"/>
      <c r="J32" s="38"/>
      <c r="K32" s="38"/>
      <c r="L32" s="38"/>
      <c r="M32" s="21"/>
    </row>
    <row r="33" spans="1:13" ht="15" thickBot="1" x14ac:dyDescent="0.4">
      <c r="A33" s="117"/>
      <c r="B33" s="76"/>
      <c r="C33" s="95"/>
      <c r="D33" s="94"/>
      <c r="E33" s="7"/>
      <c r="F33" s="7"/>
      <c r="G33" s="7"/>
      <c r="H33" s="7"/>
      <c r="I33" s="7"/>
      <c r="J33" s="7"/>
      <c r="K33" s="7"/>
      <c r="L33" s="7"/>
      <c r="M33" s="40"/>
    </row>
    <row r="34" spans="1:13" x14ac:dyDescent="0.35">
      <c r="A34" s="104" t="s">
        <v>571</v>
      </c>
      <c r="B34" s="106" t="s">
        <v>555</v>
      </c>
      <c r="C34" s="35"/>
      <c r="D34" s="48"/>
      <c r="E34" s="35"/>
      <c r="F34" s="35"/>
      <c r="G34" s="35"/>
      <c r="H34" s="35"/>
      <c r="I34" s="35"/>
      <c r="J34" s="35"/>
      <c r="K34" s="35"/>
      <c r="L34" s="35"/>
      <c r="M34" s="36"/>
    </row>
    <row r="35" spans="1:13" x14ac:dyDescent="0.35">
      <c r="A35" s="114"/>
      <c r="B35" s="115"/>
      <c r="C35" s="38"/>
      <c r="D35" s="49"/>
      <c r="E35" s="38"/>
      <c r="F35" s="38"/>
      <c r="G35" s="38"/>
      <c r="H35" s="38"/>
      <c r="I35" s="38"/>
      <c r="J35" s="38"/>
      <c r="K35" s="38"/>
      <c r="L35" s="38"/>
      <c r="M35" s="21"/>
    </row>
    <row r="36" spans="1:13" x14ac:dyDescent="0.35">
      <c r="A36" s="116"/>
      <c r="B36" s="75"/>
      <c r="C36" s="38"/>
      <c r="D36" s="49"/>
      <c r="E36" s="38"/>
      <c r="F36" s="38"/>
      <c r="G36" s="38"/>
      <c r="H36" s="38"/>
      <c r="I36" s="38"/>
      <c r="J36" s="38"/>
      <c r="K36" s="38"/>
      <c r="L36" s="38"/>
      <c r="M36" s="21"/>
    </row>
    <row r="37" spans="1:13" x14ac:dyDescent="0.35">
      <c r="A37" s="116"/>
      <c r="B37" s="75"/>
      <c r="C37" s="38"/>
      <c r="D37" s="49"/>
      <c r="E37" s="38"/>
      <c r="F37" s="38"/>
      <c r="G37" s="38"/>
      <c r="H37" s="38"/>
      <c r="I37" s="38"/>
      <c r="J37" s="38"/>
      <c r="K37" s="38"/>
      <c r="L37" s="38"/>
      <c r="M37" s="21"/>
    </row>
    <row r="38" spans="1:13" x14ac:dyDescent="0.35">
      <c r="A38" s="116"/>
      <c r="B38" s="75"/>
      <c r="C38" s="38"/>
      <c r="D38" s="49"/>
      <c r="E38" s="38"/>
      <c r="F38" s="38"/>
      <c r="G38" s="38"/>
      <c r="H38" s="38"/>
      <c r="I38" s="38"/>
      <c r="J38" s="38"/>
      <c r="K38" s="38"/>
      <c r="L38" s="38"/>
      <c r="M38" s="21"/>
    </row>
    <row r="39" spans="1:13" x14ac:dyDescent="0.35">
      <c r="A39" s="116"/>
      <c r="B39" s="75"/>
      <c r="C39" s="38"/>
      <c r="D39" s="49"/>
      <c r="E39" s="38"/>
      <c r="F39" s="38"/>
      <c r="G39" s="38"/>
      <c r="H39" s="38"/>
      <c r="I39" s="38"/>
      <c r="J39" s="38"/>
      <c r="K39" s="38"/>
      <c r="L39" s="38"/>
      <c r="M39" s="21"/>
    </row>
    <row r="40" spans="1:13" x14ac:dyDescent="0.35">
      <c r="A40" s="116"/>
      <c r="B40" s="75"/>
      <c r="C40" s="38"/>
      <c r="D40" s="49"/>
      <c r="E40" s="38"/>
      <c r="F40" s="38"/>
      <c r="G40" s="38"/>
      <c r="H40" s="38"/>
      <c r="I40" s="38"/>
      <c r="J40" s="38"/>
      <c r="K40" s="38"/>
      <c r="L40" s="38"/>
      <c r="M40" s="21"/>
    </row>
    <row r="41" spans="1:13" x14ac:dyDescent="0.35">
      <c r="A41" s="116"/>
      <c r="B41" s="75"/>
      <c r="C41" s="38"/>
      <c r="D41" s="49"/>
      <c r="E41" s="38"/>
      <c r="F41" s="38"/>
      <c r="G41" s="38"/>
      <c r="H41" s="38"/>
      <c r="I41" s="38"/>
      <c r="J41" s="38"/>
      <c r="K41" s="38"/>
      <c r="L41" s="38"/>
      <c r="M41" s="21"/>
    </row>
    <row r="42" spans="1:13" ht="15" thickBot="1" x14ac:dyDescent="0.4">
      <c r="A42" s="117"/>
      <c r="B42" s="76"/>
      <c r="C42" s="95"/>
      <c r="D42" s="94"/>
      <c r="E42" s="7"/>
      <c r="F42" s="7"/>
      <c r="G42" s="7"/>
      <c r="H42" s="7"/>
      <c r="I42" s="7"/>
      <c r="J42" s="7"/>
      <c r="K42" s="7"/>
      <c r="L42" s="7"/>
      <c r="M42" s="40"/>
    </row>
    <row r="43" spans="1:13" x14ac:dyDescent="0.35">
      <c r="A43" s="104" t="s">
        <v>572</v>
      </c>
      <c r="B43" s="106" t="s">
        <v>556</v>
      </c>
      <c r="C43" s="38"/>
      <c r="D43" s="48"/>
      <c r="E43" s="35"/>
      <c r="F43" s="35"/>
      <c r="G43" s="35"/>
      <c r="H43" s="35"/>
      <c r="I43" s="35"/>
      <c r="J43" s="35"/>
      <c r="K43" s="35"/>
      <c r="L43" s="35"/>
      <c r="M43" s="36"/>
    </row>
    <row r="44" spans="1:13" x14ac:dyDescent="0.35">
      <c r="A44" s="114"/>
      <c r="B44" s="115"/>
      <c r="C44" s="38"/>
      <c r="D44" s="49"/>
      <c r="E44" s="38"/>
      <c r="F44" s="38"/>
      <c r="G44" s="38"/>
      <c r="H44" s="38"/>
      <c r="I44" s="38"/>
      <c r="J44" s="38"/>
      <c r="K44" s="38"/>
      <c r="L44" s="38"/>
      <c r="M44" s="21"/>
    </row>
    <row r="45" spans="1:13" x14ac:dyDescent="0.35">
      <c r="A45" s="116"/>
      <c r="B45" s="75"/>
      <c r="C45" s="38"/>
      <c r="D45" s="49"/>
      <c r="E45" s="38"/>
      <c r="F45" s="38"/>
      <c r="G45" s="38"/>
      <c r="H45" s="38"/>
      <c r="I45" s="38"/>
      <c r="J45" s="38"/>
      <c r="K45" s="38"/>
      <c r="L45" s="38"/>
      <c r="M45" s="21"/>
    </row>
    <row r="46" spans="1:13" x14ac:dyDescent="0.35">
      <c r="A46" s="116"/>
      <c r="B46" s="75"/>
      <c r="C46" s="38"/>
      <c r="D46" s="49"/>
      <c r="E46" s="38"/>
      <c r="F46" s="38"/>
      <c r="G46" s="38"/>
      <c r="H46" s="38"/>
      <c r="I46" s="38"/>
      <c r="J46" s="38"/>
      <c r="K46" s="38"/>
      <c r="L46" s="38"/>
      <c r="M46" s="21"/>
    </row>
    <row r="47" spans="1:13" x14ac:dyDescent="0.35">
      <c r="A47" s="116"/>
      <c r="B47" s="75"/>
      <c r="C47" s="38"/>
      <c r="D47" s="49"/>
      <c r="E47" s="38"/>
      <c r="F47" s="38"/>
      <c r="G47" s="38"/>
      <c r="H47" s="38"/>
      <c r="I47" s="38"/>
      <c r="J47" s="38"/>
      <c r="K47" s="38"/>
      <c r="L47" s="38"/>
      <c r="M47" s="21"/>
    </row>
    <row r="48" spans="1:13" x14ac:dyDescent="0.35">
      <c r="A48" s="116"/>
      <c r="B48" s="75"/>
      <c r="C48" s="38"/>
      <c r="D48" s="49"/>
      <c r="E48" s="38"/>
      <c r="F48" s="38"/>
      <c r="G48" s="38"/>
      <c r="H48" s="38"/>
      <c r="I48" s="38"/>
      <c r="J48" s="38"/>
      <c r="K48" s="38"/>
      <c r="L48" s="38"/>
      <c r="M48" s="21"/>
    </row>
    <row r="49" spans="1:13" x14ac:dyDescent="0.35">
      <c r="A49" s="116"/>
      <c r="B49" s="75"/>
      <c r="C49" s="38"/>
      <c r="D49" s="49"/>
      <c r="E49" s="38"/>
      <c r="F49" s="38"/>
      <c r="G49" s="38"/>
      <c r="H49" s="38"/>
      <c r="I49" s="38"/>
      <c r="J49" s="38"/>
      <c r="K49" s="38"/>
      <c r="L49" s="38"/>
      <c r="M49" s="21"/>
    </row>
    <row r="50" spans="1:13" x14ac:dyDescent="0.35">
      <c r="A50" s="116"/>
      <c r="B50" s="75"/>
      <c r="C50" s="38"/>
      <c r="D50" s="49"/>
      <c r="E50" s="38"/>
      <c r="F50" s="38"/>
      <c r="G50" s="38"/>
      <c r="H50" s="38"/>
      <c r="I50" s="38"/>
      <c r="J50" s="38"/>
      <c r="K50" s="38"/>
      <c r="L50" s="38"/>
      <c r="M50" s="21"/>
    </row>
    <row r="51" spans="1:13" ht="15" thickBot="1" x14ac:dyDescent="0.4">
      <c r="A51" s="117"/>
      <c r="B51" s="76"/>
      <c r="C51" s="95"/>
      <c r="D51" s="94"/>
      <c r="E51" s="7"/>
      <c r="F51" s="7"/>
      <c r="G51" s="7"/>
      <c r="H51" s="7"/>
      <c r="I51" s="7"/>
      <c r="J51" s="7"/>
      <c r="K51" s="7"/>
      <c r="L51" s="7"/>
      <c r="M51" s="40"/>
    </row>
    <row r="52" spans="1:13" x14ac:dyDescent="0.35">
      <c r="A52" s="104" t="s">
        <v>573</v>
      </c>
      <c r="B52" s="106" t="s">
        <v>557</v>
      </c>
      <c r="C52" s="38"/>
      <c r="D52" s="48"/>
      <c r="E52" s="35"/>
      <c r="F52" s="35"/>
      <c r="G52" s="35"/>
      <c r="H52" s="35"/>
      <c r="I52" s="35"/>
      <c r="J52" s="35"/>
      <c r="K52" s="35"/>
      <c r="L52" s="35"/>
      <c r="M52" s="36"/>
    </row>
    <row r="53" spans="1:13" x14ac:dyDescent="0.35">
      <c r="A53" s="114"/>
      <c r="B53" s="115"/>
      <c r="C53" s="38"/>
      <c r="D53" s="49"/>
      <c r="E53" s="38"/>
      <c r="F53" s="38"/>
      <c r="G53" s="38"/>
      <c r="H53" s="38"/>
      <c r="I53" s="38"/>
      <c r="J53" s="38"/>
      <c r="K53" s="38"/>
      <c r="L53" s="38"/>
      <c r="M53" s="21"/>
    </row>
    <row r="54" spans="1:13" x14ac:dyDescent="0.35">
      <c r="A54" s="116"/>
      <c r="B54" s="75"/>
      <c r="C54" s="38"/>
      <c r="D54" s="49"/>
      <c r="E54" s="38"/>
      <c r="F54" s="38"/>
      <c r="G54" s="38"/>
      <c r="H54" s="38"/>
      <c r="I54" s="38"/>
      <c r="J54" s="38"/>
      <c r="K54" s="38"/>
      <c r="L54" s="38"/>
      <c r="M54" s="21"/>
    </row>
    <row r="55" spans="1:13" x14ac:dyDescent="0.35">
      <c r="A55" s="116"/>
      <c r="B55" s="75"/>
      <c r="C55" s="38"/>
      <c r="D55" s="49"/>
      <c r="E55" s="38"/>
      <c r="F55" s="38"/>
      <c r="G55" s="38"/>
      <c r="H55" s="38"/>
      <c r="I55" s="38"/>
      <c r="J55" s="38"/>
      <c r="K55" s="38"/>
      <c r="L55" s="38"/>
      <c r="M55" s="21"/>
    </row>
    <row r="56" spans="1:13" x14ac:dyDescent="0.35">
      <c r="A56" s="116"/>
      <c r="B56" s="75"/>
      <c r="C56" s="38"/>
      <c r="D56" s="49"/>
      <c r="E56" s="38"/>
      <c r="F56" s="38"/>
      <c r="G56" s="38"/>
      <c r="H56" s="38"/>
      <c r="I56" s="38"/>
      <c r="J56" s="38"/>
      <c r="K56" s="38"/>
      <c r="L56" s="38"/>
      <c r="M56" s="21"/>
    </row>
    <row r="57" spans="1:13" x14ac:dyDescent="0.35">
      <c r="A57" s="116"/>
      <c r="B57" s="75"/>
      <c r="C57" s="38"/>
      <c r="D57" s="49"/>
      <c r="E57" s="38"/>
      <c r="F57" s="38"/>
      <c r="G57" s="38"/>
      <c r="H57" s="38"/>
      <c r="I57" s="38"/>
      <c r="J57" s="38"/>
      <c r="K57" s="38"/>
      <c r="L57" s="38"/>
      <c r="M57" s="21"/>
    </row>
    <row r="58" spans="1:13" x14ac:dyDescent="0.35">
      <c r="A58" s="116"/>
      <c r="B58" s="75"/>
      <c r="C58" s="38"/>
      <c r="D58" s="49"/>
      <c r="E58" s="38"/>
      <c r="F58" s="38"/>
      <c r="G58" s="38"/>
      <c r="H58" s="38"/>
      <c r="I58" s="38"/>
      <c r="J58" s="38"/>
      <c r="K58" s="38"/>
      <c r="L58" s="38"/>
      <c r="M58" s="21"/>
    </row>
    <row r="59" spans="1:13" x14ac:dyDescent="0.35">
      <c r="A59" s="116"/>
      <c r="B59" s="75"/>
      <c r="C59" s="38"/>
      <c r="D59" s="49"/>
      <c r="E59" s="38"/>
      <c r="F59" s="38"/>
      <c r="G59" s="38"/>
      <c r="H59" s="38"/>
      <c r="I59" s="38"/>
      <c r="J59" s="38"/>
      <c r="K59" s="38"/>
      <c r="L59" s="38"/>
      <c r="M59" s="21"/>
    </row>
    <row r="60" spans="1:13" ht="15" thickBot="1" x14ac:dyDescent="0.4">
      <c r="A60" s="117"/>
      <c r="B60" s="76"/>
      <c r="C60" s="95"/>
      <c r="D60" s="94"/>
      <c r="E60" s="7"/>
      <c r="F60" s="7"/>
      <c r="G60" s="7"/>
      <c r="H60" s="7"/>
      <c r="I60" s="7"/>
      <c r="J60" s="7"/>
      <c r="K60" s="7"/>
      <c r="L60" s="7"/>
      <c r="M60" s="40"/>
    </row>
    <row r="61" spans="1:13" x14ac:dyDescent="0.35">
      <c r="A61" s="104">
        <v>7.21</v>
      </c>
      <c r="B61" s="106" t="s">
        <v>563</v>
      </c>
      <c r="C61" s="38"/>
      <c r="D61" s="48"/>
      <c r="E61" s="35"/>
      <c r="F61" s="35"/>
      <c r="G61" s="35"/>
      <c r="H61" s="35"/>
      <c r="I61" s="35"/>
      <c r="J61" s="35"/>
      <c r="K61" s="35"/>
      <c r="L61" s="35"/>
      <c r="M61" s="36"/>
    </row>
    <row r="62" spans="1:13" x14ac:dyDescent="0.35">
      <c r="A62" s="116"/>
      <c r="B62" s="115"/>
      <c r="C62" s="38"/>
      <c r="D62" s="49"/>
      <c r="E62" s="38"/>
      <c r="F62" s="38"/>
      <c r="G62" s="38"/>
      <c r="H62" s="38"/>
      <c r="I62" s="38"/>
      <c r="J62" s="38"/>
      <c r="K62" s="38"/>
      <c r="L62" s="38"/>
      <c r="M62" s="21"/>
    </row>
    <row r="63" spans="1:13" x14ac:dyDescent="0.35">
      <c r="A63" s="114"/>
      <c r="B63" s="75"/>
      <c r="C63" s="38"/>
      <c r="D63" s="49"/>
      <c r="E63" s="38"/>
      <c r="F63" s="38"/>
      <c r="G63" s="38"/>
      <c r="H63" s="38"/>
      <c r="I63" s="38"/>
      <c r="J63" s="38"/>
      <c r="K63" s="38"/>
      <c r="L63" s="38"/>
      <c r="M63" s="21"/>
    </row>
    <row r="64" spans="1:13" x14ac:dyDescent="0.35">
      <c r="A64" s="116"/>
      <c r="B64" s="75"/>
      <c r="C64" s="38"/>
      <c r="D64" s="49"/>
      <c r="E64" s="38"/>
      <c r="F64" s="38"/>
      <c r="G64" s="38"/>
      <c r="H64" s="38"/>
      <c r="I64" s="38"/>
      <c r="J64" s="38"/>
      <c r="K64" s="38"/>
      <c r="L64" s="38"/>
      <c r="M64" s="21"/>
    </row>
    <row r="65" spans="1:13" x14ac:dyDescent="0.35">
      <c r="A65" s="116"/>
      <c r="B65" s="75"/>
      <c r="C65" s="38"/>
      <c r="D65" s="49"/>
      <c r="E65" s="38"/>
      <c r="F65" s="38"/>
      <c r="G65" s="38"/>
      <c r="H65" s="38"/>
      <c r="I65" s="38"/>
      <c r="J65" s="38"/>
      <c r="K65" s="38"/>
      <c r="L65" s="38"/>
      <c r="M65" s="21"/>
    </row>
    <row r="66" spans="1:13" x14ac:dyDescent="0.35">
      <c r="A66" s="116"/>
      <c r="B66" s="75"/>
      <c r="C66" s="38"/>
      <c r="D66" s="49"/>
      <c r="E66" s="38"/>
      <c r="F66" s="38"/>
      <c r="G66" s="38"/>
      <c r="H66" s="38"/>
      <c r="I66" s="38"/>
      <c r="J66" s="38"/>
      <c r="K66" s="38"/>
      <c r="L66" s="38"/>
      <c r="M66" s="21"/>
    </row>
    <row r="67" spans="1:13" x14ac:dyDescent="0.35">
      <c r="A67" s="116"/>
      <c r="B67" s="75"/>
      <c r="C67" s="38"/>
      <c r="D67" s="49"/>
      <c r="E67" s="38"/>
      <c r="F67" s="38"/>
      <c r="G67" s="38"/>
      <c r="H67" s="38"/>
      <c r="I67" s="38"/>
      <c r="J67" s="38"/>
      <c r="K67" s="38"/>
      <c r="L67" s="38"/>
      <c r="M67" s="21"/>
    </row>
    <row r="68" spans="1:13" x14ac:dyDescent="0.35">
      <c r="A68" s="116"/>
      <c r="B68" s="75"/>
      <c r="C68" s="38"/>
      <c r="D68" s="49"/>
      <c r="E68" s="38"/>
      <c r="F68" s="38"/>
      <c r="G68" s="38"/>
      <c r="H68" s="38"/>
      <c r="I68" s="38"/>
      <c r="J68" s="38"/>
      <c r="K68" s="38"/>
      <c r="L68" s="38"/>
      <c r="M68" s="21"/>
    </row>
    <row r="69" spans="1:13" ht="15" thickBot="1" x14ac:dyDescent="0.4">
      <c r="A69" s="117"/>
      <c r="B69" s="76"/>
      <c r="C69" s="95"/>
      <c r="D69" s="94"/>
      <c r="E69" s="7"/>
      <c r="F69" s="7"/>
      <c r="G69" s="7"/>
      <c r="H69" s="7"/>
      <c r="I69" s="7"/>
      <c r="J69" s="7"/>
      <c r="K69" s="7"/>
      <c r="L69" s="7"/>
      <c r="M69" s="40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K18" sqref="K18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27" t="s">
        <v>404</v>
      </c>
      <c r="B1" s="228"/>
      <c r="C1" s="228"/>
      <c r="D1" s="228"/>
      <c r="E1" s="228"/>
      <c r="F1" s="228"/>
      <c r="G1" s="229"/>
    </row>
    <row r="2" spans="1:7" ht="18.5" thickBot="1" x14ac:dyDescent="0.45">
      <c r="A2" s="72" t="s">
        <v>417</v>
      </c>
      <c r="B2" s="218" t="s">
        <v>424</v>
      </c>
      <c r="C2" s="219"/>
      <c r="D2" s="219"/>
      <c r="E2" s="219"/>
      <c r="F2" s="219"/>
      <c r="G2" s="220"/>
    </row>
    <row r="3" spans="1:7" ht="18.5" thickBot="1" x14ac:dyDescent="0.45">
      <c r="A3" s="72" t="s">
        <v>420</v>
      </c>
      <c r="B3" s="218" t="s">
        <v>28</v>
      </c>
      <c r="C3" s="219"/>
      <c r="D3" s="219"/>
      <c r="E3" s="219"/>
      <c r="F3" s="219"/>
      <c r="G3" s="220"/>
    </row>
    <row r="4" spans="1:7" ht="18.5" thickBot="1" x14ac:dyDescent="0.45">
      <c r="A4" s="72" t="s">
        <v>418</v>
      </c>
      <c r="B4" s="218" t="s">
        <v>419</v>
      </c>
      <c r="C4" s="219"/>
      <c r="D4" s="219"/>
      <c r="E4" s="219"/>
      <c r="F4" s="219"/>
      <c r="G4" s="220"/>
    </row>
    <row r="5" spans="1:7" ht="18.5" thickBot="1" x14ac:dyDescent="0.45">
      <c r="A5" s="72" t="s">
        <v>545</v>
      </c>
      <c r="B5" s="218" t="s">
        <v>548</v>
      </c>
      <c r="C5" s="219"/>
      <c r="D5" s="219"/>
      <c r="E5" s="219"/>
      <c r="F5" s="219"/>
      <c r="G5" s="220"/>
    </row>
    <row r="6" spans="1:7" ht="18.5" thickBot="1" x14ac:dyDescent="0.45">
      <c r="A6" s="72" t="s">
        <v>416</v>
      </c>
      <c r="B6" s="218" t="s">
        <v>425</v>
      </c>
      <c r="C6" s="219"/>
      <c r="D6" s="219"/>
      <c r="E6" s="219"/>
      <c r="F6" s="219"/>
      <c r="G6" s="220"/>
    </row>
    <row r="7" spans="1:7" ht="18.5" thickBot="1" x14ac:dyDescent="0.45">
      <c r="A7" s="72" t="s">
        <v>546</v>
      </c>
      <c r="B7" s="218" t="s">
        <v>549</v>
      </c>
      <c r="C7" s="219"/>
      <c r="D7" s="219"/>
      <c r="E7" s="219"/>
      <c r="F7" s="219"/>
      <c r="G7" s="220"/>
    </row>
    <row r="8" spans="1:7" ht="18.5" thickBot="1" x14ac:dyDescent="0.45">
      <c r="A8" s="72" t="s">
        <v>80</v>
      </c>
      <c r="B8" s="221">
        <v>45291</v>
      </c>
      <c r="C8" s="222"/>
      <c r="D8" s="222"/>
      <c r="E8" s="222"/>
      <c r="F8" s="222"/>
      <c r="G8" s="223"/>
    </row>
    <row r="9" spans="1:7" ht="18.5" thickBot="1" x14ac:dyDescent="0.45">
      <c r="A9" s="85" t="s">
        <v>81</v>
      </c>
      <c r="B9" s="212">
        <v>45657</v>
      </c>
      <c r="C9" s="213"/>
      <c r="D9" s="213"/>
      <c r="E9" s="213"/>
      <c r="F9" s="213"/>
      <c r="G9" s="214"/>
    </row>
    <row r="10" spans="1:7" ht="18" x14ac:dyDescent="0.4">
      <c r="A10" s="69" t="s">
        <v>405</v>
      </c>
      <c r="B10" s="212" t="s">
        <v>407</v>
      </c>
      <c r="C10" s="213"/>
      <c r="D10" s="213"/>
      <c r="E10" s="213"/>
      <c r="F10" s="213"/>
      <c r="G10" s="214"/>
    </row>
    <row r="11" spans="1:7" ht="18" x14ac:dyDescent="0.4">
      <c r="A11" s="70"/>
      <c r="B11" s="215" t="s">
        <v>408</v>
      </c>
      <c r="C11" s="365"/>
      <c r="D11" s="365"/>
      <c r="E11" s="365"/>
      <c r="F11" s="365"/>
      <c r="G11" s="217"/>
    </row>
    <row r="12" spans="1:7" ht="18" x14ac:dyDescent="0.4">
      <c r="A12" s="70"/>
      <c r="B12" s="215" t="s">
        <v>409</v>
      </c>
      <c r="C12" s="365"/>
      <c r="D12" s="365"/>
      <c r="E12" s="365"/>
      <c r="F12" s="365"/>
      <c r="G12" s="217"/>
    </row>
    <row r="13" spans="1:7" ht="18.5" thickBot="1" x14ac:dyDescent="0.45">
      <c r="A13" s="71"/>
      <c r="B13" s="224" t="s">
        <v>410</v>
      </c>
      <c r="C13" s="225"/>
      <c r="D13" s="225"/>
      <c r="E13" s="225"/>
      <c r="F13" s="225"/>
      <c r="G13" s="226"/>
    </row>
    <row r="14" spans="1:7" ht="18" x14ac:dyDescent="0.35">
      <c r="A14" s="81" t="s">
        <v>547</v>
      </c>
      <c r="B14" s="82" t="s">
        <v>550</v>
      </c>
      <c r="C14" s="83"/>
      <c r="D14" s="83"/>
      <c r="E14" s="83"/>
      <c r="F14" s="83"/>
      <c r="G14" s="84"/>
    </row>
    <row r="15" spans="1:7" ht="18" x14ac:dyDescent="0.35">
      <c r="A15" s="86"/>
      <c r="B15" s="89"/>
      <c r="C15" s="88"/>
      <c r="D15" s="88"/>
      <c r="E15" s="88"/>
      <c r="F15" s="88"/>
      <c r="G15" s="90"/>
    </row>
    <row r="16" spans="1:7" ht="18" x14ac:dyDescent="0.35">
      <c r="A16" s="86"/>
      <c r="B16" s="89"/>
      <c r="C16" s="88"/>
      <c r="D16" s="88"/>
      <c r="E16" s="88"/>
      <c r="F16" s="88"/>
      <c r="G16" s="90"/>
    </row>
    <row r="17" spans="1:7" ht="18" x14ac:dyDescent="0.35">
      <c r="A17" s="86"/>
      <c r="B17" s="89"/>
      <c r="C17" s="88"/>
      <c r="D17" s="88"/>
      <c r="E17" s="88"/>
      <c r="F17" s="88"/>
      <c r="G17" s="90"/>
    </row>
    <row r="18" spans="1:7" ht="18" x14ac:dyDescent="0.35">
      <c r="A18" s="86"/>
      <c r="B18" s="89"/>
      <c r="C18" s="88"/>
      <c r="D18" s="88"/>
      <c r="E18" s="88"/>
      <c r="F18" s="88"/>
      <c r="G18" s="90"/>
    </row>
    <row r="19" spans="1:7" ht="18" x14ac:dyDescent="0.35">
      <c r="A19" s="86"/>
      <c r="B19" s="89"/>
      <c r="C19" s="88"/>
      <c r="D19" s="88"/>
      <c r="E19" s="88"/>
      <c r="F19" s="88"/>
      <c r="G19" s="90"/>
    </row>
    <row r="20" spans="1:7" ht="18.5" thickBot="1" x14ac:dyDescent="0.4">
      <c r="A20" s="87"/>
      <c r="B20" s="91"/>
      <c r="C20" s="92"/>
      <c r="D20" s="92"/>
      <c r="E20" s="92"/>
      <c r="F20" s="92"/>
      <c r="G20" s="93"/>
    </row>
    <row r="21" spans="1:7" ht="18.5" thickBot="1" x14ac:dyDescent="0.45">
      <c r="A21" s="70" t="s">
        <v>406</v>
      </c>
      <c r="B21" s="221" t="s">
        <v>411</v>
      </c>
      <c r="C21" s="222"/>
      <c r="D21" s="222"/>
      <c r="E21" s="222"/>
      <c r="F21" s="222"/>
      <c r="G21" s="223"/>
    </row>
    <row r="22" spans="1:7" ht="18" x14ac:dyDescent="0.4">
      <c r="A22" s="69" t="s">
        <v>412</v>
      </c>
      <c r="B22" s="212" t="s">
        <v>413</v>
      </c>
      <c r="C22" s="213"/>
      <c r="D22" s="213"/>
      <c r="E22" s="213"/>
      <c r="F22" s="213"/>
      <c r="G22" s="214"/>
    </row>
    <row r="23" spans="1:7" ht="18" x14ac:dyDescent="0.4">
      <c r="A23" s="70"/>
      <c r="B23" s="215" t="s">
        <v>414</v>
      </c>
      <c r="C23" s="216"/>
      <c r="D23" s="216"/>
      <c r="E23" s="216"/>
      <c r="F23" s="216"/>
      <c r="G23" s="217"/>
    </row>
    <row r="24" spans="1:7" ht="18" x14ac:dyDescent="0.4">
      <c r="A24" s="70"/>
      <c r="B24" s="215" t="s">
        <v>385</v>
      </c>
      <c r="C24" s="216"/>
      <c r="D24" s="216"/>
      <c r="E24" s="216"/>
      <c r="F24" s="216"/>
      <c r="G24" s="217"/>
    </row>
    <row r="25" spans="1:7" ht="18" x14ac:dyDescent="0.4">
      <c r="A25" s="70"/>
      <c r="B25" s="57" t="s">
        <v>617</v>
      </c>
      <c r="C25" s="129"/>
      <c r="D25" s="129"/>
      <c r="E25" s="129"/>
      <c r="F25" s="129"/>
      <c r="G25" s="130"/>
    </row>
    <row r="26" spans="1:7" ht="18" x14ac:dyDescent="0.4">
      <c r="A26" s="70"/>
      <c r="B26" s="57" t="s">
        <v>618</v>
      </c>
      <c r="C26" s="129"/>
      <c r="D26" s="129"/>
      <c r="E26" s="129"/>
      <c r="F26" s="129"/>
      <c r="G26" s="130"/>
    </row>
    <row r="27" spans="1:7" ht="18" x14ac:dyDescent="0.4">
      <c r="A27" s="70"/>
      <c r="B27" s="57" t="s">
        <v>619</v>
      </c>
      <c r="C27" s="129"/>
      <c r="D27" s="129"/>
      <c r="E27" s="129"/>
      <c r="F27" s="129"/>
      <c r="G27" s="130"/>
    </row>
    <row r="28" spans="1:7" ht="18" x14ac:dyDescent="0.4">
      <c r="A28" s="70"/>
      <c r="B28" s="57" t="s">
        <v>415</v>
      </c>
      <c r="C28" s="129"/>
      <c r="D28" s="129"/>
      <c r="E28" s="129"/>
      <c r="F28" s="129"/>
      <c r="G28" s="130"/>
    </row>
    <row r="29" spans="1:7" ht="18" x14ac:dyDescent="0.4">
      <c r="A29" s="70"/>
      <c r="B29" s="57" t="s">
        <v>620</v>
      </c>
      <c r="C29" s="129"/>
      <c r="D29" s="129"/>
      <c r="E29" s="129"/>
      <c r="F29" s="129"/>
      <c r="G29" s="130"/>
    </row>
    <row r="30" spans="1:7" ht="18.5" thickBot="1" x14ac:dyDescent="0.45">
      <c r="A30" s="71"/>
      <c r="B30" s="131" t="s">
        <v>621</v>
      </c>
      <c r="C30" s="132"/>
      <c r="D30" s="132"/>
      <c r="E30" s="132"/>
      <c r="F30" s="132"/>
      <c r="G30" s="133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tabSelected="1" zoomScale="85" zoomScaleNormal="85" workbookViewId="0">
      <selection activeCell="M19" sqref="M19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3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27" t="s">
        <v>402</v>
      </c>
      <c r="C1" s="228"/>
      <c r="D1" s="228"/>
      <c r="E1" s="228"/>
      <c r="F1" s="228"/>
      <c r="G1" s="229"/>
      <c r="H1" s="360"/>
    </row>
    <row r="2" spans="1:8" ht="18.5" thickBot="1" x14ac:dyDescent="0.45">
      <c r="B2" s="72" t="s">
        <v>417</v>
      </c>
      <c r="C2" s="257" t="str">
        <f>'General information'!B2</f>
        <v>CompanyName LegalForm</v>
      </c>
      <c r="D2" s="258"/>
      <c r="E2" s="258"/>
      <c r="F2" s="258"/>
      <c r="G2" s="259"/>
      <c r="H2" s="356"/>
    </row>
    <row r="3" spans="1:8" ht="18.5" thickBot="1" x14ac:dyDescent="0.45">
      <c r="B3" s="74" t="s">
        <v>420</v>
      </c>
      <c r="C3" s="247" t="str">
        <f>'General information'!B3</f>
        <v>Address 1234, Country</v>
      </c>
      <c r="D3" s="353"/>
      <c r="E3" s="353"/>
      <c r="F3" s="353"/>
      <c r="G3" s="249"/>
      <c r="H3" s="356"/>
    </row>
    <row r="4" spans="1:8" ht="18.5" thickBot="1" x14ac:dyDescent="0.45">
      <c r="B4" s="72" t="s">
        <v>80</v>
      </c>
      <c r="C4" s="250">
        <f>'General information'!B8</f>
        <v>45291</v>
      </c>
      <c r="D4" s="354"/>
      <c r="E4" s="354"/>
      <c r="F4" s="354"/>
      <c r="G4" s="252"/>
      <c r="H4" s="358"/>
    </row>
    <row r="5" spans="1:8" ht="18.5" thickBot="1" x14ac:dyDescent="0.45">
      <c r="B5" s="72" t="s">
        <v>81</v>
      </c>
      <c r="C5" s="260">
        <f>'General information'!B9</f>
        <v>45657</v>
      </c>
      <c r="D5" s="261"/>
      <c r="E5" s="261"/>
      <c r="F5" s="261"/>
      <c r="G5" s="262"/>
      <c r="H5" s="358"/>
    </row>
    <row r="6" spans="1:8" ht="20.5" thickBot="1" x14ac:dyDescent="0.45">
      <c r="B6" s="227" t="s">
        <v>401</v>
      </c>
      <c r="C6" s="228"/>
      <c r="D6" s="228"/>
      <c r="E6" s="228"/>
      <c r="F6" s="228"/>
      <c r="G6" s="229"/>
      <c r="H6" s="360"/>
    </row>
    <row r="7" spans="1:8" ht="18.5" thickBot="1" x14ac:dyDescent="0.45">
      <c r="B7" s="351" t="s">
        <v>90</v>
      </c>
      <c r="C7" s="378" t="s">
        <v>89</v>
      </c>
      <c r="D7" s="379"/>
      <c r="E7" s="379"/>
      <c r="F7" s="379"/>
      <c r="G7" s="380"/>
      <c r="H7" s="361"/>
    </row>
    <row r="8" spans="1:8" ht="18.5" customHeight="1" x14ac:dyDescent="0.35">
      <c r="B8" s="363" t="s">
        <v>279</v>
      </c>
      <c r="C8" s="381" t="s">
        <v>651</v>
      </c>
      <c r="D8" s="382"/>
      <c r="E8" s="382"/>
      <c r="F8" s="382"/>
      <c r="G8" s="383"/>
      <c r="H8" s="361"/>
    </row>
    <row r="9" spans="1:8" ht="18" customHeight="1" thickBot="1" x14ac:dyDescent="0.4">
      <c r="B9" s="364"/>
      <c r="C9" s="384" t="s">
        <v>650</v>
      </c>
      <c r="D9" s="385"/>
      <c r="E9" s="385"/>
      <c r="F9" s="385"/>
      <c r="G9" s="386"/>
      <c r="H9" s="361"/>
    </row>
    <row r="10" spans="1:8" ht="14.5" thickBot="1" x14ac:dyDescent="0.35">
      <c r="H10" s="357"/>
    </row>
    <row r="11" spans="1:8" ht="18.5" thickBot="1" x14ac:dyDescent="0.45">
      <c r="A11" s="8" t="s">
        <v>91</v>
      </c>
      <c r="B11" s="253" t="s">
        <v>0</v>
      </c>
      <c r="C11" s="254"/>
      <c r="D11" s="101" t="s">
        <v>73</v>
      </c>
      <c r="E11" s="8">
        <f>$C$4</f>
        <v>45291</v>
      </c>
      <c r="F11" s="8">
        <f>$C$5</f>
        <v>45657</v>
      </c>
      <c r="G11" s="55" t="s">
        <v>279</v>
      </c>
    </row>
    <row r="12" spans="1:8" ht="15" customHeight="1" thickBot="1" x14ac:dyDescent="0.35">
      <c r="B12" s="234" t="s">
        <v>1</v>
      </c>
      <c r="C12" s="235"/>
      <c r="D12" s="235"/>
      <c r="E12" s="235"/>
      <c r="F12" s="235"/>
      <c r="G12" s="236"/>
    </row>
    <row r="13" spans="1:8" ht="15" customHeight="1" thickBot="1" x14ac:dyDescent="0.35">
      <c r="B13" s="242" t="s">
        <v>11</v>
      </c>
      <c r="C13" s="243"/>
      <c r="D13" s="243"/>
      <c r="E13" s="243"/>
      <c r="F13" s="243"/>
      <c r="G13" s="244"/>
    </row>
    <row r="14" spans="1:8" x14ac:dyDescent="0.3">
      <c r="A14" s="61" t="s">
        <v>92</v>
      </c>
      <c r="B14" s="232" t="s">
        <v>12</v>
      </c>
      <c r="C14" s="233"/>
      <c r="D14" s="61" t="s">
        <v>123</v>
      </c>
      <c r="E14" s="47">
        <v>1</v>
      </c>
      <c r="F14" s="49">
        <v>54</v>
      </c>
      <c r="G14" s="141" t="s">
        <v>280</v>
      </c>
    </row>
    <row r="15" spans="1:8" ht="14.5" customHeight="1" x14ac:dyDescent="0.3">
      <c r="A15" s="3" t="s">
        <v>93</v>
      </c>
      <c r="B15" s="230" t="s">
        <v>13</v>
      </c>
      <c r="C15" s="231"/>
      <c r="D15" s="3"/>
      <c r="E15" s="43"/>
      <c r="F15" s="49">
        <v>2</v>
      </c>
      <c r="G15" s="142"/>
    </row>
    <row r="16" spans="1:8" ht="14.5" customHeight="1" x14ac:dyDescent="0.3">
      <c r="A16" s="3" t="s">
        <v>94</v>
      </c>
      <c r="B16" s="230" t="s">
        <v>14</v>
      </c>
      <c r="C16" s="231"/>
      <c r="D16" s="3"/>
      <c r="E16" s="43"/>
      <c r="F16" s="49"/>
      <c r="G16" s="142"/>
    </row>
    <row r="17" spans="1:7" ht="14.5" customHeight="1" x14ac:dyDescent="0.3">
      <c r="A17" s="3" t="s">
        <v>95</v>
      </c>
      <c r="B17" s="230" t="s">
        <v>15</v>
      </c>
      <c r="C17" s="231"/>
      <c r="D17" s="3"/>
      <c r="E17" s="43">
        <v>20</v>
      </c>
      <c r="F17" s="49">
        <v>20</v>
      </c>
      <c r="G17" s="142"/>
    </row>
    <row r="18" spans="1:7" x14ac:dyDescent="0.3">
      <c r="A18" s="3" t="s">
        <v>96</v>
      </c>
      <c r="B18" s="230" t="s">
        <v>16</v>
      </c>
      <c r="C18" s="231"/>
      <c r="D18" s="3"/>
      <c r="E18" s="43">
        <v>30</v>
      </c>
      <c r="F18" s="49">
        <v>30</v>
      </c>
      <c r="G18" s="142"/>
    </row>
    <row r="19" spans="1:7" ht="14.5" customHeight="1" x14ac:dyDescent="0.3">
      <c r="A19" s="3" t="s">
        <v>97</v>
      </c>
      <c r="B19" s="230" t="s">
        <v>17</v>
      </c>
      <c r="C19" s="231"/>
      <c r="D19" s="3"/>
      <c r="E19" s="43"/>
      <c r="F19" s="49"/>
      <c r="G19" s="142"/>
    </row>
    <row r="20" spans="1:7" ht="14.5" customHeight="1" x14ac:dyDescent="0.3">
      <c r="A20" s="3" t="s">
        <v>98</v>
      </c>
      <c r="B20" s="230" t="s">
        <v>18</v>
      </c>
      <c r="C20" s="231"/>
      <c r="D20" s="3"/>
      <c r="E20" s="43"/>
      <c r="F20" s="49"/>
      <c r="G20" s="142"/>
    </row>
    <row r="21" spans="1:7" ht="14.5" customHeight="1" x14ac:dyDescent="0.3">
      <c r="A21" s="3" t="s">
        <v>99</v>
      </c>
      <c r="B21" s="230" t="s">
        <v>19</v>
      </c>
      <c r="C21" s="231"/>
      <c r="D21" s="3"/>
      <c r="E21" s="43"/>
      <c r="F21" s="49"/>
      <c r="G21" s="142"/>
    </row>
    <row r="22" spans="1:7" ht="14.5" customHeight="1" x14ac:dyDescent="0.3">
      <c r="A22" s="3" t="s">
        <v>100</v>
      </c>
      <c r="B22" s="230" t="s">
        <v>20</v>
      </c>
      <c r="C22" s="231"/>
      <c r="D22" s="3"/>
      <c r="E22" s="43"/>
      <c r="F22" s="49"/>
      <c r="G22" s="142"/>
    </row>
    <row r="23" spans="1:7" ht="15" customHeight="1" x14ac:dyDescent="0.3">
      <c r="A23" s="3" t="s">
        <v>101</v>
      </c>
      <c r="B23" s="230" t="s">
        <v>21</v>
      </c>
      <c r="C23" s="231"/>
      <c r="D23" s="3" t="s">
        <v>124</v>
      </c>
      <c r="E23" s="43"/>
      <c r="F23" s="49">
        <v>73</v>
      </c>
      <c r="G23" s="143" t="s">
        <v>281</v>
      </c>
    </row>
    <row r="24" spans="1:7" ht="14.5" customHeight="1" x14ac:dyDescent="0.3">
      <c r="A24" s="3" t="s">
        <v>102</v>
      </c>
      <c r="B24" s="230" t="s">
        <v>22</v>
      </c>
      <c r="C24" s="231"/>
      <c r="D24" s="3"/>
      <c r="E24" s="43"/>
      <c r="F24" s="49"/>
      <c r="G24" s="143"/>
    </row>
    <row r="25" spans="1:7" ht="14.5" customHeight="1" x14ac:dyDescent="0.3">
      <c r="A25" s="3" t="s">
        <v>103</v>
      </c>
      <c r="B25" s="230" t="s">
        <v>23</v>
      </c>
      <c r="C25" s="231"/>
      <c r="D25" s="3"/>
      <c r="E25" s="43"/>
      <c r="F25" s="49"/>
      <c r="G25" s="142"/>
    </row>
    <row r="26" spans="1:7" ht="14.5" customHeight="1" x14ac:dyDescent="0.3">
      <c r="A26" s="3" t="s">
        <v>104</v>
      </c>
      <c r="B26" s="230" t="s">
        <v>24</v>
      </c>
      <c r="C26" s="231"/>
      <c r="D26" s="3"/>
      <c r="E26" s="43"/>
      <c r="F26" s="49"/>
      <c r="G26" s="142"/>
    </row>
    <row r="27" spans="1:7" ht="14.5" customHeight="1" x14ac:dyDescent="0.3">
      <c r="A27" s="3" t="s">
        <v>105</v>
      </c>
      <c r="B27" s="230" t="s">
        <v>25</v>
      </c>
      <c r="C27" s="231"/>
      <c r="D27" s="3"/>
      <c r="E27" s="43"/>
      <c r="F27" s="49"/>
      <c r="G27" s="142"/>
    </row>
    <row r="28" spans="1:7" ht="15" customHeight="1" thickBot="1" x14ac:dyDescent="0.35">
      <c r="A28" s="4" t="s">
        <v>106</v>
      </c>
      <c r="B28" s="240" t="s">
        <v>26</v>
      </c>
      <c r="C28" s="241"/>
      <c r="D28" s="4"/>
      <c r="E28" s="50"/>
      <c r="F28" s="49"/>
      <c r="G28" s="144"/>
    </row>
    <row r="29" spans="1:7" ht="14.5" thickBot="1" x14ac:dyDescent="0.35">
      <c r="B29" s="245" t="s">
        <v>27</v>
      </c>
      <c r="C29" s="246"/>
      <c r="E29" s="46">
        <f>SUM(E14:E28)</f>
        <v>51</v>
      </c>
      <c r="F29" s="46">
        <f>SUM(F14:F28)</f>
        <v>179</v>
      </c>
    </row>
    <row r="30" spans="1:7" ht="14.5" thickBot="1" x14ac:dyDescent="0.35"/>
    <row r="31" spans="1:7" ht="14.5" thickBot="1" x14ac:dyDescent="0.35">
      <c r="D31" s="56" t="s">
        <v>73</v>
      </c>
      <c r="E31" s="8">
        <f>$C$4</f>
        <v>45291</v>
      </c>
      <c r="F31" s="8">
        <f>$C$5</f>
        <v>45657</v>
      </c>
      <c r="G31" s="24" t="s">
        <v>279</v>
      </c>
    </row>
    <row r="32" spans="1:7" ht="15" customHeight="1" thickBot="1" x14ac:dyDescent="0.35">
      <c r="B32" s="234" t="s">
        <v>29</v>
      </c>
      <c r="C32" s="235"/>
      <c r="D32" s="235"/>
      <c r="E32" s="235"/>
      <c r="F32" s="235"/>
      <c r="G32" s="235"/>
    </row>
    <row r="33" spans="1:7" ht="14.5" customHeight="1" x14ac:dyDescent="0.3">
      <c r="A33" s="61" t="s">
        <v>107</v>
      </c>
      <c r="B33" s="232" t="s">
        <v>2</v>
      </c>
      <c r="C33" s="233"/>
      <c r="D33" s="61" t="s">
        <v>125</v>
      </c>
      <c r="E33" s="47">
        <v>30</v>
      </c>
      <c r="F33" s="43">
        <v>65</v>
      </c>
      <c r="G33" s="141" t="s">
        <v>282</v>
      </c>
    </row>
    <row r="34" spans="1:7" ht="14.5" customHeight="1" x14ac:dyDescent="0.3">
      <c r="A34" s="3" t="s">
        <v>108</v>
      </c>
      <c r="B34" s="230" t="s">
        <v>3</v>
      </c>
      <c r="C34" s="231"/>
      <c r="D34" s="3" t="s">
        <v>126</v>
      </c>
      <c r="E34" s="43"/>
      <c r="F34" s="43">
        <v>89</v>
      </c>
      <c r="G34" s="143" t="s">
        <v>281</v>
      </c>
    </row>
    <row r="35" spans="1:7" ht="14.5" customHeight="1" x14ac:dyDescent="0.3">
      <c r="A35" s="3" t="s">
        <v>109</v>
      </c>
      <c r="B35" s="230" t="s">
        <v>4</v>
      </c>
      <c r="C35" s="231"/>
      <c r="D35" s="3"/>
      <c r="E35" s="43"/>
      <c r="F35" s="43"/>
      <c r="G35" s="142"/>
    </row>
    <row r="36" spans="1:7" ht="14.5" customHeight="1" x14ac:dyDescent="0.3">
      <c r="A36" s="3" t="s">
        <v>110</v>
      </c>
      <c r="B36" s="230" t="s">
        <v>5</v>
      </c>
      <c r="C36" s="231"/>
      <c r="D36" s="3"/>
      <c r="E36" s="43"/>
      <c r="F36" s="43"/>
      <c r="G36" s="142"/>
    </row>
    <row r="37" spans="1:7" ht="14.5" customHeight="1" x14ac:dyDescent="0.3">
      <c r="A37" s="3" t="s">
        <v>111</v>
      </c>
      <c r="B37" s="230" t="s">
        <v>6</v>
      </c>
      <c r="C37" s="231"/>
      <c r="D37" s="3"/>
      <c r="E37" s="43"/>
      <c r="F37" s="43"/>
      <c r="G37" s="142"/>
    </row>
    <row r="38" spans="1:7" ht="14.5" customHeight="1" x14ac:dyDescent="0.3">
      <c r="A38" s="3" t="s">
        <v>112</v>
      </c>
      <c r="B38" s="230" t="s">
        <v>7</v>
      </c>
      <c r="C38" s="231"/>
      <c r="D38" s="3"/>
      <c r="E38" s="43"/>
      <c r="F38" s="43"/>
      <c r="G38" s="142"/>
    </row>
    <row r="39" spans="1:7" ht="14.5" customHeight="1" x14ac:dyDescent="0.3">
      <c r="A39" s="3" t="s">
        <v>113</v>
      </c>
      <c r="B39" s="230" t="s">
        <v>8</v>
      </c>
      <c r="C39" s="231"/>
      <c r="D39" s="3"/>
      <c r="E39" s="43"/>
      <c r="F39" s="43"/>
      <c r="G39" s="142"/>
    </row>
    <row r="40" spans="1:7" ht="14.5" customHeight="1" x14ac:dyDescent="0.3">
      <c r="A40" s="3" t="s">
        <v>114</v>
      </c>
      <c r="B40" s="230" t="s">
        <v>9</v>
      </c>
      <c r="C40" s="231"/>
      <c r="D40" s="3"/>
      <c r="E40" s="43">
        <v>10</v>
      </c>
      <c r="F40" s="43">
        <v>15</v>
      </c>
      <c r="G40" s="142"/>
    </row>
    <row r="41" spans="1:7" ht="15" customHeight="1" thickBot="1" x14ac:dyDescent="0.35">
      <c r="A41" s="4" t="s">
        <v>115</v>
      </c>
      <c r="B41" s="240" t="s">
        <v>10</v>
      </c>
      <c r="C41" s="241"/>
      <c r="D41" s="4"/>
      <c r="E41" s="50"/>
      <c r="F41" s="50"/>
      <c r="G41" s="144"/>
    </row>
    <row r="42" spans="1:7" ht="14.5" thickBot="1" x14ac:dyDescent="0.35">
      <c r="B42" s="234" t="s">
        <v>30</v>
      </c>
      <c r="C42" s="236"/>
      <c r="E42" s="51">
        <f>SUM(E33:E41)</f>
        <v>40</v>
      </c>
      <c r="F42" s="51">
        <f>SUM(F33:F41)</f>
        <v>169</v>
      </c>
    </row>
    <row r="43" spans="1:7" ht="15" customHeight="1" thickBot="1" x14ac:dyDescent="0.35">
      <c r="B43" s="234" t="s">
        <v>31</v>
      </c>
      <c r="C43" s="236"/>
      <c r="E43" s="51">
        <f>SUM(E29,E42)</f>
        <v>91</v>
      </c>
      <c r="F43" s="51">
        <f>SUM(F29,F42)</f>
        <v>348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56" t="s">
        <v>73</v>
      </c>
      <c r="E45" s="8">
        <f>$C$4</f>
        <v>45291</v>
      </c>
      <c r="F45" s="8">
        <f>$C$5</f>
        <v>45657</v>
      </c>
      <c r="G45" s="24" t="s">
        <v>279</v>
      </c>
    </row>
    <row r="46" spans="1:7" ht="15" customHeight="1" thickBot="1" x14ac:dyDescent="0.35">
      <c r="B46" s="234" t="s">
        <v>32</v>
      </c>
      <c r="C46" s="235"/>
      <c r="D46" s="235"/>
      <c r="E46" s="235"/>
      <c r="F46" s="235"/>
      <c r="G46" s="236"/>
    </row>
    <row r="47" spans="1:7" ht="15" customHeight="1" thickBot="1" x14ac:dyDescent="0.35">
      <c r="B47" s="234" t="s">
        <v>33</v>
      </c>
      <c r="C47" s="235"/>
      <c r="D47" s="235"/>
      <c r="E47" s="235"/>
      <c r="F47" s="235"/>
      <c r="G47" s="236"/>
    </row>
    <row r="48" spans="1:7" ht="14.5" customHeight="1" x14ac:dyDescent="0.3">
      <c r="A48" s="61" t="s">
        <v>116</v>
      </c>
      <c r="B48" s="232" t="s">
        <v>34</v>
      </c>
      <c r="C48" s="233"/>
      <c r="D48" s="61" t="s">
        <v>127</v>
      </c>
      <c r="E48" s="47"/>
      <c r="F48" s="49">
        <v>3</v>
      </c>
      <c r="G48" s="141" t="s">
        <v>283</v>
      </c>
    </row>
    <row r="49" spans="1:7" ht="14.5" customHeight="1" x14ac:dyDescent="0.3">
      <c r="A49" s="3" t="s">
        <v>117</v>
      </c>
      <c r="B49" s="230" t="s">
        <v>35</v>
      </c>
      <c r="C49" s="231"/>
      <c r="D49" s="3" t="s">
        <v>128</v>
      </c>
      <c r="E49" s="43"/>
      <c r="F49" s="49">
        <v>7</v>
      </c>
      <c r="G49" s="143" t="s">
        <v>283</v>
      </c>
    </row>
    <row r="50" spans="1:7" ht="14.5" customHeight="1" x14ac:dyDescent="0.3">
      <c r="A50" s="3" t="s">
        <v>118</v>
      </c>
      <c r="B50" s="230" t="s">
        <v>36</v>
      </c>
      <c r="C50" s="231"/>
      <c r="D50" s="3" t="s">
        <v>129</v>
      </c>
      <c r="E50" s="43"/>
      <c r="F50" s="49">
        <v>0</v>
      </c>
      <c r="G50" s="143" t="s">
        <v>283</v>
      </c>
    </row>
    <row r="51" spans="1:7" ht="14.5" customHeight="1" x14ac:dyDescent="0.3">
      <c r="A51" s="3" t="s">
        <v>119</v>
      </c>
      <c r="B51" s="230" t="s">
        <v>37</v>
      </c>
      <c r="C51" s="231"/>
      <c r="D51" s="3"/>
      <c r="E51" s="43"/>
      <c r="F51" s="49"/>
      <c r="G51" s="142"/>
    </row>
    <row r="52" spans="1:7" ht="14.5" customHeight="1" x14ac:dyDescent="0.3">
      <c r="A52" s="3" t="s">
        <v>120</v>
      </c>
      <c r="B52" s="230" t="s">
        <v>38</v>
      </c>
      <c r="C52" s="231"/>
      <c r="D52" s="3" t="s">
        <v>130</v>
      </c>
      <c r="E52" s="43"/>
      <c r="F52" s="49">
        <v>0</v>
      </c>
      <c r="G52" s="143" t="s">
        <v>283</v>
      </c>
    </row>
    <row r="53" spans="1:7" ht="14.5" customHeight="1" thickBot="1" x14ac:dyDescent="0.35">
      <c r="A53" s="4" t="s">
        <v>121</v>
      </c>
      <c r="B53" s="230" t="s">
        <v>39</v>
      </c>
      <c r="C53" s="231"/>
      <c r="D53" s="4" t="s">
        <v>131</v>
      </c>
      <c r="E53" s="43">
        <v>15</v>
      </c>
      <c r="F53" s="49">
        <v>7</v>
      </c>
      <c r="G53" s="146" t="s">
        <v>283</v>
      </c>
    </row>
    <row r="54" spans="1:7" ht="14.5" customHeight="1" thickBot="1" x14ac:dyDescent="0.35">
      <c r="A54" s="3"/>
      <c r="B54" s="234" t="s">
        <v>40</v>
      </c>
      <c r="C54" s="236"/>
      <c r="D54" s="52"/>
      <c r="E54" s="44">
        <f>SUM(E48:E53)</f>
        <v>15</v>
      </c>
      <c r="F54" s="46">
        <f>SUM(F48:F53)</f>
        <v>17</v>
      </c>
    </row>
    <row r="55" spans="1:7" ht="15" customHeight="1" thickBot="1" x14ac:dyDescent="0.35">
      <c r="A55" s="145" t="s">
        <v>122</v>
      </c>
      <c r="B55" s="240" t="s">
        <v>41</v>
      </c>
      <c r="C55" s="241"/>
      <c r="D55" s="145"/>
      <c r="E55" s="6"/>
      <c r="F55" s="139"/>
    </row>
    <row r="56" spans="1:7" ht="14.5" thickBot="1" x14ac:dyDescent="0.35">
      <c r="B56" s="234" t="s">
        <v>42</v>
      </c>
      <c r="C56" s="236"/>
      <c r="E56" s="46">
        <f>SUM(E54,E55)</f>
        <v>15</v>
      </c>
      <c r="F56" s="46">
        <f>SUM(F54,F55)</f>
        <v>17</v>
      </c>
    </row>
    <row r="57" spans="1:7" ht="14.5" thickBot="1" x14ac:dyDescent="0.35"/>
    <row r="58" spans="1:7" ht="15" customHeight="1" thickBot="1" x14ac:dyDescent="0.35">
      <c r="D58" s="56" t="s">
        <v>73</v>
      </c>
      <c r="E58" s="8">
        <f>$C$4</f>
        <v>45291</v>
      </c>
      <c r="F58" s="8">
        <f>$C$5</f>
        <v>45657</v>
      </c>
      <c r="G58" s="24" t="s">
        <v>279</v>
      </c>
    </row>
    <row r="59" spans="1:7" ht="15" customHeight="1" thickBot="1" x14ac:dyDescent="0.35">
      <c r="B59" s="234" t="s">
        <v>43</v>
      </c>
      <c r="C59" s="235"/>
      <c r="D59" s="235"/>
      <c r="E59" s="235"/>
      <c r="F59" s="235"/>
      <c r="G59" s="236"/>
    </row>
    <row r="60" spans="1:7" ht="14.5" customHeight="1" thickBot="1" x14ac:dyDescent="0.35">
      <c r="B60" s="242" t="s">
        <v>44</v>
      </c>
      <c r="C60" s="243"/>
      <c r="D60" s="243"/>
      <c r="E60" s="243"/>
      <c r="F60" s="243"/>
      <c r="G60" s="243"/>
    </row>
    <row r="61" spans="1:7" ht="14.5" customHeight="1" x14ac:dyDescent="0.3">
      <c r="A61" s="61" t="s">
        <v>291</v>
      </c>
      <c r="B61" s="232" t="s">
        <v>45</v>
      </c>
      <c r="C61" s="233"/>
      <c r="D61" s="61"/>
      <c r="E61" s="47"/>
      <c r="F61" s="48"/>
      <c r="G61" s="147"/>
    </row>
    <row r="62" spans="1:7" ht="15" customHeight="1" x14ac:dyDescent="0.3">
      <c r="A62" s="3" t="s">
        <v>292</v>
      </c>
      <c r="B62" s="230" t="s">
        <v>46</v>
      </c>
      <c r="C62" s="231"/>
      <c r="D62" s="3" t="s">
        <v>309</v>
      </c>
      <c r="E62" s="43">
        <v>3</v>
      </c>
      <c r="F62" s="49">
        <v>6</v>
      </c>
      <c r="G62" s="143" t="s">
        <v>284</v>
      </c>
    </row>
    <row r="63" spans="1:7" ht="15" customHeight="1" thickBot="1" x14ac:dyDescent="0.35">
      <c r="A63" s="4" t="s">
        <v>293</v>
      </c>
      <c r="B63" s="240" t="s">
        <v>47</v>
      </c>
      <c r="C63" s="241"/>
      <c r="D63" s="4"/>
      <c r="E63" s="50">
        <v>2</v>
      </c>
      <c r="F63" s="49">
        <v>2</v>
      </c>
      <c r="G63" s="144"/>
    </row>
    <row r="64" spans="1:7" ht="15" customHeight="1" thickBot="1" x14ac:dyDescent="0.35">
      <c r="B64" s="13" t="s">
        <v>48</v>
      </c>
      <c r="C64" s="14"/>
      <c r="D64" s="54"/>
      <c r="E64" s="44">
        <f>SUM(E61:E63)</f>
        <v>5</v>
      </c>
      <c r="F64" s="46">
        <f>SUM(F61:F63)</f>
        <v>8</v>
      </c>
    </row>
    <row r="65" spans="1:7" ht="14.5" customHeight="1" x14ac:dyDescent="0.3">
      <c r="A65" s="61" t="s">
        <v>294</v>
      </c>
      <c r="B65" s="232" t="s">
        <v>49</v>
      </c>
      <c r="C65" s="233"/>
      <c r="D65" s="61" t="s">
        <v>310</v>
      </c>
      <c r="E65" s="47"/>
      <c r="F65" s="49">
        <v>68</v>
      </c>
      <c r="G65" s="141" t="s">
        <v>285</v>
      </c>
    </row>
    <row r="66" spans="1:7" ht="14.5" customHeight="1" x14ac:dyDescent="0.3">
      <c r="A66" s="3" t="s">
        <v>295</v>
      </c>
      <c r="B66" s="230" t="s">
        <v>50</v>
      </c>
      <c r="C66" s="231"/>
      <c r="D66" s="3"/>
      <c r="E66" s="43">
        <v>4</v>
      </c>
      <c r="F66" s="49">
        <v>5</v>
      </c>
      <c r="G66" s="142"/>
    </row>
    <row r="67" spans="1:7" ht="14.5" customHeight="1" x14ac:dyDescent="0.3">
      <c r="A67" s="3" t="s">
        <v>296</v>
      </c>
      <c r="B67" s="230" t="s">
        <v>51</v>
      </c>
      <c r="C67" s="231"/>
      <c r="D67" s="3"/>
      <c r="E67" s="43"/>
      <c r="F67" s="49"/>
      <c r="G67" s="142"/>
    </row>
    <row r="68" spans="1:7" ht="14.5" customHeight="1" x14ac:dyDescent="0.3">
      <c r="A68" s="3" t="s">
        <v>297</v>
      </c>
      <c r="B68" s="230" t="s">
        <v>52</v>
      </c>
      <c r="C68" s="231"/>
      <c r="D68" s="3"/>
      <c r="E68" s="43"/>
      <c r="F68" s="49"/>
      <c r="G68" s="142"/>
    </row>
    <row r="69" spans="1:7" ht="14.5" customHeight="1" x14ac:dyDescent="0.3">
      <c r="A69" s="3" t="s">
        <v>298</v>
      </c>
      <c r="B69" s="230" t="s">
        <v>53</v>
      </c>
      <c r="C69" s="231"/>
      <c r="D69" s="3"/>
      <c r="E69" s="43"/>
      <c r="F69" s="49"/>
      <c r="G69" s="142"/>
    </row>
    <row r="70" spans="1:7" ht="15" customHeight="1" thickBot="1" x14ac:dyDescent="0.35">
      <c r="A70" s="4" t="s">
        <v>299</v>
      </c>
      <c r="B70" s="240" t="s">
        <v>54</v>
      </c>
      <c r="C70" s="241"/>
      <c r="D70" s="4"/>
      <c r="E70" s="50"/>
      <c r="F70" s="53"/>
      <c r="G70" s="144"/>
    </row>
    <row r="71" spans="1:7" ht="14.5" thickBot="1" x14ac:dyDescent="0.35">
      <c r="B71" s="234" t="s">
        <v>55</v>
      </c>
      <c r="C71" s="236"/>
      <c r="E71" s="46">
        <f>SUM(E64:E70)</f>
        <v>9</v>
      </c>
      <c r="F71" s="46">
        <f>SUM(F64:F70)</f>
        <v>81</v>
      </c>
    </row>
    <row r="72" spans="1:7" ht="14.5" thickBot="1" x14ac:dyDescent="0.35"/>
    <row r="73" spans="1:7" ht="15" customHeight="1" thickBot="1" x14ac:dyDescent="0.35">
      <c r="B73" s="1"/>
      <c r="D73" s="56" t="s">
        <v>73</v>
      </c>
      <c r="E73" s="8">
        <f>$C$4</f>
        <v>45291</v>
      </c>
      <c r="F73" s="8">
        <f>$C$5</f>
        <v>45657</v>
      </c>
      <c r="G73" s="24" t="s">
        <v>279</v>
      </c>
    </row>
    <row r="74" spans="1:7" ht="15" customHeight="1" thickBot="1" x14ac:dyDescent="0.35">
      <c r="B74" s="234" t="s">
        <v>56</v>
      </c>
      <c r="C74" s="235"/>
      <c r="D74" s="235"/>
      <c r="E74" s="235"/>
      <c r="F74" s="235"/>
      <c r="G74" s="235"/>
    </row>
    <row r="75" spans="1:7" ht="14.5" customHeight="1" x14ac:dyDescent="0.3">
      <c r="A75" s="61" t="s">
        <v>300</v>
      </c>
      <c r="B75" s="232" t="s">
        <v>57</v>
      </c>
      <c r="C75" s="233"/>
      <c r="D75" s="61"/>
      <c r="E75" s="47"/>
      <c r="F75" s="49"/>
      <c r="G75" s="147"/>
    </row>
    <row r="76" spans="1:7" ht="14.5" customHeight="1" x14ac:dyDescent="0.3">
      <c r="A76" s="3" t="s">
        <v>301</v>
      </c>
      <c r="B76" s="230" t="s">
        <v>58</v>
      </c>
      <c r="C76" s="231"/>
      <c r="D76" s="3" t="s">
        <v>309</v>
      </c>
      <c r="E76" s="43">
        <v>10</v>
      </c>
      <c r="F76" s="49">
        <v>6</v>
      </c>
      <c r="G76" s="143" t="s">
        <v>284</v>
      </c>
    </row>
    <row r="77" spans="1:7" ht="15" customHeight="1" thickBot="1" x14ac:dyDescent="0.35">
      <c r="A77" s="4" t="s">
        <v>302</v>
      </c>
      <c r="B77" s="240" t="s">
        <v>59</v>
      </c>
      <c r="C77" s="241"/>
      <c r="D77" s="4"/>
      <c r="E77" s="50"/>
      <c r="F77" s="49"/>
      <c r="G77" s="144"/>
    </row>
    <row r="78" spans="1:7" ht="14.5" thickBot="1" x14ac:dyDescent="0.35">
      <c r="B78" s="234" t="s">
        <v>60</v>
      </c>
      <c r="C78" s="236"/>
      <c r="D78" s="54"/>
      <c r="E78" s="44">
        <f>SUM(E75:E77)</f>
        <v>10</v>
      </c>
      <c r="F78" s="51">
        <f>SUM(F75:F77)</f>
        <v>6</v>
      </c>
    </row>
    <row r="79" spans="1:7" ht="14.5" customHeight="1" x14ac:dyDescent="0.3">
      <c r="A79" s="61" t="s">
        <v>303</v>
      </c>
      <c r="B79" s="232" t="s">
        <v>61</v>
      </c>
      <c r="C79" s="233"/>
      <c r="D79" s="61" t="s">
        <v>310</v>
      </c>
      <c r="E79" s="47">
        <v>2</v>
      </c>
      <c r="F79" s="49">
        <v>89</v>
      </c>
      <c r="G79" s="141" t="s">
        <v>285</v>
      </c>
    </row>
    <row r="80" spans="1:7" ht="14.5" customHeight="1" x14ac:dyDescent="0.3">
      <c r="A80" s="3" t="s">
        <v>304</v>
      </c>
      <c r="B80" s="230" t="s">
        <v>62</v>
      </c>
      <c r="C80" s="231"/>
      <c r="D80" s="3"/>
      <c r="E80" s="43"/>
      <c r="F80" s="49"/>
      <c r="G80" s="142"/>
    </row>
    <row r="81" spans="1:7" ht="14.5" customHeight="1" x14ac:dyDescent="0.3">
      <c r="A81" s="3" t="s">
        <v>305</v>
      </c>
      <c r="B81" s="230" t="s">
        <v>63</v>
      </c>
      <c r="C81" s="231"/>
      <c r="D81" s="3"/>
      <c r="E81" s="43"/>
      <c r="F81" s="49"/>
      <c r="G81" s="142"/>
    </row>
    <row r="82" spans="1:7" ht="14.5" customHeight="1" x14ac:dyDescent="0.3">
      <c r="A82" s="3" t="s">
        <v>306</v>
      </c>
      <c r="B82" s="230" t="s">
        <v>64</v>
      </c>
      <c r="C82" s="231"/>
      <c r="D82" s="3"/>
      <c r="E82" s="43">
        <v>2</v>
      </c>
      <c r="F82" s="49">
        <v>3</v>
      </c>
      <c r="G82" s="142"/>
    </row>
    <row r="83" spans="1:7" ht="14.5" customHeight="1" x14ac:dyDescent="0.3">
      <c r="A83" s="3" t="s">
        <v>307</v>
      </c>
      <c r="B83" s="230" t="s">
        <v>65</v>
      </c>
      <c r="C83" s="231"/>
      <c r="D83" s="3"/>
      <c r="E83" s="43">
        <v>2</v>
      </c>
      <c r="F83" s="49">
        <v>2</v>
      </c>
      <c r="G83" s="142"/>
    </row>
    <row r="84" spans="1:7" ht="15" customHeight="1" thickBot="1" x14ac:dyDescent="0.35">
      <c r="A84" s="4" t="s">
        <v>308</v>
      </c>
      <c r="B84" s="240" t="s">
        <v>66</v>
      </c>
      <c r="C84" s="241"/>
      <c r="D84" s="4"/>
      <c r="E84" s="50"/>
      <c r="F84" s="53"/>
      <c r="G84" s="144"/>
    </row>
    <row r="85" spans="1:7" ht="15" customHeight="1" thickBot="1" x14ac:dyDescent="0.35">
      <c r="B85" s="234" t="s">
        <v>67</v>
      </c>
      <c r="C85" s="235"/>
      <c r="D85" s="236"/>
      <c r="E85" s="46">
        <f>SUM(E78:E84)</f>
        <v>16</v>
      </c>
      <c r="F85" s="46">
        <f>SUM(F78:F84)</f>
        <v>100</v>
      </c>
    </row>
    <row r="86" spans="1:7" ht="15" customHeight="1" thickBot="1" x14ac:dyDescent="0.35">
      <c r="B86" s="1"/>
    </row>
    <row r="87" spans="1:7" ht="15" customHeight="1" thickBot="1" x14ac:dyDescent="0.35">
      <c r="B87" s="234" t="s">
        <v>68</v>
      </c>
      <c r="C87" s="235"/>
      <c r="D87" s="236"/>
      <c r="E87" s="46">
        <f>SUM(E71,E85)</f>
        <v>25</v>
      </c>
      <c r="F87" s="46">
        <f>SUM(F71,F85)</f>
        <v>181</v>
      </c>
    </row>
    <row r="88" spans="1:7" ht="15" customHeight="1" thickBot="1" x14ac:dyDescent="0.35"/>
    <row r="89" spans="1:7" ht="15" customHeight="1" thickBot="1" x14ac:dyDescent="0.35">
      <c r="B89" s="234" t="s">
        <v>69</v>
      </c>
      <c r="C89" s="235"/>
      <c r="D89" s="236"/>
      <c r="E89" s="46">
        <f>SUM(E56,E87)</f>
        <v>40</v>
      </c>
      <c r="F89" s="46">
        <f>SUM(F56,F87)</f>
        <v>198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37" t="str">
        <f>IF(AND(E92=0,F92=0),"Ok","Attention: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2" s="238"/>
      <c r="D92" s="239"/>
      <c r="E92" s="46">
        <f>E89-E43</f>
        <v>-51</v>
      </c>
      <c r="F92" s="46">
        <f>F89-F43</f>
        <v>-150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  <mergeCell ref="B32:G32"/>
    <mergeCell ref="B35:C35"/>
    <mergeCell ref="B34:C34"/>
    <mergeCell ref="B33:C33"/>
    <mergeCell ref="B22:C22"/>
    <mergeCell ref="B29:C2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80:C80"/>
    <mergeCell ref="B65:C65"/>
    <mergeCell ref="B59:G59"/>
    <mergeCell ref="B53:C53"/>
    <mergeCell ref="B52:C52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C8" sqref="C7:G8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55" t="s">
        <v>402</v>
      </c>
      <c r="C1" s="255"/>
      <c r="D1" s="255"/>
      <c r="E1" s="255"/>
      <c r="F1" s="255"/>
      <c r="G1" s="256"/>
    </row>
    <row r="2" spans="1:7" ht="18.5" thickBot="1" x14ac:dyDescent="0.45">
      <c r="B2" s="67" t="s">
        <v>417</v>
      </c>
      <c r="C2" s="257" t="str">
        <f>'General information'!B2</f>
        <v>CompanyName LegalForm</v>
      </c>
      <c r="D2" s="258"/>
      <c r="E2" s="258"/>
      <c r="F2" s="258"/>
      <c r="G2" s="259"/>
    </row>
    <row r="3" spans="1:7" ht="18.5" thickBot="1" x14ac:dyDescent="0.45">
      <c r="B3" s="137" t="s">
        <v>420</v>
      </c>
      <c r="C3" s="247" t="str">
        <f>'General information'!B3</f>
        <v>Address 1234, Country</v>
      </c>
      <c r="D3" s="248"/>
      <c r="E3" s="248"/>
      <c r="F3" s="248"/>
      <c r="G3" s="249"/>
    </row>
    <row r="4" spans="1:7" ht="18.5" thickBot="1" x14ac:dyDescent="0.45">
      <c r="B4" s="67" t="s">
        <v>80</v>
      </c>
      <c r="C4" s="250">
        <f>'General information'!B8</f>
        <v>45291</v>
      </c>
      <c r="D4" s="251"/>
      <c r="E4" s="251"/>
      <c r="F4" s="251"/>
      <c r="G4" s="252"/>
    </row>
    <row r="5" spans="1:7" ht="18.5" thickBot="1" x14ac:dyDescent="0.45">
      <c r="B5" s="67" t="s">
        <v>81</v>
      </c>
      <c r="C5" s="260">
        <f>'General information'!B9</f>
        <v>45657</v>
      </c>
      <c r="D5" s="261"/>
      <c r="E5" s="261"/>
      <c r="F5" s="261"/>
      <c r="G5" s="262"/>
    </row>
    <row r="6" spans="1:7" ht="20.5" thickBot="1" x14ac:dyDescent="0.45">
      <c r="B6" s="263" t="s">
        <v>401</v>
      </c>
      <c r="C6" s="255"/>
      <c r="D6" s="255"/>
      <c r="E6" s="255"/>
      <c r="F6" s="255"/>
      <c r="G6" s="256"/>
    </row>
    <row r="7" spans="1:7" ht="18.5" thickBot="1" x14ac:dyDescent="0.45">
      <c r="B7" s="66" t="s">
        <v>90</v>
      </c>
      <c r="C7" s="315" t="s">
        <v>89</v>
      </c>
      <c r="D7" s="316"/>
      <c r="E7" s="316"/>
      <c r="F7" s="316"/>
      <c r="G7" s="317"/>
    </row>
    <row r="8" spans="1:7" ht="18.5" thickBot="1" x14ac:dyDescent="0.45">
      <c r="B8" s="67" t="s">
        <v>279</v>
      </c>
      <c r="C8" s="315" t="s">
        <v>567</v>
      </c>
      <c r="D8" s="316"/>
      <c r="E8" s="316"/>
      <c r="F8" s="316"/>
      <c r="G8" s="317"/>
    </row>
    <row r="11" spans="1:7" ht="14.5" thickBot="1" x14ac:dyDescent="0.35"/>
    <row r="12" spans="1:7" ht="18.5" thickBot="1" x14ac:dyDescent="0.45">
      <c r="A12" s="8" t="s">
        <v>91</v>
      </c>
      <c r="B12" s="253" t="s">
        <v>71</v>
      </c>
      <c r="C12" s="254"/>
      <c r="D12" s="101" t="s">
        <v>73</v>
      </c>
      <c r="E12" s="8">
        <f>C4</f>
        <v>45291</v>
      </c>
      <c r="F12" s="9">
        <f>C5</f>
        <v>45657</v>
      </c>
      <c r="G12" s="103" t="s">
        <v>279</v>
      </c>
    </row>
    <row r="13" spans="1:7" ht="14.5" thickBot="1" x14ac:dyDescent="0.35">
      <c r="B13" s="234" t="s">
        <v>72</v>
      </c>
      <c r="C13" s="235"/>
      <c r="D13" s="235"/>
      <c r="E13" s="235"/>
      <c r="F13" s="235"/>
      <c r="G13" s="148"/>
    </row>
    <row r="14" spans="1:7" ht="14.5" customHeight="1" x14ac:dyDescent="0.3">
      <c r="A14" s="61" t="s">
        <v>428</v>
      </c>
      <c r="B14" s="232" t="s">
        <v>371</v>
      </c>
      <c r="C14" s="233"/>
      <c r="D14" s="116" t="s">
        <v>564</v>
      </c>
      <c r="E14" s="43">
        <v>15</v>
      </c>
      <c r="F14" s="49">
        <v>22</v>
      </c>
      <c r="G14" s="116" t="s">
        <v>565</v>
      </c>
    </row>
    <row r="15" spans="1:7" ht="14.5" customHeight="1" x14ac:dyDescent="0.3">
      <c r="A15" s="3" t="s">
        <v>429</v>
      </c>
      <c r="B15" s="230" t="s">
        <v>370</v>
      </c>
      <c r="C15" s="231"/>
      <c r="D15" s="116"/>
      <c r="E15" s="43">
        <v>2</v>
      </c>
      <c r="F15" s="49">
        <v>3</v>
      </c>
      <c r="G15" s="149"/>
    </row>
    <row r="16" spans="1:7" ht="14.5" customHeight="1" x14ac:dyDescent="0.3">
      <c r="A16" s="3" t="s">
        <v>430</v>
      </c>
      <c r="B16" s="230" t="s">
        <v>380</v>
      </c>
      <c r="C16" s="231"/>
      <c r="D16" s="116"/>
      <c r="E16" s="43">
        <v>3</v>
      </c>
      <c r="F16" s="49">
        <v>5</v>
      </c>
      <c r="G16" s="149"/>
    </row>
    <row r="17" spans="1:7" ht="14.5" customHeight="1" x14ac:dyDescent="0.3">
      <c r="A17" s="3" t="s">
        <v>431</v>
      </c>
      <c r="B17" s="230" t="s">
        <v>377</v>
      </c>
      <c r="C17" s="231"/>
      <c r="D17" s="116"/>
      <c r="E17" s="43">
        <v>2</v>
      </c>
      <c r="F17" s="49">
        <v>10</v>
      </c>
      <c r="G17" s="149"/>
    </row>
    <row r="18" spans="1:7" ht="14.5" customHeight="1" x14ac:dyDescent="0.3">
      <c r="A18" s="3" t="s">
        <v>432</v>
      </c>
      <c r="B18" s="230" t="s">
        <v>369</v>
      </c>
      <c r="C18" s="231"/>
      <c r="D18" s="116"/>
      <c r="E18" s="43">
        <v>-6</v>
      </c>
      <c r="F18" s="49">
        <v>-6</v>
      </c>
      <c r="G18" s="149"/>
    </row>
    <row r="19" spans="1:7" ht="14.5" customHeight="1" x14ac:dyDescent="0.3">
      <c r="A19" s="3" t="s">
        <v>433</v>
      </c>
      <c r="B19" s="230" t="s">
        <v>368</v>
      </c>
      <c r="C19" s="231"/>
      <c r="D19" s="116">
        <v>28.4</v>
      </c>
      <c r="E19" s="43">
        <v>-6</v>
      </c>
      <c r="F19" s="49">
        <v>37</v>
      </c>
      <c r="G19" s="116" t="s">
        <v>566</v>
      </c>
    </row>
    <row r="20" spans="1:7" ht="14.5" customHeight="1" x14ac:dyDescent="0.3">
      <c r="A20" s="3" t="s">
        <v>426</v>
      </c>
      <c r="B20" s="230" t="s">
        <v>367</v>
      </c>
      <c r="C20" s="231"/>
      <c r="D20" s="116"/>
      <c r="E20" s="43">
        <v>-6</v>
      </c>
      <c r="F20" s="49">
        <v>-4</v>
      </c>
      <c r="G20" s="149"/>
    </row>
    <row r="21" spans="1:7" ht="14.5" customHeight="1" x14ac:dyDescent="0.3">
      <c r="A21" s="3" t="s">
        <v>434</v>
      </c>
      <c r="B21" s="230" t="s">
        <v>376</v>
      </c>
      <c r="C21" s="231"/>
      <c r="D21" s="116"/>
      <c r="E21" s="43">
        <v>-6</v>
      </c>
      <c r="F21" s="49">
        <v>16</v>
      </c>
      <c r="G21" s="149"/>
    </row>
    <row r="22" spans="1:7" ht="14.5" customHeight="1" x14ac:dyDescent="0.3">
      <c r="A22" s="3" t="s">
        <v>435</v>
      </c>
      <c r="B22" s="230" t="s">
        <v>366</v>
      </c>
      <c r="C22" s="231"/>
      <c r="D22" s="116"/>
      <c r="E22" s="43">
        <v>-4</v>
      </c>
      <c r="F22" s="49">
        <v>-3</v>
      </c>
      <c r="G22" s="149"/>
    </row>
    <row r="23" spans="1:7" ht="15" customHeight="1" thickBot="1" x14ac:dyDescent="0.35">
      <c r="A23" s="4" t="s">
        <v>427</v>
      </c>
      <c r="B23" s="240" t="s">
        <v>365</v>
      </c>
      <c r="C23" s="241"/>
      <c r="D23" s="116"/>
      <c r="E23" s="43">
        <v>-6</v>
      </c>
      <c r="F23" s="49">
        <v>2</v>
      </c>
      <c r="G23" s="149"/>
    </row>
    <row r="24" spans="1:7" ht="14.5" thickBot="1" x14ac:dyDescent="0.35">
      <c r="A24" s="75"/>
      <c r="B24" s="235" t="s">
        <v>287</v>
      </c>
      <c r="C24" s="236"/>
      <c r="D24" s="77"/>
      <c r="E24" s="44">
        <f>SUM(E14:E23)</f>
        <v>-12</v>
      </c>
      <c r="F24" s="44">
        <f>SUM(F14:F23)</f>
        <v>82</v>
      </c>
      <c r="G24" s="149"/>
    </row>
    <row r="25" spans="1:7" ht="14.5" customHeight="1" x14ac:dyDescent="0.3">
      <c r="A25" s="61" t="s">
        <v>436</v>
      </c>
      <c r="B25" s="232" t="s">
        <v>372</v>
      </c>
      <c r="C25" s="233"/>
      <c r="D25" s="116"/>
      <c r="E25" s="43">
        <v>6</v>
      </c>
      <c r="F25" s="49">
        <v>5</v>
      </c>
      <c r="G25" s="149"/>
    </row>
    <row r="26" spans="1:7" ht="14.5" customHeight="1" x14ac:dyDescent="0.3">
      <c r="A26" s="3" t="s">
        <v>437</v>
      </c>
      <c r="B26" s="230" t="s">
        <v>373</v>
      </c>
      <c r="C26" s="231"/>
      <c r="D26" s="116"/>
      <c r="E26" s="43">
        <v>-3</v>
      </c>
      <c r="F26" s="49">
        <v>3</v>
      </c>
      <c r="G26" s="149"/>
    </row>
    <row r="27" spans="1:7" ht="15" customHeight="1" thickBot="1" x14ac:dyDescent="0.35">
      <c r="A27" s="4" t="s">
        <v>438</v>
      </c>
      <c r="B27" s="240" t="s">
        <v>374</v>
      </c>
      <c r="C27" s="241"/>
      <c r="D27" s="116"/>
      <c r="E27" s="43">
        <v>6</v>
      </c>
      <c r="F27" s="49">
        <v>6</v>
      </c>
      <c r="G27" s="149"/>
    </row>
    <row r="28" spans="1:7" ht="14.5" thickBot="1" x14ac:dyDescent="0.35">
      <c r="A28" s="75"/>
      <c r="B28" s="235" t="s">
        <v>286</v>
      </c>
      <c r="C28" s="236"/>
      <c r="D28" s="77"/>
      <c r="E28" s="44">
        <f>SUM(E24:E27)</f>
        <v>-3</v>
      </c>
      <c r="F28" s="44">
        <f>SUM(F24:F27)</f>
        <v>96</v>
      </c>
      <c r="G28" s="149"/>
    </row>
    <row r="29" spans="1:7" ht="15" customHeight="1" thickBot="1" x14ac:dyDescent="0.35">
      <c r="A29" s="145" t="s">
        <v>439</v>
      </c>
      <c r="B29" s="264" t="s">
        <v>375</v>
      </c>
      <c r="C29" s="265"/>
      <c r="D29" s="116"/>
      <c r="E29" s="45">
        <v>1</v>
      </c>
      <c r="F29" s="102">
        <v>5</v>
      </c>
      <c r="G29" s="149"/>
    </row>
    <row r="30" spans="1:7" ht="14.5" thickBot="1" x14ac:dyDescent="0.35">
      <c r="A30" s="75"/>
      <c r="B30" s="235" t="s">
        <v>403</v>
      </c>
      <c r="C30" s="236"/>
      <c r="D30" s="77"/>
      <c r="E30" s="44">
        <f>SUM(E28:E29)</f>
        <v>-2</v>
      </c>
      <c r="F30" s="44">
        <f>SUM(F28:F29)</f>
        <v>101</v>
      </c>
      <c r="G30" s="150"/>
    </row>
    <row r="37" spans="2:5" x14ac:dyDescent="0.3">
      <c r="B37" s="1"/>
    </row>
    <row r="38" spans="2:5" x14ac:dyDescent="0.3">
      <c r="E38" s="12"/>
    </row>
  </sheetData>
  <mergeCells count="27">
    <mergeCell ref="B18:C18"/>
    <mergeCell ref="B17:C17"/>
    <mergeCell ref="B16:C16"/>
    <mergeCell ref="B15:C15"/>
    <mergeCell ref="B14:C14"/>
    <mergeCell ref="C8:G8"/>
    <mergeCell ref="C3:G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:G1"/>
    <mergeCell ref="C2:G2"/>
    <mergeCell ref="C4:G4"/>
    <mergeCell ref="C5:G5"/>
    <mergeCell ref="C7:G7"/>
    <mergeCell ref="B6:G6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6"/>
  <sheetViews>
    <sheetView zoomScale="75" zoomScaleNormal="75" workbookViewId="0">
      <selection activeCell="G12" sqref="G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0.7265625" customWidth="1"/>
  </cols>
  <sheetData>
    <row r="1" spans="1:8" ht="20.5" thickBot="1" x14ac:dyDescent="0.45">
      <c r="B1" s="227" t="s">
        <v>402</v>
      </c>
      <c r="C1" s="228"/>
      <c r="D1" s="228"/>
      <c r="E1" s="229"/>
      <c r="F1" s="65"/>
      <c r="G1" s="65"/>
      <c r="H1" s="65"/>
    </row>
    <row r="2" spans="1:8" s="2" customFormat="1" ht="18.5" thickBot="1" x14ac:dyDescent="0.45">
      <c r="B2" s="67" t="s">
        <v>417</v>
      </c>
      <c r="C2" s="257" t="str">
        <f>'General information'!B2</f>
        <v>CompanyName LegalForm</v>
      </c>
      <c r="D2" s="258"/>
      <c r="E2" s="259"/>
      <c r="F2" s="356"/>
    </row>
    <row r="3" spans="1:8" s="2" customFormat="1" ht="18.5" thickBot="1" x14ac:dyDescent="0.45">
      <c r="B3" s="137" t="s">
        <v>420</v>
      </c>
      <c r="C3" s="247" t="str">
        <f>'General information'!B3</f>
        <v>Address 1234, Country</v>
      </c>
      <c r="D3" s="353"/>
      <c r="E3" s="249"/>
      <c r="F3" s="356"/>
    </row>
    <row r="4" spans="1:8" s="2" customFormat="1" ht="18.5" thickBot="1" x14ac:dyDescent="0.45">
      <c r="B4" s="67" t="s">
        <v>80</v>
      </c>
      <c r="C4" s="250">
        <f>'General information'!B8</f>
        <v>45291</v>
      </c>
      <c r="D4" s="354"/>
      <c r="E4" s="252"/>
      <c r="F4" s="358"/>
    </row>
    <row r="5" spans="1:8" s="2" customFormat="1" ht="18.5" thickBot="1" x14ac:dyDescent="0.45">
      <c r="B5" s="67" t="s">
        <v>81</v>
      </c>
      <c r="C5" s="260">
        <f>'General information'!B9</f>
        <v>45657</v>
      </c>
      <c r="D5" s="261"/>
      <c r="E5" s="262"/>
      <c r="F5" s="358"/>
    </row>
    <row r="6" spans="1:8" s="2" customFormat="1" ht="20.5" thickBot="1" x14ac:dyDescent="0.45">
      <c r="B6" s="227" t="s">
        <v>401</v>
      </c>
      <c r="C6" s="228"/>
      <c r="D6" s="228"/>
      <c r="E6" s="229"/>
      <c r="F6" s="360"/>
    </row>
    <row r="7" spans="1:8" s="2" customFormat="1" ht="18.5" thickBot="1" x14ac:dyDescent="0.45">
      <c r="B7" s="59" t="s">
        <v>90</v>
      </c>
      <c r="C7" s="315" t="s">
        <v>89</v>
      </c>
      <c r="D7" s="316"/>
      <c r="E7" s="317"/>
      <c r="F7" s="361"/>
    </row>
    <row r="8" spans="1:8" s="2" customFormat="1" ht="18.5" thickBot="1" x14ac:dyDescent="0.45">
      <c r="B8" s="72" t="s">
        <v>279</v>
      </c>
      <c r="C8" s="315" t="s">
        <v>568</v>
      </c>
      <c r="D8" s="316"/>
      <c r="E8" s="317"/>
      <c r="F8" s="361"/>
    </row>
    <row r="9" spans="1:8" s="2" customFormat="1" ht="14" x14ac:dyDescent="0.3">
      <c r="F9" s="357"/>
    </row>
    <row r="10" spans="1:8" ht="15" thickBot="1" x14ac:dyDescent="0.4">
      <c r="F10" s="362"/>
    </row>
    <row r="11" spans="1:8" ht="18.5" thickBot="1" x14ac:dyDescent="0.45">
      <c r="A11" s="8" t="s">
        <v>91</v>
      </c>
      <c r="B11" s="253" t="s">
        <v>385</v>
      </c>
      <c r="C11" s="254"/>
      <c r="D11" s="8">
        <f>DATE(YEAR(C5),1,1)</f>
        <v>45292</v>
      </c>
      <c r="E11" s="8">
        <f>C5</f>
        <v>45657</v>
      </c>
    </row>
    <row r="12" spans="1:8" ht="15" thickBot="1" x14ac:dyDescent="0.4">
      <c r="A12" s="145" t="s">
        <v>440</v>
      </c>
      <c r="B12" s="266" t="s">
        <v>381</v>
      </c>
      <c r="C12" s="267"/>
      <c r="D12" s="107">
        <v>1</v>
      </c>
      <c r="E12" s="61"/>
    </row>
    <row r="13" spans="1:8" ht="15" thickBot="1" x14ac:dyDescent="0.4">
      <c r="B13" s="268" t="s">
        <v>386</v>
      </c>
      <c r="C13" s="269"/>
      <c r="D13" s="269"/>
      <c r="E13" s="270"/>
    </row>
    <row r="14" spans="1:8" x14ac:dyDescent="0.35">
      <c r="A14" s="61" t="s">
        <v>441</v>
      </c>
      <c r="B14" s="275" t="s">
        <v>379</v>
      </c>
      <c r="C14" s="276"/>
      <c r="D14" s="62"/>
      <c r="E14" s="107">
        <v>1</v>
      </c>
    </row>
    <row r="15" spans="1:8" ht="15" thickBot="1" x14ac:dyDescent="0.4">
      <c r="A15" s="4" t="s">
        <v>442</v>
      </c>
      <c r="B15" s="271" t="s">
        <v>387</v>
      </c>
      <c r="C15" s="272"/>
      <c r="D15" s="62"/>
      <c r="E15" s="107">
        <v>1</v>
      </c>
    </row>
    <row r="16" spans="1:8" ht="15" thickBot="1" x14ac:dyDescent="0.4">
      <c r="B16" s="268" t="s">
        <v>382</v>
      </c>
      <c r="C16" s="269"/>
      <c r="D16" s="270"/>
      <c r="E16" s="151">
        <f>SUM(E14:E15)</f>
        <v>2</v>
      </c>
    </row>
    <row r="17" spans="1:7" x14ac:dyDescent="0.35">
      <c r="A17" s="61" t="s">
        <v>443</v>
      </c>
      <c r="B17" s="275" t="s">
        <v>388</v>
      </c>
      <c r="C17" s="276"/>
      <c r="D17" s="63"/>
      <c r="E17" s="107">
        <v>1</v>
      </c>
    </row>
    <row r="18" spans="1:7" x14ac:dyDescent="0.35">
      <c r="A18" s="3" t="s">
        <v>444</v>
      </c>
      <c r="B18" s="273" t="s">
        <v>389</v>
      </c>
      <c r="C18" s="274"/>
      <c r="D18" s="63"/>
      <c r="E18" s="107">
        <v>-1</v>
      </c>
    </row>
    <row r="19" spans="1:7" x14ac:dyDescent="0.35">
      <c r="A19" s="3" t="s">
        <v>445</v>
      </c>
      <c r="B19" s="273" t="s">
        <v>390</v>
      </c>
      <c r="C19" s="274"/>
      <c r="D19" s="63"/>
      <c r="E19" s="107">
        <v>1</v>
      </c>
    </row>
    <row r="20" spans="1:7" x14ac:dyDescent="0.35">
      <c r="A20" s="3" t="s">
        <v>446</v>
      </c>
      <c r="B20" s="273" t="s">
        <v>391</v>
      </c>
      <c r="C20" s="274"/>
      <c r="D20" s="63"/>
      <c r="E20" s="107">
        <v>-1</v>
      </c>
    </row>
    <row r="21" spans="1:7" x14ac:dyDescent="0.35">
      <c r="A21" s="3" t="s">
        <v>447</v>
      </c>
      <c r="B21" s="273" t="s">
        <v>392</v>
      </c>
      <c r="C21" s="274"/>
      <c r="D21" s="63"/>
      <c r="E21" s="107">
        <v>1</v>
      </c>
    </row>
    <row r="22" spans="1:7" x14ac:dyDescent="0.35">
      <c r="A22" s="3" t="s">
        <v>448</v>
      </c>
      <c r="B22" s="273" t="s">
        <v>393</v>
      </c>
      <c r="C22" s="274"/>
      <c r="D22" s="63"/>
      <c r="E22" s="107">
        <v>1</v>
      </c>
    </row>
    <row r="23" spans="1:7" x14ac:dyDescent="0.35">
      <c r="A23" s="3" t="s">
        <v>430</v>
      </c>
      <c r="B23" s="273" t="s">
        <v>394</v>
      </c>
      <c r="C23" s="274"/>
      <c r="D23" s="63"/>
      <c r="E23" s="107">
        <v>-1</v>
      </c>
    </row>
    <row r="24" spans="1:7" ht="15" thickBot="1" x14ac:dyDescent="0.4">
      <c r="A24" s="4" t="s">
        <v>449</v>
      </c>
      <c r="B24" s="271" t="s">
        <v>395</v>
      </c>
      <c r="C24" s="272"/>
      <c r="D24" s="63"/>
      <c r="E24" s="107">
        <v>1</v>
      </c>
      <c r="G24" s="25"/>
    </row>
    <row r="25" spans="1:7" ht="15" thickBot="1" x14ac:dyDescent="0.4">
      <c r="B25" s="268" t="s">
        <v>383</v>
      </c>
      <c r="C25" s="269"/>
      <c r="D25" s="270"/>
      <c r="E25" s="151">
        <f>SUM(E17:E24)</f>
        <v>2</v>
      </c>
      <c r="F25" s="60"/>
    </row>
    <row r="26" spans="1:7" ht="15" thickBot="1" x14ac:dyDescent="0.4">
      <c r="A26" s="145" t="s">
        <v>450</v>
      </c>
      <c r="B26" s="266" t="s">
        <v>384</v>
      </c>
      <c r="C26" s="267"/>
      <c r="D26" s="64"/>
      <c r="E26" s="46">
        <f>SUM(D12,E16,E25)</f>
        <v>5</v>
      </c>
    </row>
  </sheetData>
  <mergeCells count="24">
    <mergeCell ref="C7:E7"/>
    <mergeCell ref="C8:E8"/>
    <mergeCell ref="B6:E6"/>
    <mergeCell ref="C2:E2"/>
    <mergeCell ref="C3:E3"/>
    <mergeCell ref="C4:E4"/>
    <mergeCell ref="C5:E5"/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1:E1"/>
    <mergeCell ref="B25:D25"/>
    <mergeCell ref="B16:D16"/>
    <mergeCell ref="B13:E13"/>
    <mergeCell ref="B11:C11"/>
    <mergeCell ref="B24:C24"/>
    <mergeCell ref="B23:C23"/>
    <mergeCell ref="B22:C22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C5" sqref="C2:E5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7" t="s">
        <v>402</v>
      </c>
      <c r="C1" s="229"/>
      <c r="D1" s="197"/>
      <c r="E1" s="352"/>
      <c r="F1" s="65"/>
    </row>
    <row r="2" spans="1:6" ht="18.5" thickBot="1" x14ac:dyDescent="0.45">
      <c r="B2" s="67" t="s">
        <v>417</v>
      </c>
      <c r="C2" s="257" t="str">
        <f>'General information'!B2</f>
        <v>CompanyName LegalForm</v>
      </c>
      <c r="D2" s="258"/>
      <c r="E2" s="259"/>
      <c r="F2" s="195"/>
    </row>
    <row r="3" spans="1:6" ht="18.5" thickBot="1" x14ac:dyDescent="0.45">
      <c r="B3" s="137" t="s">
        <v>420</v>
      </c>
      <c r="C3" s="247" t="str">
        <f>'General information'!B3</f>
        <v>Address 1234, Country</v>
      </c>
      <c r="D3" s="353"/>
      <c r="E3" s="249"/>
      <c r="F3" s="195"/>
    </row>
    <row r="4" spans="1:6" ht="18.5" thickBot="1" x14ac:dyDescent="0.45">
      <c r="B4" s="67" t="s">
        <v>80</v>
      </c>
      <c r="C4" s="250">
        <f>'General information'!B8</f>
        <v>45291</v>
      </c>
      <c r="D4" s="354"/>
      <c r="E4" s="252"/>
      <c r="F4" s="196"/>
    </row>
    <row r="5" spans="1:6" ht="18.5" thickBot="1" x14ac:dyDescent="0.45">
      <c r="B5" s="67" t="s">
        <v>81</v>
      </c>
      <c r="C5" s="260">
        <f>'General information'!B9</f>
        <v>45657</v>
      </c>
      <c r="D5" s="261"/>
      <c r="E5" s="262"/>
      <c r="F5" s="196"/>
    </row>
    <row r="6" spans="1:6" ht="20.5" thickBot="1" x14ac:dyDescent="0.45">
      <c r="B6" s="227" t="s">
        <v>401</v>
      </c>
      <c r="C6" s="228"/>
      <c r="D6" s="228"/>
      <c r="E6" s="229"/>
      <c r="F6" s="65"/>
    </row>
    <row r="7" spans="1:6" ht="18.5" thickBot="1" x14ac:dyDescent="0.45">
      <c r="B7" s="67" t="s">
        <v>90</v>
      </c>
      <c r="C7" s="315" t="s">
        <v>89</v>
      </c>
      <c r="D7" s="316"/>
      <c r="E7" s="317"/>
      <c r="F7" s="204"/>
    </row>
    <row r="8" spans="1:6" ht="18.5" thickBot="1" x14ac:dyDescent="0.45">
      <c r="B8" s="71" t="s">
        <v>279</v>
      </c>
      <c r="C8" s="375" t="s">
        <v>569</v>
      </c>
      <c r="D8" s="376"/>
      <c r="E8" s="377"/>
      <c r="F8" s="204"/>
    </row>
    <row r="9" spans="1:6" ht="14.5" thickBot="1" x14ac:dyDescent="0.35"/>
    <row r="10" spans="1:6" ht="15" customHeight="1" x14ac:dyDescent="0.3">
      <c r="A10" s="277" t="s">
        <v>91</v>
      </c>
      <c r="B10" s="279" t="s">
        <v>88</v>
      </c>
      <c r="C10" s="280"/>
      <c r="D10" s="287" t="s">
        <v>73</v>
      </c>
      <c r="E10" s="277">
        <f>C5</f>
        <v>45657</v>
      </c>
    </row>
    <row r="11" spans="1:6" ht="15" customHeight="1" thickBot="1" x14ac:dyDescent="0.35">
      <c r="A11" s="278"/>
      <c r="B11" s="281"/>
      <c r="C11" s="282"/>
      <c r="D11" s="288"/>
      <c r="E11" s="278"/>
    </row>
    <row r="12" spans="1:6" ht="15" customHeight="1" thickBot="1" x14ac:dyDescent="0.35">
      <c r="A12" s="145" t="s">
        <v>451</v>
      </c>
      <c r="B12" s="283" t="s">
        <v>379</v>
      </c>
      <c r="C12" s="285"/>
      <c r="D12" s="286"/>
      <c r="E12" s="155">
        <v>10</v>
      </c>
    </row>
    <row r="13" spans="1:6" ht="15" customHeight="1" thickBot="1" x14ac:dyDescent="0.35">
      <c r="B13" s="283" t="s">
        <v>79</v>
      </c>
      <c r="C13" s="285"/>
      <c r="D13" s="285"/>
      <c r="E13" s="286"/>
    </row>
    <row r="14" spans="1:6" ht="14.5" customHeight="1" x14ac:dyDescent="0.3">
      <c r="A14" s="61" t="s">
        <v>454</v>
      </c>
      <c r="B14" s="232" t="s">
        <v>313</v>
      </c>
      <c r="C14" s="233"/>
      <c r="D14" s="116"/>
      <c r="E14" s="156">
        <v>1</v>
      </c>
    </row>
    <row r="15" spans="1:6" ht="14.5" customHeight="1" x14ac:dyDescent="0.3">
      <c r="A15" s="3" t="s">
        <v>453</v>
      </c>
      <c r="B15" s="230" t="s">
        <v>314</v>
      </c>
      <c r="C15" s="231"/>
      <c r="D15" s="116"/>
      <c r="E15" s="107">
        <v>-1</v>
      </c>
    </row>
    <row r="16" spans="1:6" ht="14.5" customHeight="1" x14ac:dyDescent="0.3">
      <c r="A16" s="3" t="s">
        <v>455</v>
      </c>
      <c r="B16" s="230" t="s">
        <v>315</v>
      </c>
      <c r="C16" s="231"/>
      <c r="D16" s="116"/>
      <c r="E16" s="107">
        <v>-1</v>
      </c>
    </row>
    <row r="17" spans="1:6" ht="14.5" customHeight="1" x14ac:dyDescent="0.3">
      <c r="A17" s="3" t="s">
        <v>453</v>
      </c>
      <c r="B17" s="230" t="s">
        <v>316</v>
      </c>
      <c r="C17" s="231"/>
      <c r="D17" s="116"/>
      <c r="E17" s="107">
        <v>-1</v>
      </c>
    </row>
    <row r="18" spans="1:6" ht="14.5" customHeight="1" x14ac:dyDescent="0.3">
      <c r="A18" s="3" t="s">
        <v>452</v>
      </c>
      <c r="B18" s="230" t="s">
        <v>317</v>
      </c>
      <c r="C18" s="231"/>
      <c r="D18" s="116"/>
      <c r="E18" s="107">
        <v>2</v>
      </c>
    </row>
    <row r="19" spans="1:6" ht="14.5" customHeight="1" x14ac:dyDescent="0.3">
      <c r="A19" s="3" t="s">
        <v>456</v>
      </c>
      <c r="B19" s="230" t="s">
        <v>318</v>
      </c>
      <c r="C19" s="231"/>
      <c r="D19" s="116"/>
      <c r="E19" s="107">
        <v>2</v>
      </c>
    </row>
    <row r="20" spans="1:6" ht="14.5" customHeight="1" x14ac:dyDescent="0.3">
      <c r="A20" s="3" t="s">
        <v>457</v>
      </c>
      <c r="B20" s="230" t="s">
        <v>319</v>
      </c>
      <c r="C20" s="231"/>
      <c r="D20" s="116"/>
      <c r="E20" s="107">
        <v>3</v>
      </c>
      <c r="F20" s="32"/>
    </row>
    <row r="21" spans="1:6" ht="14.5" customHeight="1" x14ac:dyDescent="0.3">
      <c r="A21" s="3" t="s">
        <v>458</v>
      </c>
      <c r="B21" s="230" t="s">
        <v>320</v>
      </c>
      <c r="C21" s="231"/>
      <c r="D21" s="116"/>
      <c r="E21" s="107">
        <v>3</v>
      </c>
      <c r="F21" s="32"/>
    </row>
    <row r="22" spans="1:6" ht="14.5" customHeight="1" x14ac:dyDescent="0.3">
      <c r="A22" s="3" t="s">
        <v>459</v>
      </c>
      <c r="B22" s="230" t="s">
        <v>321</v>
      </c>
      <c r="C22" s="231"/>
      <c r="D22" s="116"/>
      <c r="E22" s="107">
        <v>4</v>
      </c>
      <c r="F22" s="32"/>
    </row>
    <row r="23" spans="1:6" ht="14.5" customHeight="1" x14ac:dyDescent="0.3">
      <c r="A23" s="3" t="s">
        <v>460</v>
      </c>
      <c r="B23" s="230" t="s">
        <v>322</v>
      </c>
      <c r="C23" s="231"/>
      <c r="D23" s="116"/>
      <c r="E23" s="107">
        <v>1</v>
      </c>
      <c r="F23" s="32"/>
    </row>
    <row r="24" spans="1:6" ht="14.5" customHeight="1" x14ac:dyDescent="0.3">
      <c r="A24" s="3" t="s">
        <v>461</v>
      </c>
      <c r="B24" s="230" t="s">
        <v>364</v>
      </c>
      <c r="C24" s="231"/>
      <c r="D24" s="116"/>
      <c r="E24" s="107">
        <v>5</v>
      </c>
      <c r="F24" s="32"/>
    </row>
    <row r="25" spans="1:6" ht="14.5" customHeight="1" x14ac:dyDescent="0.3">
      <c r="A25" s="3" t="s">
        <v>462</v>
      </c>
      <c r="B25" s="230" t="s">
        <v>323</v>
      </c>
      <c r="C25" s="231"/>
      <c r="D25" s="116"/>
      <c r="E25" s="107">
        <v>-3</v>
      </c>
      <c r="F25" s="32"/>
    </row>
    <row r="26" spans="1:6" ht="14.5" customHeight="1" x14ac:dyDescent="0.3">
      <c r="A26" s="3" t="s">
        <v>464</v>
      </c>
      <c r="B26" s="230" t="s">
        <v>324</v>
      </c>
      <c r="C26" s="231"/>
      <c r="D26" s="116"/>
      <c r="E26" s="107">
        <v>4</v>
      </c>
      <c r="F26" s="32"/>
    </row>
    <row r="27" spans="1:6" ht="14.5" customHeight="1" x14ac:dyDescent="0.3">
      <c r="A27" s="3" t="s">
        <v>463</v>
      </c>
      <c r="B27" s="230" t="s">
        <v>325</v>
      </c>
      <c r="C27" s="231"/>
      <c r="D27" s="116"/>
      <c r="E27" s="107">
        <v>-5</v>
      </c>
      <c r="F27" s="32"/>
    </row>
    <row r="28" spans="1:6" ht="14.5" customHeight="1" x14ac:dyDescent="0.3">
      <c r="A28" s="3" t="s">
        <v>465</v>
      </c>
      <c r="B28" s="230" t="s">
        <v>362</v>
      </c>
      <c r="C28" s="231"/>
      <c r="D28" s="116"/>
      <c r="E28" s="107">
        <v>-2</v>
      </c>
    </row>
    <row r="29" spans="1:6" ht="14.5" customHeight="1" x14ac:dyDescent="0.3">
      <c r="A29" s="3" t="s">
        <v>466</v>
      </c>
      <c r="B29" s="230" t="s">
        <v>326</v>
      </c>
      <c r="C29" s="231"/>
      <c r="D29" s="116"/>
      <c r="E29" s="107"/>
    </row>
    <row r="30" spans="1:6" ht="14.5" customHeight="1" x14ac:dyDescent="0.3">
      <c r="A30" s="3" t="s">
        <v>467</v>
      </c>
      <c r="B30" s="230" t="s">
        <v>327</v>
      </c>
      <c r="C30" s="231"/>
      <c r="D30" s="116"/>
      <c r="E30" s="107"/>
    </row>
    <row r="31" spans="1:6" ht="14.5" customHeight="1" x14ac:dyDescent="0.3">
      <c r="A31" s="3" t="s">
        <v>468</v>
      </c>
      <c r="B31" s="230" t="s">
        <v>378</v>
      </c>
      <c r="C31" s="231"/>
      <c r="D31" s="116"/>
      <c r="E31" s="107">
        <v>-3</v>
      </c>
    </row>
    <row r="32" spans="1:6" ht="14.5" customHeight="1" x14ac:dyDescent="0.3">
      <c r="A32" s="3" t="s">
        <v>469</v>
      </c>
      <c r="B32" s="230" t="s">
        <v>328</v>
      </c>
      <c r="C32" s="231"/>
      <c r="D32" s="116"/>
      <c r="E32" s="107"/>
    </row>
    <row r="33" spans="1:6" ht="14.5" customHeight="1" x14ac:dyDescent="0.3">
      <c r="A33" s="3" t="s">
        <v>470</v>
      </c>
      <c r="B33" s="230" t="s">
        <v>329</v>
      </c>
      <c r="C33" s="231"/>
      <c r="D33" s="116"/>
      <c r="E33" s="107">
        <v>2</v>
      </c>
    </row>
    <row r="34" spans="1:6" ht="14.5" customHeight="1" x14ac:dyDescent="0.3">
      <c r="A34" s="3" t="s">
        <v>471</v>
      </c>
      <c r="B34" s="230" t="s">
        <v>330</v>
      </c>
      <c r="C34" s="231"/>
      <c r="D34" s="116"/>
      <c r="E34" s="107"/>
    </row>
    <row r="35" spans="1:6" ht="15" customHeight="1" thickBot="1" x14ac:dyDescent="0.35">
      <c r="A35" s="4" t="s">
        <v>472</v>
      </c>
      <c r="B35" s="240" t="s">
        <v>331</v>
      </c>
      <c r="C35" s="241"/>
      <c r="D35" s="116"/>
      <c r="E35" s="157">
        <v>-5</v>
      </c>
    </row>
    <row r="36" spans="1:6" ht="15" customHeight="1" thickBot="1" x14ac:dyDescent="0.35">
      <c r="B36" s="283" t="s">
        <v>74</v>
      </c>
      <c r="C36" s="285"/>
      <c r="D36" s="286"/>
      <c r="E36" s="158">
        <f>SUM(E14:E35)</f>
        <v>6</v>
      </c>
    </row>
    <row r="37" spans="1:6" ht="14.5" customHeight="1" x14ac:dyDescent="0.3">
      <c r="A37" s="61" t="s">
        <v>473</v>
      </c>
      <c r="B37" s="232" t="s">
        <v>332</v>
      </c>
      <c r="C37" s="233"/>
      <c r="D37" s="116"/>
      <c r="E37" s="156">
        <v>-5</v>
      </c>
      <c r="F37" s="32"/>
    </row>
    <row r="38" spans="1:6" ht="14.5" customHeight="1" x14ac:dyDescent="0.3">
      <c r="A38" s="3" t="s">
        <v>474</v>
      </c>
      <c r="B38" s="230" t="s">
        <v>333</v>
      </c>
      <c r="C38" s="231"/>
      <c r="D38" s="116"/>
      <c r="E38" s="107">
        <v>6</v>
      </c>
      <c r="F38" s="32"/>
    </row>
    <row r="39" spans="1:6" ht="14.5" customHeight="1" x14ac:dyDescent="0.3">
      <c r="A39" s="3" t="s">
        <v>492</v>
      </c>
      <c r="B39" s="230" t="s">
        <v>334</v>
      </c>
      <c r="C39" s="231"/>
      <c r="D39" s="116"/>
      <c r="E39" s="107">
        <v>-5</v>
      </c>
      <c r="F39" s="32"/>
    </row>
    <row r="40" spans="1:6" ht="14.5" customHeight="1" x14ac:dyDescent="0.3">
      <c r="A40" s="3" t="s">
        <v>493</v>
      </c>
      <c r="B40" s="230" t="s">
        <v>335</v>
      </c>
      <c r="C40" s="231"/>
      <c r="D40" s="116"/>
      <c r="E40" s="107">
        <v>5</v>
      </c>
      <c r="F40" s="32"/>
    </row>
    <row r="41" spans="1:6" ht="14.5" customHeight="1" x14ac:dyDescent="0.3">
      <c r="A41" s="3" t="s">
        <v>475</v>
      </c>
      <c r="B41" s="230" t="s">
        <v>336</v>
      </c>
      <c r="C41" s="231"/>
      <c r="D41" s="116" t="s">
        <v>615</v>
      </c>
      <c r="E41" s="107">
        <v>1</v>
      </c>
      <c r="F41" s="32"/>
    </row>
    <row r="42" spans="1:6" ht="15" customHeight="1" thickBot="1" x14ac:dyDescent="0.35">
      <c r="A42" s="4" t="s">
        <v>498</v>
      </c>
      <c r="B42" s="240" t="s">
        <v>337</v>
      </c>
      <c r="C42" s="241"/>
      <c r="D42" s="116"/>
      <c r="E42" s="157">
        <v>5</v>
      </c>
      <c r="F42" s="32"/>
    </row>
    <row r="43" spans="1:6" ht="15" customHeight="1" thickBot="1" x14ac:dyDescent="0.35">
      <c r="B43" s="283" t="s">
        <v>83</v>
      </c>
      <c r="C43" s="285"/>
      <c r="D43" s="286"/>
      <c r="E43" s="159">
        <f>E12+E36+SUM(E37:E42)</f>
        <v>23</v>
      </c>
    </row>
    <row r="44" spans="1:6" ht="15" customHeight="1" thickBot="1" x14ac:dyDescent="0.35">
      <c r="B44" s="283" t="s">
        <v>82</v>
      </c>
      <c r="C44" s="285"/>
      <c r="D44" s="285"/>
      <c r="E44" s="286"/>
    </row>
    <row r="45" spans="1:6" ht="14.5" customHeight="1" x14ac:dyDescent="0.3">
      <c r="A45" s="61" t="s">
        <v>476</v>
      </c>
      <c r="B45" s="232" t="s">
        <v>338</v>
      </c>
      <c r="C45" s="233"/>
      <c r="D45" s="116"/>
      <c r="E45" s="156"/>
    </row>
    <row r="46" spans="1:6" ht="14.5" customHeight="1" x14ac:dyDescent="0.3">
      <c r="A46" s="3" t="s">
        <v>477</v>
      </c>
      <c r="B46" s="230" t="s">
        <v>339</v>
      </c>
      <c r="C46" s="231"/>
      <c r="D46" s="116"/>
      <c r="E46" s="107"/>
    </row>
    <row r="47" spans="1:6" ht="14.5" customHeight="1" x14ac:dyDescent="0.3">
      <c r="A47" s="3" t="s">
        <v>478</v>
      </c>
      <c r="B47" s="230" t="s">
        <v>340</v>
      </c>
      <c r="C47" s="231"/>
      <c r="D47" s="116"/>
      <c r="E47" s="107">
        <v>5</v>
      </c>
      <c r="F47" s="32"/>
    </row>
    <row r="48" spans="1:6" ht="14.5" customHeight="1" x14ac:dyDescent="0.3">
      <c r="A48" s="3" t="s">
        <v>479</v>
      </c>
      <c r="B48" s="230" t="s">
        <v>341</v>
      </c>
      <c r="C48" s="231"/>
      <c r="D48" s="116"/>
      <c r="E48" s="107"/>
    </row>
    <row r="49" spans="1:6" ht="14.5" customHeight="1" x14ac:dyDescent="0.3">
      <c r="A49" s="3" t="s">
        <v>480</v>
      </c>
      <c r="B49" s="230" t="s">
        <v>342</v>
      </c>
      <c r="C49" s="231"/>
      <c r="D49" s="116"/>
      <c r="E49" s="107">
        <v>65</v>
      </c>
      <c r="F49" s="32"/>
    </row>
    <row r="50" spans="1:6" ht="14.5" customHeight="1" x14ac:dyDescent="0.3">
      <c r="A50" s="3" t="s">
        <v>481</v>
      </c>
      <c r="B50" s="230" t="s">
        <v>343</v>
      </c>
      <c r="C50" s="231"/>
      <c r="D50" s="116"/>
      <c r="E50" s="107"/>
    </row>
    <row r="51" spans="1:6" ht="14.5" customHeight="1" x14ac:dyDescent="0.3">
      <c r="A51" s="3" t="s">
        <v>482</v>
      </c>
      <c r="B51" s="230" t="s">
        <v>344</v>
      </c>
      <c r="C51" s="231"/>
      <c r="D51" s="116"/>
      <c r="E51" s="107"/>
    </row>
    <row r="52" spans="1:6" ht="14.5" customHeight="1" x14ac:dyDescent="0.3">
      <c r="A52" s="3" t="s">
        <v>483</v>
      </c>
      <c r="B52" s="230" t="s">
        <v>345</v>
      </c>
      <c r="C52" s="231"/>
      <c r="D52" s="116"/>
      <c r="E52" s="107"/>
    </row>
    <row r="53" spans="1:6" ht="14.5" customHeight="1" x14ac:dyDescent="0.3">
      <c r="A53" s="3" t="s">
        <v>484</v>
      </c>
      <c r="B53" s="230" t="s">
        <v>346</v>
      </c>
      <c r="C53" s="231"/>
      <c r="D53" s="116"/>
      <c r="E53" s="107"/>
    </row>
    <row r="54" spans="1:6" ht="14.5" customHeight="1" x14ac:dyDescent="0.3">
      <c r="A54" s="3" t="s">
        <v>485</v>
      </c>
      <c r="B54" s="230" t="s">
        <v>347</v>
      </c>
      <c r="C54" s="231"/>
      <c r="D54" s="116"/>
      <c r="E54" s="107">
        <v>-45</v>
      </c>
      <c r="F54" s="32"/>
    </row>
    <row r="55" spans="1:6" ht="14.5" customHeight="1" x14ac:dyDescent="0.3">
      <c r="A55" s="3" t="s">
        <v>486</v>
      </c>
      <c r="B55" s="230" t="s">
        <v>348</v>
      </c>
      <c r="C55" s="231"/>
      <c r="D55" s="116"/>
      <c r="E55" s="107"/>
    </row>
    <row r="56" spans="1:6" ht="14.5" customHeight="1" x14ac:dyDescent="0.3">
      <c r="A56" s="3" t="s">
        <v>487</v>
      </c>
      <c r="B56" s="230" t="s">
        <v>349</v>
      </c>
      <c r="C56" s="231"/>
      <c r="D56" s="116"/>
      <c r="E56" s="107"/>
    </row>
    <row r="57" spans="1:6" ht="14.5" customHeight="1" x14ac:dyDescent="0.3">
      <c r="A57" s="3" t="s">
        <v>488</v>
      </c>
      <c r="B57" s="230" t="s">
        <v>350</v>
      </c>
      <c r="C57" s="231"/>
      <c r="D57" s="116"/>
      <c r="E57" s="107"/>
    </row>
    <row r="58" spans="1:6" ht="14.5" customHeight="1" x14ac:dyDescent="0.3">
      <c r="A58" s="3" t="s">
        <v>489</v>
      </c>
      <c r="B58" s="230" t="s">
        <v>351</v>
      </c>
      <c r="C58" s="231"/>
      <c r="D58" s="116"/>
      <c r="E58" s="107"/>
    </row>
    <row r="59" spans="1:6" ht="14.5" customHeight="1" x14ac:dyDescent="0.3">
      <c r="A59" s="3" t="s">
        <v>490</v>
      </c>
      <c r="B59" s="230" t="s">
        <v>352</v>
      </c>
      <c r="C59" s="231"/>
      <c r="D59" s="116"/>
      <c r="E59" s="107"/>
    </row>
    <row r="60" spans="1:6" ht="14.5" customHeight="1" x14ac:dyDescent="0.3">
      <c r="A60" s="3" t="s">
        <v>491</v>
      </c>
      <c r="B60" s="230" t="s">
        <v>353</v>
      </c>
      <c r="C60" s="231"/>
      <c r="D60" s="116"/>
      <c r="E60" s="107"/>
    </row>
    <row r="61" spans="1:6" ht="14.5" customHeight="1" x14ac:dyDescent="0.3">
      <c r="A61" s="3" t="s">
        <v>474</v>
      </c>
      <c r="B61" s="230" t="s">
        <v>333</v>
      </c>
      <c r="C61" s="231"/>
      <c r="D61" s="116"/>
      <c r="E61" s="107"/>
    </row>
    <row r="62" spans="1:6" ht="14.5" customHeight="1" x14ac:dyDescent="0.3">
      <c r="A62" s="3" t="s">
        <v>494</v>
      </c>
      <c r="B62" s="230" t="s">
        <v>334</v>
      </c>
      <c r="C62" s="231"/>
      <c r="D62" s="116"/>
      <c r="E62" s="107"/>
    </row>
    <row r="63" spans="1:6" ht="14.5" customHeight="1" x14ac:dyDescent="0.3">
      <c r="A63" s="3" t="s">
        <v>495</v>
      </c>
      <c r="B63" s="230" t="s">
        <v>354</v>
      </c>
      <c r="C63" s="231"/>
      <c r="D63" s="116"/>
      <c r="E63" s="107"/>
    </row>
    <row r="64" spans="1:6" ht="14.5" customHeight="1" x14ac:dyDescent="0.3">
      <c r="A64" s="3" t="s">
        <v>496</v>
      </c>
      <c r="B64" s="230" t="s">
        <v>336</v>
      </c>
      <c r="C64" s="231"/>
      <c r="D64" s="116" t="s">
        <v>615</v>
      </c>
      <c r="E64" s="107">
        <v>2</v>
      </c>
      <c r="F64" s="32"/>
    </row>
    <row r="65" spans="1:6" ht="15" customHeight="1" thickBot="1" x14ac:dyDescent="0.35">
      <c r="A65" s="4" t="s">
        <v>497</v>
      </c>
      <c r="B65" s="240" t="s">
        <v>337</v>
      </c>
      <c r="C65" s="241"/>
      <c r="D65" s="116"/>
      <c r="E65" s="157"/>
    </row>
    <row r="66" spans="1:6" ht="15" customHeight="1" thickBot="1" x14ac:dyDescent="0.35">
      <c r="B66" s="283" t="s">
        <v>85</v>
      </c>
      <c r="C66" s="285"/>
      <c r="D66" s="286"/>
      <c r="E66" s="160">
        <f>SUM(E45:E65)</f>
        <v>27</v>
      </c>
    </row>
    <row r="67" spans="1:6" ht="15" customHeight="1" thickBot="1" x14ac:dyDescent="0.35">
      <c r="B67" s="283" t="s">
        <v>86</v>
      </c>
      <c r="C67" s="285"/>
      <c r="D67" s="285"/>
      <c r="E67" s="286"/>
    </row>
    <row r="68" spans="1:6" ht="14.5" customHeight="1" x14ac:dyDescent="0.3">
      <c r="A68" s="61" t="s">
        <v>499</v>
      </c>
      <c r="B68" s="232" t="s">
        <v>355</v>
      </c>
      <c r="C68" s="233"/>
      <c r="D68" s="116"/>
      <c r="E68" s="156">
        <v>54</v>
      </c>
      <c r="F68" s="32"/>
    </row>
    <row r="69" spans="1:6" ht="14.5" customHeight="1" x14ac:dyDescent="0.3">
      <c r="A69" s="3" t="s">
        <v>500</v>
      </c>
      <c r="B69" s="230" t="s">
        <v>363</v>
      </c>
      <c r="C69" s="231"/>
      <c r="D69" s="116"/>
      <c r="E69" s="107"/>
    </row>
    <row r="70" spans="1:6" ht="14.5" customHeight="1" x14ac:dyDescent="0.3">
      <c r="A70" s="3" t="s">
        <v>501</v>
      </c>
      <c r="B70" s="230" t="s">
        <v>356</v>
      </c>
      <c r="C70" s="231"/>
      <c r="D70" s="116"/>
      <c r="E70" s="107"/>
    </row>
    <row r="71" spans="1:6" ht="14.5" customHeight="1" x14ac:dyDescent="0.3">
      <c r="A71" s="3" t="s">
        <v>502</v>
      </c>
      <c r="B71" s="230" t="s">
        <v>357</v>
      </c>
      <c r="C71" s="231"/>
      <c r="D71" s="116"/>
      <c r="E71" s="107">
        <v>54</v>
      </c>
      <c r="F71" s="32"/>
    </row>
    <row r="72" spans="1:6" ht="14.5" customHeight="1" x14ac:dyDescent="0.3">
      <c r="A72" s="3" t="s">
        <v>503</v>
      </c>
      <c r="B72" s="230" t="s">
        <v>358</v>
      </c>
      <c r="C72" s="231"/>
      <c r="D72" s="116"/>
      <c r="E72" s="107"/>
    </row>
    <row r="73" spans="1:6" ht="14.5" customHeight="1" x14ac:dyDescent="0.3">
      <c r="A73" s="3" t="s">
        <v>504</v>
      </c>
      <c r="B73" s="230" t="s">
        <v>360</v>
      </c>
      <c r="C73" s="231"/>
      <c r="D73" s="116"/>
      <c r="E73" s="107"/>
    </row>
    <row r="74" spans="1:6" ht="14.5" customHeight="1" x14ac:dyDescent="0.3">
      <c r="A74" s="3" t="s">
        <v>505</v>
      </c>
      <c r="B74" s="230" t="s">
        <v>359</v>
      </c>
      <c r="C74" s="231"/>
      <c r="D74" s="116"/>
      <c r="E74" s="107">
        <v>-45</v>
      </c>
      <c r="F74" s="32"/>
    </row>
    <row r="75" spans="1:6" ht="14.5" customHeight="1" x14ac:dyDescent="0.3">
      <c r="A75" s="3" t="s">
        <v>506</v>
      </c>
      <c r="B75" s="230" t="s">
        <v>332</v>
      </c>
      <c r="C75" s="231"/>
      <c r="D75" s="116"/>
      <c r="E75" s="107"/>
    </row>
    <row r="76" spans="1:6" ht="14.5" customHeight="1" x14ac:dyDescent="0.3">
      <c r="A76" s="3" t="s">
        <v>507</v>
      </c>
      <c r="B76" s="230" t="s">
        <v>334</v>
      </c>
      <c r="C76" s="231"/>
      <c r="D76" s="116"/>
      <c r="E76" s="107">
        <v>-54</v>
      </c>
      <c r="F76" s="32"/>
    </row>
    <row r="77" spans="1:6" ht="14.5" customHeight="1" x14ac:dyDescent="0.3">
      <c r="A77" s="3" t="s">
        <v>508</v>
      </c>
      <c r="B77" s="230" t="s">
        <v>336</v>
      </c>
      <c r="C77" s="231"/>
      <c r="D77" s="116" t="s">
        <v>615</v>
      </c>
      <c r="E77" s="107">
        <v>3</v>
      </c>
      <c r="F77" s="32"/>
    </row>
    <row r="78" spans="1:6" ht="15" customHeight="1" thickBot="1" x14ac:dyDescent="0.35">
      <c r="A78" s="4" t="s">
        <v>509</v>
      </c>
      <c r="B78" s="240" t="s">
        <v>337</v>
      </c>
      <c r="C78" s="241"/>
      <c r="D78" s="116"/>
      <c r="E78" s="157"/>
    </row>
    <row r="79" spans="1:6" ht="15" customHeight="1" thickBot="1" x14ac:dyDescent="0.35">
      <c r="B79" s="283" t="s">
        <v>84</v>
      </c>
      <c r="C79" s="285"/>
      <c r="D79" s="286"/>
      <c r="E79" s="161">
        <f>SUM(E68:E78)</f>
        <v>12</v>
      </c>
    </row>
    <row r="80" spans="1:6" ht="15" customHeight="1" thickBot="1" x14ac:dyDescent="0.35">
      <c r="B80" s="283" t="s">
        <v>75</v>
      </c>
      <c r="C80" s="285"/>
      <c r="D80" s="286"/>
      <c r="E80" s="46">
        <f>SUM(E43,E66,E79)</f>
        <v>62</v>
      </c>
    </row>
    <row r="81" spans="1:5" ht="15" customHeight="1" thickBot="1" x14ac:dyDescent="0.35">
      <c r="A81" s="145" t="s">
        <v>510</v>
      </c>
      <c r="B81" s="264" t="s">
        <v>361</v>
      </c>
      <c r="C81" s="289"/>
      <c r="D81" s="265"/>
      <c r="E81" s="157"/>
    </row>
    <row r="82" spans="1:5" ht="15" customHeight="1" thickBot="1" x14ac:dyDescent="0.35">
      <c r="B82" s="283" t="s">
        <v>76</v>
      </c>
      <c r="C82" s="284"/>
      <c r="D82" s="152">
        <v>7.2</v>
      </c>
      <c r="E82" s="46">
        <f>E80+E81</f>
        <v>62</v>
      </c>
    </row>
    <row r="83" spans="1:5" ht="15" customHeight="1" thickBot="1" x14ac:dyDescent="0.35">
      <c r="B83" s="283" t="s">
        <v>77</v>
      </c>
      <c r="C83" s="285"/>
      <c r="D83" s="286"/>
      <c r="E83" s="46">
        <f>'Statement of financial position'!E40</f>
        <v>10</v>
      </c>
    </row>
    <row r="84" spans="1:5" ht="15" customHeight="1" thickBot="1" x14ac:dyDescent="0.35">
      <c r="B84" s="283" t="s">
        <v>78</v>
      </c>
      <c r="C84" s="285"/>
      <c r="D84" s="286"/>
      <c r="E84" s="46">
        <f>'Statement of financial position'!F40</f>
        <v>15</v>
      </c>
    </row>
    <row r="85" spans="1:5" ht="15" customHeight="1" thickBot="1" x14ac:dyDescent="0.35">
      <c r="B85" s="283" t="s">
        <v>87</v>
      </c>
      <c r="C85" s="285"/>
      <c r="D85" s="286"/>
      <c r="E85" s="46">
        <f>E84-E83</f>
        <v>5</v>
      </c>
    </row>
    <row r="87" spans="1:5" ht="14.5" thickBot="1" x14ac:dyDescent="0.35"/>
    <row r="88" spans="1:5" ht="14.5" thickBot="1" x14ac:dyDescent="0.35">
      <c r="B88" s="128" t="s">
        <v>616</v>
      </c>
    </row>
    <row r="89" spans="1:5" ht="14.5" thickBot="1" x14ac:dyDescent="0.35">
      <c r="B89" s="100">
        <v>7.18</v>
      </c>
      <c r="C89" s="14" t="s">
        <v>554</v>
      </c>
      <c r="D89" s="153">
        <v>7.18</v>
      </c>
    </row>
    <row r="90" spans="1:5" ht="14.5" thickBot="1" x14ac:dyDescent="0.35">
      <c r="B90" s="100" t="s">
        <v>571</v>
      </c>
      <c r="C90" s="14" t="s">
        <v>555</v>
      </c>
      <c r="D90" s="153" t="s">
        <v>571</v>
      </c>
    </row>
    <row r="91" spans="1:5" ht="14.5" thickBot="1" x14ac:dyDescent="0.35">
      <c r="B91" s="100" t="s">
        <v>572</v>
      </c>
      <c r="C91" s="14" t="s">
        <v>556</v>
      </c>
      <c r="D91" s="153" t="s">
        <v>572</v>
      </c>
    </row>
    <row r="92" spans="1:5" ht="14.5" thickBot="1" x14ac:dyDescent="0.35">
      <c r="B92" s="100" t="s">
        <v>573</v>
      </c>
      <c r="C92" s="14" t="s">
        <v>557</v>
      </c>
      <c r="D92" s="153" t="s">
        <v>573</v>
      </c>
    </row>
    <row r="93" spans="1:5" ht="14.5" thickBot="1" x14ac:dyDescent="0.35">
      <c r="B93" s="127">
        <v>7.21</v>
      </c>
      <c r="C93" s="97" t="s">
        <v>563</v>
      </c>
      <c r="D93" s="117">
        <v>7.21</v>
      </c>
    </row>
  </sheetData>
  <mergeCells count="86"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C7:E7"/>
    <mergeCell ref="C8:E8"/>
    <mergeCell ref="D10:D11"/>
    <mergeCell ref="B12:D12"/>
    <mergeCell ref="E10:E11"/>
    <mergeCell ref="C2:E2"/>
    <mergeCell ref="C3:E3"/>
    <mergeCell ref="C4:E4"/>
    <mergeCell ref="C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75" zoomScaleNormal="75" workbookViewId="0">
      <selection activeCell="I95" sqref="I9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3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27" t="s">
        <v>402</v>
      </c>
      <c r="C1" s="228"/>
      <c r="D1" s="228"/>
      <c r="E1" s="228"/>
      <c r="F1" s="228"/>
      <c r="G1" s="229"/>
      <c r="H1" s="65"/>
    </row>
    <row r="2" spans="1:8" ht="18.5" thickBot="1" x14ac:dyDescent="0.45">
      <c r="B2" s="72" t="s">
        <v>417</v>
      </c>
      <c r="C2" s="257" t="str">
        <f>'General information'!B2</f>
        <v>CompanyName LegalForm</v>
      </c>
      <c r="D2" s="258"/>
      <c r="E2" s="258"/>
      <c r="F2" s="258"/>
      <c r="G2" s="259"/>
      <c r="H2" s="195"/>
    </row>
    <row r="3" spans="1:8" ht="18.5" thickBot="1" x14ac:dyDescent="0.45">
      <c r="B3" s="74" t="s">
        <v>420</v>
      </c>
      <c r="C3" s="247" t="str">
        <f>'General information'!B3</f>
        <v>Address 1234, Country</v>
      </c>
      <c r="D3" s="248"/>
      <c r="E3" s="248"/>
      <c r="F3" s="248"/>
      <c r="G3" s="249"/>
      <c r="H3" s="195"/>
    </row>
    <row r="4" spans="1:8" ht="18.5" thickBot="1" x14ac:dyDescent="0.45">
      <c r="B4" s="72" t="s">
        <v>80</v>
      </c>
      <c r="C4" s="250">
        <f>'General information'!B8</f>
        <v>45291</v>
      </c>
      <c r="D4" s="251"/>
      <c r="E4" s="251"/>
      <c r="F4" s="251"/>
      <c r="G4" s="252"/>
      <c r="H4" s="196"/>
    </row>
    <row r="5" spans="1:8" ht="18.5" thickBot="1" x14ac:dyDescent="0.45">
      <c r="B5" s="72" t="s">
        <v>81</v>
      </c>
      <c r="C5" s="260">
        <f>'General information'!B9</f>
        <v>45657</v>
      </c>
      <c r="D5" s="261"/>
      <c r="E5" s="261"/>
      <c r="F5" s="261"/>
      <c r="G5" s="262"/>
      <c r="H5" s="196"/>
    </row>
    <row r="6" spans="1:8" ht="20.5" thickBot="1" x14ac:dyDescent="0.45">
      <c r="B6" s="227" t="s">
        <v>401</v>
      </c>
      <c r="C6" s="228"/>
      <c r="D6" s="228"/>
      <c r="E6" s="228"/>
      <c r="F6" s="228"/>
      <c r="G6" s="229"/>
      <c r="H6" s="65"/>
    </row>
    <row r="7" spans="1:8" ht="18.5" thickBot="1" x14ac:dyDescent="0.45">
      <c r="B7" s="72" t="s">
        <v>90</v>
      </c>
      <c r="C7" s="290" t="s">
        <v>89</v>
      </c>
      <c r="D7" s="291"/>
      <c r="E7" s="291"/>
      <c r="F7" s="291"/>
      <c r="G7" s="292"/>
      <c r="H7" s="204"/>
    </row>
    <row r="8" spans="1:8" ht="18.5" customHeight="1" x14ac:dyDescent="0.35">
      <c r="B8" s="293" t="s">
        <v>279</v>
      </c>
      <c r="C8" s="290" t="s">
        <v>649</v>
      </c>
      <c r="D8" s="291"/>
      <c r="E8" s="291"/>
      <c r="F8" s="291"/>
      <c r="G8" s="292"/>
      <c r="H8" s="204"/>
    </row>
    <row r="9" spans="1:8" ht="15" customHeight="1" thickBot="1" x14ac:dyDescent="0.35">
      <c r="B9" s="294"/>
      <c r="C9" s="295" t="s">
        <v>650</v>
      </c>
      <c r="D9" s="296"/>
      <c r="E9" s="296"/>
      <c r="F9" s="296"/>
      <c r="G9" s="297"/>
    </row>
    <row r="10" spans="1:8" ht="14.5" thickBot="1" x14ac:dyDescent="0.35"/>
    <row r="11" spans="1:8" ht="18.5" thickBot="1" x14ac:dyDescent="0.45">
      <c r="A11" s="8" t="s">
        <v>91</v>
      </c>
      <c r="B11" s="253" t="s">
        <v>0</v>
      </c>
      <c r="C11" s="254"/>
      <c r="D11" s="101" t="s">
        <v>73</v>
      </c>
      <c r="E11" s="8">
        <f>$C$4</f>
        <v>45291</v>
      </c>
      <c r="F11" s="8">
        <f>$C$5</f>
        <v>45657</v>
      </c>
      <c r="G11" s="55" t="s">
        <v>279</v>
      </c>
    </row>
    <row r="12" spans="1:8" ht="15" customHeight="1" thickBot="1" x14ac:dyDescent="0.35">
      <c r="B12" s="234" t="s">
        <v>1</v>
      </c>
      <c r="C12" s="235"/>
      <c r="D12" s="235"/>
      <c r="E12" s="235"/>
      <c r="F12" s="235"/>
      <c r="G12" s="235"/>
    </row>
    <row r="13" spans="1:8" ht="15" customHeight="1" thickBot="1" x14ac:dyDescent="0.35">
      <c r="B13" s="234" t="s">
        <v>11</v>
      </c>
      <c r="C13" s="235"/>
      <c r="D13" s="235"/>
      <c r="E13" s="235"/>
      <c r="F13" s="235"/>
      <c r="G13" s="235"/>
    </row>
    <row r="14" spans="1:8" ht="15" customHeight="1" thickBot="1" x14ac:dyDescent="0.35">
      <c r="A14" s="61" t="s">
        <v>92</v>
      </c>
      <c r="B14" s="307" t="s">
        <v>12</v>
      </c>
      <c r="C14" s="308"/>
      <c r="D14" s="3" t="s">
        <v>123</v>
      </c>
      <c r="E14" s="312" t="s">
        <v>280</v>
      </c>
      <c r="F14" s="313"/>
      <c r="G14" s="314"/>
    </row>
    <row r="15" spans="1:8" x14ac:dyDescent="0.3">
      <c r="A15" s="3" t="s">
        <v>578</v>
      </c>
      <c r="B15" s="301" t="s">
        <v>136</v>
      </c>
      <c r="C15" s="302"/>
      <c r="D15" s="22"/>
      <c r="E15" s="47">
        <v>5</v>
      </c>
      <c r="F15" s="125">
        <v>5</v>
      </c>
      <c r="G15" s="205"/>
    </row>
    <row r="16" spans="1:8" x14ac:dyDescent="0.3">
      <c r="A16" s="3" t="s">
        <v>579</v>
      </c>
      <c r="B16" s="301" t="s">
        <v>134</v>
      </c>
      <c r="C16" s="302"/>
      <c r="D16" s="22"/>
      <c r="E16" s="43">
        <v>4</v>
      </c>
      <c r="F16" s="126">
        <v>4</v>
      </c>
      <c r="G16" s="162"/>
    </row>
    <row r="17" spans="1:7" ht="14.5" thickBot="1" x14ac:dyDescent="0.35">
      <c r="A17" s="3" t="s">
        <v>580</v>
      </c>
      <c r="B17" s="310" t="s">
        <v>135</v>
      </c>
      <c r="C17" s="311"/>
      <c r="D17" s="22"/>
      <c r="E17" s="50">
        <v>2</v>
      </c>
      <c r="F17" s="108">
        <v>5</v>
      </c>
      <c r="G17" s="162"/>
    </row>
    <row r="18" spans="1:7" ht="14.5" thickBot="1" x14ac:dyDescent="0.35">
      <c r="A18" s="3" t="s">
        <v>581</v>
      </c>
      <c r="B18" s="303" t="s">
        <v>153</v>
      </c>
      <c r="C18" s="304"/>
      <c r="D18" s="22"/>
      <c r="E18" s="206">
        <f>SUM(E15:E17)</f>
        <v>11</v>
      </c>
      <c r="F18" s="207">
        <f>SUM(F15:F17)</f>
        <v>14</v>
      </c>
      <c r="G18" s="162"/>
    </row>
    <row r="19" spans="1:7" x14ac:dyDescent="0.3">
      <c r="A19" s="3" t="s">
        <v>582</v>
      </c>
      <c r="B19" s="301" t="s">
        <v>137</v>
      </c>
      <c r="C19" s="302"/>
      <c r="D19" s="22"/>
      <c r="E19" s="43">
        <v>5</v>
      </c>
      <c r="F19" s="126">
        <v>5</v>
      </c>
      <c r="G19" s="162"/>
    </row>
    <row r="20" spans="1:7" x14ac:dyDescent="0.3">
      <c r="A20" s="3" t="s">
        <v>583</v>
      </c>
      <c r="B20" s="301" t="s">
        <v>141</v>
      </c>
      <c r="C20" s="302"/>
      <c r="D20" s="22"/>
      <c r="E20" s="43">
        <v>94</v>
      </c>
      <c r="F20" s="126">
        <v>5</v>
      </c>
      <c r="G20" s="162"/>
    </row>
    <row r="21" spans="1:7" x14ac:dyDescent="0.3">
      <c r="A21" s="3" t="s">
        <v>584</v>
      </c>
      <c r="B21" s="301" t="s">
        <v>138</v>
      </c>
      <c r="C21" s="302"/>
      <c r="D21" s="22"/>
      <c r="E21" s="43">
        <v>5</v>
      </c>
      <c r="F21" s="126">
        <v>4</v>
      </c>
      <c r="G21" s="162"/>
    </row>
    <row r="22" spans="1:7" x14ac:dyDescent="0.3">
      <c r="A22" s="3" t="s">
        <v>585</v>
      </c>
      <c r="B22" s="301" t="s">
        <v>139</v>
      </c>
      <c r="C22" s="302"/>
      <c r="D22" s="22"/>
      <c r="E22" s="43">
        <v>8</v>
      </c>
      <c r="F22" s="126">
        <v>2</v>
      </c>
      <c r="G22" s="162"/>
    </row>
    <row r="23" spans="1:7" ht="14.5" thickBot="1" x14ac:dyDescent="0.35">
      <c r="A23" s="3" t="s">
        <v>586</v>
      </c>
      <c r="B23" s="310" t="s">
        <v>140</v>
      </c>
      <c r="C23" s="311"/>
      <c r="D23" s="22"/>
      <c r="E23" s="50">
        <v>6</v>
      </c>
      <c r="F23" s="108">
        <v>3</v>
      </c>
      <c r="G23" s="162"/>
    </row>
    <row r="24" spans="1:7" ht="14.5" thickBot="1" x14ac:dyDescent="0.35">
      <c r="A24" s="3" t="s">
        <v>587</v>
      </c>
      <c r="B24" s="303" t="s">
        <v>154</v>
      </c>
      <c r="C24" s="304"/>
      <c r="D24" s="22"/>
      <c r="E24" s="206">
        <f>SUM(E19:E23)</f>
        <v>118</v>
      </c>
      <c r="F24" s="207">
        <f>SUM(F19:F23)</f>
        <v>19</v>
      </c>
      <c r="G24" s="162"/>
    </row>
    <row r="25" spans="1:7" x14ac:dyDescent="0.3">
      <c r="A25" s="3" t="s">
        <v>588</v>
      </c>
      <c r="B25" s="301" t="s">
        <v>142</v>
      </c>
      <c r="C25" s="302"/>
      <c r="D25" s="22"/>
      <c r="E25" s="43">
        <v>1</v>
      </c>
      <c r="F25" s="126">
        <v>3</v>
      </c>
      <c r="G25" s="162"/>
    </row>
    <row r="26" spans="1:7" x14ac:dyDescent="0.3">
      <c r="A26" s="3" t="s">
        <v>589</v>
      </c>
      <c r="B26" s="301" t="s">
        <v>143</v>
      </c>
      <c r="C26" s="302"/>
      <c r="D26" s="22"/>
      <c r="E26" s="43">
        <v>5</v>
      </c>
      <c r="F26" s="126">
        <v>4</v>
      </c>
      <c r="G26" s="162"/>
    </row>
    <row r="27" spans="1:7" x14ac:dyDescent="0.3">
      <c r="A27" s="3" t="s">
        <v>590</v>
      </c>
      <c r="B27" s="301" t="s">
        <v>144</v>
      </c>
      <c r="C27" s="302"/>
      <c r="D27" s="22"/>
      <c r="E27" s="43">
        <v>6</v>
      </c>
      <c r="F27" s="126">
        <v>7</v>
      </c>
      <c r="G27" s="162"/>
    </row>
    <row r="28" spans="1:7" x14ac:dyDescent="0.3">
      <c r="A28" s="3" t="s">
        <v>591</v>
      </c>
      <c r="B28" s="301" t="s">
        <v>145</v>
      </c>
      <c r="C28" s="302"/>
      <c r="D28" s="22"/>
      <c r="E28" s="43">
        <v>3</v>
      </c>
      <c r="F28" s="126">
        <v>5</v>
      </c>
      <c r="G28" s="162"/>
    </row>
    <row r="29" spans="1:7" x14ac:dyDescent="0.3">
      <c r="A29" s="3" t="s">
        <v>592</v>
      </c>
      <c r="B29" s="301" t="s">
        <v>146</v>
      </c>
      <c r="C29" s="302"/>
      <c r="D29" s="22"/>
      <c r="E29" s="43">
        <v>7</v>
      </c>
      <c r="F29" s="126">
        <v>5</v>
      </c>
      <c r="G29" s="162"/>
    </row>
    <row r="30" spans="1:7" x14ac:dyDescent="0.3">
      <c r="A30" s="3" t="s">
        <v>593</v>
      </c>
      <c r="B30" s="301" t="s">
        <v>147</v>
      </c>
      <c r="C30" s="302"/>
      <c r="D30" s="22"/>
      <c r="E30" s="43">
        <v>6</v>
      </c>
      <c r="F30" s="126">
        <v>4</v>
      </c>
      <c r="G30" s="162"/>
    </row>
    <row r="31" spans="1:7" x14ac:dyDescent="0.3">
      <c r="A31" s="3" t="s">
        <v>594</v>
      </c>
      <c r="B31" s="301" t="s">
        <v>148</v>
      </c>
      <c r="C31" s="302"/>
      <c r="D31" s="22"/>
      <c r="E31" s="43">
        <v>7</v>
      </c>
      <c r="F31" s="126">
        <v>5</v>
      </c>
      <c r="G31" s="162"/>
    </row>
    <row r="32" spans="1:7" x14ac:dyDescent="0.3">
      <c r="A32" s="3" t="s">
        <v>595</v>
      </c>
      <c r="B32" s="301" t="s">
        <v>149</v>
      </c>
      <c r="C32" s="302"/>
      <c r="D32" s="22"/>
      <c r="E32" s="43">
        <v>6</v>
      </c>
      <c r="F32" s="126">
        <v>3</v>
      </c>
      <c r="G32" s="162"/>
    </row>
    <row r="33" spans="1:7" ht="14.5" thickBot="1" x14ac:dyDescent="0.35">
      <c r="A33" s="3" t="s">
        <v>596</v>
      </c>
      <c r="B33" s="310" t="s">
        <v>150</v>
      </c>
      <c r="C33" s="311"/>
      <c r="D33" s="22"/>
      <c r="E33" s="50">
        <v>7</v>
      </c>
      <c r="F33" s="108">
        <v>8</v>
      </c>
      <c r="G33" s="162"/>
    </row>
    <row r="34" spans="1:7" ht="14.5" thickBot="1" x14ac:dyDescent="0.35">
      <c r="A34" s="3" t="s">
        <v>597</v>
      </c>
      <c r="B34" s="303" t="s">
        <v>155</v>
      </c>
      <c r="C34" s="304"/>
      <c r="D34" s="3"/>
      <c r="E34" s="206">
        <f>SUM(E18,E24:E33)</f>
        <v>177</v>
      </c>
      <c r="F34" s="208">
        <f>SUM(F18,F24:F33)</f>
        <v>77</v>
      </c>
      <c r="G34" s="142"/>
    </row>
    <row r="35" spans="1:7" ht="14.5" customHeight="1" x14ac:dyDescent="0.3">
      <c r="A35" s="3" t="s">
        <v>93</v>
      </c>
      <c r="B35" s="230" t="s">
        <v>13</v>
      </c>
      <c r="C35" s="231"/>
      <c r="D35" s="3"/>
      <c r="E35" s="43">
        <v>4</v>
      </c>
      <c r="F35" s="49">
        <v>2</v>
      </c>
      <c r="G35" s="142"/>
    </row>
    <row r="36" spans="1:7" ht="14.5" customHeight="1" x14ac:dyDescent="0.3">
      <c r="A36" s="3" t="s">
        <v>94</v>
      </c>
      <c r="B36" s="230" t="s">
        <v>14</v>
      </c>
      <c r="C36" s="231"/>
      <c r="D36" s="3"/>
      <c r="E36" s="43">
        <v>4</v>
      </c>
      <c r="F36" s="49">
        <v>3</v>
      </c>
      <c r="G36" s="142"/>
    </row>
    <row r="37" spans="1:7" ht="14.5" customHeight="1" x14ac:dyDescent="0.3">
      <c r="A37" s="3" t="s">
        <v>95</v>
      </c>
      <c r="B37" s="230" t="s">
        <v>15</v>
      </c>
      <c r="C37" s="231"/>
      <c r="D37" s="3"/>
      <c r="E37" s="43">
        <v>20</v>
      </c>
      <c r="F37" s="49">
        <v>20</v>
      </c>
      <c r="G37" s="142"/>
    </row>
    <row r="38" spans="1:7" x14ac:dyDescent="0.3">
      <c r="A38" s="3" t="s">
        <v>96</v>
      </c>
      <c r="B38" s="230" t="s">
        <v>16</v>
      </c>
      <c r="C38" s="231"/>
      <c r="D38" s="3"/>
      <c r="E38" s="43">
        <v>30</v>
      </c>
      <c r="F38" s="49">
        <v>30</v>
      </c>
      <c r="G38" s="142"/>
    </row>
    <row r="39" spans="1:7" ht="14.5" customHeight="1" x14ac:dyDescent="0.3">
      <c r="A39" s="3" t="s">
        <v>97</v>
      </c>
      <c r="B39" s="230" t="s">
        <v>17</v>
      </c>
      <c r="C39" s="231"/>
      <c r="D39" s="3"/>
      <c r="E39" s="43">
        <v>4</v>
      </c>
      <c r="F39" s="49">
        <v>5</v>
      </c>
      <c r="G39" s="142"/>
    </row>
    <row r="40" spans="1:7" ht="14.5" customHeight="1" x14ac:dyDescent="0.3">
      <c r="A40" s="3" t="s">
        <v>98</v>
      </c>
      <c r="B40" s="230" t="s">
        <v>18</v>
      </c>
      <c r="C40" s="231"/>
      <c r="D40" s="3"/>
      <c r="E40" s="43">
        <v>6</v>
      </c>
      <c r="F40" s="49">
        <v>7</v>
      </c>
      <c r="G40" s="142"/>
    </row>
    <row r="41" spans="1:7" ht="14.5" customHeight="1" x14ac:dyDescent="0.3">
      <c r="A41" s="3" t="s">
        <v>99</v>
      </c>
      <c r="B41" s="230" t="s">
        <v>19</v>
      </c>
      <c r="C41" s="231"/>
      <c r="D41" s="3"/>
      <c r="E41" s="43">
        <v>4</v>
      </c>
      <c r="F41" s="49">
        <v>5</v>
      </c>
      <c r="G41" s="142"/>
    </row>
    <row r="42" spans="1:7" ht="14.5" customHeight="1" thickBot="1" x14ac:dyDescent="0.35">
      <c r="A42" s="3" t="s">
        <v>100</v>
      </c>
      <c r="B42" s="230" t="s">
        <v>20</v>
      </c>
      <c r="C42" s="231"/>
      <c r="D42" s="3"/>
      <c r="E42" s="50">
        <v>6</v>
      </c>
      <c r="F42" s="53">
        <v>4</v>
      </c>
      <c r="G42" s="144"/>
    </row>
    <row r="43" spans="1:7" ht="15" customHeight="1" thickBot="1" x14ac:dyDescent="0.35">
      <c r="A43" s="3" t="s">
        <v>101</v>
      </c>
      <c r="B43" s="230" t="s">
        <v>21</v>
      </c>
      <c r="C43" s="231"/>
      <c r="D43" s="3" t="s">
        <v>124</v>
      </c>
      <c r="E43" s="312" t="s">
        <v>281</v>
      </c>
      <c r="F43" s="313"/>
      <c r="G43" s="314"/>
    </row>
    <row r="44" spans="1:7" ht="14.5" customHeight="1" x14ac:dyDescent="0.3">
      <c r="A44" s="3" t="s">
        <v>598</v>
      </c>
      <c r="B44" s="301" t="s">
        <v>156</v>
      </c>
      <c r="C44" s="302"/>
      <c r="D44" s="3"/>
      <c r="E44" s="43">
        <v>1</v>
      </c>
      <c r="F44" s="49">
        <v>5</v>
      </c>
      <c r="G44" s="142"/>
    </row>
    <row r="45" spans="1:7" ht="14.5" customHeight="1" x14ac:dyDescent="0.3">
      <c r="A45" s="3" t="s">
        <v>599</v>
      </c>
      <c r="B45" s="301" t="s">
        <v>157</v>
      </c>
      <c r="C45" s="302"/>
      <c r="D45" s="3"/>
      <c r="E45" s="43">
        <v>4</v>
      </c>
      <c r="F45" s="49">
        <v>5</v>
      </c>
      <c r="G45" s="142"/>
    </row>
    <row r="46" spans="1:7" ht="14.5" customHeight="1" x14ac:dyDescent="0.3">
      <c r="A46" s="3" t="s">
        <v>600</v>
      </c>
      <c r="B46" s="301" t="s">
        <v>158</v>
      </c>
      <c r="C46" s="302"/>
      <c r="D46" s="3"/>
      <c r="E46" s="43">
        <v>2</v>
      </c>
      <c r="F46" s="49">
        <v>4</v>
      </c>
      <c r="G46" s="142"/>
    </row>
    <row r="47" spans="1:7" ht="14.5" customHeight="1" thickBot="1" x14ac:dyDescent="0.35">
      <c r="A47" s="3" t="s">
        <v>601</v>
      </c>
      <c r="B47" s="301" t="s">
        <v>159</v>
      </c>
      <c r="C47" s="302"/>
      <c r="D47" s="3"/>
      <c r="E47" s="50">
        <v>3</v>
      </c>
      <c r="F47" s="53">
        <v>6</v>
      </c>
      <c r="G47" s="142"/>
    </row>
    <row r="48" spans="1:7" ht="14.5" customHeight="1" thickBot="1" x14ac:dyDescent="0.35">
      <c r="A48" s="3" t="s">
        <v>602</v>
      </c>
      <c r="B48" s="303" t="s">
        <v>170</v>
      </c>
      <c r="C48" s="304"/>
      <c r="D48" s="3"/>
      <c r="E48" s="209">
        <f>SUM(E44:E47)</f>
        <v>10</v>
      </c>
      <c r="F48" s="209">
        <f>SUM(F44:F47)</f>
        <v>20</v>
      </c>
      <c r="G48" s="142"/>
    </row>
    <row r="49" spans="1:7" ht="14.5" customHeight="1" x14ac:dyDescent="0.3">
      <c r="A49" s="3" t="s">
        <v>603</v>
      </c>
      <c r="B49" s="301" t="s">
        <v>160</v>
      </c>
      <c r="C49" s="302"/>
      <c r="D49" s="3"/>
      <c r="E49" s="43">
        <v>2</v>
      </c>
      <c r="F49" s="49">
        <v>4</v>
      </c>
      <c r="G49" s="142"/>
    </row>
    <row r="50" spans="1:7" ht="14.5" customHeight="1" x14ac:dyDescent="0.3">
      <c r="A50" s="3" t="s">
        <v>604</v>
      </c>
      <c r="B50" s="301" t="s">
        <v>161</v>
      </c>
      <c r="C50" s="302"/>
      <c r="D50" s="3"/>
      <c r="E50" s="43">
        <v>3</v>
      </c>
      <c r="F50" s="49">
        <v>5</v>
      </c>
      <c r="G50" s="142"/>
    </row>
    <row r="51" spans="1:7" ht="14.5" customHeight="1" thickBot="1" x14ac:dyDescent="0.35">
      <c r="A51" s="3" t="s">
        <v>605</v>
      </c>
      <c r="B51" s="301" t="s">
        <v>162</v>
      </c>
      <c r="C51" s="302"/>
      <c r="D51" s="3"/>
      <c r="E51" s="50">
        <v>4</v>
      </c>
      <c r="F51" s="53">
        <v>6</v>
      </c>
      <c r="G51" s="142"/>
    </row>
    <row r="52" spans="1:7" ht="14.5" customHeight="1" thickBot="1" x14ac:dyDescent="0.35">
      <c r="A52" s="3" t="s">
        <v>606</v>
      </c>
      <c r="B52" s="303" t="s">
        <v>163</v>
      </c>
      <c r="C52" s="304"/>
      <c r="D52" s="3"/>
      <c r="E52" s="209">
        <f>SUM(E49:E51)</f>
        <v>9</v>
      </c>
      <c r="F52" s="209">
        <f>SUM(F49:F51)</f>
        <v>15</v>
      </c>
      <c r="G52" s="142"/>
    </row>
    <row r="53" spans="1:7" ht="14.5" customHeight="1" x14ac:dyDescent="0.3">
      <c r="A53" s="3" t="s">
        <v>607</v>
      </c>
      <c r="B53" s="301" t="s">
        <v>164</v>
      </c>
      <c r="C53" s="302"/>
      <c r="D53" s="3"/>
      <c r="E53" s="43">
        <v>4</v>
      </c>
      <c r="F53" s="49">
        <v>4</v>
      </c>
      <c r="G53" s="142"/>
    </row>
    <row r="54" spans="1:7" ht="14.5" customHeight="1" x14ac:dyDescent="0.3">
      <c r="A54" s="3" t="s">
        <v>608</v>
      </c>
      <c r="B54" s="301" t="s">
        <v>165</v>
      </c>
      <c r="C54" s="302"/>
      <c r="D54" s="3"/>
      <c r="E54" s="43">
        <v>6</v>
      </c>
      <c r="F54" s="49">
        <v>5</v>
      </c>
      <c r="G54" s="142"/>
    </row>
    <row r="55" spans="1:7" ht="14.5" customHeight="1" x14ac:dyDescent="0.3">
      <c r="A55" s="3" t="s">
        <v>609</v>
      </c>
      <c r="B55" s="301" t="s">
        <v>166</v>
      </c>
      <c r="C55" s="302"/>
      <c r="D55" s="3"/>
      <c r="E55" s="43">
        <v>7</v>
      </c>
      <c r="F55" s="49">
        <v>6</v>
      </c>
      <c r="G55" s="142"/>
    </row>
    <row r="56" spans="1:7" ht="14.5" customHeight="1" x14ac:dyDescent="0.3">
      <c r="A56" s="3" t="s">
        <v>610</v>
      </c>
      <c r="B56" s="301" t="s">
        <v>167</v>
      </c>
      <c r="C56" s="302"/>
      <c r="D56" s="3"/>
      <c r="E56" s="43">
        <v>8</v>
      </c>
      <c r="F56" s="49">
        <v>4</v>
      </c>
      <c r="G56" s="142"/>
    </row>
    <row r="57" spans="1:7" ht="14.5" customHeight="1" thickBot="1" x14ac:dyDescent="0.35">
      <c r="A57" s="3" t="s">
        <v>611</v>
      </c>
      <c r="B57" s="301" t="s">
        <v>168</v>
      </c>
      <c r="C57" s="302"/>
      <c r="D57" s="3"/>
      <c r="E57" s="50">
        <v>9</v>
      </c>
      <c r="F57" s="53">
        <v>3</v>
      </c>
      <c r="G57" s="142"/>
    </row>
    <row r="58" spans="1:7" ht="14.5" customHeight="1" thickBot="1" x14ac:dyDescent="0.35">
      <c r="A58" s="3" t="s">
        <v>612</v>
      </c>
      <c r="B58" s="303" t="s">
        <v>169</v>
      </c>
      <c r="C58" s="304"/>
      <c r="D58" s="3"/>
      <c r="E58" s="209">
        <f>SUM(E53:E57,E52,E48)</f>
        <v>53</v>
      </c>
      <c r="F58" s="209">
        <f>SUM(F53:F57,F52,F48)</f>
        <v>57</v>
      </c>
      <c r="G58" s="142"/>
    </row>
    <row r="59" spans="1:7" ht="14.5" customHeight="1" x14ac:dyDescent="0.3">
      <c r="A59" s="3" t="s">
        <v>102</v>
      </c>
      <c r="B59" s="230" t="s">
        <v>22</v>
      </c>
      <c r="C59" s="231"/>
      <c r="D59" s="3"/>
      <c r="E59" s="43">
        <v>4</v>
      </c>
      <c r="F59" s="49">
        <v>6</v>
      </c>
      <c r="G59" s="142"/>
    </row>
    <row r="60" spans="1:7" ht="14.5" customHeight="1" x14ac:dyDescent="0.3">
      <c r="A60" s="3" t="s">
        <v>103</v>
      </c>
      <c r="B60" s="230" t="s">
        <v>23</v>
      </c>
      <c r="C60" s="231"/>
      <c r="D60" s="3"/>
      <c r="E60" s="43">
        <v>5</v>
      </c>
      <c r="F60" s="49">
        <v>5</v>
      </c>
      <c r="G60" s="142"/>
    </row>
    <row r="61" spans="1:7" ht="14.5" customHeight="1" x14ac:dyDescent="0.3">
      <c r="A61" s="3" t="s">
        <v>104</v>
      </c>
      <c r="B61" s="230" t="s">
        <v>24</v>
      </c>
      <c r="C61" s="231"/>
      <c r="D61" s="3"/>
      <c r="E61" s="43">
        <v>6</v>
      </c>
      <c r="F61" s="49">
        <v>4</v>
      </c>
      <c r="G61" s="142"/>
    </row>
    <row r="62" spans="1:7" ht="14.5" customHeight="1" x14ac:dyDescent="0.3">
      <c r="A62" s="3" t="s">
        <v>105</v>
      </c>
      <c r="B62" s="230" t="s">
        <v>25</v>
      </c>
      <c r="C62" s="231"/>
      <c r="D62" s="3"/>
      <c r="E62" s="43">
        <v>7</v>
      </c>
      <c r="F62" s="49">
        <v>5</v>
      </c>
      <c r="G62" s="142"/>
    </row>
    <row r="63" spans="1:7" ht="15" customHeight="1" thickBot="1" x14ac:dyDescent="0.35">
      <c r="A63" s="4" t="s">
        <v>106</v>
      </c>
      <c r="B63" s="230" t="s">
        <v>26</v>
      </c>
      <c r="C63" s="231"/>
      <c r="D63" s="4"/>
      <c r="E63" s="50">
        <v>4</v>
      </c>
      <c r="F63" s="49">
        <v>6</v>
      </c>
      <c r="G63" s="144"/>
    </row>
    <row r="64" spans="1:7" ht="14.5" thickBot="1" x14ac:dyDescent="0.35">
      <c r="B64" s="309" t="s">
        <v>27</v>
      </c>
      <c r="C64" s="246"/>
      <c r="E64" s="46">
        <f>SUM(E58:E63,E34:E42)</f>
        <v>334</v>
      </c>
      <c r="F64" s="46">
        <f>SUM(F58:F63,F34:F42)</f>
        <v>236</v>
      </c>
    </row>
    <row r="65" spans="1:7" ht="14.5" thickBot="1" x14ac:dyDescent="0.35"/>
    <row r="66" spans="1:7" ht="14.5" thickBot="1" x14ac:dyDescent="0.35">
      <c r="D66" s="56" t="s">
        <v>73</v>
      </c>
      <c r="E66" s="8">
        <f>$C$4</f>
        <v>45291</v>
      </c>
      <c r="F66" s="8">
        <f>$C$5</f>
        <v>45657</v>
      </c>
      <c r="G66" s="24" t="s">
        <v>279</v>
      </c>
    </row>
    <row r="67" spans="1:7" ht="14.5" thickBot="1" x14ac:dyDescent="0.35">
      <c r="B67" s="234" t="s">
        <v>29</v>
      </c>
      <c r="C67" s="235"/>
      <c r="D67" s="235"/>
      <c r="E67" s="235"/>
      <c r="F67" s="235"/>
      <c r="G67" s="235"/>
    </row>
    <row r="68" spans="1:7" ht="14.5" customHeight="1" thickBot="1" x14ac:dyDescent="0.35">
      <c r="A68" s="61" t="s">
        <v>107</v>
      </c>
      <c r="B68" s="307" t="s">
        <v>2</v>
      </c>
      <c r="C68" s="308"/>
      <c r="D68" s="61" t="s">
        <v>125</v>
      </c>
      <c r="E68" s="298" t="s">
        <v>282</v>
      </c>
      <c r="F68" s="299"/>
      <c r="G68" s="300"/>
    </row>
    <row r="69" spans="1:7" x14ac:dyDescent="0.3">
      <c r="A69" s="3"/>
      <c r="B69" s="301" t="s">
        <v>204</v>
      </c>
      <c r="C69" s="302"/>
      <c r="D69" s="3"/>
      <c r="E69" s="43">
        <v>1</v>
      </c>
      <c r="F69" s="43">
        <v>4</v>
      </c>
      <c r="G69" s="143"/>
    </row>
    <row r="70" spans="1:7" x14ac:dyDescent="0.3">
      <c r="A70" s="3"/>
      <c r="B70" s="301" t="s">
        <v>188</v>
      </c>
      <c r="C70" s="302">
        <v>2</v>
      </c>
      <c r="D70" s="3"/>
      <c r="E70" s="43">
        <v>2</v>
      </c>
      <c r="F70" s="43">
        <v>5</v>
      </c>
      <c r="G70" s="143"/>
    </row>
    <row r="71" spans="1:7" ht="14.5" thickBot="1" x14ac:dyDescent="0.35">
      <c r="A71" s="3"/>
      <c r="B71" s="301" t="s">
        <v>189</v>
      </c>
      <c r="C71" s="302">
        <v>3</v>
      </c>
      <c r="D71" s="3"/>
      <c r="E71" s="50">
        <v>1</v>
      </c>
      <c r="F71" s="50">
        <v>2</v>
      </c>
      <c r="G71" s="143"/>
    </row>
    <row r="72" spans="1:7" ht="14.5" thickBot="1" x14ac:dyDescent="0.35">
      <c r="A72" s="3"/>
      <c r="B72" s="303" t="s">
        <v>190</v>
      </c>
      <c r="C72" s="304">
        <f>SUM(C70:C71)</f>
        <v>5</v>
      </c>
      <c r="D72" s="3"/>
      <c r="E72" s="154">
        <f>SUM(E69:E71)</f>
        <v>4</v>
      </c>
      <c r="F72" s="154">
        <f>SUM(F69:F71)</f>
        <v>11</v>
      </c>
      <c r="G72" s="143"/>
    </row>
    <row r="73" spans="1:7" x14ac:dyDescent="0.3">
      <c r="A73" s="3"/>
      <c r="B73" s="301" t="s">
        <v>191</v>
      </c>
      <c r="C73" s="302">
        <v>4</v>
      </c>
      <c r="D73" s="3"/>
      <c r="E73" s="43">
        <v>15</v>
      </c>
      <c r="F73" s="43">
        <v>2</v>
      </c>
      <c r="G73" s="143"/>
    </row>
    <row r="74" spans="1:7" x14ac:dyDescent="0.3">
      <c r="A74" s="3"/>
      <c r="B74" s="301" t="s">
        <v>192</v>
      </c>
      <c r="C74" s="302">
        <v>5</v>
      </c>
      <c r="D74" s="3"/>
      <c r="E74" s="43">
        <v>2</v>
      </c>
      <c r="F74" s="43">
        <v>4</v>
      </c>
      <c r="G74" s="143"/>
    </row>
    <row r="75" spans="1:7" x14ac:dyDescent="0.3">
      <c r="A75" s="3"/>
      <c r="B75" s="301" t="s">
        <v>193</v>
      </c>
      <c r="C75" s="302">
        <v>6</v>
      </c>
      <c r="D75" s="3"/>
      <c r="E75" s="43">
        <v>3</v>
      </c>
      <c r="F75" s="43">
        <v>3</v>
      </c>
      <c r="G75" s="143"/>
    </row>
    <row r="76" spans="1:7" x14ac:dyDescent="0.3">
      <c r="A76" s="3"/>
      <c r="B76" s="301" t="s">
        <v>194</v>
      </c>
      <c r="C76" s="302">
        <v>7</v>
      </c>
      <c r="D76" s="3"/>
      <c r="E76" s="43">
        <v>2</v>
      </c>
      <c r="F76" s="43">
        <v>8</v>
      </c>
      <c r="G76" s="143"/>
    </row>
    <row r="77" spans="1:7" x14ac:dyDescent="0.3">
      <c r="A77" s="3"/>
      <c r="B77" s="301" t="s">
        <v>195</v>
      </c>
      <c r="C77" s="302">
        <v>4</v>
      </c>
      <c r="D77" s="3"/>
      <c r="E77" s="43">
        <v>5</v>
      </c>
      <c r="F77" s="43">
        <v>9</v>
      </c>
      <c r="G77" s="143"/>
    </row>
    <row r="78" spans="1:7" x14ac:dyDescent="0.3">
      <c r="A78" s="3"/>
      <c r="B78" s="301" t="s">
        <v>196</v>
      </c>
      <c r="C78" s="302">
        <v>4</v>
      </c>
      <c r="D78" s="3"/>
      <c r="E78" s="43">
        <v>4</v>
      </c>
      <c r="F78" s="43">
        <v>2</v>
      </c>
      <c r="G78" s="143"/>
    </row>
    <row r="79" spans="1:7" x14ac:dyDescent="0.3">
      <c r="A79" s="3"/>
      <c r="B79" s="301" t="s">
        <v>197</v>
      </c>
      <c r="C79" s="302">
        <v>6</v>
      </c>
      <c r="D79" s="3"/>
      <c r="E79" s="43">
        <v>3</v>
      </c>
      <c r="F79" s="43">
        <v>4</v>
      </c>
      <c r="G79" s="143"/>
    </row>
    <row r="80" spans="1:7" x14ac:dyDescent="0.3">
      <c r="A80" s="3"/>
      <c r="B80" s="301" t="s">
        <v>198</v>
      </c>
      <c r="C80" s="302">
        <v>7</v>
      </c>
      <c r="D80" s="3"/>
      <c r="E80" s="43">
        <v>1</v>
      </c>
      <c r="F80" s="43">
        <v>2</v>
      </c>
      <c r="G80" s="143"/>
    </row>
    <row r="81" spans="1:7" x14ac:dyDescent="0.3">
      <c r="A81" s="3"/>
      <c r="B81" s="301" t="s">
        <v>199</v>
      </c>
      <c r="C81" s="302">
        <v>8</v>
      </c>
      <c r="D81" s="3"/>
      <c r="E81" s="43">
        <v>0</v>
      </c>
      <c r="F81" s="43">
        <v>3</v>
      </c>
      <c r="G81" s="143"/>
    </row>
    <row r="82" spans="1:7" x14ac:dyDescent="0.3">
      <c r="A82" s="3"/>
      <c r="B82" s="301" t="s">
        <v>200</v>
      </c>
      <c r="C82" s="302">
        <v>9</v>
      </c>
      <c r="D82" s="3"/>
      <c r="E82" s="43">
        <v>4</v>
      </c>
      <c r="F82" s="43">
        <v>6</v>
      </c>
      <c r="G82" s="143"/>
    </row>
    <row r="83" spans="1:7" ht="14.5" thickBot="1" x14ac:dyDescent="0.35">
      <c r="A83" s="3"/>
      <c r="B83" s="301" t="s">
        <v>201</v>
      </c>
      <c r="C83" s="302">
        <v>5</v>
      </c>
      <c r="D83" s="3"/>
      <c r="E83" s="50">
        <v>5</v>
      </c>
      <c r="F83" s="50">
        <v>9</v>
      </c>
      <c r="G83" s="143"/>
    </row>
    <row r="84" spans="1:7" ht="14.5" thickBot="1" x14ac:dyDescent="0.35">
      <c r="A84" s="3"/>
      <c r="B84" s="303" t="s">
        <v>202</v>
      </c>
      <c r="C84" s="304">
        <f>SUM(C73:C83)</f>
        <v>65</v>
      </c>
      <c r="D84" s="3"/>
      <c r="E84" s="154">
        <f>SUM(E72:E83)</f>
        <v>48</v>
      </c>
      <c r="F84" s="154">
        <f>SUM(F72:F83)</f>
        <v>63</v>
      </c>
      <c r="G84" s="143"/>
    </row>
    <row r="85" spans="1:7" ht="14.5" customHeight="1" thickBot="1" x14ac:dyDescent="0.35">
      <c r="A85" s="3" t="s">
        <v>108</v>
      </c>
      <c r="B85" s="305" t="s">
        <v>3</v>
      </c>
      <c r="C85" s="306"/>
      <c r="D85" s="3" t="s">
        <v>126</v>
      </c>
      <c r="E85" s="298" t="s">
        <v>281</v>
      </c>
      <c r="F85" s="299"/>
      <c r="G85" s="300"/>
    </row>
    <row r="86" spans="1:7" x14ac:dyDescent="0.3">
      <c r="A86" s="3"/>
      <c r="B86" s="301" t="s">
        <v>171</v>
      </c>
      <c r="C86" s="302">
        <v>1</v>
      </c>
      <c r="D86" s="3"/>
      <c r="E86" s="43">
        <v>4</v>
      </c>
      <c r="F86" s="43">
        <v>5</v>
      </c>
      <c r="G86" s="143"/>
    </row>
    <row r="87" spans="1:7" x14ac:dyDescent="0.3">
      <c r="A87" s="3"/>
      <c r="B87" s="301" t="s">
        <v>172</v>
      </c>
      <c r="C87" s="302">
        <v>2</v>
      </c>
      <c r="D87" s="3"/>
      <c r="E87" s="43">
        <v>34</v>
      </c>
      <c r="F87" s="43">
        <v>4</v>
      </c>
      <c r="G87" s="143"/>
    </row>
    <row r="88" spans="1:7" x14ac:dyDescent="0.3">
      <c r="A88" s="3"/>
      <c r="B88" s="301" t="s">
        <v>173</v>
      </c>
      <c r="C88" s="302">
        <v>3</v>
      </c>
      <c r="D88" s="3"/>
      <c r="E88" s="43">
        <v>3</v>
      </c>
      <c r="F88" s="43">
        <v>5</v>
      </c>
      <c r="G88" s="143"/>
    </row>
    <row r="89" spans="1:7" x14ac:dyDescent="0.3">
      <c r="A89" s="3"/>
      <c r="B89" s="301" t="s">
        <v>174</v>
      </c>
      <c r="C89" s="302">
        <v>4</v>
      </c>
      <c r="D89" s="3"/>
      <c r="E89" s="43">
        <v>5</v>
      </c>
      <c r="F89" s="43">
        <v>4</v>
      </c>
      <c r="G89" s="143"/>
    </row>
    <row r="90" spans="1:7" x14ac:dyDescent="0.3">
      <c r="A90" s="3"/>
      <c r="B90" s="301" t="s">
        <v>187</v>
      </c>
      <c r="C90" s="302"/>
      <c r="D90" s="3"/>
      <c r="E90" s="43">
        <v>4</v>
      </c>
      <c r="F90" s="43">
        <v>3</v>
      </c>
      <c r="G90" s="143"/>
    </row>
    <row r="91" spans="1:7" x14ac:dyDescent="0.3">
      <c r="A91" s="3"/>
      <c r="B91" s="301" t="s">
        <v>186</v>
      </c>
      <c r="C91" s="302"/>
      <c r="D91" s="3"/>
      <c r="E91" s="43">
        <v>2</v>
      </c>
      <c r="F91" s="43">
        <v>6</v>
      </c>
      <c r="G91" s="143"/>
    </row>
    <row r="92" spans="1:7" x14ac:dyDescent="0.3">
      <c r="A92" s="3"/>
      <c r="B92" s="301" t="s">
        <v>175</v>
      </c>
      <c r="C92" s="302">
        <v>5</v>
      </c>
      <c r="D92" s="3"/>
      <c r="E92" s="43">
        <v>3</v>
      </c>
      <c r="F92" s="43">
        <v>7</v>
      </c>
      <c r="G92" s="143"/>
    </row>
    <row r="93" spans="1:7" ht="14.5" thickBot="1" x14ac:dyDescent="0.35">
      <c r="A93" s="3"/>
      <c r="B93" s="301" t="s">
        <v>176</v>
      </c>
      <c r="C93" s="302">
        <v>7</v>
      </c>
      <c r="D93" s="3"/>
      <c r="E93" s="50">
        <v>5</v>
      </c>
      <c r="F93" s="50">
        <v>4</v>
      </c>
      <c r="G93" s="143"/>
    </row>
    <row r="94" spans="1:7" ht="14.5" thickBot="1" x14ac:dyDescent="0.35">
      <c r="A94" s="3"/>
      <c r="B94" s="303" t="s">
        <v>177</v>
      </c>
      <c r="C94" s="304">
        <f>SUM(C92:C93)</f>
        <v>12</v>
      </c>
      <c r="D94" s="3"/>
      <c r="E94" s="154">
        <f>SUM(E86:E93)</f>
        <v>60</v>
      </c>
      <c r="F94" s="154">
        <f>SUM(F86:F93)</f>
        <v>38</v>
      </c>
      <c r="G94" s="143"/>
    </row>
    <row r="95" spans="1:7" ht="14.5" thickBot="1" x14ac:dyDescent="0.35">
      <c r="A95" s="3"/>
      <c r="B95" s="301" t="s">
        <v>178</v>
      </c>
      <c r="C95" s="302">
        <v>4</v>
      </c>
      <c r="D95" s="3"/>
      <c r="E95" s="50">
        <v>4</v>
      </c>
      <c r="F95" s="50">
        <v>5</v>
      </c>
      <c r="G95" s="143"/>
    </row>
    <row r="96" spans="1:7" ht="14.5" thickBot="1" x14ac:dyDescent="0.35">
      <c r="A96" s="3"/>
      <c r="B96" s="303" t="s">
        <v>179</v>
      </c>
      <c r="C96" s="304">
        <f>SUM(C86:C89,C94)</f>
        <v>22</v>
      </c>
      <c r="D96" s="3"/>
      <c r="E96" s="154">
        <f>SUM(E94:E95)</f>
        <v>64</v>
      </c>
      <c r="F96" s="154">
        <f>SUM(F94:F95)</f>
        <v>43</v>
      </c>
      <c r="G96" s="143"/>
    </row>
    <row r="97" spans="1:7" x14ac:dyDescent="0.3">
      <c r="A97" s="3"/>
      <c r="B97" s="301" t="s">
        <v>180</v>
      </c>
      <c r="C97" s="302">
        <v>3</v>
      </c>
      <c r="D97" s="3"/>
      <c r="E97" s="43">
        <v>5</v>
      </c>
      <c r="F97" s="43">
        <v>3</v>
      </c>
      <c r="G97" s="143"/>
    </row>
    <row r="98" spans="1:7" x14ac:dyDescent="0.3">
      <c r="A98" s="3"/>
      <c r="B98" s="301" t="s">
        <v>181</v>
      </c>
      <c r="C98" s="302">
        <v>2</v>
      </c>
      <c r="D98" s="3"/>
      <c r="E98" s="43">
        <v>4</v>
      </c>
      <c r="F98" s="43">
        <v>4</v>
      </c>
      <c r="G98" s="143"/>
    </row>
    <row r="99" spans="1:7" x14ac:dyDescent="0.3">
      <c r="A99" s="3"/>
      <c r="B99" s="301" t="s">
        <v>182</v>
      </c>
      <c r="C99" s="302">
        <v>5</v>
      </c>
      <c r="D99" s="3"/>
      <c r="E99" s="43">
        <v>6</v>
      </c>
      <c r="F99" s="43">
        <v>5</v>
      </c>
      <c r="G99" s="143"/>
    </row>
    <row r="100" spans="1:7" x14ac:dyDescent="0.3">
      <c r="A100" s="3"/>
      <c r="B100" s="301" t="s">
        <v>183</v>
      </c>
      <c r="C100" s="302">
        <v>4</v>
      </c>
      <c r="D100" s="3"/>
      <c r="E100" s="43">
        <v>5</v>
      </c>
      <c r="F100" s="43">
        <v>6</v>
      </c>
      <c r="G100" s="143"/>
    </row>
    <row r="101" spans="1:7" ht="14.5" thickBot="1" x14ac:dyDescent="0.35">
      <c r="A101" s="3"/>
      <c r="B101" s="301" t="s">
        <v>184</v>
      </c>
      <c r="C101" s="302">
        <v>2</v>
      </c>
      <c r="D101" s="3"/>
      <c r="E101" s="50">
        <v>4</v>
      </c>
      <c r="F101" s="50">
        <v>3</v>
      </c>
      <c r="G101" s="143"/>
    </row>
    <row r="102" spans="1:7" ht="14.5" thickBot="1" x14ac:dyDescent="0.35">
      <c r="A102" s="3"/>
      <c r="B102" s="303" t="s">
        <v>185</v>
      </c>
      <c r="C102" s="304">
        <f>SUM(C97:C101,C96)</f>
        <v>38</v>
      </c>
      <c r="D102" s="3"/>
      <c r="E102" s="154">
        <f>SUM(E97:E101,E96)</f>
        <v>88</v>
      </c>
      <c r="F102" s="154">
        <f>SUM(F97:F101,F96)</f>
        <v>64</v>
      </c>
      <c r="G102" s="143"/>
    </row>
    <row r="103" spans="1:7" x14ac:dyDescent="0.3">
      <c r="A103" s="3" t="s">
        <v>109</v>
      </c>
      <c r="B103" s="230" t="s">
        <v>4</v>
      </c>
      <c r="C103" s="231"/>
      <c r="D103" s="3"/>
      <c r="E103" s="43">
        <v>3</v>
      </c>
      <c r="F103" s="43">
        <v>4</v>
      </c>
      <c r="G103" s="142"/>
    </row>
    <row r="104" spans="1:7" x14ac:dyDescent="0.3">
      <c r="A104" s="3" t="s">
        <v>110</v>
      </c>
      <c r="B104" s="230" t="s">
        <v>5</v>
      </c>
      <c r="C104" s="231"/>
      <c r="D104" s="3"/>
      <c r="E104" s="43">
        <v>4</v>
      </c>
      <c r="F104" s="43">
        <v>4</v>
      </c>
      <c r="G104" s="142"/>
    </row>
    <row r="105" spans="1:7" x14ac:dyDescent="0.3">
      <c r="A105" s="3" t="s">
        <v>111</v>
      </c>
      <c r="B105" s="230" t="s">
        <v>6</v>
      </c>
      <c r="C105" s="231"/>
      <c r="D105" s="3"/>
      <c r="E105" s="43">
        <v>5</v>
      </c>
      <c r="F105" s="43">
        <v>53</v>
      </c>
      <c r="G105" s="142"/>
    </row>
    <row r="106" spans="1:7" x14ac:dyDescent="0.3">
      <c r="A106" s="3" t="s">
        <v>112</v>
      </c>
      <c r="B106" s="230" t="s">
        <v>7</v>
      </c>
      <c r="C106" s="231"/>
      <c r="D106" s="3"/>
      <c r="E106" s="43">
        <v>5</v>
      </c>
      <c r="F106" s="43">
        <v>3</v>
      </c>
      <c r="G106" s="142"/>
    </row>
    <row r="107" spans="1:7" x14ac:dyDescent="0.3">
      <c r="A107" s="3" t="s">
        <v>113</v>
      </c>
      <c r="B107" s="230" t="s">
        <v>8</v>
      </c>
      <c r="C107" s="231"/>
      <c r="D107" s="3"/>
      <c r="E107" s="43">
        <v>2</v>
      </c>
      <c r="F107" s="43">
        <v>6</v>
      </c>
      <c r="G107" s="142"/>
    </row>
    <row r="108" spans="1:7" x14ac:dyDescent="0.3">
      <c r="A108" s="3" t="s">
        <v>114</v>
      </c>
      <c r="B108" s="230" t="s">
        <v>9</v>
      </c>
      <c r="C108" s="231"/>
      <c r="D108" s="3"/>
      <c r="E108" s="43">
        <v>10</v>
      </c>
      <c r="F108" s="43">
        <v>15</v>
      </c>
      <c r="G108" s="142"/>
    </row>
    <row r="109" spans="1:7" ht="14.5" thickBot="1" x14ac:dyDescent="0.35">
      <c r="A109" s="4" t="s">
        <v>115</v>
      </c>
      <c r="B109" s="240" t="s">
        <v>10</v>
      </c>
      <c r="C109" s="241"/>
      <c r="D109" s="4"/>
      <c r="E109" s="50">
        <v>4</v>
      </c>
      <c r="F109" s="50">
        <v>5</v>
      </c>
      <c r="G109" s="144"/>
    </row>
    <row r="110" spans="1:7" ht="14.5" thickBot="1" x14ac:dyDescent="0.35">
      <c r="B110" s="234" t="s">
        <v>30</v>
      </c>
      <c r="C110" s="236"/>
      <c r="E110" s="51">
        <f>SUM(E102:E109,E84)</f>
        <v>169</v>
      </c>
      <c r="F110" s="51">
        <f>SUM(F102:F109,F84)</f>
        <v>217</v>
      </c>
    </row>
    <row r="111" spans="1:7" ht="14.5" thickBot="1" x14ac:dyDescent="0.35">
      <c r="B111" s="234" t="s">
        <v>31</v>
      </c>
      <c r="C111" s="236"/>
      <c r="E111" s="51">
        <f>SUM(E64,E110)</f>
        <v>503</v>
      </c>
      <c r="F111" s="51">
        <f>SUM(F64,F110)</f>
        <v>453</v>
      </c>
    </row>
    <row r="112" spans="1:7" ht="14.5" thickBot="1" x14ac:dyDescent="0.35"/>
    <row r="113" spans="1:7" ht="15" customHeight="1" thickBot="1" x14ac:dyDescent="0.35">
      <c r="D113" s="56" t="s">
        <v>73</v>
      </c>
      <c r="E113" s="8">
        <f>$C$4</f>
        <v>45291</v>
      </c>
      <c r="F113" s="8">
        <f>$C$5</f>
        <v>45657</v>
      </c>
      <c r="G113" s="24" t="s">
        <v>279</v>
      </c>
    </row>
    <row r="114" spans="1:7" ht="14.5" customHeight="1" thickBot="1" x14ac:dyDescent="0.35">
      <c r="B114" s="234" t="s">
        <v>32</v>
      </c>
      <c r="C114" s="235"/>
      <c r="D114" s="235"/>
      <c r="E114" s="235"/>
      <c r="F114" s="235"/>
      <c r="G114" s="236"/>
    </row>
    <row r="115" spans="1:7" ht="14.5" customHeight="1" thickBot="1" x14ac:dyDescent="0.35">
      <c r="B115" s="234" t="s">
        <v>33</v>
      </c>
      <c r="C115" s="235"/>
      <c r="D115" s="235"/>
      <c r="E115" s="235"/>
      <c r="F115" s="235"/>
      <c r="G115" s="236"/>
    </row>
    <row r="116" spans="1:7" ht="14.5" customHeight="1" thickBot="1" x14ac:dyDescent="0.35">
      <c r="A116" s="61" t="s">
        <v>116</v>
      </c>
      <c r="B116" s="307" t="s">
        <v>34</v>
      </c>
      <c r="C116" s="308"/>
      <c r="D116" s="61" t="s">
        <v>127</v>
      </c>
      <c r="E116" s="298" t="s">
        <v>283</v>
      </c>
      <c r="F116" s="299"/>
      <c r="G116" s="300"/>
    </row>
    <row r="117" spans="1:7" ht="14.5" customHeight="1" x14ac:dyDescent="0.3">
      <c r="A117" s="3"/>
      <c r="B117" s="301" t="s">
        <v>251</v>
      </c>
      <c r="C117" s="302">
        <v>1</v>
      </c>
      <c r="D117" s="3"/>
      <c r="E117" s="156">
        <v>1</v>
      </c>
      <c r="F117" s="96">
        <v>2</v>
      </c>
      <c r="G117" s="141"/>
    </row>
    <row r="118" spans="1:7" ht="14.5" customHeight="1" thickBot="1" x14ac:dyDescent="0.35">
      <c r="A118" s="3"/>
      <c r="B118" s="301" t="s">
        <v>252</v>
      </c>
      <c r="C118" s="302">
        <v>2</v>
      </c>
      <c r="D118" s="3"/>
      <c r="E118" s="157">
        <v>4</v>
      </c>
      <c r="F118" s="163">
        <v>3</v>
      </c>
      <c r="G118" s="143"/>
    </row>
    <row r="119" spans="1:7" ht="14.5" customHeight="1" thickBot="1" x14ac:dyDescent="0.35">
      <c r="A119" s="3"/>
      <c r="B119" s="303" t="s">
        <v>253</v>
      </c>
      <c r="C119" s="304">
        <f>SUM(C117:C118)</f>
        <v>3</v>
      </c>
      <c r="D119" s="3"/>
      <c r="E119" s="154">
        <f>SUM(E117:E118)</f>
        <v>5</v>
      </c>
      <c r="F119" s="154">
        <f>SUM(F117:F118)</f>
        <v>5</v>
      </c>
      <c r="G119" s="143"/>
    </row>
    <row r="120" spans="1:7" ht="14.5" customHeight="1" thickBot="1" x14ac:dyDescent="0.35">
      <c r="A120" s="3" t="s">
        <v>117</v>
      </c>
      <c r="B120" s="305" t="s">
        <v>35</v>
      </c>
      <c r="C120" s="306"/>
      <c r="D120" s="3" t="s">
        <v>128</v>
      </c>
      <c r="E120" s="298" t="s">
        <v>283</v>
      </c>
      <c r="F120" s="299"/>
      <c r="G120" s="300"/>
    </row>
    <row r="121" spans="1:7" ht="14.5" customHeight="1" x14ac:dyDescent="0.3">
      <c r="A121" s="3"/>
      <c r="B121" s="301" t="s">
        <v>254</v>
      </c>
      <c r="C121" s="302">
        <v>3</v>
      </c>
      <c r="D121" s="3"/>
      <c r="E121" s="43">
        <v>1</v>
      </c>
      <c r="F121" s="49">
        <v>2</v>
      </c>
      <c r="G121" s="143"/>
    </row>
    <row r="122" spans="1:7" ht="14.5" customHeight="1" thickBot="1" x14ac:dyDescent="0.35">
      <c r="A122" s="3"/>
      <c r="B122" s="301" t="s">
        <v>255</v>
      </c>
      <c r="C122" s="302">
        <v>4</v>
      </c>
      <c r="D122" s="3"/>
      <c r="E122" s="50">
        <v>2</v>
      </c>
      <c r="F122" s="108">
        <v>3</v>
      </c>
      <c r="G122" s="143"/>
    </row>
    <row r="123" spans="1:7" ht="14.5" customHeight="1" thickBot="1" x14ac:dyDescent="0.35">
      <c r="A123" s="3"/>
      <c r="B123" s="303" t="s">
        <v>256</v>
      </c>
      <c r="C123" s="304">
        <f>SUM(C121:C122)</f>
        <v>7</v>
      </c>
      <c r="D123" s="3"/>
      <c r="E123" s="154">
        <f>SUM(E121:E122)</f>
        <v>3</v>
      </c>
      <c r="F123" s="154">
        <f>SUM(F121:F122)</f>
        <v>5</v>
      </c>
      <c r="G123" s="143"/>
    </row>
    <row r="124" spans="1:7" ht="14.5" customHeight="1" thickBot="1" x14ac:dyDescent="0.35">
      <c r="A124" s="3" t="s">
        <v>118</v>
      </c>
      <c r="B124" s="230" t="s">
        <v>36</v>
      </c>
      <c r="C124" s="231"/>
      <c r="D124" s="3" t="s">
        <v>129</v>
      </c>
      <c r="E124" s="43">
        <v>2</v>
      </c>
      <c r="F124" s="49">
        <v>3</v>
      </c>
      <c r="G124" s="164" t="s">
        <v>283</v>
      </c>
    </row>
    <row r="125" spans="1:7" ht="14.5" customHeight="1" thickBot="1" x14ac:dyDescent="0.35">
      <c r="A125" s="3" t="s">
        <v>119</v>
      </c>
      <c r="B125" s="230" t="s">
        <v>37</v>
      </c>
      <c r="C125" s="231"/>
      <c r="D125" s="3"/>
      <c r="E125" s="43">
        <v>5</v>
      </c>
      <c r="F125" s="49">
        <v>4</v>
      </c>
      <c r="G125" s="143"/>
    </row>
    <row r="126" spans="1:7" ht="14.5" customHeight="1" thickBot="1" x14ac:dyDescent="0.35">
      <c r="A126" s="3" t="s">
        <v>120</v>
      </c>
      <c r="B126" s="230" t="s">
        <v>38</v>
      </c>
      <c r="C126" s="231"/>
      <c r="D126" s="3" t="s">
        <v>130</v>
      </c>
      <c r="E126" s="43">
        <v>3</v>
      </c>
      <c r="F126" s="49">
        <v>2</v>
      </c>
      <c r="G126" s="141" t="s">
        <v>283</v>
      </c>
    </row>
    <row r="127" spans="1:7" ht="14.5" customHeight="1" thickBot="1" x14ac:dyDescent="0.35">
      <c r="A127" s="3" t="s">
        <v>121</v>
      </c>
      <c r="B127" s="305" t="s">
        <v>39</v>
      </c>
      <c r="C127" s="306"/>
      <c r="D127" s="3" t="s">
        <v>131</v>
      </c>
      <c r="E127" s="298" t="s">
        <v>283</v>
      </c>
      <c r="F127" s="299"/>
      <c r="G127" s="300"/>
    </row>
    <row r="128" spans="1:7" ht="14.5" customHeight="1" x14ac:dyDescent="0.3">
      <c r="A128" s="3"/>
      <c r="B128" s="301" t="s">
        <v>264</v>
      </c>
      <c r="C128" s="302">
        <v>1</v>
      </c>
      <c r="D128" s="3"/>
      <c r="E128" s="43">
        <v>2</v>
      </c>
      <c r="F128" s="49">
        <v>1</v>
      </c>
      <c r="G128" s="143"/>
    </row>
    <row r="129" spans="1:7" x14ac:dyDescent="0.3">
      <c r="A129" s="3"/>
      <c r="B129" s="301" t="s">
        <v>265</v>
      </c>
      <c r="C129" s="302">
        <v>4</v>
      </c>
      <c r="D129" s="3"/>
      <c r="E129" s="43">
        <v>3</v>
      </c>
      <c r="F129" s="49">
        <v>4</v>
      </c>
      <c r="G129" s="143"/>
    </row>
    <row r="130" spans="1:7" ht="14.5" thickBot="1" x14ac:dyDescent="0.35">
      <c r="A130" s="3"/>
      <c r="B130" s="301" t="s">
        <v>266</v>
      </c>
      <c r="C130" s="302">
        <v>2</v>
      </c>
      <c r="D130" s="3"/>
      <c r="E130" s="50">
        <v>3</v>
      </c>
      <c r="F130" s="108">
        <v>5</v>
      </c>
      <c r="G130" s="143"/>
    </row>
    <row r="131" spans="1:7" ht="14.5" thickBot="1" x14ac:dyDescent="0.35">
      <c r="A131" s="4"/>
      <c r="B131" s="303" t="s">
        <v>267</v>
      </c>
      <c r="C131" s="304">
        <f>SUM(C128:C130)</f>
        <v>7</v>
      </c>
      <c r="D131" s="3"/>
      <c r="E131" s="210">
        <f>SUM(E128:E130)</f>
        <v>8</v>
      </c>
      <c r="F131" s="210">
        <f>SUM(F128:F130)</f>
        <v>10</v>
      </c>
      <c r="G131" s="146"/>
    </row>
    <row r="132" spans="1:7" ht="15" customHeight="1" thickBot="1" x14ac:dyDescent="0.35">
      <c r="A132" s="3"/>
      <c r="B132" s="234" t="s">
        <v>40</v>
      </c>
      <c r="C132" s="236"/>
      <c r="D132" s="52"/>
      <c r="E132" s="211">
        <f>SUM(E131,E119,E123:E126)</f>
        <v>26</v>
      </c>
      <c r="F132" s="161">
        <f>SUM(F131,F119,F123:F126)</f>
        <v>29</v>
      </c>
    </row>
    <row r="133" spans="1:7" ht="14.5" thickBot="1" x14ac:dyDescent="0.35">
      <c r="A133" s="145" t="s">
        <v>122</v>
      </c>
      <c r="B133" s="240" t="s">
        <v>41</v>
      </c>
      <c r="C133" s="241"/>
      <c r="D133" s="52"/>
      <c r="E133" s="50">
        <v>3</v>
      </c>
      <c r="F133" s="53">
        <v>2</v>
      </c>
    </row>
    <row r="134" spans="1:7" ht="15" customHeight="1" thickBot="1" x14ac:dyDescent="0.35">
      <c r="B134" s="234" t="s">
        <v>42</v>
      </c>
      <c r="C134" s="236"/>
      <c r="E134" s="46">
        <f>SUM(E132,E133)</f>
        <v>29</v>
      </c>
      <c r="F134" s="46">
        <f>SUM(F132,F133)</f>
        <v>31</v>
      </c>
    </row>
    <row r="135" spans="1:7" ht="15" customHeight="1" thickBot="1" x14ac:dyDescent="0.35"/>
    <row r="136" spans="1:7" ht="15" customHeight="1" thickBot="1" x14ac:dyDescent="0.35">
      <c r="D136" s="56" t="s">
        <v>73</v>
      </c>
      <c r="E136" s="8">
        <f>$C$4</f>
        <v>45291</v>
      </c>
      <c r="F136" s="8">
        <f>$C$5</f>
        <v>45657</v>
      </c>
      <c r="G136" s="24" t="s">
        <v>279</v>
      </c>
    </row>
    <row r="137" spans="1:7" ht="15" customHeight="1" thickBot="1" x14ac:dyDescent="0.35">
      <c r="B137" s="234" t="s">
        <v>43</v>
      </c>
      <c r="C137" s="235"/>
      <c r="D137" s="235"/>
      <c r="E137" s="235"/>
      <c r="F137" s="235"/>
      <c r="G137" s="236"/>
    </row>
    <row r="138" spans="1:7" ht="15" customHeight="1" thickBot="1" x14ac:dyDescent="0.35">
      <c r="B138" s="242" t="s">
        <v>44</v>
      </c>
      <c r="C138" s="243"/>
      <c r="D138" s="243"/>
      <c r="E138" s="243"/>
      <c r="F138" s="243"/>
      <c r="G138" s="243"/>
    </row>
    <row r="139" spans="1:7" ht="14.5" customHeight="1" thickBot="1" x14ac:dyDescent="0.35">
      <c r="A139" s="61" t="s">
        <v>291</v>
      </c>
      <c r="B139" s="230" t="s">
        <v>45</v>
      </c>
      <c r="C139" s="231"/>
      <c r="D139" s="61"/>
      <c r="E139" s="47">
        <v>2</v>
      </c>
      <c r="F139" s="48">
        <v>1</v>
      </c>
      <c r="G139" s="147"/>
    </row>
    <row r="140" spans="1:7" ht="14.5" customHeight="1" thickBot="1" x14ac:dyDescent="0.35">
      <c r="A140" s="3" t="s">
        <v>292</v>
      </c>
      <c r="B140" s="305" t="s">
        <v>46</v>
      </c>
      <c r="C140" s="306"/>
      <c r="D140" s="3" t="s">
        <v>309</v>
      </c>
      <c r="E140" s="298" t="s">
        <v>284</v>
      </c>
      <c r="F140" s="299"/>
      <c r="G140" s="300"/>
    </row>
    <row r="141" spans="1:7" ht="14.5" customHeight="1" x14ac:dyDescent="0.3">
      <c r="A141" s="3"/>
      <c r="B141" s="301" t="s">
        <v>46</v>
      </c>
      <c r="C141" s="302"/>
      <c r="D141" s="3"/>
      <c r="E141" s="43">
        <v>2</v>
      </c>
      <c r="F141" s="49">
        <v>1</v>
      </c>
      <c r="G141" s="143"/>
    </row>
    <row r="142" spans="1:7" ht="14.5" customHeight="1" x14ac:dyDescent="0.3">
      <c r="A142" s="3"/>
      <c r="B142" s="301" t="s">
        <v>514</v>
      </c>
      <c r="C142" s="302"/>
      <c r="D142" s="3"/>
      <c r="E142" s="43">
        <v>3</v>
      </c>
      <c r="F142" s="49">
        <v>4</v>
      </c>
      <c r="G142" s="143"/>
    </row>
    <row r="143" spans="1:7" ht="14.5" customHeight="1" x14ac:dyDescent="0.3">
      <c r="A143" s="3"/>
      <c r="B143" s="301" t="s">
        <v>516</v>
      </c>
      <c r="C143" s="302"/>
      <c r="D143" s="3"/>
      <c r="E143" s="43">
        <v>2</v>
      </c>
      <c r="F143" s="49">
        <v>1</v>
      </c>
      <c r="G143" s="143"/>
    </row>
    <row r="144" spans="1:7" ht="14.5" customHeight="1" x14ac:dyDescent="0.3">
      <c r="A144" s="3"/>
      <c r="B144" s="301" t="s">
        <v>515</v>
      </c>
      <c r="C144" s="302"/>
      <c r="D144" s="3"/>
      <c r="E144" s="43">
        <v>2</v>
      </c>
      <c r="F144" s="49">
        <v>4</v>
      </c>
      <c r="G144" s="143"/>
    </row>
    <row r="145" spans="1:7" ht="14.5" customHeight="1" thickBot="1" x14ac:dyDescent="0.35">
      <c r="A145" s="3"/>
      <c r="B145" s="301" t="s">
        <v>517</v>
      </c>
      <c r="C145" s="302"/>
      <c r="D145" s="3"/>
      <c r="E145" s="43">
        <v>4</v>
      </c>
      <c r="F145" s="49">
        <v>1</v>
      </c>
      <c r="G145" s="143"/>
    </row>
    <row r="146" spans="1:7" ht="14.5" customHeight="1" thickBot="1" x14ac:dyDescent="0.35">
      <c r="A146" s="3"/>
      <c r="B146" s="303" t="s">
        <v>268</v>
      </c>
      <c r="C146" s="304">
        <f>SUM(C141:C145)</f>
        <v>0</v>
      </c>
      <c r="D146" s="3"/>
      <c r="E146" s="210">
        <f>SUM(E141:E145)</f>
        <v>13</v>
      </c>
      <c r="F146" s="210">
        <f>SUM(F141:F145)</f>
        <v>11</v>
      </c>
      <c r="G146" s="143"/>
    </row>
    <row r="147" spans="1:7" ht="14.5" customHeight="1" x14ac:dyDescent="0.3">
      <c r="A147" s="3"/>
      <c r="B147" s="301" t="s">
        <v>518</v>
      </c>
      <c r="C147" s="302">
        <v>5</v>
      </c>
      <c r="D147" s="3"/>
      <c r="E147" s="43">
        <v>4</v>
      </c>
      <c r="F147" s="49">
        <v>1</v>
      </c>
      <c r="G147" s="143"/>
    </row>
    <row r="148" spans="1:7" ht="14.5" customHeight="1" thickBot="1" x14ac:dyDescent="0.35">
      <c r="A148" s="3"/>
      <c r="B148" s="301" t="s">
        <v>519</v>
      </c>
      <c r="C148" s="302"/>
      <c r="D148" s="3"/>
      <c r="E148" s="43">
        <v>5</v>
      </c>
      <c r="F148" s="49">
        <v>1</v>
      </c>
      <c r="G148" s="143"/>
    </row>
    <row r="149" spans="1:7" ht="14.5" customHeight="1" thickBot="1" x14ac:dyDescent="0.35">
      <c r="A149" s="3"/>
      <c r="B149" s="303" t="s">
        <v>269</v>
      </c>
      <c r="C149" s="304">
        <f>SUM(C147:C148)</f>
        <v>5</v>
      </c>
      <c r="D149" s="3"/>
      <c r="E149" s="210">
        <f>SUM(E147:E148)</f>
        <v>9</v>
      </c>
      <c r="F149" s="210">
        <f>SUM(F147:F148)</f>
        <v>2</v>
      </c>
      <c r="G149" s="143"/>
    </row>
    <row r="150" spans="1:7" ht="14.5" customHeight="1" x14ac:dyDescent="0.3">
      <c r="A150" s="3"/>
      <c r="B150" s="301" t="s">
        <v>520</v>
      </c>
      <c r="C150" s="302"/>
      <c r="D150" s="3"/>
      <c r="E150" s="43">
        <v>1</v>
      </c>
      <c r="F150" s="49">
        <v>4</v>
      </c>
      <c r="G150" s="143"/>
    </row>
    <row r="151" spans="1:7" ht="14.5" customHeight="1" x14ac:dyDescent="0.3">
      <c r="A151" s="3"/>
      <c r="B151" s="301" t="s">
        <v>521</v>
      </c>
      <c r="C151" s="302"/>
      <c r="D151" s="3"/>
      <c r="E151" s="43">
        <v>4</v>
      </c>
      <c r="F151" s="49">
        <v>2</v>
      </c>
      <c r="G151" s="143"/>
    </row>
    <row r="152" spans="1:7" ht="14.5" customHeight="1" thickBot="1" x14ac:dyDescent="0.35">
      <c r="A152" s="3"/>
      <c r="B152" s="301" t="s">
        <v>522</v>
      </c>
      <c r="C152" s="302"/>
      <c r="D152" s="3"/>
      <c r="E152" s="43">
        <v>1</v>
      </c>
      <c r="F152" s="49">
        <v>2</v>
      </c>
      <c r="G152" s="143"/>
    </row>
    <row r="153" spans="1:7" ht="14.5" customHeight="1" thickBot="1" x14ac:dyDescent="0.35">
      <c r="A153" s="3"/>
      <c r="B153" s="303" t="s">
        <v>270</v>
      </c>
      <c r="C153" s="304">
        <f>SUM(C150:C152)</f>
        <v>0</v>
      </c>
      <c r="D153" s="3"/>
      <c r="E153" s="210">
        <f>SUM(E150:E152)</f>
        <v>6</v>
      </c>
      <c r="F153" s="210">
        <f>SUM(F150:F152)</f>
        <v>8</v>
      </c>
      <c r="G153" s="143"/>
    </row>
    <row r="154" spans="1:7" ht="14.5" customHeight="1" thickBot="1" x14ac:dyDescent="0.35">
      <c r="A154" s="3"/>
      <c r="B154" s="303" t="s">
        <v>271</v>
      </c>
      <c r="C154" s="304">
        <v>1</v>
      </c>
      <c r="D154" s="3"/>
      <c r="E154" s="45">
        <v>3</v>
      </c>
      <c r="F154" s="109">
        <v>1</v>
      </c>
      <c r="G154" s="143"/>
    </row>
    <row r="155" spans="1:7" ht="14.5" customHeight="1" thickBot="1" x14ac:dyDescent="0.35">
      <c r="A155" s="3"/>
      <c r="B155" s="303" t="s">
        <v>523</v>
      </c>
      <c r="C155" s="304">
        <f>SUM(C146,C149,C153,C154)</f>
        <v>6</v>
      </c>
      <c r="D155" s="3"/>
      <c r="E155" s="154">
        <f>SUM(E146,E149,E153,E154)</f>
        <v>31</v>
      </c>
      <c r="F155" s="154">
        <f>SUM(F146,F149,F153,F154)</f>
        <v>22</v>
      </c>
      <c r="G155" s="143"/>
    </row>
    <row r="156" spans="1:7" ht="14.5" customHeight="1" thickBot="1" x14ac:dyDescent="0.35">
      <c r="A156" s="4" t="s">
        <v>293</v>
      </c>
      <c r="B156" s="230" t="s">
        <v>47</v>
      </c>
      <c r="C156" s="231"/>
      <c r="D156" s="4"/>
      <c r="E156" s="50">
        <v>2</v>
      </c>
      <c r="F156" s="49">
        <v>2</v>
      </c>
      <c r="G156" s="144"/>
    </row>
    <row r="157" spans="1:7" ht="14.5" customHeight="1" thickBot="1" x14ac:dyDescent="0.35">
      <c r="B157" s="13" t="s">
        <v>48</v>
      </c>
      <c r="C157" s="14"/>
      <c r="D157" s="54"/>
      <c r="E157" s="44">
        <f>SUM(E139:E156)</f>
        <v>94</v>
      </c>
      <c r="F157" s="46">
        <f>SUM(F139:F156)</f>
        <v>68</v>
      </c>
    </row>
    <row r="158" spans="1:7" ht="14.5" customHeight="1" thickBot="1" x14ac:dyDescent="0.35">
      <c r="A158" s="61" t="s">
        <v>294</v>
      </c>
      <c r="B158" s="307" t="s">
        <v>49</v>
      </c>
      <c r="C158" s="308"/>
      <c r="D158" s="61" t="s">
        <v>310</v>
      </c>
      <c r="E158" s="298" t="s">
        <v>285</v>
      </c>
      <c r="F158" s="299"/>
      <c r="G158" s="300"/>
    </row>
    <row r="159" spans="1:7" ht="14.5" customHeight="1" x14ac:dyDescent="0.3">
      <c r="A159" s="3"/>
      <c r="B159" s="301" t="s">
        <v>229</v>
      </c>
      <c r="C159" s="302">
        <v>2</v>
      </c>
      <c r="D159" s="3"/>
      <c r="E159" s="43">
        <v>1</v>
      </c>
      <c r="F159" s="49">
        <v>1</v>
      </c>
      <c r="G159" s="143"/>
    </row>
    <row r="160" spans="1:7" ht="14.5" customHeight="1" x14ac:dyDescent="0.3">
      <c r="A160" s="3"/>
      <c r="B160" s="301" t="s">
        <v>230</v>
      </c>
      <c r="C160" s="302">
        <v>4</v>
      </c>
      <c r="D160" s="3"/>
      <c r="E160" s="43">
        <v>3</v>
      </c>
      <c r="F160" s="49">
        <v>3</v>
      </c>
      <c r="G160" s="143"/>
    </row>
    <row r="161" spans="1:7" ht="14.5" customHeight="1" x14ac:dyDescent="0.3">
      <c r="A161" s="3"/>
      <c r="B161" s="301" t="s">
        <v>231</v>
      </c>
      <c r="C161" s="302">
        <v>2</v>
      </c>
      <c r="D161" s="3"/>
      <c r="E161" s="43">
        <v>1</v>
      </c>
      <c r="F161" s="49">
        <v>4</v>
      </c>
      <c r="G161" s="143"/>
    </row>
    <row r="162" spans="1:7" ht="14.5" customHeight="1" x14ac:dyDescent="0.3">
      <c r="A162" s="3"/>
      <c r="B162" s="301" t="s">
        <v>232</v>
      </c>
      <c r="C162" s="302">
        <v>3</v>
      </c>
      <c r="D162" s="3"/>
      <c r="E162" s="43">
        <v>4</v>
      </c>
      <c r="F162" s="49">
        <v>2</v>
      </c>
      <c r="G162" s="143"/>
    </row>
    <row r="163" spans="1:7" ht="14.5" customHeight="1" x14ac:dyDescent="0.3">
      <c r="A163" s="3"/>
      <c r="B163" s="301" t="s">
        <v>248</v>
      </c>
      <c r="C163" s="302"/>
      <c r="D163" s="3"/>
      <c r="E163" s="43">
        <v>4</v>
      </c>
      <c r="F163" s="49">
        <v>4</v>
      </c>
      <c r="G163" s="143"/>
    </row>
    <row r="164" spans="1:7" ht="14.5" customHeight="1" x14ac:dyDescent="0.3">
      <c r="A164" s="3"/>
      <c r="B164" s="301" t="s">
        <v>249</v>
      </c>
      <c r="C164" s="302"/>
      <c r="D164" s="3"/>
      <c r="E164" s="43">
        <v>3</v>
      </c>
      <c r="F164" s="49">
        <v>4</v>
      </c>
      <c r="G164" s="143"/>
    </row>
    <row r="165" spans="1:7" ht="14.5" customHeight="1" x14ac:dyDescent="0.3">
      <c r="A165" s="3"/>
      <c r="B165" s="301" t="s">
        <v>250</v>
      </c>
      <c r="C165" s="302"/>
      <c r="D165" s="3"/>
      <c r="E165" s="43">
        <v>1</v>
      </c>
      <c r="F165" s="49">
        <v>5</v>
      </c>
      <c r="G165" s="143"/>
    </row>
    <row r="166" spans="1:7" ht="14.5" customHeight="1" x14ac:dyDescent="0.3">
      <c r="A166" s="3"/>
      <c r="B166" s="301" t="s">
        <v>233</v>
      </c>
      <c r="C166" s="302">
        <v>4</v>
      </c>
      <c r="D166" s="3"/>
      <c r="E166" s="43">
        <v>4</v>
      </c>
      <c r="F166" s="49">
        <v>4</v>
      </c>
      <c r="G166" s="143"/>
    </row>
    <row r="167" spans="1:7" ht="14.5" customHeight="1" thickBot="1" x14ac:dyDescent="0.35">
      <c r="A167" s="3"/>
      <c r="B167" s="301" t="s">
        <v>234</v>
      </c>
      <c r="C167" s="302">
        <v>5</v>
      </c>
      <c r="D167" s="3"/>
      <c r="E167" s="50">
        <v>4</v>
      </c>
      <c r="F167" s="108">
        <v>1</v>
      </c>
      <c r="G167" s="143"/>
    </row>
    <row r="168" spans="1:7" ht="14.5" customHeight="1" thickBot="1" x14ac:dyDescent="0.35">
      <c r="A168" s="3"/>
      <c r="B168" s="303" t="s">
        <v>235</v>
      </c>
      <c r="C168" s="304">
        <f>SUM(C166:C167)</f>
        <v>9</v>
      </c>
      <c r="D168" s="3"/>
      <c r="E168" s="154">
        <f>SUM(E159:E167)</f>
        <v>25</v>
      </c>
      <c r="F168" s="154">
        <f>SUM(F159:F167)</f>
        <v>28</v>
      </c>
      <c r="G168" s="143"/>
    </row>
    <row r="169" spans="1:7" ht="14.5" customHeight="1" x14ac:dyDescent="0.3">
      <c r="A169" s="3"/>
      <c r="B169" s="301" t="s">
        <v>236</v>
      </c>
      <c r="C169" s="302">
        <v>4</v>
      </c>
      <c r="D169" s="3"/>
      <c r="E169" s="43">
        <v>1</v>
      </c>
      <c r="F169" s="49">
        <v>1</v>
      </c>
      <c r="G169" s="143"/>
    </row>
    <row r="170" spans="1:7" ht="14.5" customHeight="1" x14ac:dyDescent="0.3">
      <c r="A170" s="3"/>
      <c r="B170" s="301" t="s">
        <v>237</v>
      </c>
      <c r="C170" s="302">
        <v>7</v>
      </c>
      <c r="D170" s="3"/>
      <c r="E170" s="43">
        <v>2</v>
      </c>
      <c r="F170" s="49">
        <v>1</v>
      </c>
      <c r="G170" s="143"/>
    </row>
    <row r="171" spans="1:7" ht="14.5" customHeight="1" thickBot="1" x14ac:dyDescent="0.35">
      <c r="A171" s="3"/>
      <c r="B171" s="301" t="s">
        <v>238</v>
      </c>
      <c r="C171" s="302">
        <v>9</v>
      </c>
      <c r="D171" s="3"/>
      <c r="E171" s="50">
        <v>2</v>
      </c>
      <c r="F171" s="108">
        <v>3</v>
      </c>
      <c r="G171" s="143"/>
    </row>
    <row r="172" spans="1:7" ht="14.5" customHeight="1" thickBot="1" x14ac:dyDescent="0.35">
      <c r="A172" s="3"/>
      <c r="B172" s="303" t="s">
        <v>239</v>
      </c>
      <c r="C172" s="304">
        <f>SUM(C169:C171)</f>
        <v>20</v>
      </c>
      <c r="D172" s="3"/>
      <c r="E172" s="154">
        <f>SUM(E168:E171)</f>
        <v>30</v>
      </c>
      <c r="F172" s="154">
        <f>SUM(F168:F171)</f>
        <v>33</v>
      </c>
      <c r="G172" s="143"/>
    </row>
    <row r="173" spans="1:7" ht="14.5" customHeight="1" thickBot="1" x14ac:dyDescent="0.35">
      <c r="A173" s="3"/>
      <c r="B173" s="301" t="s">
        <v>240</v>
      </c>
      <c r="C173" s="302">
        <v>5</v>
      </c>
      <c r="D173" s="3"/>
      <c r="E173" s="50">
        <v>1</v>
      </c>
      <c r="F173" s="108">
        <v>1</v>
      </c>
      <c r="G173" s="143"/>
    </row>
    <row r="174" spans="1:7" ht="14.5" customHeight="1" thickBot="1" x14ac:dyDescent="0.35">
      <c r="A174" s="3"/>
      <c r="B174" s="303" t="s">
        <v>241</v>
      </c>
      <c r="C174" s="304">
        <f>SUM(C173)</f>
        <v>5</v>
      </c>
      <c r="D174" s="3"/>
      <c r="E174" s="154">
        <f>SUM(E172:E173)</f>
        <v>31</v>
      </c>
      <c r="F174" s="154">
        <f>SUM(F172:F173)</f>
        <v>34</v>
      </c>
      <c r="G174" s="143"/>
    </row>
    <row r="175" spans="1:7" ht="14.5" customHeight="1" x14ac:dyDescent="0.3">
      <c r="A175" s="3"/>
      <c r="B175" s="301" t="s">
        <v>242</v>
      </c>
      <c r="C175" s="302">
        <v>4</v>
      </c>
      <c r="D175" s="3"/>
      <c r="E175" s="43">
        <v>4</v>
      </c>
      <c r="F175" s="49">
        <v>1</v>
      </c>
      <c r="G175" s="143"/>
    </row>
    <row r="176" spans="1:7" ht="14.5" customHeight="1" x14ac:dyDescent="0.3">
      <c r="A176" s="3"/>
      <c r="B176" s="301" t="s">
        <v>243</v>
      </c>
      <c r="C176" s="302">
        <v>5</v>
      </c>
      <c r="D176" s="3"/>
      <c r="E176" s="43">
        <v>3</v>
      </c>
      <c r="F176" s="49">
        <v>4</v>
      </c>
      <c r="G176" s="143"/>
    </row>
    <row r="177" spans="1:7" ht="14.5" customHeight="1" x14ac:dyDescent="0.3">
      <c r="A177" s="3"/>
      <c r="B177" s="301" t="s">
        <v>244</v>
      </c>
      <c r="C177" s="302">
        <v>6</v>
      </c>
      <c r="D177" s="3"/>
      <c r="E177" s="43">
        <v>7</v>
      </c>
      <c r="F177" s="49">
        <v>5</v>
      </c>
      <c r="G177" s="143"/>
    </row>
    <row r="178" spans="1:7" ht="14.5" customHeight="1" x14ac:dyDescent="0.3">
      <c r="A178" s="3"/>
      <c r="B178" s="301" t="s">
        <v>245</v>
      </c>
      <c r="C178" s="302">
        <v>7</v>
      </c>
      <c r="D178" s="3"/>
      <c r="E178" s="43">
        <v>8</v>
      </c>
      <c r="F178" s="49">
        <v>6</v>
      </c>
      <c r="G178" s="143"/>
    </row>
    <row r="179" spans="1:7" ht="14.5" customHeight="1" thickBot="1" x14ac:dyDescent="0.35">
      <c r="A179" s="3"/>
      <c r="B179" s="301" t="s">
        <v>246</v>
      </c>
      <c r="C179" s="302">
        <v>1</v>
      </c>
      <c r="D179" s="3"/>
      <c r="E179" s="50">
        <v>2</v>
      </c>
      <c r="F179" s="108">
        <v>4</v>
      </c>
      <c r="G179" s="143"/>
    </row>
    <row r="180" spans="1:7" ht="14.5" customHeight="1" thickBot="1" x14ac:dyDescent="0.35">
      <c r="A180" s="3"/>
      <c r="B180" s="303" t="s">
        <v>247</v>
      </c>
      <c r="C180" s="304">
        <f>SUM(C175:C179,C159:C162,C168,C172,C174)</f>
        <v>68</v>
      </c>
      <c r="D180" s="3"/>
      <c r="E180" s="154">
        <f>SUM(E174:E179)</f>
        <v>55</v>
      </c>
      <c r="F180" s="154">
        <f>SUM(F174:F179)</f>
        <v>54</v>
      </c>
      <c r="G180" s="143"/>
    </row>
    <row r="181" spans="1:7" ht="14.5" customHeight="1" x14ac:dyDescent="0.3">
      <c r="A181" s="3" t="s">
        <v>295</v>
      </c>
      <c r="B181" s="230" t="s">
        <v>50</v>
      </c>
      <c r="C181" s="231"/>
      <c r="D181" s="3"/>
      <c r="E181" s="43">
        <v>4</v>
      </c>
      <c r="F181" s="49">
        <v>4</v>
      </c>
      <c r="G181" s="142"/>
    </row>
    <row r="182" spans="1:7" ht="14.5" customHeight="1" x14ac:dyDescent="0.3">
      <c r="A182" s="3" t="s">
        <v>296</v>
      </c>
      <c r="B182" s="230" t="s">
        <v>51</v>
      </c>
      <c r="C182" s="231"/>
      <c r="D182" s="3"/>
      <c r="E182" s="43">
        <v>4</v>
      </c>
      <c r="F182" s="49">
        <v>2</v>
      </c>
      <c r="G182" s="142"/>
    </row>
    <row r="183" spans="1:7" ht="15" customHeight="1" x14ac:dyDescent="0.3">
      <c r="A183" s="3" t="s">
        <v>297</v>
      </c>
      <c r="B183" s="230" t="s">
        <v>52</v>
      </c>
      <c r="C183" s="231"/>
      <c r="D183" s="3"/>
      <c r="E183" s="43">
        <v>1</v>
      </c>
      <c r="F183" s="49">
        <v>1</v>
      </c>
      <c r="G183" s="142"/>
    </row>
    <row r="184" spans="1:7" x14ac:dyDescent="0.3">
      <c r="A184" s="3" t="s">
        <v>298</v>
      </c>
      <c r="B184" s="230" t="s">
        <v>53</v>
      </c>
      <c r="C184" s="231"/>
      <c r="D184" s="3"/>
      <c r="E184" s="43">
        <v>2</v>
      </c>
      <c r="F184" s="49">
        <v>4</v>
      </c>
      <c r="G184" s="142"/>
    </row>
    <row r="185" spans="1:7" ht="14.5" thickBot="1" x14ac:dyDescent="0.35">
      <c r="A185" s="4" t="s">
        <v>299</v>
      </c>
      <c r="B185" s="240" t="s">
        <v>54</v>
      </c>
      <c r="C185" s="241"/>
      <c r="D185" s="4"/>
      <c r="E185" s="50">
        <v>1</v>
      </c>
      <c r="F185" s="53">
        <v>1</v>
      </c>
      <c r="G185" s="144"/>
    </row>
    <row r="186" spans="1:7" ht="15" customHeight="1" thickBot="1" x14ac:dyDescent="0.35">
      <c r="B186" s="234" t="s">
        <v>55</v>
      </c>
      <c r="C186" s="236"/>
      <c r="E186" s="46">
        <f>SUM(E157:E185)</f>
        <v>302</v>
      </c>
      <c r="F186" s="46">
        <f>SUM(F157:F185)</f>
        <v>283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56" t="s">
        <v>73</v>
      </c>
      <c r="E189" s="8">
        <f>$C$4</f>
        <v>45291</v>
      </c>
      <c r="F189" s="8">
        <f>$C$5</f>
        <v>45657</v>
      </c>
      <c r="G189" s="24" t="s">
        <v>279</v>
      </c>
    </row>
    <row r="190" spans="1:7" ht="15" customHeight="1" thickBot="1" x14ac:dyDescent="0.35">
      <c r="B190" s="234" t="s">
        <v>56</v>
      </c>
      <c r="C190" s="235"/>
      <c r="D190" s="235"/>
      <c r="E190" s="235"/>
      <c r="F190" s="235"/>
      <c r="G190" s="235"/>
    </row>
    <row r="191" spans="1:7" ht="15" customHeight="1" thickBot="1" x14ac:dyDescent="0.35">
      <c r="A191" s="61" t="s">
        <v>300</v>
      </c>
      <c r="B191" s="230" t="s">
        <v>57</v>
      </c>
      <c r="C191" s="231"/>
      <c r="D191" s="61"/>
      <c r="E191" s="47">
        <v>1</v>
      </c>
      <c r="F191" s="49">
        <v>1</v>
      </c>
      <c r="G191" s="147"/>
    </row>
    <row r="192" spans="1:7" ht="15" customHeight="1" thickBot="1" x14ac:dyDescent="0.35">
      <c r="A192" s="3" t="s">
        <v>301</v>
      </c>
      <c r="B192" s="305" t="s">
        <v>58</v>
      </c>
      <c r="C192" s="306"/>
      <c r="D192" s="3" t="s">
        <v>309</v>
      </c>
      <c r="E192" s="43">
        <v>10</v>
      </c>
      <c r="F192" s="49">
        <v>15</v>
      </c>
      <c r="G192" s="164" t="s">
        <v>284</v>
      </c>
    </row>
    <row r="193" spans="1:7" ht="15" customHeight="1" x14ac:dyDescent="0.3">
      <c r="A193" s="3"/>
      <c r="B193" s="301" t="s">
        <v>514</v>
      </c>
      <c r="C193" s="302"/>
      <c r="D193" s="3"/>
      <c r="E193" s="43">
        <v>2</v>
      </c>
      <c r="F193" s="49">
        <v>1</v>
      </c>
      <c r="G193" s="143"/>
    </row>
    <row r="194" spans="1:7" ht="15" customHeight="1" x14ac:dyDescent="0.3">
      <c r="A194" s="3"/>
      <c r="B194" s="301" t="s">
        <v>516</v>
      </c>
      <c r="C194" s="302"/>
      <c r="D194" s="3"/>
      <c r="E194" s="43">
        <v>1</v>
      </c>
      <c r="F194" s="49">
        <v>1</v>
      </c>
      <c r="G194" s="143"/>
    </row>
    <row r="195" spans="1:7" ht="15" customHeight="1" x14ac:dyDescent="0.3">
      <c r="A195" s="3"/>
      <c r="B195" s="301" t="s">
        <v>515</v>
      </c>
      <c r="C195" s="302"/>
      <c r="D195" s="3"/>
      <c r="E195" s="43">
        <v>2</v>
      </c>
      <c r="F195" s="49">
        <v>4</v>
      </c>
      <c r="G195" s="143"/>
    </row>
    <row r="196" spans="1:7" ht="15" customHeight="1" x14ac:dyDescent="0.3">
      <c r="A196" s="3"/>
      <c r="B196" s="301" t="s">
        <v>517</v>
      </c>
      <c r="C196" s="302"/>
      <c r="D196" s="3"/>
      <c r="E196" s="43">
        <v>3</v>
      </c>
      <c r="F196" s="49">
        <v>2</v>
      </c>
      <c r="G196" s="143"/>
    </row>
    <row r="197" spans="1:7" ht="15" customHeight="1" x14ac:dyDescent="0.3">
      <c r="A197" s="3"/>
      <c r="B197" s="301" t="s">
        <v>268</v>
      </c>
      <c r="C197" s="302">
        <f>SUM(C193:C196)</f>
        <v>0</v>
      </c>
      <c r="D197" s="3"/>
      <c r="E197" s="43">
        <v>2</v>
      </c>
      <c r="F197" s="49">
        <v>1</v>
      </c>
      <c r="G197" s="143"/>
    </row>
    <row r="198" spans="1:7" ht="15" customHeight="1" x14ac:dyDescent="0.3">
      <c r="A198" s="3"/>
      <c r="B198" s="301" t="s">
        <v>518</v>
      </c>
      <c r="C198" s="302">
        <v>5</v>
      </c>
      <c r="D198" s="3"/>
      <c r="E198" s="43">
        <v>1</v>
      </c>
      <c r="F198" s="49">
        <v>2</v>
      </c>
      <c r="G198" s="143"/>
    </row>
    <row r="199" spans="1:7" ht="15" customHeight="1" x14ac:dyDescent="0.3">
      <c r="A199" s="3"/>
      <c r="B199" s="301" t="s">
        <v>519</v>
      </c>
      <c r="C199" s="302"/>
      <c r="D199" s="3"/>
      <c r="E199" s="43">
        <v>1</v>
      </c>
      <c r="F199" s="49">
        <v>1</v>
      </c>
      <c r="G199" s="143"/>
    </row>
    <row r="200" spans="1:7" ht="15" customHeight="1" x14ac:dyDescent="0.3">
      <c r="A200" s="3"/>
      <c r="B200" s="301" t="s">
        <v>269</v>
      </c>
      <c r="C200" s="302">
        <f>SUM(C198:C199)</f>
        <v>5</v>
      </c>
      <c r="D200" s="3"/>
      <c r="E200" s="43">
        <v>1</v>
      </c>
      <c r="F200" s="49">
        <v>4</v>
      </c>
      <c r="G200" s="143"/>
    </row>
    <row r="201" spans="1:7" ht="15" customHeight="1" x14ac:dyDescent="0.3">
      <c r="A201" s="3"/>
      <c r="B201" s="301" t="s">
        <v>520</v>
      </c>
      <c r="C201" s="302"/>
      <c r="D201" s="3"/>
      <c r="E201" s="43">
        <v>4</v>
      </c>
      <c r="F201" s="49">
        <v>2</v>
      </c>
      <c r="G201" s="143"/>
    </row>
    <row r="202" spans="1:7" ht="15" customHeight="1" x14ac:dyDescent="0.3">
      <c r="A202" s="3"/>
      <c r="B202" s="301" t="s">
        <v>521</v>
      </c>
      <c r="C202" s="302"/>
      <c r="D202" s="3"/>
      <c r="E202" s="43">
        <v>1</v>
      </c>
      <c r="F202" s="49">
        <v>3</v>
      </c>
      <c r="G202" s="143"/>
    </row>
    <row r="203" spans="1:7" ht="15" customHeight="1" x14ac:dyDescent="0.3">
      <c r="A203" s="3"/>
      <c r="B203" s="301" t="s">
        <v>522</v>
      </c>
      <c r="C203" s="302"/>
      <c r="D203" s="3"/>
      <c r="E203" s="43">
        <v>2</v>
      </c>
      <c r="F203" s="49">
        <v>3</v>
      </c>
      <c r="G203" s="143"/>
    </row>
    <row r="204" spans="1:7" ht="15" customHeight="1" x14ac:dyDescent="0.3">
      <c r="A204" s="3"/>
      <c r="B204" s="301" t="s">
        <v>270</v>
      </c>
      <c r="C204" s="302">
        <f>SUM(C201:C203)</f>
        <v>0</v>
      </c>
      <c r="D204" s="3"/>
      <c r="E204" s="43">
        <v>3</v>
      </c>
      <c r="F204" s="49">
        <v>4</v>
      </c>
      <c r="G204" s="143"/>
    </row>
    <row r="205" spans="1:7" ht="15" customHeight="1" thickBot="1" x14ac:dyDescent="0.35">
      <c r="A205" s="3"/>
      <c r="B205" s="301" t="s">
        <v>271</v>
      </c>
      <c r="C205" s="302">
        <v>1</v>
      </c>
      <c r="D205" s="3"/>
      <c r="E205" s="43">
        <v>1</v>
      </c>
      <c r="F205" s="49">
        <v>5</v>
      </c>
      <c r="G205" s="143"/>
    </row>
    <row r="206" spans="1:7" ht="15" customHeight="1" thickBot="1" x14ac:dyDescent="0.35">
      <c r="A206" s="3"/>
      <c r="B206" s="303" t="s">
        <v>288</v>
      </c>
      <c r="C206" s="304">
        <f>SUM(C197,C200,C204,C205)</f>
        <v>6</v>
      </c>
      <c r="D206" s="3"/>
      <c r="E206" s="43">
        <v>1</v>
      </c>
      <c r="F206" s="49">
        <v>4</v>
      </c>
      <c r="G206" s="143"/>
    </row>
    <row r="207" spans="1:7" ht="14.5" customHeight="1" thickBot="1" x14ac:dyDescent="0.35">
      <c r="A207" s="4" t="s">
        <v>302</v>
      </c>
      <c r="B207" s="230" t="s">
        <v>59</v>
      </c>
      <c r="C207" s="231"/>
      <c r="D207" s="4"/>
      <c r="E207" s="50">
        <v>4</v>
      </c>
      <c r="F207" s="49">
        <v>2</v>
      </c>
      <c r="G207" s="144"/>
    </row>
    <row r="208" spans="1:7" ht="14.5" customHeight="1" thickBot="1" x14ac:dyDescent="0.35">
      <c r="B208" s="234" t="s">
        <v>60</v>
      </c>
      <c r="C208" s="236"/>
      <c r="D208" s="54"/>
      <c r="E208" s="44">
        <f>SUM(E191:E207)</f>
        <v>40</v>
      </c>
      <c r="F208" s="51">
        <f>SUM(F191:F207)</f>
        <v>55</v>
      </c>
    </row>
    <row r="209" spans="1:7" ht="14.5" customHeight="1" thickBot="1" x14ac:dyDescent="0.35">
      <c r="A209" s="61" t="s">
        <v>303</v>
      </c>
      <c r="B209" s="307" t="s">
        <v>61</v>
      </c>
      <c r="C209" s="308"/>
      <c r="D209" s="61" t="s">
        <v>310</v>
      </c>
      <c r="E209" s="298" t="s">
        <v>285</v>
      </c>
      <c r="F209" s="299"/>
      <c r="G209" s="300"/>
    </row>
    <row r="210" spans="1:7" x14ac:dyDescent="0.3">
      <c r="A210" s="3"/>
      <c r="B210" s="301" t="s">
        <v>206</v>
      </c>
      <c r="C210" s="302">
        <v>4</v>
      </c>
      <c r="D210" s="3"/>
      <c r="E210" s="43">
        <v>2</v>
      </c>
      <c r="F210" s="43">
        <v>2</v>
      </c>
      <c r="G210" s="143"/>
    </row>
    <row r="211" spans="1:7" x14ac:dyDescent="0.3">
      <c r="A211" s="3"/>
      <c r="B211" s="301" t="s">
        <v>207</v>
      </c>
      <c r="C211" s="302">
        <v>6</v>
      </c>
      <c r="D211" s="3"/>
      <c r="E211" s="43">
        <v>3</v>
      </c>
      <c r="F211" s="43">
        <v>1</v>
      </c>
      <c r="G211" s="143"/>
    </row>
    <row r="212" spans="1:7" x14ac:dyDescent="0.3">
      <c r="A212" s="3"/>
      <c r="B212" s="301" t="s">
        <v>208</v>
      </c>
      <c r="C212" s="302">
        <v>7</v>
      </c>
      <c r="D212" s="3"/>
      <c r="E212" s="43">
        <v>2</v>
      </c>
      <c r="F212" s="43">
        <v>4</v>
      </c>
      <c r="G212" s="143"/>
    </row>
    <row r="213" spans="1:7" x14ac:dyDescent="0.3">
      <c r="A213" s="3"/>
      <c r="B213" s="301" t="s">
        <v>209</v>
      </c>
      <c r="C213" s="302">
        <v>9</v>
      </c>
      <c r="D213" s="3"/>
      <c r="E213" s="43">
        <v>4</v>
      </c>
      <c r="F213" s="43">
        <v>4</v>
      </c>
      <c r="G213" s="143"/>
    </row>
    <row r="214" spans="1:7" x14ac:dyDescent="0.3">
      <c r="A214" s="3"/>
      <c r="B214" s="301" t="s">
        <v>226</v>
      </c>
      <c r="C214" s="302"/>
      <c r="D214" s="3"/>
      <c r="E214" s="43">
        <v>5</v>
      </c>
      <c r="F214" s="43">
        <v>4</v>
      </c>
      <c r="G214" s="143"/>
    </row>
    <row r="215" spans="1:7" x14ac:dyDescent="0.3">
      <c r="A215" s="3"/>
      <c r="B215" s="301" t="s">
        <v>227</v>
      </c>
      <c r="C215" s="302"/>
      <c r="D215" s="3"/>
      <c r="E215" s="43">
        <v>7</v>
      </c>
      <c r="F215" s="43">
        <v>3</v>
      </c>
      <c r="G215" s="143"/>
    </row>
    <row r="216" spans="1:7" x14ac:dyDescent="0.3">
      <c r="A216" s="3"/>
      <c r="B216" s="301" t="s">
        <v>228</v>
      </c>
      <c r="C216" s="302">
        <v>6</v>
      </c>
      <c r="D216" s="3"/>
      <c r="E216" s="43">
        <v>2</v>
      </c>
      <c r="F216" s="43">
        <v>3</v>
      </c>
      <c r="G216" s="143"/>
    </row>
    <row r="217" spans="1:7" x14ac:dyDescent="0.3">
      <c r="A217" s="3"/>
      <c r="B217" s="301" t="s">
        <v>210</v>
      </c>
      <c r="C217" s="302">
        <v>5</v>
      </c>
      <c r="D217" s="3"/>
      <c r="E217" s="43">
        <v>1</v>
      </c>
      <c r="F217" s="43">
        <v>4</v>
      </c>
      <c r="G217" s="143"/>
    </row>
    <row r="218" spans="1:7" ht="14.5" thickBot="1" x14ac:dyDescent="0.35">
      <c r="A218" s="3"/>
      <c r="B218" s="301" t="s">
        <v>211</v>
      </c>
      <c r="C218" s="302">
        <v>3</v>
      </c>
      <c r="D218" s="3"/>
      <c r="E218" s="50">
        <v>3</v>
      </c>
      <c r="F218" s="50">
        <v>5</v>
      </c>
      <c r="G218" s="143"/>
    </row>
    <row r="219" spans="1:7" ht="14.5" thickBot="1" x14ac:dyDescent="0.35">
      <c r="A219" s="3"/>
      <c r="B219" s="303" t="s">
        <v>212</v>
      </c>
      <c r="C219" s="304">
        <f>SUM(C216:C218)</f>
        <v>14</v>
      </c>
      <c r="D219" s="3"/>
      <c r="E219" s="154">
        <f>SUM(E210:E218)</f>
        <v>29</v>
      </c>
      <c r="F219" s="154">
        <f>SUM(F210:F218)</f>
        <v>30</v>
      </c>
      <c r="G219" s="143"/>
    </row>
    <row r="220" spans="1:7" x14ac:dyDescent="0.3">
      <c r="A220" s="3"/>
      <c r="B220" s="301" t="s">
        <v>213</v>
      </c>
      <c r="C220" s="302">
        <v>5</v>
      </c>
      <c r="D220" s="3"/>
      <c r="E220" s="43">
        <v>2</v>
      </c>
      <c r="F220" s="43">
        <v>5</v>
      </c>
      <c r="G220" s="143"/>
    </row>
    <row r="221" spans="1:7" x14ac:dyDescent="0.3">
      <c r="A221" s="3"/>
      <c r="B221" s="301" t="s">
        <v>214</v>
      </c>
      <c r="C221" s="302">
        <v>6</v>
      </c>
      <c r="D221" s="3"/>
      <c r="E221" s="43">
        <v>3</v>
      </c>
      <c r="F221" s="43">
        <v>7</v>
      </c>
      <c r="G221" s="143"/>
    </row>
    <row r="222" spans="1:7" ht="14.5" thickBot="1" x14ac:dyDescent="0.35">
      <c r="A222" s="3"/>
      <c r="B222" s="301" t="s">
        <v>215</v>
      </c>
      <c r="C222" s="302">
        <v>7</v>
      </c>
      <c r="D222" s="3"/>
      <c r="E222" s="50">
        <v>4</v>
      </c>
      <c r="F222" s="50">
        <v>5</v>
      </c>
      <c r="G222" s="143"/>
    </row>
    <row r="223" spans="1:7" ht="14.5" thickBot="1" x14ac:dyDescent="0.35">
      <c r="A223" s="3"/>
      <c r="B223" s="303" t="s">
        <v>216</v>
      </c>
      <c r="C223" s="304">
        <f>SUM(C220:C222)</f>
        <v>18</v>
      </c>
      <c r="D223" s="3"/>
      <c r="E223" s="154">
        <f>SUM(E220:E222)</f>
        <v>9</v>
      </c>
      <c r="F223" s="154">
        <f>SUM(F220:F222)</f>
        <v>17</v>
      </c>
      <c r="G223" s="143"/>
    </row>
    <row r="224" spans="1:7" x14ac:dyDescent="0.3">
      <c r="A224" s="3"/>
      <c r="B224" s="301" t="s">
        <v>217</v>
      </c>
      <c r="C224" s="302">
        <v>3</v>
      </c>
      <c r="D224" s="3"/>
      <c r="E224" s="43">
        <v>1</v>
      </c>
      <c r="F224" s="43">
        <v>1</v>
      </c>
      <c r="G224" s="143"/>
    </row>
    <row r="225" spans="1:7" ht="14.5" thickBot="1" x14ac:dyDescent="0.35">
      <c r="A225" s="3"/>
      <c r="B225" s="301" t="s">
        <v>218</v>
      </c>
      <c r="C225" s="302">
        <v>2</v>
      </c>
      <c r="D225" s="3"/>
      <c r="E225" s="50">
        <v>2</v>
      </c>
      <c r="F225" s="50">
        <v>2</v>
      </c>
      <c r="G225" s="143"/>
    </row>
    <row r="226" spans="1:7" ht="14.5" thickBot="1" x14ac:dyDescent="0.35">
      <c r="A226" s="3"/>
      <c r="B226" s="303" t="s">
        <v>219</v>
      </c>
      <c r="C226" s="304">
        <f>SUM(C224:C225)</f>
        <v>5</v>
      </c>
      <c r="D226" s="3"/>
      <c r="E226" s="154">
        <f>SUM(E224:E225)</f>
        <v>3</v>
      </c>
      <c r="F226" s="154">
        <f>SUM(F224:F225)</f>
        <v>3</v>
      </c>
      <c r="G226" s="143"/>
    </row>
    <row r="227" spans="1:7" x14ac:dyDescent="0.3">
      <c r="A227" s="3"/>
      <c r="B227" s="301" t="s">
        <v>220</v>
      </c>
      <c r="C227" s="302">
        <v>4</v>
      </c>
      <c r="D227" s="3"/>
      <c r="E227" s="43">
        <v>3</v>
      </c>
      <c r="F227" s="43">
        <v>3</v>
      </c>
      <c r="G227" s="143"/>
    </row>
    <row r="228" spans="1:7" x14ac:dyDescent="0.3">
      <c r="A228" s="3"/>
      <c r="B228" s="301" t="s">
        <v>221</v>
      </c>
      <c r="C228" s="302">
        <v>4</v>
      </c>
      <c r="D228" s="3"/>
      <c r="E228" s="43">
        <v>4</v>
      </c>
      <c r="F228" s="43">
        <v>1</v>
      </c>
      <c r="G228" s="143"/>
    </row>
    <row r="229" spans="1:7" x14ac:dyDescent="0.3">
      <c r="A229" s="3"/>
      <c r="B229" s="301" t="s">
        <v>222</v>
      </c>
      <c r="C229" s="302">
        <v>5</v>
      </c>
      <c r="D229" s="3"/>
      <c r="E229" s="43">
        <v>5</v>
      </c>
      <c r="F229" s="43">
        <v>5</v>
      </c>
      <c r="G229" s="143"/>
    </row>
    <row r="230" spans="1:7" x14ac:dyDescent="0.3">
      <c r="A230" s="3"/>
      <c r="B230" s="301" t="s">
        <v>223</v>
      </c>
      <c r="C230" s="302">
        <v>7</v>
      </c>
      <c r="D230" s="3"/>
      <c r="E230" s="43">
        <v>6</v>
      </c>
      <c r="F230" s="43">
        <v>4</v>
      </c>
      <c r="G230" s="143"/>
    </row>
    <row r="231" spans="1:7" ht="14.5" thickBot="1" x14ac:dyDescent="0.35">
      <c r="A231" s="3"/>
      <c r="B231" s="301" t="s">
        <v>224</v>
      </c>
      <c r="C231" s="302">
        <v>6</v>
      </c>
      <c r="D231" s="3"/>
      <c r="E231" s="50">
        <v>7</v>
      </c>
      <c r="F231" s="50">
        <v>5</v>
      </c>
      <c r="G231" s="143"/>
    </row>
    <row r="232" spans="1:7" ht="14.5" thickBot="1" x14ac:dyDescent="0.35">
      <c r="A232" s="3"/>
      <c r="B232" s="303" t="s">
        <v>225</v>
      </c>
      <c r="C232" s="304">
        <f>SUM(C227:C231,C210:C213,C219,C223,C226)</f>
        <v>89</v>
      </c>
      <c r="D232" s="3"/>
      <c r="E232" s="154">
        <f>SUM(E227:E231,E226,E223,E219)</f>
        <v>66</v>
      </c>
      <c r="F232" s="154">
        <f>SUM(F227:F231,F226,F223,F219)</f>
        <v>68</v>
      </c>
      <c r="G232" s="143"/>
    </row>
    <row r="233" spans="1:7" ht="14.5" customHeight="1" x14ac:dyDescent="0.3">
      <c r="A233" s="3" t="s">
        <v>304</v>
      </c>
      <c r="B233" s="230" t="s">
        <v>62</v>
      </c>
      <c r="C233" s="231"/>
      <c r="D233" s="3"/>
      <c r="E233" s="43">
        <v>4</v>
      </c>
      <c r="F233" s="49">
        <v>4</v>
      </c>
      <c r="G233" s="142"/>
    </row>
    <row r="234" spans="1:7" ht="14.5" customHeight="1" x14ac:dyDescent="0.3">
      <c r="A234" s="3" t="s">
        <v>305</v>
      </c>
      <c r="B234" s="230" t="s">
        <v>63</v>
      </c>
      <c r="C234" s="231"/>
      <c r="D234" s="3"/>
      <c r="E234" s="43">
        <v>5</v>
      </c>
      <c r="F234" s="49">
        <v>7</v>
      </c>
      <c r="G234" s="142"/>
    </row>
    <row r="235" spans="1:7" ht="15" customHeight="1" x14ac:dyDescent="0.3">
      <c r="A235" s="3" t="s">
        <v>306</v>
      </c>
      <c r="B235" s="230" t="s">
        <v>64</v>
      </c>
      <c r="C235" s="231"/>
      <c r="D235" s="3"/>
      <c r="E235" s="43">
        <v>2</v>
      </c>
      <c r="F235" s="49">
        <v>3</v>
      </c>
      <c r="G235" s="142"/>
    </row>
    <row r="236" spans="1:7" x14ac:dyDescent="0.3">
      <c r="A236" s="3" t="s">
        <v>307</v>
      </c>
      <c r="B236" s="230" t="s">
        <v>65</v>
      </c>
      <c r="C236" s="231"/>
      <c r="D236" s="3"/>
      <c r="E236" s="43">
        <v>2</v>
      </c>
      <c r="F236" s="49">
        <v>2</v>
      </c>
      <c r="G236" s="142"/>
    </row>
    <row r="237" spans="1:7" ht="14.5" thickBot="1" x14ac:dyDescent="0.35">
      <c r="A237" s="4" t="s">
        <v>308</v>
      </c>
      <c r="B237" s="240" t="s">
        <v>66</v>
      </c>
      <c r="C237" s="241"/>
      <c r="D237" s="4"/>
      <c r="E237" s="50">
        <v>2</v>
      </c>
      <c r="F237" s="53">
        <v>1</v>
      </c>
      <c r="G237" s="144"/>
    </row>
    <row r="238" spans="1:7" ht="15" customHeight="1" thickBot="1" x14ac:dyDescent="0.35">
      <c r="B238" s="234" t="s">
        <v>67</v>
      </c>
      <c r="C238" s="235"/>
      <c r="D238" s="236"/>
      <c r="E238" s="46">
        <f>SUM(E208,E232:E237)</f>
        <v>121</v>
      </c>
      <c r="F238" s="46">
        <f>SUM(F208,F232:F237)</f>
        <v>140</v>
      </c>
    </row>
    <row r="239" spans="1:7" ht="15" customHeight="1" thickBot="1" x14ac:dyDescent="0.35">
      <c r="B239" s="1"/>
    </row>
    <row r="240" spans="1:7" ht="14.5" customHeight="1" thickBot="1" x14ac:dyDescent="0.35">
      <c r="B240" s="234" t="s">
        <v>68</v>
      </c>
      <c r="C240" s="235"/>
      <c r="D240" s="236"/>
      <c r="E240" s="46">
        <f>SUM(E186,E238)</f>
        <v>423</v>
      </c>
      <c r="F240" s="46">
        <f>SUM(F186,F238)</f>
        <v>423</v>
      </c>
    </row>
    <row r="241" spans="1:6" ht="14.5" customHeight="1" thickBot="1" x14ac:dyDescent="0.35"/>
    <row r="242" spans="1:6" ht="15" customHeight="1" thickBot="1" x14ac:dyDescent="0.35">
      <c r="B242" s="234" t="s">
        <v>69</v>
      </c>
      <c r="C242" s="235"/>
      <c r="D242" s="236"/>
      <c r="E242" s="46">
        <f>SUM(E134,E240)</f>
        <v>452</v>
      </c>
      <c r="F242" s="46">
        <f>SUM(F134,F240)</f>
        <v>454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37" t="str">
        <f>IF(AND(E245=0,F245=0),"Ok","Attention: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5" s="238"/>
      <c r="D245" s="239"/>
      <c r="E245" s="46">
        <f>E242-E111</f>
        <v>-51</v>
      </c>
      <c r="F245" s="46">
        <f>F242-F111</f>
        <v>1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E140:G140"/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B81:C81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7:C87"/>
    <mergeCell ref="B88:C88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9:C89"/>
    <mergeCell ref="B92:C92"/>
    <mergeCell ref="B90:C90"/>
    <mergeCell ref="B91:C91"/>
    <mergeCell ref="B93:C93"/>
    <mergeCell ref="B94:C94"/>
    <mergeCell ref="B95:C95"/>
    <mergeCell ref="B96:C96"/>
    <mergeCell ref="B97:C97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118:C118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B50:C50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209:G209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B50" sqref="B49:B50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27" t="s">
        <v>402</v>
      </c>
      <c r="C1" s="228"/>
      <c r="D1" s="228"/>
      <c r="E1" s="228"/>
      <c r="F1" s="228"/>
      <c r="G1" s="229"/>
      <c r="H1" s="65"/>
      <c r="I1" s="65"/>
    </row>
    <row r="2" spans="1:9" ht="18.5" thickBot="1" x14ac:dyDescent="0.45">
      <c r="B2" s="67" t="s">
        <v>417</v>
      </c>
      <c r="C2" s="257" t="str">
        <f>'General information'!B2</f>
        <v>CompanyName LegalForm</v>
      </c>
      <c r="D2" s="258"/>
      <c r="E2" s="258"/>
      <c r="F2" s="258"/>
      <c r="G2" s="259"/>
    </row>
    <row r="3" spans="1:9" ht="18.5" thickBot="1" x14ac:dyDescent="0.45">
      <c r="B3" s="137" t="s">
        <v>420</v>
      </c>
      <c r="C3" s="247" t="str">
        <f>'General information'!B3</f>
        <v>Address 1234, Country</v>
      </c>
      <c r="D3" s="248"/>
      <c r="E3" s="248"/>
      <c r="F3" s="248"/>
      <c r="G3" s="249"/>
    </row>
    <row r="4" spans="1:9" ht="18.5" thickBot="1" x14ac:dyDescent="0.45">
      <c r="B4" s="67" t="s">
        <v>80</v>
      </c>
      <c r="C4" s="250">
        <f>'General information'!B8</f>
        <v>45291</v>
      </c>
      <c r="D4" s="251"/>
      <c r="E4" s="251"/>
      <c r="F4" s="251"/>
      <c r="G4" s="252"/>
    </row>
    <row r="5" spans="1:9" ht="18.5" thickBot="1" x14ac:dyDescent="0.45">
      <c r="B5" s="67" t="s">
        <v>81</v>
      </c>
      <c r="C5" s="260">
        <f>'General information'!B9</f>
        <v>45657</v>
      </c>
      <c r="D5" s="261"/>
      <c r="E5" s="261"/>
      <c r="F5" s="261"/>
      <c r="G5" s="262"/>
    </row>
    <row r="6" spans="1:9" ht="20.5" thickBot="1" x14ac:dyDescent="0.45">
      <c r="B6" s="263" t="s">
        <v>401</v>
      </c>
      <c r="C6" s="255"/>
      <c r="D6" s="255"/>
      <c r="E6" s="255"/>
      <c r="F6" s="255"/>
      <c r="G6" s="256"/>
    </row>
    <row r="7" spans="1:9" ht="18.5" thickBot="1" x14ac:dyDescent="0.45">
      <c r="B7" s="66" t="s">
        <v>90</v>
      </c>
      <c r="C7" s="315" t="s">
        <v>89</v>
      </c>
      <c r="D7" s="316"/>
      <c r="E7" s="316"/>
      <c r="F7" s="316"/>
      <c r="G7" s="317"/>
    </row>
    <row r="8" spans="1:9" ht="18.5" thickBot="1" x14ac:dyDescent="0.45">
      <c r="B8" s="67" t="s">
        <v>279</v>
      </c>
      <c r="C8" s="315" t="s">
        <v>567</v>
      </c>
      <c r="D8" s="316"/>
      <c r="E8" s="316"/>
      <c r="F8" s="316"/>
      <c r="G8" s="317"/>
    </row>
    <row r="11" spans="1:9" ht="14.5" thickBot="1" x14ac:dyDescent="0.35"/>
    <row r="12" spans="1:9" ht="18.5" thickBot="1" x14ac:dyDescent="0.45">
      <c r="A12" s="8" t="s">
        <v>91</v>
      </c>
      <c r="B12" s="253" t="s">
        <v>71</v>
      </c>
      <c r="C12" s="254"/>
      <c r="D12" s="101" t="s">
        <v>73</v>
      </c>
      <c r="E12" s="8">
        <f>C4</f>
        <v>45291</v>
      </c>
      <c r="F12" s="9">
        <f>C5</f>
        <v>45657</v>
      </c>
      <c r="G12" s="103" t="s">
        <v>279</v>
      </c>
    </row>
    <row r="13" spans="1:9" ht="14.5" thickBot="1" x14ac:dyDescent="0.35">
      <c r="B13" s="234" t="s">
        <v>72</v>
      </c>
      <c r="C13" s="235"/>
      <c r="D13" s="235"/>
      <c r="E13" s="318"/>
      <c r="F13" s="318"/>
      <c r="G13" s="148"/>
    </row>
    <row r="14" spans="1:9" ht="14.5" customHeight="1" thickBot="1" x14ac:dyDescent="0.35">
      <c r="A14" s="61" t="s">
        <v>428</v>
      </c>
      <c r="B14" s="307" t="s">
        <v>371</v>
      </c>
      <c r="C14" s="308"/>
      <c r="D14" s="116" t="s">
        <v>564</v>
      </c>
      <c r="E14" s="237" t="s">
        <v>565</v>
      </c>
      <c r="F14" s="238"/>
      <c r="G14" s="239"/>
    </row>
    <row r="15" spans="1:9" ht="14.5" customHeight="1" x14ac:dyDescent="0.3">
      <c r="A15" s="3"/>
      <c r="B15" s="319" t="s">
        <v>526</v>
      </c>
      <c r="C15" s="320"/>
      <c r="D15" s="116"/>
      <c r="E15" s="43">
        <v>1</v>
      </c>
      <c r="F15" s="43">
        <v>1</v>
      </c>
      <c r="G15" s="116"/>
    </row>
    <row r="16" spans="1:9" ht="14.5" customHeight="1" x14ac:dyDescent="0.3">
      <c r="A16" s="3"/>
      <c r="B16" s="319" t="s">
        <v>526</v>
      </c>
      <c r="C16" s="320"/>
      <c r="D16" s="116"/>
      <c r="E16" s="43">
        <v>2</v>
      </c>
      <c r="F16" s="49">
        <v>5</v>
      </c>
      <c r="G16" s="116"/>
    </row>
    <row r="17" spans="1:7" ht="14.5" customHeight="1" x14ac:dyDescent="0.3">
      <c r="A17" s="3"/>
      <c r="B17" s="319" t="s">
        <v>527</v>
      </c>
      <c r="C17" s="320"/>
      <c r="D17" s="116"/>
      <c r="E17" s="43">
        <v>3</v>
      </c>
      <c r="F17" s="49">
        <v>3</v>
      </c>
      <c r="G17" s="116"/>
    </row>
    <row r="18" spans="1:7" ht="14.5" customHeight="1" x14ac:dyDescent="0.3">
      <c r="A18" s="3"/>
      <c r="B18" s="319" t="s">
        <v>528</v>
      </c>
      <c r="C18" s="320"/>
      <c r="D18" s="116"/>
      <c r="E18" s="43">
        <v>4</v>
      </c>
      <c r="F18" s="49">
        <v>2</v>
      </c>
      <c r="G18" s="116"/>
    </row>
    <row r="19" spans="1:7" ht="14.5" customHeight="1" x14ac:dyDescent="0.3">
      <c r="A19" s="3"/>
      <c r="B19" s="319" t="s">
        <v>529</v>
      </c>
      <c r="C19" s="320"/>
      <c r="D19" s="116"/>
      <c r="E19" s="43">
        <v>5</v>
      </c>
      <c r="F19" s="49">
        <v>4</v>
      </c>
      <c r="G19" s="116"/>
    </row>
    <row r="20" spans="1:7" ht="14.5" customHeight="1" x14ac:dyDescent="0.3">
      <c r="A20" s="3"/>
      <c r="B20" s="319" t="s">
        <v>530</v>
      </c>
      <c r="C20" s="320"/>
      <c r="D20" s="116"/>
      <c r="E20" s="43">
        <v>6</v>
      </c>
      <c r="F20" s="49">
        <v>56</v>
      </c>
      <c r="G20" s="116"/>
    </row>
    <row r="21" spans="1:7" ht="14.5" customHeight="1" x14ac:dyDescent="0.3">
      <c r="A21" s="3"/>
      <c r="B21" s="319" t="s">
        <v>531</v>
      </c>
      <c r="C21" s="320"/>
      <c r="D21" s="116"/>
      <c r="E21" s="43">
        <v>76</v>
      </c>
      <c r="F21" s="49">
        <v>4</v>
      </c>
      <c r="G21" s="116"/>
    </row>
    <row r="22" spans="1:7" ht="14.5" customHeight="1" x14ac:dyDescent="0.3">
      <c r="A22" s="3"/>
      <c r="B22" s="319" t="s">
        <v>532</v>
      </c>
      <c r="C22" s="320"/>
      <c r="D22" s="116"/>
      <c r="E22" s="43">
        <v>8</v>
      </c>
      <c r="F22" s="49">
        <v>2</v>
      </c>
      <c r="G22" s="116"/>
    </row>
    <row r="23" spans="1:7" ht="14.5" customHeight="1" x14ac:dyDescent="0.3">
      <c r="A23" s="3" t="s">
        <v>429</v>
      </c>
      <c r="B23" s="319" t="s">
        <v>533</v>
      </c>
      <c r="C23" s="320"/>
      <c r="D23" s="116"/>
      <c r="E23" s="43">
        <v>9</v>
      </c>
      <c r="F23" s="49">
        <v>4</v>
      </c>
      <c r="G23" s="149"/>
    </row>
    <row r="24" spans="1:7" ht="15" customHeight="1" thickBot="1" x14ac:dyDescent="0.35">
      <c r="A24" s="3" t="s">
        <v>430</v>
      </c>
      <c r="B24" s="319" t="s">
        <v>534</v>
      </c>
      <c r="C24" s="320"/>
      <c r="D24" s="116"/>
      <c r="E24" s="50">
        <v>0</v>
      </c>
      <c r="F24" s="108">
        <v>5</v>
      </c>
      <c r="G24" s="149"/>
    </row>
    <row r="25" spans="1:7" ht="14.5" customHeight="1" x14ac:dyDescent="0.3">
      <c r="A25" s="3" t="s">
        <v>431</v>
      </c>
      <c r="B25" s="321" t="s">
        <v>535</v>
      </c>
      <c r="C25" s="322"/>
      <c r="D25" s="116"/>
      <c r="E25" s="138">
        <f>SUM(E15:E24)</f>
        <v>114</v>
      </c>
      <c r="F25" s="138">
        <f>SUM(F15:F24)</f>
        <v>86</v>
      </c>
      <c r="G25" s="149"/>
    </row>
    <row r="26" spans="1:7" ht="15" customHeight="1" thickBot="1" x14ac:dyDescent="0.35">
      <c r="A26" s="3" t="s">
        <v>432</v>
      </c>
      <c r="B26" s="230" t="s">
        <v>369</v>
      </c>
      <c r="C26" s="231"/>
      <c r="D26" s="116"/>
      <c r="E26" s="43">
        <v>-6</v>
      </c>
      <c r="F26" s="126">
        <v>-6</v>
      </c>
      <c r="G26" s="149"/>
    </row>
    <row r="27" spans="1:7" ht="14.5" customHeight="1" thickBot="1" x14ac:dyDescent="0.35">
      <c r="A27" s="3" t="s">
        <v>433</v>
      </c>
      <c r="B27" s="305" t="s">
        <v>368</v>
      </c>
      <c r="C27" s="306"/>
      <c r="D27" s="116">
        <v>28.4</v>
      </c>
      <c r="E27" s="237" t="s">
        <v>566</v>
      </c>
      <c r="F27" s="238"/>
      <c r="G27" s="239"/>
    </row>
    <row r="28" spans="1:7" ht="14.5" customHeight="1" x14ac:dyDescent="0.3">
      <c r="A28" s="3"/>
      <c r="B28" s="319" t="s">
        <v>537</v>
      </c>
      <c r="C28" s="320"/>
      <c r="D28" s="116"/>
      <c r="E28" s="43">
        <v>2</v>
      </c>
      <c r="F28" s="49">
        <v>54</v>
      </c>
      <c r="G28" s="149"/>
    </row>
    <row r="29" spans="1:7" ht="14.5" customHeight="1" x14ac:dyDescent="0.3">
      <c r="A29" s="3"/>
      <c r="B29" s="319" t="s">
        <v>538</v>
      </c>
      <c r="C29" s="320"/>
      <c r="D29" s="116"/>
      <c r="E29" s="43">
        <v>3</v>
      </c>
      <c r="F29" s="49">
        <v>5</v>
      </c>
      <c r="G29" s="149"/>
    </row>
    <row r="30" spans="1:7" ht="14.5" customHeight="1" x14ac:dyDescent="0.3">
      <c r="A30" s="3"/>
      <c r="B30" s="319" t="s">
        <v>539</v>
      </c>
      <c r="C30" s="320"/>
      <c r="D30" s="116"/>
      <c r="E30" s="43">
        <v>4</v>
      </c>
      <c r="F30" s="49">
        <v>6</v>
      </c>
      <c r="G30" s="149"/>
    </row>
    <row r="31" spans="1:7" ht="14.5" customHeight="1" x14ac:dyDescent="0.3">
      <c r="A31" s="3"/>
      <c r="B31" s="319" t="s">
        <v>540</v>
      </c>
      <c r="C31" s="320"/>
      <c r="D31" s="116"/>
      <c r="E31" s="43">
        <v>5</v>
      </c>
      <c r="F31" s="49">
        <v>6</v>
      </c>
      <c r="G31" s="149"/>
    </row>
    <row r="32" spans="1:7" ht="14.5" customHeight="1" x14ac:dyDescent="0.3">
      <c r="A32" s="3"/>
      <c r="B32" s="319" t="s">
        <v>541</v>
      </c>
      <c r="C32" s="320"/>
      <c r="D32" s="116"/>
      <c r="E32" s="43">
        <v>6</v>
      </c>
      <c r="F32" s="49">
        <v>7</v>
      </c>
      <c r="G32" s="149"/>
    </row>
    <row r="33" spans="1:11" ht="14.5" customHeight="1" x14ac:dyDescent="0.3">
      <c r="A33" s="3"/>
      <c r="B33" s="319" t="s">
        <v>542</v>
      </c>
      <c r="C33" s="320"/>
      <c r="D33" s="116"/>
      <c r="E33" s="43">
        <v>7</v>
      </c>
      <c r="F33" s="49">
        <v>7</v>
      </c>
      <c r="G33" s="149"/>
    </row>
    <row r="34" spans="1:11" ht="14.5" customHeight="1" x14ac:dyDescent="0.3">
      <c r="A34" s="3"/>
      <c r="B34" s="319" t="s">
        <v>270</v>
      </c>
      <c r="C34" s="320"/>
      <c r="D34" s="116"/>
      <c r="E34" s="43">
        <v>8</v>
      </c>
      <c r="F34" s="49">
        <v>8</v>
      </c>
      <c r="G34" s="149"/>
    </row>
    <row r="35" spans="1:11" ht="15" customHeight="1" thickBot="1" x14ac:dyDescent="0.35">
      <c r="A35" s="3"/>
      <c r="B35" s="319" t="s">
        <v>543</v>
      </c>
      <c r="C35" s="320"/>
      <c r="D35" s="116"/>
      <c r="E35" s="50">
        <v>9</v>
      </c>
      <c r="F35" s="108">
        <v>8</v>
      </c>
      <c r="G35" s="149"/>
    </row>
    <row r="36" spans="1:11" ht="14.5" customHeight="1" x14ac:dyDescent="0.3">
      <c r="A36" s="3"/>
      <c r="B36" s="305" t="s">
        <v>544</v>
      </c>
      <c r="C36" s="306"/>
      <c r="D36" s="116"/>
      <c r="E36" s="138">
        <f>SUM(E28:E35)</f>
        <v>44</v>
      </c>
      <c r="F36" s="138">
        <f>SUM(F28:F35)</f>
        <v>101</v>
      </c>
      <c r="G36" s="149"/>
    </row>
    <row r="37" spans="1:11" ht="14.5" customHeight="1" x14ac:dyDescent="0.3">
      <c r="A37" s="3" t="s">
        <v>426</v>
      </c>
      <c r="B37" s="230" t="s">
        <v>367</v>
      </c>
      <c r="C37" s="231"/>
      <c r="D37" s="116"/>
      <c r="E37" s="43">
        <v>-6</v>
      </c>
      <c r="F37" s="49">
        <v>-4</v>
      </c>
      <c r="G37" s="149"/>
    </row>
    <row r="38" spans="1:11" ht="14.5" customHeight="1" x14ac:dyDescent="0.3">
      <c r="A38" s="3" t="s">
        <v>434</v>
      </c>
      <c r="B38" s="230" t="s">
        <v>376</v>
      </c>
      <c r="C38" s="231"/>
      <c r="D38" s="116"/>
      <c r="E38" s="43">
        <v>-6</v>
      </c>
      <c r="F38" s="49">
        <v>16</v>
      </c>
      <c r="G38" s="149"/>
    </row>
    <row r="39" spans="1:11" ht="14.5" customHeight="1" x14ac:dyDescent="0.3">
      <c r="A39" s="3" t="s">
        <v>435</v>
      </c>
      <c r="B39" s="230" t="s">
        <v>366</v>
      </c>
      <c r="C39" s="231"/>
      <c r="D39" s="116"/>
      <c r="E39" s="43">
        <v>-4</v>
      </c>
      <c r="F39" s="49">
        <v>-3</v>
      </c>
      <c r="G39" s="149"/>
    </row>
    <row r="40" spans="1:11" ht="15" customHeight="1" thickBot="1" x14ac:dyDescent="0.35">
      <c r="A40" s="4" t="s">
        <v>427</v>
      </c>
      <c r="B40" s="240" t="s">
        <v>365</v>
      </c>
      <c r="C40" s="241"/>
      <c r="D40" s="116"/>
      <c r="E40" s="43">
        <v>-6</v>
      </c>
      <c r="F40" s="49">
        <v>2</v>
      </c>
      <c r="G40" s="149"/>
    </row>
    <row r="41" spans="1:11" ht="14.5" thickBot="1" x14ac:dyDescent="0.35">
      <c r="A41" s="75"/>
      <c r="B41" s="235" t="s">
        <v>287</v>
      </c>
      <c r="C41" s="236"/>
      <c r="D41" s="77"/>
      <c r="E41" s="136">
        <f>SUM(E36:E40,E25,E26)</f>
        <v>130</v>
      </c>
      <c r="F41" s="136">
        <f>SUM(F36:F40,F25,F26)</f>
        <v>192</v>
      </c>
      <c r="G41" s="149"/>
      <c r="J41" s="25"/>
      <c r="K41" s="25"/>
    </row>
    <row r="42" spans="1:11" ht="14.5" customHeight="1" x14ac:dyDescent="0.3">
      <c r="A42" s="61" t="s">
        <v>436</v>
      </c>
      <c r="B42" s="232" t="s">
        <v>372</v>
      </c>
      <c r="C42" s="233"/>
      <c r="D42" s="116"/>
      <c r="E42" s="43">
        <v>6</v>
      </c>
      <c r="F42" s="49">
        <v>5</v>
      </c>
      <c r="G42" s="149"/>
    </row>
    <row r="43" spans="1:11" ht="14.5" customHeight="1" x14ac:dyDescent="0.3">
      <c r="A43" s="3" t="s">
        <v>437</v>
      </c>
      <c r="B43" s="230" t="s">
        <v>373</v>
      </c>
      <c r="C43" s="231"/>
      <c r="D43" s="116"/>
      <c r="E43" s="43">
        <v>-3</v>
      </c>
      <c r="F43" s="49">
        <v>3</v>
      </c>
      <c r="G43" s="149"/>
    </row>
    <row r="44" spans="1:11" ht="15" customHeight="1" thickBot="1" x14ac:dyDescent="0.35">
      <c r="A44" s="4" t="s">
        <v>438</v>
      </c>
      <c r="B44" s="240" t="s">
        <v>374</v>
      </c>
      <c r="C44" s="241"/>
      <c r="D44" s="116"/>
      <c r="E44" s="43">
        <v>6</v>
      </c>
      <c r="F44" s="49">
        <v>6</v>
      </c>
      <c r="G44" s="149"/>
    </row>
    <row r="45" spans="1:11" ht="14.5" thickBot="1" x14ac:dyDescent="0.35">
      <c r="A45" s="75"/>
      <c r="B45" s="235" t="s">
        <v>286</v>
      </c>
      <c r="C45" s="236"/>
      <c r="D45" s="77"/>
      <c r="E45" s="136">
        <f>SUM(E41:E44)</f>
        <v>139</v>
      </c>
      <c r="F45" s="136">
        <f>SUM(F41:F44)</f>
        <v>206</v>
      </c>
      <c r="G45" s="149"/>
    </row>
    <row r="46" spans="1:11" ht="15" customHeight="1" thickBot="1" x14ac:dyDescent="0.35">
      <c r="A46" s="145" t="s">
        <v>439</v>
      </c>
      <c r="B46" s="264" t="s">
        <v>375</v>
      </c>
      <c r="C46" s="265"/>
      <c r="D46" s="116"/>
      <c r="E46" s="45">
        <v>1</v>
      </c>
      <c r="F46" s="102">
        <v>5</v>
      </c>
      <c r="G46" s="149"/>
    </row>
    <row r="47" spans="1:11" ht="14.5" thickBot="1" x14ac:dyDescent="0.35">
      <c r="A47" s="75"/>
      <c r="B47" s="235" t="s">
        <v>403</v>
      </c>
      <c r="C47" s="236"/>
      <c r="D47" s="77"/>
      <c r="E47" s="136">
        <f>SUM(E45:E46)</f>
        <v>140</v>
      </c>
      <c r="F47" s="136">
        <f>SUM(F45:F46)</f>
        <v>211</v>
      </c>
      <c r="G47" s="150"/>
    </row>
    <row r="54" spans="2:5" x14ac:dyDescent="0.3">
      <c r="B54" s="1"/>
    </row>
    <row r="55" spans="2:5" x14ac:dyDescent="0.3">
      <c r="E55" s="12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21:C21"/>
    <mergeCell ref="B22:C22"/>
    <mergeCell ref="B6:G6"/>
    <mergeCell ref="C2:G2"/>
    <mergeCell ref="C3:G3"/>
    <mergeCell ref="C4:G4"/>
    <mergeCell ref="C5:G5"/>
    <mergeCell ref="E14:G14"/>
    <mergeCell ref="B1:G1"/>
    <mergeCell ref="E27:G27"/>
    <mergeCell ref="B47:C47"/>
    <mergeCell ref="C7:G7"/>
    <mergeCell ref="C8:G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52"/>
  <sheetViews>
    <sheetView zoomScale="75" zoomScaleNormal="75" zoomScalePageLayoutView="40" workbookViewId="0">
      <selection activeCell="C9" sqref="C9:E9"/>
    </sheetView>
  </sheetViews>
  <sheetFormatPr defaultRowHeight="14" x14ac:dyDescent="0.3"/>
  <cols>
    <col min="1" max="1" width="12.81640625" style="2" customWidth="1"/>
    <col min="2" max="2" width="119.453125" style="2" bestFit="1" customWidth="1"/>
    <col min="3" max="3" width="9.26953125" style="2" bestFit="1" customWidth="1"/>
    <col min="4" max="4" width="103.90625" style="2" customWidth="1"/>
    <col min="5" max="5" width="25.90625" style="2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359"/>
      <c r="B1" s="227" t="s">
        <v>402</v>
      </c>
      <c r="C1" s="228"/>
      <c r="D1" s="228"/>
      <c r="E1" s="229"/>
      <c r="F1" s="65"/>
      <c r="G1" s="65"/>
      <c r="H1" s="65"/>
      <c r="I1" s="65"/>
      <c r="J1" s="65"/>
      <c r="K1" s="65"/>
      <c r="L1" s="65"/>
      <c r="M1" s="65"/>
    </row>
    <row r="2" spans="1:13" ht="18" x14ac:dyDescent="0.4">
      <c r="A2" s="355"/>
      <c r="B2" s="85" t="s">
        <v>417</v>
      </c>
      <c r="C2" s="258" t="str">
        <f>'General information'!B2</f>
        <v>CompanyName LegalForm</v>
      </c>
      <c r="D2" s="258"/>
      <c r="E2" s="259"/>
      <c r="F2" s="195"/>
      <c r="G2" s="195"/>
      <c r="H2" s="195"/>
      <c r="I2" s="195"/>
      <c r="J2" s="195"/>
      <c r="K2" s="195"/>
      <c r="L2" s="195"/>
      <c r="M2" s="195"/>
    </row>
    <row r="3" spans="1:13" ht="18" x14ac:dyDescent="0.4">
      <c r="B3" s="200" t="s">
        <v>420</v>
      </c>
      <c r="C3" s="353" t="str">
        <f>'General information'!B3</f>
        <v>Address 1234, Country</v>
      </c>
      <c r="D3" s="353"/>
      <c r="E3" s="249"/>
      <c r="F3" s="195"/>
      <c r="G3" s="195"/>
      <c r="H3" s="195"/>
      <c r="I3" s="195"/>
      <c r="J3" s="195"/>
      <c r="K3" s="195"/>
      <c r="L3" s="195"/>
      <c r="M3" s="195"/>
    </row>
    <row r="4" spans="1:13" ht="18" x14ac:dyDescent="0.4">
      <c r="B4" s="201" t="s">
        <v>80</v>
      </c>
      <c r="C4" s="354">
        <f>'General information'!B8</f>
        <v>45291</v>
      </c>
      <c r="D4" s="354"/>
      <c r="E4" s="252"/>
      <c r="F4" s="196"/>
      <c r="G4" s="196"/>
      <c r="H4" s="196"/>
      <c r="I4" s="196"/>
      <c r="J4" s="196"/>
      <c r="K4" s="196"/>
      <c r="L4" s="196"/>
      <c r="M4" s="196"/>
    </row>
    <row r="5" spans="1:13" ht="18.5" thickBot="1" x14ac:dyDescent="0.45">
      <c r="B5" s="199" t="s">
        <v>81</v>
      </c>
      <c r="C5" s="261">
        <f>'General information'!B9</f>
        <v>45657</v>
      </c>
      <c r="D5" s="261"/>
      <c r="E5" s="262"/>
      <c r="F5" s="196"/>
      <c r="G5" s="196"/>
      <c r="H5" s="196"/>
      <c r="I5" s="196"/>
      <c r="J5" s="196"/>
      <c r="K5" s="196"/>
      <c r="L5" s="196"/>
      <c r="M5" s="196"/>
    </row>
    <row r="6" spans="1:13" ht="20.5" thickBot="1" x14ac:dyDescent="0.45">
      <c r="B6" s="227" t="s">
        <v>401</v>
      </c>
      <c r="C6" s="228"/>
      <c r="D6" s="228"/>
      <c r="E6" s="229"/>
      <c r="F6" s="65"/>
      <c r="G6" s="65"/>
      <c r="H6" s="65"/>
      <c r="I6" s="65"/>
      <c r="J6" s="65"/>
      <c r="K6" s="65"/>
      <c r="L6" s="65"/>
      <c r="M6" s="65"/>
    </row>
    <row r="7" spans="1:13" ht="18.5" thickBot="1" x14ac:dyDescent="0.45">
      <c r="B7" s="201" t="s">
        <v>90</v>
      </c>
      <c r="C7" s="366" t="s">
        <v>89</v>
      </c>
      <c r="D7" s="367"/>
      <c r="E7" s="368"/>
      <c r="F7" s="196"/>
      <c r="G7" s="196"/>
      <c r="H7" s="196"/>
      <c r="I7" s="196"/>
      <c r="J7" s="196"/>
      <c r="K7" s="196"/>
      <c r="L7" s="196"/>
      <c r="M7" s="196"/>
    </row>
    <row r="8" spans="1:13" ht="18.5" customHeight="1" x14ac:dyDescent="0.35">
      <c r="B8" s="326" t="s">
        <v>279</v>
      </c>
      <c r="C8" s="369" t="s">
        <v>647</v>
      </c>
      <c r="D8" s="370"/>
      <c r="E8" s="371"/>
      <c r="F8" s="196"/>
      <c r="G8" s="196"/>
      <c r="H8" s="196"/>
      <c r="I8" s="196"/>
      <c r="J8" s="196"/>
      <c r="K8" s="196"/>
      <c r="L8" s="196"/>
      <c r="M8" s="196"/>
    </row>
    <row r="9" spans="1:13" ht="15" customHeight="1" thickBot="1" x14ac:dyDescent="0.35">
      <c r="A9" s="1"/>
      <c r="B9" s="327"/>
      <c r="C9" s="372" t="s">
        <v>648</v>
      </c>
      <c r="D9" s="373"/>
      <c r="E9" s="374"/>
    </row>
    <row r="10" spans="1:13" ht="18.5" thickBot="1" x14ac:dyDescent="0.35">
      <c r="A10" s="1"/>
      <c r="B10" s="202"/>
      <c r="C10" s="203"/>
      <c r="D10" s="203"/>
      <c r="E10" s="203"/>
    </row>
    <row r="11" spans="1:13" ht="18.5" thickBot="1" x14ac:dyDescent="0.45">
      <c r="A11" s="253" t="s">
        <v>290</v>
      </c>
      <c r="B11" s="323"/>
      <c r="C11" s="323"/>
      <c r="D11" s="323"/>
      <c r="E11" s="254"/>
      <c r="F11" s="198"/>
      <c r="G11" s="198"/>
      <c r="H11" s="198"/>
      <c r="I11" s="198"/>
      <c r="J11" s="198"/>
      <c r="K11" s="198"/>
      <c r="L11" s="198"/>
      <c r="M11" s="198"/>
    </row>
    <row r="12" spans="1:13" ht="15" customHeight="1" thickBot="1" x14ac:dyDescent="0.35">
      <c r="A12" s="337" t="s">
        <v>421</v>
      </c>
      <c r="B12" s="338"/>
      <c r="C12" s="339"/>
    </row>
    <row r="13" spans="1:13" ht="15" customHeight="1" x14ac:dyDescent="0.3">
      <c r="A13" s="340"/>
      <c r="B13" s="341"/>
      <c r="C13" s="342"/>
    </row>
    <row r="14" spans="1:13" ht="15" customHeight="1" x14ac:dyDescent="0.3">
      <c r="A14" s="328"/>
      <c r="B14" s="329"/>
      <c r="C14" s="330"/>
    </row>
    <row r="15" spans="1:13" x14ac:dyDescent="0.3">
      <c r="A15" s="328"/>
      <c r="B15" s="329"/>
      <c r="C15" s="330"/>
    </row>
    <row r="16" spans="1:13" x14ac:dyDescent="0.3">
      <c r="A16" s="328" t="s">
        <v>511</v>
      </c>
      <c r="B16" s="329"/>
      <c r="C16" s="330"/>
    </row>
    <row r="17" spans="1:3" x14ac:dyDescent="0.3">
      <c r="A17" s="328"/>
      <c r="B17" s="329"/>
      <c r="C17" s="330"/>
    </row>
    <row r="18" spans="1:3" x14ac:dyDescent="0.3">
      <c r="A18" s="328" t="s">
        <v>422</v>
      </c>
      <c r="B18" s="329"/>
      <c r="C18" s="330"/>
    </row>
    <row r="19" spans="1:3" x14ac:dyDescent="0.3">
      <c r="A19" s="328"/>
      <c r="B19" s="329"/>
      <c r="C19" s="330"/>
    </row>
    <row r="20" spans="1:3" x14ac:dyDescent="0.3">
      <c r="A20" s="328" t="s">
        <v>423</v>
      </c>
      <c r="B20" s="329"/>
      <c r="C20" s="330"/>
    </row>
    <row r="21" spans="1:3" x14ac:dyDescent="0.3">
      <c r="A21" s="328"/>
      <c r="B21" s="329"/>
      <c r="C21" s="330"/>
    </row>
    <row r="22" spans="1:3" x14ac:dyDescent="0.3">
      <c r="A22" s="328"/>
      <c r="B22" s="329"/>
      <c r="C22" s="330"/>
    </row>
    <row r="23" spans="1:3" x14ac:dyDescent="0.3">
      <c r="A23" s="328"/>
      <c r="B23" s="329"/>
      <c r="C23" s="330"/>
    </row>
    <row r="24" spans="1:3" x14ac:dyDescent="0.3">
      <c r="A24" s="328"/>
      <c r="B24" s="329"/>
      <c r="C24" s="330"/>
    </row>
    <row r="25" spans="1:3" x14ac:dyDescent="0.3">
      <c r="A25" s="328"/>
      <c r="B25" s="329"/>
      <c r="C25" s="330"/>
    </row>
    <row r="26" spans="1:3" x14ac:dyDescent="0.3">
      <c r="A26" s="328"/>
      <c r="B26" s="329"/>
      <c r="C26" s="330"/>
    </row>
    <row r="27" spans="1:3" x14ac:dyDescent="0.3">
      <c r="A27" s="328"/>
      <c r="B27" s="329"/>
      <c r="C27" s="330"/>
    </row>
    <row r="28" spans="1:3" x14ac:dyDescent="0.3">
      <c r="A28" s="328"/>
      <c r="B28" s="329"/>
      <c r="C28" s="330"/>
    </row>
    <row r="29" spans="1:3" x14ac:dyDescent="0.3">
      <c r="A29" s="328"/>
      <c r="B29" s="329"/>
      <c r="C29" s="330"/>
    </row>
    <row r="30" spans="1:3" x14ac:dyDescent="0.3">
      <c r="A30" s="328"/>
      <c r="B30" s="329"/>
      <c r="C30" s="330"/>
    </row>
    <row r="31" spans="1:3" x14ac:dyDescent="0.3">
      <c r="A31" s="328"/>
      <c r="B31" s="329"/>
      <c r="C31" s="330"/>
    </row>
    <row r="32" spans="1:3" ht="14.5" thickBot="1" x14ac:dyDescent="0.35">
      <c r="A32" s="171"/>
      <c r="B32" s="172"/>
      <c r="C32" s="173"/>
    </row>
    <row r="33" spans="1:12" ht="14.5" thickBot="1" x14ac:dyDescent="0.35"/>
    <row r="34" spans="1:12" ht="15" customHeight="1" thickBot="1" x14ac:dyDescent="0.35">
      <c r="A34" s="31" t="s">
        <v>132</v>
      </c>
      <c r="B34" s="30" t="s">
        <v>151</v>
      </c>
      <c r="C34" s="30" t="s">
        <v>133</v>
      </c>
      <c r="D34" s="324" t="s">
        <v>73</v>
      </c>
      <c r="E34" s="325"/>
      <c r="F34" s="1"/>
      <c r="G34" s="1"/>
      <c r="H34" s="1"/>
      <c r="I34" s="1"/>
      <c r="J34" s="1"/>
      <c r="K34" s="1"/>
      <c r="L34" s="1"/>
    </row>
    <row r="35" spans="1:12" ht="15" customHeight="1" thickBot="1" x14ac:dyDescent="0.35">
      <c r="A35" s="15" t="s">
        <v>123</v>
      </c>
      <c r="B35" s="234" t="s">
        <v>12</v>
      </c>
      <c r="C35" s="235"/>
      <c r="D35" s="34"/>
      <c r="E35" s="35"/>
    </row>
    <row r="36" spans="1:12" ht="14.5" thickBot="1" x14ac:dyDescent="0.35">
      <c r="A36" s="61"/>
      <c r="B36" s="335" t="s">
        <v>136</v>
      </c>
      <c r="C36" s="336"/>
      <c r="D36" s="37" t="s">
        <v>396</v>
      </c>
      <c r="E36" s="38"/>
    </row>
    <row r="37" spans="1:12" ht="14.5" customHeight="1" x14ac:dyDescent="0.3">
      <c r="A37" s="3"/>
      <c r="B37" s="174" t="s">
        <v>134</v>
      </c>
      <c r="C37" s="178">
        <v>1</v>
      </c>
      <c r="D37" s="37"/>
      <c r="E37" s="38"/>
    </row>
    <row r="38" spans="1:12" ht="14.5" thickBot="1" x14ac:dyDescent="0.35">
      <c r="A38" s="3"/>
      <c r="B38" s="175" t="s">
        <v>135</v>
      </c>
      <c r="C38" s="179">
        <v>2</v>
      </c>
      <c r="D38" s="37" t="s">
        <v>397</v>
      </c>
      <c r="E38" s="38"/>
    </row>
    <row r="39" spans="1:12" ht="14.5" thickBot="1" x14ac:dyDescent="0.35">
      <c r="A39" s="3"/>
      <c r="B39" s="176" t="s">
        <v>153</v>
      </c>
      <c r="C39" s="44">
        <f>SUM(C37:C38)</f>
        <v>3</v>
      </c>
      <c r="D39" s="37"/>
      <c r="E39" s="38"/>
    </row>
    <row r="40" spans="1:12" ht="14.5" thickBot="1" x14ac:dyDescent="0.35">
      <c r="A40" s="3"/>
      <c r="B40" s="177" t="s">
        <v>137</v>
      </c>
      <c r="C40" s="180">
        <v>3</v>
      </c>
      <c r="D40" s="37" t="s">
        <v>398</v>
      </c>
      <c r="E40" s="38"/>
    </row>
    <row r="41" spans="1:12" ht="14.5" thickBot="1" x14ac:dyDescent="0.35">
      <c r="A41" s="3"/>
      <c r="B41" s="332" t="s">
        <v>141</v>
      </c>
      <c r="C41" s="333"/>
      <c r="D41" s="37"/>
      <c r="E41" s="38"/>
    </row>
    <row r="42" spans="1:12" x14ac:dyDescent="0.3">
      <c r="A42" s="3"/>
      <c r="B42" s="175" t="s">
        <v>138</v>
      </c>
      <c r="C42" s="178">
        <v>5</v>
      </c>
      <c r="D42" s="37" t="s">
        <v>400</v>
      </c>
      <c r="E42" s="38"/>
    </row>
    <row r="43" spans="1:12" x14ac:dyDescent="0.3">
      <c r="A43" s="3"/>
      <c r="B43" s="175" t="s">
        <v>139</v>
      </c>
      <c r="C43" s="181">
        <v>3</v>
      </c>
      <c r="D43" s="37"/>
      <c r="E43" s="38"/>
    </row>
    <row r="44" spans="1:12" ht="14.5" thickBot="1" x14ac:dyDescent="0.35">
      <c r="A44" s="3"/>
      <c r="B44" s="175" t="s">
        <v>140</v>
      </c>
      <c r="C44" s="179">
        <v>2</v>
      </c>
      <c r="D44" s="37" t="s">
        <v>399</v>
      </c>
      <c r="E44" s="38"/>
    </row>
    <row r="45" spans="1:12" ht="14.5" thickBot="1" x14ac:dyDescent="0.35">
      <c r="A45" s="3"/>
      <c r="B45" s="176" t="s">
        <v>154</v>
      </c>
      <c r="C45" s="44">
        <f>SUM(C42:C44)</f>
        <v>10</v>
      </c>
      <c r="D45" s="37"/>
      <c r="E45" s="38"/>
    </row>
    <row r="46" spans="1:12" x14ac:dyDescent="0.3">
      <c r="A46" s="3"/>
      <c r="B46" s="175" t="s">
        <v>142</v>
      </c>
      <c r="C46" s="182">
        <v>1</v>
      </c>
      <c r="D46" s="37"/>
      <c r="E46" s="38"/>
    </row>
    <row r="47" spans="1:12" x14ac:dyDescent="0.3">
      <c r="A47" s="3"/>
      <c r="B47" s="175" t="s">
        <v>143</v>
      </c>
      <c r="C47" s="182">
        <v>2</v>
      </c>
      <c r="D47" s="37"/>
      <c r="E47" s="38"/>
    </row>
    <row r="48" spans="1:12" x14ac:dyDescent="0.3">
      <c r="A48" s="3"/>
      <c r="B48" s="175" t="s">
        <v>144</v>
      </c>
      <c r="C48" s="182">
        <v>6</v>
      </c>
      <c r="D48" s="37"/>
      <c r="E48" s="38"/>
    </row>
    <row r="49" spans="1:5" x14ac:dyDescent="0.3">
      <c r="A49" s="3"/>
      <c r="B49" s="175" t="s">
        <v>145</v>
      </c>
      <c r="C49" s="182">
        <v>7</v>
      </c>
      <c r="D49" s="37"/>
      <c r="E49" s="38"/>
    </row>
    <row r="50" spans="1:5" x14ac:dyDescent="0.3">
      <c r="A50" s="3"/>
      <c r="B50" s="175" t="s">
        <v>146</v>
      </c>
      <c r="C50" s="182">
        <v>8</v>
      </c>
      <c r="D50" s="37"/>
      <c r="E50" s="38"/>
    </row>
    <row r="51" spans="1:5" x14ac:dyDescent="0.3">
      <c r="A51" s="3"/>
      <c r="B51" s="175" t="s">
        <v>147</v>
      </c>
      <c r="C51" s="182">
        <v>4</v>
      </c>
      <c r="D51" s="37"/>
      <c r="E51" s="38"/>
    </row>
    <row r="52" spans="1:5" x14ac:dyDescent="0.3">
      <c r="A52" s="3"/>
      <c r="B52" s="175" t="s">
        <v>148</v>
      </c>
      <c r="C52" s="182">
        <v>5</v>
      </c>
      <c r="D52" s="37"/>
      <c r="E52" s="38"/>
    </row>
    <row r="53" spans="1:5" x14ac:dyDescent="0.3">
      <c r="A53" s="3"/>
      <c r="B53" s="175" t="s">
        <v>149</v>
      </c>
      <c r="C53" s="182">
        <v>3</v>
      </c>
      <c r="D53" s="37"/>
      <c r="E53" s="38"/>
    </row>
    <row r="54" spans="1:5" ht="14.5" thickBot="1" x14ac:dyDescent="0.35">
      <c r="A54" s="3"/>
      <c r="B54" s="175" t="s">
        <v>150</v>
      </c>
      <c r="C54" s="182">
        <v>2</v>
      </c>
      <c r="D54" s="37"/>
      <c r="E54" s="38"/>
    </row>
    <row r="55" spans="1:5" ht="14.5" thickBot="1" x14ac:dyDescent="0.35">
      <c r="A55" s="4"/>
      <c r="B55" s="15" t="s">
        <v>155</v>
      </c>
      <c r="C55" s="44">
        <f>SUM(C39,C40,C45,C46:C54)</f>
        <v>54</v>
      </c>
      <c r="D55" s="39"/>
      <c r="E55" s="7"/>
    </row>
    <row r="56" spans="1:5" ht="14.5" thickBot="1" x14ac:dyDescent="0.35">
      <c r="B56" s="1"/>
    </row>
    <row r="57" spans="1:5" ht="15" customHeight="1" thickBot="1" x14ac:dyDescent="0.35">
      <c r="A57" s="15" t="s">
        <v>126</v>
      </c>
      <c r="B57" s="234" t="s">
        <v>3</v>
      </c>
      <c r="C57" s="235"/>
      <c r="D57" s="34" t="s">
        <v>622</v>
      </c>
      <c r="E57" s="35"/>
    </row>
    <row r="58" spans="1:5" x14ac:dyDescent="0.3">
      <c r="A58" s="61"/>
      <c r="B58" s="119" t="s">
        <v>171</v>
      </c>
      <c r="C58" s="182">
        <v>1</v>
      </c>
      <c r="D58" s="37"/>
      <c r="E58" s="38"/>
    </row>
    <row r="59" spans="1:5" x14ac:dyDescent="0.3">
      <c r="A59" s="3"/>
      <c r="B59" s="119" t="s">
        <v>172</v>
      </c>
      <c r="C59" s="182">
        <v>2</v>
      </c>
      <c r="D59" s="37"/>
      <c r="E59" s="38"/>
    </row>
    <row r="60" spans="1:5" x14ac:dyDescent="0.3">
      <c r="A60" s="3"/>
      <c r="B60" s="119" t="s">
        <v>173</v>
      </c>
      <c r="C60" s="182">
        <v>3</v>
      </c>
      <c r="D60" s="37" t="s">
        <v>623</v>
      </c>
      <c r="E60" s="38"/>
    </row>
    <row r="61" spans="1:5" ht="14.5" thickBot="1" x14ac:dyDescent="0.35">
      <c r="A61" s="3"/>
      <c r="B61" s="119" t="s">
        <v>174</v>
      </c>
      <c r="C61" s="182">
        <v>4</v>
      </c>
      <c r="D61" s="37"/>
      <c r="E61" s="38"/>
    </row>
    <row r="62" spans="1:5" ht="14.5" thickBot="1" x14ac:dyDescent="0.35">
      <c r="A62" s="3"/>
      <c r="B62" s="332" t="s">
        <v>187</v>
      </c>
      <c r="C62" s="333"/>
      <c r="D62" s="37"/>
      <c r="E62" s="38"/>
    </row>
    <row r="63" spans="1:5" ht="14.5" thickBot="1" x14ac:dyDescent="0.35">
      <c r="A63" s="3"/>
      <c r="B63" s="332" t="s">
        <v>186</v>
      </c>
      <c r="C63" s="333"/>
      <c r="D63" s="37" t="s">
        <v>624</v>
      </c>
      <c r="E63" s="38"/>
    </row>
    <row r="64" spans="1:5" x14ac:dyDescent="0.3">
      <c r="A64" s="3"/>
      <c r="B64" s="175" t="s">
        <v>175</v>
      </c>
      <c r="C64" s="182">
        <v>5</v>
      </c>
      <c r="D64" s="37"/>
      <c r="E64" s="38"/>
    </row>
    <row r="65" spans="1:5" ht="14.5" thickBot="1" x14ac:dyDescent="0.35">
      <c r="A65" s="3"/>
      <c r="B65" s="175" t="s">
        <v>176</v>
      </c>
      <c r="C65" s="182">
        <v>7</v>
      </c>
      <c r="D65" s="37"/>
      <c r="E65" s="38"/>
    </row>
    <row r="66" spans="1:5" ht="15" customHeight="1" thickBot="1" x14ac:dyDescent="0.35">
      <c r="A66" s="3"/>
      <c r="B66" s="176" t="s">
        <v>177</v>
      </c>
      <c r="C66" s="44">
        <f>SUM(C64:C65)</f>
        <v>12</v>
      </c>
      <c r="D66" s="37"/>
      <c r="E66" s="38"/>
    </row>
    <row r="67" spans="1:5" ht="14.5" thickBot="1" x14ac:dyDescent="0.35">
      <c r="A67" s="3"/>
      <c r="B67" s="119" t="s">
        <v>178</v>
      </c>
      <c r="C67" s="182">
        <v>4</v>
      </c>
      <c r="D67" s="37"/>
      <c r="E67" s="38"/>
    </row>
    <row r="68" spans="1:5" ht="14.5" thickBot="1" x14ac:dyDescent="0.35">
      <c r="A68" s="3"/>
      <c r="B68" s="176" t="s">
        <v>179</v>
      </c>
      <c r="C68" s="44">
        <f>SUM(C58:C61,C66)</f>
        <v>22</v>
      </c>
      <c r="D68" s="37"/>
      <c r="E68" s="38"/>
    </row>
    <row r="69" spans="1:5" x14ac:dyDescent="0.3">
      <c r="A69" s="3"/>
      <c r="B69" s="175" t="s">
        <v>180</v>
      </c>
      <c r="C69" s="182">
        <v>3</v>
      </c>
      <c r="D69" s="37"/>
      <c r="E69" s="38"/>
    </row>
    <row r="70" spans="1:5" x14ac:dyDescent="0.3">
      <c r="A70" s="3"/>
      <c r="B70" s="175" t="s">
        <v>181</v>
      </c>
      <c r="C70" s="182">
        <v>2</v>
      </c>
      <c r="D70" s="37"/>
      <c r="E70" s="38"/>
    </row>
    <row r="71" spans="1:5" x14ac:dyDescent="0.3">
      <c r="A71" s="3"/>
      <c r="B71" s="175" t="s">
        <v>182</v>
      </c>
      <c r="C71" s="182">
        <v>5</v>
      </c>
      <c r="D71" s="37"/>
      <c r="E71" s="38"/>
    </row>
    <row r="72" spans="1:5" ht="15" customHeight="1" x14ac:dyDescent="0.3">
      <c r="A72" s="3"/>
      <c r="B72" s="175" t="s">
        <v>183</v>
      </c>
      <c r="C72" s="182">
        <v>4</v>
      </c>
      <c r="D72" s="37"/>
      <c r="E72" s="38"/>
    </row>
    <row r="73" spans="1:5" ht="15" customHeight="1" thickBot="1" x14ac:dyDescent="0.35">
      <c r="A73" s="3"/>
      <c r="B73" s="175" t="s">
        <v>184</v>
      </c>
      <c r="C73" s="182">
        <v>2</v>
      </c>
      <c r="D73" s="37" t="s">
        <v>622</v>
      </c>
      <c r="E73" s="38"/>
    </row>
    <row r="74" spans="1:5" ht="15" customHeight="1" thickBot="1" x14ac:dyDescent="0.35">
      <c r="A74" s="4"/>
      <c r="B74" s="15" t="s">
        <v>185</v>
      </c>
      <c r="C74" s="46">
        <f>SUM(C69:C73,C68)</f>
        <v>38</v>
      </c>
      <c r="D74" s="39"/>
      <c r="E74" s="7"/>
    </row>
    <row r="75" spans="1:5" ht="15" customHeight="1" thickBot="1" x14ac:dyDescent="0.35">
      <c r="B75" s="1"/>
      <c r="C75" s="169"/>
    </row>
    <row r="76" spans="1:5" ht="14.5" thickBot="1" x14ac:dyDescent="0.35">
      <c r="A76" s="15" t="s">
        <v>124</v>
      </c>
      <c r="B76" s="234" t="s">
        <v>21</v>
      </c>
      <c r="C76" s="235"/>
      <c r="D76" s="34"/>
      <c r="E76" s="35"/>
    </row>
    <row r="77" spans="1:5" x14ac:dyDescent="0.3">
      <c r="A77" s="3"/>
      <c r="B77" s="118" t="s">
        <v>156</v>
      </c>
      <c r="C77" s="49">
        <v>1</v>
      </c>
      <c r="D77" s="37" t="s">
        <v>623</v>
      </c>
      <c r="E77" s="38"/>
    </row>
    <row r="78" spans="1:5" x14ac:dyDescent="0.3">
      <c r="A78" s="3"/>
      <c r="B78" s="119" t="s">
        <v>157</v>
      </c>
      <c r="C78" s="49">
        <v>4</v>
      </c>
      <c r="D78" s="37"/>
      <c r="E78" s="38"/>
    </row>
    <row r="79" spans="1:5" x14ac:dyDescent="0.3">
      <c r="A79" s="3"/>
      <c r="B79" s="119" t="s">
        <v>158</v>
      </c>
      <c r="C79" s="49">
        <v>2</v>
      </c>
      <c r="D79" s="37"/>
      <c r="E79" s="38"/>
    </row>
    <row r="80" spans="1:5" ht="14.5" thickBot="1" x14ac:dyDescent="0.35">
      <c r="A80" s="3"/>
      <c r="B80" s="119" t="s">
        <v>159</v>
      </c>
      <c r="C80" s="49">
        <v>3</v>
      </c>
      <c r="D80" s="37" t="s">
        <v>624</v>
      </c>
      <c r="E80" s="38"/>
    </row>
    <row r="81" spans="1:13" ht="15" customHeight="1" thickBot="1" x14ac:dyDescent="0.35">
      <c r="A81" s="3"/>
      <c r="B81" s="15" t="s">
        <v>170</v>
      </c>
      <c r="C81" s="44">
        <f>SUM(C77:C80)</f>
        <v>10</v>
      </c>
      <c r="D81" s="37"/>
      <c r="E81" s="38"/>
    </row>
    <row r="82" spans="1:13" x14ac:dyDescent="0.3">
      <c r="A82" s="3"/>
      <c r="B82" s="119" t="s">
        <v>160</v>
      </c>
      <c r="C82" s="49">
        <v>2</v>
      </c>
      <c r="D82" s="37"/>
      <c r="E82" s="38"/>
    </row>
    <row r="83" spans="1:13" x14ac:dyDescent="0.3">
      <c r="A83" s="3"/>
      <c r="B83" s="119" t="s">
        <v>161</v>
      </c>
      <c r="C83" s="49">
        <v>3</v>
      </c>
      <c r="D83" s="37"/>
      <c r="E83" s="38"/>
    </row>
    <row r="84" spans="1:13" ht="14.5" thickBot="1" x14ac:dyDescent="0.35">
      <c r="A84" s="3"/>
      <c r="B84" s="119" t="s">
        <v>162</v>
      </c>
      <c r="C84" s="49">
        <v>4</v>
      </c>
      <c r="D84" s="37"/>
      <c r="E84" s="38"/>
    </row>
    <row r="85" spans="1:13" ht="14.5" thickBot="1" x14ac:dyDescent="0.35">
      <c r="A85" s="3"/>
      <c r="B85" s="15" t="s">
        <v>163</v>
      </c>
      <c r="C85" s="44">
        <f>SUM(C77:C84)</f>
        <v>29</v>
      </c>
      <c r="D85" s="37"/>
      <c r="E85" s="38"/>
    </row>
    <row r="86" spans="1:13" x14ac:dyDescent="0.3">
      <c r="A86" s="3"/>
      <c r="B86" s="119" t="s">
        <v>164</v>
      </c>
      <c r="C86" s="49">
        <v>4</v>
      </c>
      <c r="D86" s="37"/>
      <c r="E86" s="38"/>
    </row>
    <row r="87" spans="1:13" x14ac:dyDescent="0.3">
      <c r="A87" s="3"/>
      <c r="B87" s="119" t="s">
        <v>165</v>
      </c>
      <c r="C87" s="49">
        <v>6</v>
      </c>
      <c r="D87" s="37"/>
      <c r="E87" s="38"/>
    </row>
    <row r="88" spans="1:13" x14ac:dyDescent="0.3">
      <c r="A88" s="3"/>
      <c r="B88" s="119" t="s">
        <v>166</v>
      </c>
      <c r="C88" s="49">
        <v>7</v>
      </c>
      <c r="D88" s="37"/>
      <c r="E88" s="38"/>
    </row>
    <row r="89" spans="1:13" x14ac:dyDescent="0.3">
      <c r="A89" s="3"/>
      <c r="B89" s="119" t="s">
        <v>167</v>
      </c>
      <c r="C89" s="49">
        <v>8</v>
      </c>
      <c r="D89" s="37"/>
      <c r="E89" s="38"/>
    </row>
    <row r="90" spans="1:13" ht="14.5" thickBot="1" x14ac:dyDescent="0.35">
      <c r="A90" s="3"/>
      <c r="B90" s="119" t="s">
        <v>168</v>
      </c>
      <c r="C90" s="49">
        <v>9</v>
      </c>
      <c r="D90" s="37"/>
      <c r="E90" s="38"/>
    </row>
    <row r="91" spans="1:13" ht="14.5" thickBot="1" x14ac:dyDescent="0.35">
      <c r="A91" s="3"/>
      <c r="B91" s="16" t="s">
        <v>169</v>
      </c>
      <c r="C91" s="166">
        <f>SUM(C86:C90,C85,C81)</f>
        <v>73</v>
      </c>
      <c r="D91" s="39"/>
      <c r="E91" s="7"/>
    </row>
    <row r="92" spans="1:13" ht="14.5" thickBot="1" x14ac:dyDescent="0.35">
      <c r="A92" s="22"/>
      <c r="B92" s="186"/>
      <c r="C92" s="185"/>
      <c r="D92" s="113"/>
      <c r="E92" s="113"/>
    </row>
    <row r="93" spans="1:13" ht="18.5" thickBot="1" x14ac:dyDescent="0.45">
      <c r="A93" s="253" t="s">
        <v>290</v>
      </c>
      <c r="B93" s="323"/>
      <c r="C93" s="323"/>
      <c r="D93" s="323"/>
      <c r="E93" s="323"/>
      <c r="F93" s="198"/>
      <c r="G93" s="1"/>
      <c r="H93" s="1"/>
      <c r="I93" s="1"/>
      <c r="J93" s="1"/>
      <c r="K93" s="1"/>
      <c r="L93" s="1"/>
      <c r="M93" s="1"/>
    </row>
    <row r="94" spans="1:13" ht="15" customHeight="1" thickBot="1" x14ac:dyDescent="0.35">
      <c r="A94" s="31" t="s">
        <v>132</v>
      </c>
      <c r="B94" s="30" t="s">
        <v>151</v>
      </c>
      <c r="C94" s="30" t="s">
        <v>133</v>
      </c>
      <c r="D94" s="324" t="s">
        <v>73</v>
      </c>
      <c r="E94" s="325"/>
      <c r="F94" s="1"/>
      <c r="G94" s="1"/>
      <c r="H94" s="1"/>
      <c r="I94" s="1"/>
      <c r="J94" s="1"/>
      <c r="K94" s="1"/>
      <c r="L94" s="1"/>
    </row>
    <row r="95" spans="1:13" ht="14.5" thickBot="1" x14ac:dyDescent="0.35">
      <c r="A95" s="29" t="s">
        <v>205</v>
      </c>
      <c r="B95" s="28" t="s">
        <v>2</v>
      </c>
      <c r="G95" s="184"/>
      <c r="H95" s="184"/>
    </row>
    <row r="96" spans="1:13" ht="14.5" thickBot="1" x14ac:dyDescent="0.35">
      <c r="A96" s="165"/>
      <c r="B96" s="13" t="s">
        <v>203</v>
      </c>
      <c r="C96" s="14"/>
      <c r="D96" s="34" t="s">
        <v>625</v>
      </c>
      <c r="E96" s="41"/>
      <c r="F96" s="184"/>
      <c r="G96" s="184"/>
      <c r="H96" s="184"/>
    </row>
    <row r="97" spans="1:8" ht="14.5" thickBot="1" x14ac:dyDescent="0.35">
      <c r="A97" s="3"/>
      <c r="B97" s="234" t="s">
        <v>204</v>
      </c>
      <c r="C97" s="236"/>
      <c r="D97" s="37"/>
      <c r="E97" s="183"/>
      <c r="F97" s="184"/>
      <c r="G97" s="184"/>
      <c r="H97" s="184"/>
    </row>
    <row r="98" spans="1:8" x14ac:dyDescent="0.3">
      <c r="A98" s="3"/>
      <c r="B98" s="119" t="s">
        <v>188</v>
      </c>
      <c r="C98" s="49">
        <v>2</v>
      </c>
      <c r="D98" s="37"/>
      <c r="E98" s="183"/>
      <c r="F98" s="184"/>
      <c r="G98" s="184"/>
      <c r="H98" s="184"/>
    </row>
    <row r="99" spans="1:8" ht="14.5" thickBot="1" x14ac:dyDescent="0.35">
      <c r="A99" s="3"/>
      <c r="B99" s="119" t="s">
        <v>189</v>
      </c>
      <c r="C99" s="49">
        <v>3</v>
      </c>
      <c r="D99" s="37" t="s">
        <v>626</v>
      </c>
      <c r="E99" s="183"/>
      <c r="F99" s="184"/>
      <c r="G99" s="184"/>
      <c r="H99" s="184"/>
    </row>
    <row r="100" spans="1:8" ht="14.5" thickBot="1" x14ac:dyDescent="0.35">
      <c r="A100" s="3"/>
      <c r="B100" s="15" t="s">
        <v>190</v>
      </c>
      <c r="C100" s="167">
        <f>SUM(C98:C99)</f>
        <v>5</v>
      </c>
      <c r="D100" s="37"/>
      <c r="E100" s="183"/>
      <c r="F100" s="184"/>
      <c r="G100" s="184"/>
      <c r="H100" s="184"/>
    </row>
    <row r="101" spans="1:8" x14ac:dyDescent="0.3">
      <c r="A101" s="3"/>
      <c r="B101" s="119" t="s">
        <v>191</v>
      </c>
      <c r="C101" s="49">
        <v>4</v>
      </c>
      <c r="D101" s="37" t="s">
        <v>627</v>
      </c>
      <c r="E101" s="183"/>
      <c r="F101" s="184"/>
      <c r="G101" s="184"/>
      <c r="H101" s="184"/>
    </row>
    <row r="102" spans="1:8" x14ac:dyDescent="0.3">
      <c r="A102" s="3"/>
      <c r="B102" s="119" t="s">
        <v>192</v>
      </c>
      <c r="C102" s="49">
        <v>5</v>
      </c>
      <c r="D102" s="37"/>
      <c r="E102" s="183"/>
      <c r="F102" s="184"/>
      <c r="G102" s="184"/>
      <c r="H102" s="184"/>
    </row>
    <row r="103" spans="1:8" x14ac:dyDescent="0.3">
      <c r="A103" s="3"/>
      <c r="B103" s="119" t="s">
        <v>193</v>
      </c>
      <c r="C103" s="49">
        <v>6</v>
      </c>
      <c r="D103" s="37" t="s">
        <v>628</v>
      </c>
      <c r="E103" s="183"/>
      <c r="F103" s="184"/>
      <c r="G103" s="184"/>
      <c r="H103" s="184"/>
    </row>
    <row r="104" spans="1:8" x14ac:dyDescent="0.3">
      <c r="A104" s="3"/>
      <c r="B104" s="119" t="s">
        <v>194</v>
      </c>
      <c r="C104" s="49">
        <v>7</v>
      </c>
      <c r="D104" s="37"/>
      <c r="E104" s="183"/>
      <c r="F104" s="184"/>
      <c r="G104" s="184"/>
      <c r="H104" s="184"/>
    </row>
    <row r="105" spans="1:8" x14ac:dyDescent="0.3">
      <c r="A105" s="3"/>
      <c r="B105" s="119" t="s">
        <v>195</v>
      </c>
      <c r="C105" s="49">
        <v>4</v>
      </c>
      <c r="D105" s="37"/>
      <c r="E105" s="38"/>
      <c r="F105" s="184"/>
    </row>
    <row r="106" spans="1:8" x14ac:dyDescent="0.3">
      <c r="A106" s="3"/>
      <c r="B106" s="119" t="s">
        <v>196</v>
      </c>
      <c r="C106" s="49">
        <v>4</v>
      </c>
      <c r="D106" s="37"/>
      <c r="E106" s="38"/>
      <c r="F106" s="184"/>
    </row>
    <row r="107" spans="1:8" x14ac:dyDescent="0.3">
      <c r="A107" s="3"/>
      <c r="B107" s="119" t="s">
        <v>197</v>
      </c>
      <c r="C107" s="49">
        <v>6</v>
      </c>
      <c r="D107" s="37"/>
      <c r="E107" s="38"/>
      <c r="F107" s="184"/>
    </row>
    <row r="108" spans="1:8" x14ac:dyDescent="0.3">
      <c r="A108" s="3"/>
      <c r="B108" s="119" t="s">
        <v>198</v>
      </c>
      <c r="C108" s="49">
        <v>7</v>
      </c>
      <c r="D108" s="37"/>
      <c r="E108" s="38"/>
      <c r="F108" s="184"/>
    </row>
    <row r="109" spans="1:8" x14ac:dyDescent="0.3">
      <c r="A109" s="3"/>
      <c r="B109" s="119" t="s">
        <v>199</v>
      </c>
      <c r="C109" s="49">
        <v>8</v>
      </c>
      <c r="D109" s="37"/>
      <c r="E109" s="38"/>
      <c r="F109" s="184"/>
    </row>
    <row r="110" spans="1:8" x14ac:dyDescent="0.3">
      <c r="A110" s="3"/>
      <c r="B110" s="119" t="s">
        <v>200</v>
      </c>
      <c r="C110" s="49">
        <v>9</v>
      </c>
      <c r="D110" s="37"/>
      <c r="E110" s="38"/>
      <c r="F110" s="184"/>
    </row>
    <row r="111" spans="1:8" ht="14.5" thickBot="1" x14ac:dyDescent="0.35">
      <c r="A111" s="3"/>
      <c r="B111" s="119" t="s">
        <v>201</v>
      </c>
      <c r="C111" s="49">
        <v>5</v>
      </c>
      <c r="D111" s="37"/>
      <c r="E111" s="38"/>
      <c r="F111" s="184"/>
    </row>
    <row r="112" spans="1:8" ht="14.5" thickBot="1" x14ac:dyDescent="0.35">
      <c r="A112" s="4"/>
      <c r="B112" s="15" t="s">
        <v>202</v>
      </c>
      <c r="C112" s="167">
        <f>SUM(C101:C111)</f>
        <v>65</v>
      </c>
      <c r="D112" s="42"/>
      <c r="E112" s="7"/>
      <c r="F112" s="184"/>
    </row>
    <row r="113" spans="1:6" ht="14.5" thickBot="1" x14ac:dyDescent="0.35">
      <c r="B113" s="1"/>
      <c r="C113" s="169"/>
      <c r="D113" s="184"/>
      <c r="F113" s="184"/>
    </row>
    <row r="114" spans="1:6" ht="14.5" thickBot="1" x14ac:dyDescent="0.35">
      <c r="A114" s="15" t="s">
        <v>311</v>
      </c>
      <c r="B114" s="15" t="s">
        <v>61</v>
      </c>
      <c r="C114" s="234"/>
      <c r="D114" s="334"/>
    </row>
    <row r="115" spans="1:6" x14ac:dyDescent="0.3">
      <c r="B115" s="119" t="s">
        <v>206</v>
      </c>
      <c r="C115" s="49">
        <v>4</v>
      </c>
      <c r="D115" s="34" t="s">
        <v>629</v>
      </c>
      <c r="E115" s="35"/>
    </row>
    <row r="116" spans="1:6" x14ac:dyDescent="0.3">
      <c r="A116" s="3"/>
      <c r="B116" s="119" t="s">
        <v>207</v>
      </c>
      <c r="C116" s="49">
        <v>6</v>
      </c>
      <c r="D116" s="37"/>
      <c r="E116" s="38"/>
    </row>
    <row r="117" spans="1:6" x14ac:dyDescent="0.3">
      <c r="A117" s="3"/>
      <c r="B117" s="119" t="s">
        <v>208</v>
      </c>
      <c r="C117" s="49">
        <v>7</v>
      </c>
      <c r="D117" s="37"/>
      <c r="E117" s="38"/>
    </row>
    <row r="118" spans="1:6" ht="14.5" thickBot="1" x14ac:dyDescent="0.35">
      <c r="A118" s="3"/>
      <c r="B118" s="119" t="s">
        <v>209</v>
      </c>
      <c r="C118" s="49">
        <v>9</v>
      </c>
      <c r="D118" s="37"/>
      <c r="E118" s="38"/>
    </row>
    <row r="119" spans="1:6" ht="14.5" thickBot="1" x14ac:dyDescent="0.35">
      <c r="A119" s="3"/>
      <c r="B119" s="234" t="s">
        <v>226</v>
      </c>
      <c r="C119" s="236"/>
      <c r="D119" s="37" t="s">
        <v>630</v>
      </c>
      <c r="E119" s="38"/>
    </row>
    <row r="120" spans="1:6" ht="14.5" thickBot="1" x14ac:dyDescent="0.35">
      <c r="A120" s="3"/>
      <c r="B120" s="234" t="s">
        <v>227</v>
      </c>
      <c r="C120" s="236"/>
      <c r="D120" s="37"/>
      <c r="E120" s="38"/>
    </row>
    <row r="121" spans="1:6" x14ac:dyDescent="0.3">
      <c r="A121" s="3"/>
      <c r="B121" s="119" t="s">
        <v>228</v>
      </c>
      <c r="C121" s="49">
        <v>6</v>
      </c>
      <c r="D121" s="37"/>
      <c r="E121" s="38"/>
    </row>
    <row r="122" spans="1:6" x14ac:dyDescent="0.3">
      <c r="A122" s="3"/>
      <c r="B122" s="119" t="s">
        <v>210</v>
      </c>
      <c r="C122" s="49">
        <v>5</v>
      </c>
      <c r="D122" s="37"/>
      <c r="E122" s="38"/>
    </row>
    <row r="123" spans="1:6" ht="14.5" thickBot="1" x14ac:dyDescent="0.35">
      <c r="A123" s="3"/>
      <c r="B123" s="119" t="s">
        <v>211</v>
      </c>
      <c r="C123" s="49">
        <v>3</v>
      </c>
      <c r="D123" s="37"/>
      <c r="E123" s="38"/>
    </row>
    <row r="124" spans="1:6" ht="14.5" thickBot="1" x14ac:dyDescent="0.35">
      <c r="A124" s="3"/>
      <c r="B124" s="15" t="s">
        <v>212</v>
      </c>
      <c r="C124" s="46">
        <f>SUM(C121:C123)</f>
        <v>14</v>
      </c>
      <c r="D124" s="37"/>
      <c r="E124" s="38"/>
    </row>
    <row r="125" spans="1:6" x14ac:dyDescent="0.3">
      <c r="A125" s="3"/>
      <c r="B125" s="119" t="s">
        <v>213</v>
      </c>
      <c r="C125" s="49">
        <v>5</v>
      </c>
      <c r="D125" s="37"/>
      <c r="E125" s="38"/>
    </row>
    <row r="126" spans="1:6" x14ac:dyDescent="0.3">
      <c r="A126" s="3"/>
      <c r="B126" s="119" t="s">
        <v>214</v>
      </c>
      <c r="C126" s="49">
        <v>6</v>
      </c>
      <c r="D126" s="37"/>
      <c r="E126" s="38"/>
    </row>
    <row r="127" spans="1:6" ht="14.5" thickBot="1" x14ac:dyDescent="0.35">
      <c r="A127" s="3"/>
      <c r="B127" s="119" t="s">
        <v>215</v>
      </c>
      <c r="C127" s="49">
        <v>7</v>
      </c>
      <c r="D127" s="37"/>
      <c r="E127" s="38"/>
    </row>
    <row r="128" spans="1:6" ht="14.5" thickBot="1" x14ac:dyDescent="0.35">
      <c r="A128" s="3"/>
      <c r="B128" s="15" t="s">
        <v>216</v>
      </c>
      <c r="C128" s="46">
        <f>SUM(C125:C127)</f>
        <v>18</v>
      </c>
      <c r="D128" s="37"/>
      <c r="E128" s="38"/>
    </row>
    <row r="129" spans="1:5" x14ac:dyDescent="0.3">
      <c r="A129" s="3"/>
      <c r="B129" s="119" t="s">
        <v>217</v>
      </c>
      <c r="C129" s="49">
        <v>3</v>
      </c>
      <c r="D129" s="37"/>
      <c r="E129" s="38"/>
    </row>
    <row r="130" spans="1:5" ht="14.5" thickBot="1" x14ac:dyDescent="0.35">
      <c r="A130" s="3"/>
      <c r="B130" s="119" t="s">
        <v>218</v>
      </c>
      <c r="C130" s="49">
        <v>2</v>
      </c>
      <c r="D130" s="37"/>
      <c r="E130" s="38"/>
    </row>
    <row r="131" spans="1:5" ht="14.5" thickBot="1" x14ac:dyDescent="0.35">
      <c r="A131" s="3"/>
      <c r="B131" s="15" t="s">
        <v>219</v>
      </c>
      <c r="C131" s="46">
        <f>SUM(C129:C130)</f>
        <v>5</v>
      </c>
      <c r="D131" s="37"/>
      <c r="E131" s="38"/>
    </row>
    <row r="132" spans="1:5" x14ac:dyDescent="0.3">
      <c r="A132" s="3"/>
      <c r="B132" s="119" t="s">
        <v>220</v>
      </c>
      <c r="C132" s="49">
        <v>4</v>
      </c>
      <c r="D132" s="37"/>
      <c r="E132" s="38"/>
    </row>
    <row r="133" spans="1:5" x14ac:dyDescent="0.3">
      <c r="A133" s="3"/>
      <c r="B133" s="119" t="s">
        <v>221</v>
      </c>
      <c r="C133" s="49">
        <v>4</v>
      </c>
      <c r="D133" s="37"/>
      <c r="E133" s="38"/>
    </row>
    <row r="134" spans="1:5" x14ac:dyDescent="0.3">
      <c r="A134" s="3"/>
      <c r="B134" s="119" t="s">
        <v>222</v>
      </c>
      <c r="C134" s="49">
        <v>5</v>
      </c>
      <c r="D134" s="37"/>
      <c r="E134" s="38"/>
    </row>
    <row r="135" spans="1:5" x14ac:dyDescent="0.3">
      <c r="A135" s="3"/>
      <c r="B135" s="119" t="s">
        <v>223</v>
      </c>
      <c r="C135" s="49">
        <v>7</v>
      </c>
      <c r="D135" s="37"/>
      <c r="E135" s="38"/>
    </row>
    <row r="136" spans="1:5" ht="14.5" thickBot="1" x14ac:dyDescent="0.35">
      <c r="A136" s="3"/>
      <c r="B136" s="119" t="s">
        <v>224</v>
      </c>
      <c r="C136" s="49">
        <v>6</v>
      </c>
      <c r="D136" s="37"/>
      <c r="E136" s="38"/>
    </row>
    <row r="137" spans="1:5" x14ac:dyDescent="0.3">
      <c r="A137" s="3"/>
      <c r="B137" s="16" t="s">
        <v>225</v>
      </c>
      <c r="C137" s="168">
        <f>SUM(C132:C136,C115:C118,C124,C128,C131)</f>
        <v>89</v>
      </c>
      <c r="D137" s="37"/>
      <c r="E137" s="38"/>
    </row>
    <row r="138" spans="1:5" x14ac:dyDescent="0.3">
      <c r="B138" s="1"/>
      <c r="C138" s="169"/>
    </row>
    <row r="139" spans="1:5" ht="14.5" thickBot="1" x14ac:dyDescent="0.35">
      <c r="A139" s="28" t="s">
        <v>310</v>
      </c>
      <c r="B139" s="28" t="s">
        <v>49</v>
      </c>
      <c r="C139" s="242"/>
      <c r="D139" s="331"/>
    </row>
    <row r="140" spans="1:5" x14ac:dyDescent="0.3">
      <c r="B140" s="119" t="s">
        <v>229</v>
      </c>
      <c r="C140" s="49">
        <v>2</v>
      </c>
      <c r="D140" s="34" t="s">
        <v>629</v>
      </c>
      <c r="E140" s="36"/>
    </row>
    <row r="141" spans="1:5" x14ac:dyDescent="0.3">
      <c r="A141" s="3"/>
      <c r="B141" s="119" t="s">
        <v>230</v>
      </c>
      <c r="C141" s="49">
        <v>4</v>
      </c>
      <c r="D141" s="37"/>
      <c r="E141" s="21"/>
    </row>
    <row r="142" spans="1:5" x14ac:dyDescent="0.3">
      <c r="A142" s="3"/>
      <c r="B142" s="119" t="s">
        <v>231</v>
      </c>
      <c r="C142" s="49">
        <v>2</v>
      </c>
      <c r="D142" s="37"/>
      <c r="E142" s="21"/>
    </row>
    <row r="143" spans="1:5" ht="14.5" thickBot="1" x14ac:dyDescent="0.35">
      <c r="A143" s="3"/>
      <c r="B143" s="119" t="s">
        <v>232</v>
      </c>
      <c r="C143" s="49">
        <v>3</v>
      </c>
      <c r="D143" s="37"/>
      <c r="E143" s="21"/>
    </row>
    <row r="144" spans="1:5" ht="14.5" thickBot="1" x14ac:dyDescent="0.35">
      <c r="A144" s="3"/>
      <c r="B144" s="234" t="s">
        <v>248</v>
      </c>
      <c r="C144" s="236"/>
      <c r="D144" s="37" t="s">
        <v>630</v>
      </c>
      <c r="E144" s="21"/>
    </row>
    <row r="145" spans="1:5" ht="14.5" thickBot="1" x14ac:dyDescent="0.35">
      <c r="A145" s="3"/>
      <c r="B145" s="234" t="s">
        <v>249</v>
      </c>
      <c r="C145" s="236"/>
      <c r="D145" s="37"/>
      <c r="E145" s="21"/>
    </row>
    <row r="146" spans="1:5" ht="14.5" thickBot="1" x14ac:dyDescent="0.35">
      <c r="A146" s="3"/>
      <c r="B146" s="234" t="s">
        <v>250</v>
      </c>
      <c r="C146" s="236"/>
      <c r="D146" s="37"/>
      <c r="E146" s="21"/>
    </row>
    <row r="147" spans="1:5" x14ac:dyDescent="0.3">
      <c r="A147" s="3"/>
      <c r="B147" s="119" t="s">
        <v>233</v>
      </c>
      <c r="C147" s="140">
        <v>4</v>
      </c>
      <c r="D147" s="37"/>
      <c r="E147" s="21"/>
    </row>
    <row r="148" spans="1:5" ht="14.5" thickBot="1" x14ac:dyDescent="0.35">
      <c r="A148" s="3"/>
      <c r="B148" s="119" t="s">
        <v>234</v>
      </c>
      <c r="C148" s="140">
        <v>5</v>
      </c>
      <c r="D148" s="37"/>
      <c r="E148" s="21"/>
    </row>
    <row r="149" spans="1:5" ht="14.5" thickBot="1" x14ac:dyDescent="0.35">
      <c r="A149" s="3"/>
      <c r="B149" s="15" t="s">
        <v>235</v>
      </c>
      <c r="C149" s="46">
        <f>SUM(C147:C148)</f>
        <v>9</v>
      </c>
      <c r="D149" s="37"/>
      <c r="E149" s="21"/>
    </row>
    <row r="150" spans="1:5" x14ac:dyDescent="0.3">
      <c r="A150" s="3"/>
      <c r="B150" s="119" t="s">
        <v>236</v>
      </c>
      <c r="C150" s="49">
        <v>4</v>
      </c>
      <c r="D150" s="37"/>
      <c r="E150" s="21"/>
    </row>
    <row r="151" spans="1:5" x14ac:dyDescent="0.3">
      <c r="A151" s="3"/>
      <c r="B151" s="119" t="s">
        <v>237</v>
      </c>
      <c r="C151" s="49">
        <v>7</v>
      </c>
      <c r="D151" s="37"/>
      <c r="E151" s="21"/>
    </row>
    <row r="152" spans="1:5" ht="14.5" thickBot="1" x14ac:dyDescent="0.35">
      <c r="A152" s="3"/>
      <c r="B152" s="119" t="s">
        <v>238</v>
      </c>
      <c r="C152" s="49">
        <v>9</v>
      </c>
      <c r="D152" s="37"/>
      <c r="E152" s="21"/>
    </row>
    <row r="153" spans="1:5" ht="14.5" thickBot="1" x14ac:dyDescent="0.35">
      <c r="A153" s="3"/>
      <c r="B153" s="15" t="s">
        <v>239</v>
      </c>
      <c r="C153" s="46">
        <f>SUM(C150:C152)</f>
        <v>20</v>
      </c>
      <c r="D153" s="37"/>
      <c r="E153" s="21"/>
    </row>
    <row r="154" spans="1:5" ht="14.5" thickBot="1" x14ac:dyDescent="0.35">
      <c r="A154" s="3"/>
      <c r="B154" s="119" t="s">
        <v>240</v>
      </c>
      <c r="C154" s="158">
        <v>5</v>
      </c>
      <c r="D154" s="37"/>
      <c r="E154" s="21"/>
    </row>
    <row r="155" spans="1:5" ht="14.5" thickBot="1" x14ac:dyDescent="0.35">
      <c r="A155" s="3"/>
      <c r="B155" s="15" t="s">
        <v>241</v>
      </c>
      <c r="C155" s="46">
        <f>SUM(C154)</f>
        <v>5</v>
      </c>
      <c r="D155" s="37"/>
      <c r="E155" s="21"/>
    </row>
    <row r="156" spans="1:5" x14ac:dyDescent="0.3">
      <c r="A156" s="3"/>
      <c r="B156" s="119" t="s">
        <v>242</v>
      </c>
      <c r="C156" s="49">
        <v>4</v>
      </c>
      <c r="D156" s="37"/>
      <c r="E156" s="21"/>
    </row>
    <row r="157" spans="1:5" x14ac:dyDescent="0.3">
      <c r="A157" s="3"/>
      <c r="B157" s="119" t="s">
        <v>243</v>
      </c>
      <c r="C157" s="49">
        <v>5</v>
      </c>
      <c r="D157" s="37"/>
      <c r="E157" s="21"/>
    </row>
    <row r="158" spans="1:5" x14ac:dyDescent="0.3">
      <c r="A158" s="3"/>
      <c r="B158" s="119" t="s">
        <v>244</v>
      </c>
      <c r="C158" s="49">
        <v>6</v>
      </c>
      <c r="D158" s="37"/>
      <c r="E158" s="21"/>
    </row>
    <row r="159" spans="1:5" x14ac:dyDescent="0.3">
      <c r="A159" s="3"/>
      <c r="B159" s="119" t="s">
        <v>245</v>
      </c>
      <c r="C159" s="49">
        <v>7</v>
      </c>
      <c r="D159" s="37"/>
      <c r="E159" s="21"/>
    </row>
    <row r="160" spans="1:5" ht="14.5" thickBot="1" x14ac:dyDescent="0.35">
      <c r="A160" s="3"/>
      <c r="B160" s="119" t="s">
        <v>246</v>
      </c>
      <c r="C160" s="49">
        <v>1</v>
      </c>
      <c r="D160" s="37"/>
      <c r="E160" s="21"/>
    </row>
    <row r="161" spans="1:5" x14ac:dyDescent="0.3">
      <c r="A161" s="3"/>
      <c r="B161" s="16" t="s">
        <v>247</v>
      </c>
      <c r="C161" s="168">
        <f>SUM(C156:C160,C140:C143,C149,C153,C155)</f>
        <v>68</v>
      </c>
      <c r="D161" s="37"/>
      <c r="E161" s="21"/>
    </row>
    <row r="163" spans="1:5" ht="15" customHeight="1" thickBot="1" x14ac:dyDescent="0.35">
      <c r="A163" s="28" t="s">
        <v>312</v>
      </c>
      <c r="B163" s="28" t="s">
        <v>58</v>
      </c>
      <c r="C163" s="242"/>
      <c r="D163" s="331"/>
    </row>
    <row r="164" spans="1:5" x14ac:dyDescent="0.3">
      <c r="B164" s="120" t="s">
        <v>514</v>
      </c>
      <c r="C164" s="43"/>
      <c r="D164" s="34" t="s">
        <v>631</v>
      </c>
      <c r="E164" s="36"/>
    </row>
    <row r="165" spans="1:5" x14ac:dyDescent="0.3">
      <c r="A165" s="110"/>
      <c r="B165" s="120" t="s">
        <v>516</v>
      </c>
      <c r="C165" s="43"/>
      <c r="D165" s="37"/>
      <c r="E165" s="21"/>
    </row>
    <row r="166" spans="1:5" x14ac:dyDescent="0.3">
      <c r="A166" s="110"/>
      <c r="B166" s="120" t="s">
        <v>515</v>
      </c>
      <c r="C166" s="43"/>
      <c r="D166" s="37"/>
      <c r="E166" s="21"/>
    </row>
    <row r="167" spans="1:5" ht="14.5" thickBot="1" x14ac:dyDescent="0.35">
      <c r="A167" s="110"/>
      <c r="B167" s="120" t="s">
        <v>517</v>
      </c>
      <c r="C167" s="50"/>
      <c r="D167" s="37" t="s">
        <v>632</v>
      </c>
      <c r="E167" s="21"/>
    </row>
    <row r="168" spans="1:5" ht="14.5" thickBot="1" x14ac:dyDescent="0.35">
      <c r="A168" s="110"/>
      <c r="B168" s="15" t="s">
        <v>268</v>
      </c>
      <c r="C168" s="46">
        <f>SUM(D163:D163)</f>
        <v>0</v>
      </c>
      <c r="D168" s="37"/>
      <c r="E168" s="21"/>
    </row>
    <row r="169" spans="1:5" x14ac:dyDescent="0.3">
      <c r="A169" s="110"/>
      <c r="B169" s="118" t="s">
        <v>518</v>
      </c>
      <c r="C169" s="49">
        <v>5</v>
      </c>
      <c r="D169" s="37"/>
      <c r="E169" s="21"/>
    </row>
    <row r="170" spans="1:5" ht="14.5" thickBot="1" x14ac:dyDescent="0.35">
      <c r="A170" s="3"/>
      <c r="B170" s="119" t="s">
        <v>519</v>
      </c>
      <c r="C170" s="49"/>
      <c r="D170" s="37"/>
      <c r="E170" s="21"/>
    </row>
    <row r="171" spans="1:5" ht="14.5" thickBot="1" x14ac:dyDescent="0.35">
      <c r="A171" s="3"/>
      <c r="B171" s="15" t="s">
        <v>269</v>
      </c>
      <c r="C171" s="167">
        <f>SUM(C169:C170)</f>
        <v>5</v>
      </c>
      <c r="D171" s="37"/>
      <c r="E171" s="21"/>
    </row>
    <row r="172" spans="1:5" x14ac:dyDescent="0.3">
      <c r="A172" s="3"/>
      <c r="B172" s="121" t="s">
        <v>520</v>
      </c>
      <c r="C172" s="49"/>
      <c r="D172" s="37"/>
      <c r="E172" s="21"/>
    </row>
    <row r="173" spans="1:5" x14ac:dyDescent="0.3">
      <c r="A173" s="3"/>
      <c r="B173" s="119" t="s">
        <v>521</v>
      </c>
      <c r="C173" s="49"/>
      <c r="D173" s="37" t="s">
        <v>633</v>
      </c>
      <c r="E173" s="21"/>
    </row>
    <row r="174" spans="1:5" ht="14.5" thickBot="1" x14ac:dyDescent="0.35">
      <c r="A174" s="3"/>
      <c r="B174" s="119" t="s">
        <v>522</v>
      </c>
      <c r="C174" s="49"/>
      <c r="D174" s="37"/>
      <c r="E174" s="21"/>
    </row>
    <row r="175" spans="1:5" ht="14.5" thickBot="1" x14ac:dyDescent="0.35">
      <c r="A175" s="3"/>
      <c r="B175" s="15" t="s">
        <v>270</v>
      </c>
      <c r="C175" s="167">
        <f>SUM(C172:C174)</f>
        <v>0</v>
      </c>
      <c r="D175" s="37"/>
      <c r="E175" s="21"/>
    </row>
    <row r="176" spans="1:5" ht="14.5" thickBot="1" x14ac:dyDescent="0.35">
      <c r="A176" s="3"/>
      <c r="B176" s="122" t="s">
        <v>271</v>
      </c>
      <c r="C176" s="49">
        <v>1</v>
      </c>
      <c r="D176" s="37"/>
      <c r="E176" s="21"/>
    </row>
    <row r="177" spans="1:5" ht="14.5" thickBot="1" x14ac:dyDescent="0.35">
      <c r="A177" s="3"/>
      <c r="B177" s="15" t="s">
        <v>288</v>
      </c>
      <c r="C177" s="46">
        <f>SUM(C168,C171,C175,C176)</f>
        <v>6</v>
      </c>
      <c r="D177" s="37"/>
      <c r="E177" s="21"/>
    </row>
    <row r="178" spans="1:5" x14ac:dyDescent="0.3">
      <c r="A178" s="3"/>
      <c r="B178" s="79" t="s">
        <v>513</v>
      </c>
      <c r="C178" s="17"/>
      <c r="D178" s="37"/>
      <c r="E178" s="21"/>
    </row>
    <row r="179" spans="1:5" ht="14.5" x14ac:dyDescent="0.35">
      <c r="A179" s="3"/>
      <c r="B179" s="78" t="s">
        <v>289</v>
      </c>
      <c r="C179" s="11"/>
      <c r="D179" s="37"/>
      <c r="E179" s="21"/>
    </row>
    <row r="180" spans="1:5" x14ac:dyDescent="0.3">
      <c r="A180" s="3"/>
      <c r="B180" s="18"/>
      <c r="C180" s="11"/>
      <c r="D180" s="37"/>
      <c r="E180" s="21"/>
    </row>
    <row r="182" spans="1:5" ht="14.5" thickBot="1" x14ac:dyDescent="0.35">
      <c r="A182" s="28" t="s">
        <v>309</v>
      </c>
      <c r="B182" s="29" t="s">
        <v>46</v>
      </c>
      <c r="C182" s="242"/>
      <c r="D182" s="331"/>
      <c r="E182" s="22"/>
    </row>
    <row r="183" spans="1:5" x14ac:dyDescent="0.3">
      <c r="B183" s="120" t="s">
        <v>514</v>
      </c>
      <c r="C183" s="43">
        <v>0</v>
      </c>
      <c r="D183" s="34"/>
      <c r="E183" s="36"/>
    </row>
    <row r="184" spans="1:5" x14ac:dyDescent="0.3">
      <c r="B184" s="120" t="s">
        <v>516</v>
      </c>
      <c r="C184" s="43">
        <v>0</v>
      </c>
      <c r="D184" s="37"/>
      <c r="E184" s="21"/>
    </row>
    <row r="185" spans="1:5" x14ac:dyDescent="0.3">
      <c r="A185" s="110"/>
      <c r="B185" s="120" t="s">
        <v>515</v>
      </c>
      <c r="C185" s="43">
        <v>0</v>
      </c>
      <c r="D185" s="37"/>
      <c r="E185" s="21"/>
    </row>
    <row r="186" spans="1:5" ht="14.5" thickBot="1" x14ac:dyDescent="0.35">
      <c r="A186" s="110"/>
      <c r="B186" s="120" t="s">
        <v>517</v>
      </c>
      <c r="C186" s="50">
        <v>0</v>
      </c>
      <c r="D186" s="37"/>
      <c r="E186" s="21"/>
    </row>
    <row r="187" spans="1:5" ht="14.5" thickBot="1" x14ac:dyDescent="0.35">
      <c r="A187" s="110"/>
      <c r="B187" s="15" t="s">
        <v>268</v>
      </c>
      <c r="C187" s="46">
        <f>SUM(D182:D182)</f>
        <v>0</v>
      </c>
      <c r="D187" s="37"/>
      <c r="E187" s="21"/>
    </row>
    <row r="188" spans="1:5" x14ac:dyDescent="0.3">
      <c r="A188" s="110"/>
      <c r="B188" s="118" t="s">
        <v>518</v>
      </c>
      <c r="C188" s="49">
        <v>5</v>
      </c>
      <c r="D188" s="37"/>
      <c r="E188" s="21"/>
    </row>
    <row r="189" spans="1:5" ht="14.5" thickBot="1" x14ac:dyDescent="0.35">
      <c r="A189" s="110"/>
      <c r="B189" s="119" t="s">
        <v>519</v>
      </c>
      <c r="C189" s="49">
        <v>0</v>
      </c>
      <c r="D189" s="37"/>
      <c r="E189" s="21"/>
    </row>
    <row r="190" spans="1:5" ht="14.5" thickBot="1" x14ac:dyDescent="0.35">
      <c r="A190" s="110"/>
      <c r="B190" s="15" t="s">
        <v>269</v>
      </c>
      <c r="C190" s="167">
        <f>SUM(C188:C189)</f>
        <v>5</v>
      </c>
      <c r="D190" s="37"/>
      <c r="E190" s="21"/>
    </row>
    <row r="191" spans="1:5" x14ac:dyDescent="0.3">
      <c r="A191" s="110"/>
      <c r="B191" s="121" t="s">
        <v>520</v>
      </c>
      <c r="C191" s="49">
        <v>0</v>
      </c>
      <c r="D191" s="37"/>
      <c r="E191" s="21"/>
    </row>
    <row r="192" spans="1:5" x14ac:dyDescent="0.3">
      <c r="A192" s="110"/>
      <c r="B192" s="119" t="s">
        <v>521</v>
      </c>
      <c r="C192" s="49">
        <v>0</v>
      </c>
      <c r="D192" s="37"/>
      <c r="E192" s="21"/>
    </row>
    <row r="193" spans="1:5" ht="14.5" thickBot="1" x14ac:dyDescent="0.35">
      <c r="A193" s="110"/>
      <c r="B193" s="119" t="s">
        <v>522</v>
      </c>
      <c r="C193" s="49">
        <v>0</v>
      </c>
      <c r="D193" s="37"/>
      <c r="E193" s="21"/>
    </row>
    <row r="194" spans="1:5" ht="14.5" thickBot="1" x14ac:dyDescent="0.35">
      <c r="A194" s="110"/>
      <c r="B194" s="15" t="s">
        <v>270</v>
      </c>
      <c r="C194" s="167">
        <f>SUM(C191:C193)</f>
        <v>0</v>
      </c>
      <c r="D194" s="37"/>
      <c r="E194" s="21"/>
    </row>
    <row r="195" spans="1:5" ht="14.5" thickBot="1" x14ac:dyDescent="0.35">
      <c r="A195" s="110"/>
      <c r="B195" s="122" t="s">
        <v>271</v>
      </c>
      <c r="C195" s="49">
        <v>1</v>
      </c>
      <c r="D195" s="37"/>
      <c r="E195" s="21"/>
    </row>
    <row r="196" spans="1:5" x14ac:dyDescent="0.3">
      <c r="A196" s="110"/>
      <c r="B196" s="16" t="s">
        <v>523</v>
      </c>
      <c r="C196" s="168">
        <f>SUM(C187,C190,C194,C195)</f>
        <v>6</v>
      </c>
      <c r="D196" s="37"/>
      <c r="E196" s="21"/>
    </row>
    <row r="197" spans="1:5" x14ac:dyDescent="0.3">
      <c r="A197" s="1"/>
      <c r="B197" s="1"/>
    </row>
    <row r="198" spans="1:5" ht="15" customHeight="1" thickBot="1" x14ac:dyDescent="0.35">
      <c r="A198" s="28" t="s">
        <v>127</v>
      </c>
      <c r="B198" s="28" t="s">
        <v>34</v>
      </c>
      <c r="C198" s="242"/>
      <c r="D198" s="331"/>
    </row>
    <row r="199" spans="1:5" x14ac:dyDescent="0.3">
      <c r="B199" s="119" t="s">
        <v>251</v>
      </c>
      <c r="C199" s="49">
        <v>1</v>
      </c>
      <c r="D199" s="34" t="s">
        <v>634</v>
      </c>
      <c r="E199" s="36"/>
    </row>
    <row r="200" spans="1:5" ht="14.5" thickBot="1" x14ac:dyDescent="0.35">
      <c r="A200" s="3"/>
      <c r="B200" s="119" t="s">
        <v>252</v>
      </c>
      <c r="C200" s="49">
        <v>2</v>
      </c>
      <c r="D200" s="37" t="s">
        <v>635</v>
      </c>
      <c r="E200" s="21"/>
    </row>
    <row r="201" spans="1:5" ht="14.5" thickBot="1" x14ac:dyDescent="0.35">
      <c r="A201" s="3"/>
      <c r="B201" s="16" t="s">
        <v>253</v>
      </c>
      <c r="C201" s="168">
        <f>SUM(C199:C200)</f>
        <v>3</v>
      </c>
      <c r="D201" s="39" t="s">
        <v>636</v>
      </c>
      <c r="E201" s="40"/>
    </row>
    <row r="202" spans="1:5" x14ac:dyDescent="0.3">
      <c r="B202" s="1"/>
      <c r="C202" s="169"/>
    </row>
    <row r="203" spans="1:5" ht="14.5" thickBot="1" x14ac:dyDescent="0.35">
      <c r="A203" s="28" t="s">
        <v>128</v>
      </c>
      <c r="B203" s="28" t="s">
        <v>35</v>
      </c>
      <c r="C203" s="242"/>
      <c r="D203" s="244"/>
    </row>
    <row r="204" spans="1:5" x14ac:dyDescent="0.3">
      <c r="B204" s="119" t="s">
        <v>254</v>
      </c>
      <c r="C204" s="49">
        <v>3</v>
      </c>
      <c r="D204" s="187" t="s">
        <v>637</v>
      </c>
    </row>
    <row r="205" spans="1:5" ht="14.5" thickBot="1" x14ac:dyDescent="0.35">
      <c r="A205" s="3"/>
      <c r="B205" s="119" t="s">
        <v>255</v>
      </c>
      <c r="C205" s="49">
        <v>4</v>
      </c>
      <c r="D205" s="188" t="s">
        <v>638</v>
      </c>
    </row>
    <row r="206" spans="1:5" x14ac:dyDescent="0.3">
      <c r="A206" s="3"/>
      <c r="B206" s="16" t="s">
        <v>256</v>
      </c>
      <c r="C206" s="168">
        <f>SUM(D203:D206)</f>
        <v>0</v>
      </c>
      <c r="D206" s="188"/>
    </row>
    <row r="207" spans="1:5" x14ac:dyDescent="0.3">
      <c r="B207" s="1"/>
      <c r="C207" s="169"/>
    </row>
    <row r="208" spans="1:5" ht="14.5" thickBot="1" x14ac:dyDescent="0.35">
      <c r="A208" s="28" t="s">
        <v>129</v>
      </c>
      <c r="B208" s="29" t="s">
        <v>36</v>
      </c>
      <c r="C208" s="38"/>
      <c r="D208" s="38"/>
      <c r="E208" s="38"/>
    </row>
    <row r="209" spans="1:5" x14ac:dyDescent="0.3">
      <c r="B209" s="19" t="s">
        <v>257</v>
      </c>
      <c r="C209" s="38"/>
      <c r="D209" s="38"/>
      <c r="E209" s="38"/>
    </row>
    <row r="210" spans="1:5" x14ac:dyDescent="0.3">
      <c r="A210" s="3"/>
      <c r="B210" s="18"/>
      <c r="C210" s="38"/>
      <c r="D210" s="38"/>
      <c r="E210" s="38"/>
    </row>
    <row r="211" spans="1:5" x14ac:dyDescent="0.3">
      <c r="A211" s="3"/>
      <c r="B211" s="18"/>
      <c r="C211" s="38"/>
      <c r="D211" s="38"/>
      <c r="E211" s="38"/>
    </row>
    <row r="212" spans="1:5" x14ac:dyDescent="0.3">
      <c r="A212" s="3"/>
      <c r="B212" s="20" t="s">
        <v>258</v>
      </c>
      <c r="C212" s="38"/>
      <c r="D212" s="38"/>
      <c r="E212" s="38"/>
    </row>
    <row r="213" spans="1:5" x14ac:dyDescent="0.3">
      <c r="A213" s="3"/>
      <c r="B213" s="18"/>
      <c r="C213" s="38"/>
      <c r="D213" s="38"/>
      <c r="E213" s="38"/>
    </row>
    <row r="214" spans="1:5" x14ac:dyDescent="0.3">
      <c r="A214" s="3"/>
      <c r="B214" s="18"/>
      <c r="C214" s="38"/>
      <c r="D214" s="38"/>
      <c r="E214" s="38"/>
    </row>
    <row r="215" spans="1:5" x14ac:dyDescent="0.3">
      <c r="A215" s="3"/>
      <c r="B215" s="20" t="s">
        <v>263</v>
      </c>
      <c r="C215" s="38"/>
      <c r="D215" s="38"/>
      <c r="E215" s="38"/>
    </row>
    <row r="216" spans="1:5" x14ac:dyDescent="0.3">
      <c r="A216" s="3"/>
      <c r="B216" s="18" t="s">
        <v>259</v>
      </c>
      <c r="C216" s="38"/>
      <c r="D216" s="38"/>
      <c r="E216" s="38"/>
    </row>
    <row r="217" spans="1:5" x14ac:dyDescent="0.3">
      <c r="A217" s="3"/>
      <c r="B217" s="18" t="s">
        <v>260</v>
      </c>
      <c r="C217" s="38"/>
      <c r="D217" s="38"/>
      <c r="E217" s="38"/>
    </row>
    <row r="218" spans="1:5" x14ac:dyDescent="0.3">
      <c r="A218" s="3"/>
      <c r="B218" s="18"/>
      <c r="C218" s="38"/>
      <c r="D218" s="38"/>
      <c r="E218" s="38"/>
    </row>
    <row r="219" spans="1:5" x14ac:dyDescent="0.3">
      <c r="A219" s="3"/>
      <c r="B219" s="18" t="s">
        <v>261</v>
      </c>
      <c r="C219" s="38"/>
      <c r="D219" s="38"/>
      <c r="E219" s="38"/>
    </row>
    <row r="220" spans="1:5" x14ac:dyDescent="0.3">
      <c r="A220" s="3"/>
      <c r="B220" s="18" t="s">
        <v>262</v>
      </c>
      <c r="C220" s="38"/>
      <c r="D220" s="38"/>
      <c r="E220" s="38"/>
    </row>
    <row r="221" spans="1:5" x14ac:dyDescent="0.3">
      <c r="A221" s="3"/>
      <c r="B221" s="18"/>
      <c r="C221" s="38"/>
      <c r="D221" s="38"/>
      <c r="E221" s="38"/>
    </row>
    <row r="222" spans="1:5" x14ac:dyDescent="0.3">
      <c r="A222" s="3"/>
      <c r="B222" s="18"/>
      <c r="C222" s="38"/>
      <c r="D222" s="38"/>
      <c r="E222" s="38"/>
    </row>
    <row r="223" spans="1:5" x14ac:dyDescent="0.3">
      <c r="A223" s="3"/>
      <c r="B223" s="18"/>
      <c r="C223" s="38"/>
      <c r="D223" s="38"/>
      <c r="E223" s="38"/>
    </row>
    <row r="224" spans="1:5" ht="14.5" thickBot="1" x14ac:dyDescent="0.35">
      <c r="A224" s="3"/>
      <c r="B224" s="18"/>
      <c r="C224" s="38"/>
      <c r="D224" s="38"/>
      <c r="E224" s="38"/>
    </row>
    <row r="225" spans="1:5" x14ac:dyDescent="0.3">
      <c r="A225" s="3"/>
      <c r="B225" s="16" t="s">
        <v>613</v>
      </c>
      <c r="C225" s="193">
        <v>0</v>
      </c>
    </row>
    <row r="226" spans="1:5" x14ac:dyDescent="0.3">
      <c r="B226" s="1"/>
      <c r="C226" s="191"/>
    </row>
    <row r="227" spans="1:5" ht="14.5" thickBot="1" x14ac:dyDescent="0.35">
      <c r="A227" s="28" t="s">
        <v>130</v>
      </c>
      <c r="B227" s="29" t="s">
        <v>38</v>
      </c>
      <c r="C227" s="194"/>
      <c r="D227" s="38"/>
      <c r="E227" s="38"/>
    </row>
    <row r="228" spans="1:5" x14ac:dyDescent="0.3">
      <c r="B228" s="18" t="s">
        <v>272</v>
      </c>
      <c r="C228" s="38"/>
      <c r="D228" s="38"/>
      <c r="E228" s="38"/>
    </row>
    <row r="229" spans="1:5" x14ac:dyDescent="0.3">
      <c r="A229" s="3"/>
      <c r="B229" s="18"/>
      <c r="C229" s="38"/>
      <c r="D229" s="38"/>
      <c r="E229" s="38"/>
    </row>
    <row r="230" spans="1:5" x14ac:dyDescent="0.3">
      <c r="A230" s="3"/>
      <c r="B230" s="18"/>
      <c r="C230" s="38"/>
      <c r="D230" s="38"/>
      <c r="E230" s="38"/>
    </row>
    <row r="231" spans="1:5" x14ac:dyDescent="0.3">
      <c r="A231" s="3"/>
      <c r="B231" s="20" t="s">
        <v>273</v>
      </c>
      <c r="C231" s="38"/>
      <c r="D231" s="38"/>
      <c r="E231" s="38"/>
    </row>
    <row r="232" spans="1:5" x14ac:dyDescent="0.3">
      <c r="A232" s="3"/>
      <c r="B232" s="18" t="s">
        <v>274</v>
      </c>
      <c r="C232" s="38"/>
      <c r="D232" s="38"/>
      <c r="E232" s="38"/>
    </row>
    <row r="233" spans="1:5" x14ac:dyDescent="0.3">
      <c r="A233" s="3"/>
      <c r="B233" s="18"/>
      <c r="C233" s="38"/>
      <c r="D233" s="38"/>
      <c r="E233" s="38"/>
    </row>
    <row r="234" spans="1:5" x14ac:dyDescent="0.3">
      <c r="A234" s="3"/>
      <c r="B234" s="20" t="s">
        <v>275</v>
      </c>
      <c r="C234" s="38"/>
      <c r="D234" s="38"/>
      <c r="E234" s="38"/>
    </row>
    <row r="235" spans="1:5" x14ac:dyDescent="0.3">
      <c r="A235" s="3"/>
      <c r="B235" s="18" t="s">
        <v>276</v>
      </c>
      <c r="C235" s="38"/>
      <c r="D235" s="38"/>
      <c r="E235" s="38"/>
    </row>
    <row r="236" spans="1:5" x14ac:dyDescent="0.3">
      <c r="A236" s="3"/>
      <c r="B236" s="18"/>
      <c r="C236" s="38"/>
      <c r="D236" s="38"/>
      <c r="E236" s="38"/>
    </row>
    <row r="237" spans="1:5" x14ac:dyDescent="0.3">
      <c r="A237" s="3"/>
      <c r="B237" s="18"/>
      <c r="C237" s="38"/>
      <c r="D237" s="38"/>
      <c r="E237" s="38"/>
    </row>
    <row r="238" spans="1:5" x14ac:dyDescent="0.3">
      <c r="A238" s="3"/>
      <c r="B238" s="20" t="s">
        <v>277</v>
      </c>
      <c r="C238" s="38"/>
      <c r="D238" s="38"/>
      <c r="E238" s="38"/>
    </row>
    <row r="239" spans="1:5" x14ac:dyDescent="0.3">
      <c r="A239" s="3"/>
      <c r="B239" s="18" t="s">
        <v>278</v>
      </c>
      <c r="C239" s="38"/>
      <c r="D239" s="38"/>
      <c r="E239" s="38"/>
    </row>
    <row r="240" spans="1:5" x14ac:dyDescent="0.3">
      <c r="A240" s="3"/>
      <c r="B240" s="18"/>
      <c r="C240" s="38"/>
      <c r="D240" s="38"/>
      <c r="E240" s="38"/>
    </row>
    <row r="241" spans="1:13" x14ac:dyDescent="0.3">
      <c r="A241" s="3"/>
      <c r="B241" s="18"/>
      <c r="C241" s="38"/>
      <c r="D241" s="38"/>
      <c r="E241" s="38"/>
    </row>
    <row r="242" spans="1:13" x14ac:dyDescent="0.3">
      <c r="A242" s="3"/>
      <c r="B242" s="18"/>
      <c r="C242" s="38"/>
      <c r="D242" s="38"/>
      <c r="E242" s="38"/>
    </row>
    <row r="243" spans="1:13" ht="14.5" thickBot="1" x14ac:dyDescent="0.35">
      <c r="A243" s="3"/>
      <c r="B243" s="18"/>
      <c r="C243" s="38"/>
      <c r="D243" s="38"/>
      <c r="E243" s="38"/>
    </row>
    <row r="244" spans="1:13" ht="13.5" customHeight="1" x14ac:dyDescent="0.3">
      <c r="A244" s="3"/>
      <c r="B244" s="16" t="s">
        <v>614</v>
      </c>
      <c r="C244" s="99">
        <v>0</v>
      </c>
    </row>
    <row r="245" spans="1:13" ht="14.5" thickBot="1" x14ac:dyDescent="0.35">
      <c r="B245" s="1"/>
      <c r="C245" s="25"/>
    </row>
    <row r="246" spans="1:13" ht="14.5" thickBot="1" x14ac:dyDescent="0.35">
      <c r="A246" s="16" t="s">
        <v>131</v>
      </c>
      <c r="B246" s="15" t="s">
        <v>39</v>
      </c>
      <c r="C246" s="192"/>
      <c r="D246" s="192"/>
      <c r="E246" s="112"/>
      <c r="F246" s="52"/>
      <c r="G246" s="52"/>
      <c r="H246" s="52"/>
      <c r="I246" s="52"/>
      <c r="J246" s="52"/>
      <c r="K246" s="52"/>
      <c r="L246" s="52"/>
      <c r="M246" s="52"/>
    </row>
    <row r="247" spans="1:13" x14ac:dyDescent="0.3">
      <c r="A247" s="22"/>
      <c r="B247" s="189" t="s">
        <v>264</v>
      </c>
      <c r="C247" s="48">
        <v>1</v>
      </c>
      <c r="D247" s="26" t="s">
        <v>639</v>
      </c>
      <c r="E247" s="37"/>
    </row>
    <row r="248" spans="1:13" x14ac:dyDescent="0.3">
      <c r="A248" s="22"/>
      <c r="B248" s="190" t="s">
        <v>265</v>
      </c>
      <c r="C248" s="49">
        <v>4</v>
      </c>
      <c r="D248" s="27" t="s">
        <v>640</v>
      </c>
      <c r="E248" s="38"/>
    </row>
    <row r="249" spans="1:13" ht="14.5" thickBot="1" x14ac:dyDescent="0.35">
      <c r="A249" s="22"/>
      <c r="B249" s="190" t="s">
        <v>266</v>
      </c>
      <c r="C249" s="49">
        <v>2</v>
      </c>
      <c r="D249" s="27"/>
      <c r="E249" s="38"/>
      <c r="F249" s="52"/>
      <c r="G249" s="52"/>
      <c r="H249" s="52"/>
      <c r="I249" s="52"/>
      <c r="J249" s="52"/>
      <c r="K249" s="52"/>
      <c r="L249" s="52"/>
      <c r="M249" s="52"/>
    </row>
    <row r="250" spans="1:13" ht="14.5" thickBot="1" x14ac:dyDescent="0.35">
      <c r="A250" s="170"/>
      <c r="B250" s="14" t="s">
        <v>267</v>
      </c>
      <c r="C250" s="44">
        <f>SUM(C247:C249)</f>
        <v>7</v>
      </c>
      <c r="D250" s="33"/>
      <c r="E250" s="7"/>
      <c r="F250" s="52"/>
      <c r="G250" s="52"/>
      <c r="H250" s="52"/>
      <c r="I250" s="52"/>
      <c r="J250" s="52"/>
      <c r="K250" s="52"/>
      <c r="L250" s="52"/>
      <c r="M250" s="52"/>
    </row>
    <row r="251" spans="1:13" x14ac:dyDescent="0.3">
      <c r="D251" s="52"/>
      <c r="F251" s="52"/>
      <c r="G251" s="52"/>
      <c r="H251" s="52"/>
      <c r="I251" s="52"/>
      <c r="J251" s="52"/>
      <c r="K251" s="52"/>
      <c r="L251" s="52"/>
      <c r="M251" s="52"/>
    </row>
    <row r="252" spans="1:13" x14ac:dyDescent="0.3">
      <c r="F252" s="52"/>
      <c r="G252" s="52"/>
      <c r="H252" s="52"/>
      <c r="I252" s="52"/>
      <c r="J252" s="52"/>
      <c r="K252" s="52"/>
      <c r="L252" s="52"/>
      <c r="M252" s="52"/>
    </row>
  </sheetData>
  <mergeCells count="53">
    <mergeCell ref="B1:E1"/>
    <mergeCell ref="C7:E7"/>
    <mergeCell ref="C8:E8"/>
    <mergeCell ref="C9:E9"/>
    <mergeCell ref="A12:C12"/>
    <mergeCell ref="B35:C35"/>
    <mergeCell ref="A11:E11"/>
    <mergeCell ref="A13:C13"/>
    <mergeCell ref="A14:C14"/>
    <mergeCell ref="A15:C15"/>
    <mergeCell ref="A16:C16"/>
    <mergeCell ref="A17:C17"/>
    <mergeCell ref="A24:C24"/>
    <mergeCell ref="A25:C25"/>
    <mergeCell ref="A26:C26"/>
    <mergeCell ref="A27:C27"/>
    <mergeCell ref="A28:C28"/>
    <mergeCell ref="A21:C21"/>
    <mergeCell ref="A22:C22"/>
    <mergeCell ref="A23:C23"/>
    <mergeCell ref="C198:D198"/>
    <mergeCell ref="C203:D203"/>
    <mergeCell ref="C114:D114"/>
    <mergeCell ref="B119:C119"/>
    <mergeCell ref="C139:D139"/>
    <mergeCell ref="B144:C144"/>
    <mergeCell ref="C182:D182"/>
    <mergeCell ref="B36:C36"/>
    <mergeCell ref="B41:C41"/>
    <mergeCell ref="C163:D163"/>
    <mergeCell ref="B57:C57"/>
    <mergeCell ref="B97:C97"/>
    <mergeCell ref="B146:C146"/>
    <mergeCell ref="B145:C145"/>
    <mergeCell ref="B120:C120"/>
    <mergeCell ref="B62:C62"/>
    <mergeCell ref="B63:C63"/>
    <mergeCell ref="B76:C76"/>
    <mergeCell ref="A93:E93"/>
    <mergeCell ref="D94:E94"/>
    <mergeCell ref="C2:E2"/>
    <mergeCell ref="C3:E3"/>
    <mergeCell ref="C4:E4"/>
    <mergeCell ref="C5:E5"/>
    <mergeCell ref="B6:E6"/>
    <mergeCell ref="B8:B9"/>
    <mergeCell ref="D34:E34"/>
    <mergeCell ref="A29:C29"/>
    <mergeCell ref="A30:C30"/>
    <mergeCell ref="A31:C31"/>
    <mergeCell ref="A18:C18"/>
    <mergeCell ref="A19:C19"/>
    <mergeCell ref="A20:C20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2024-08-02T10:46:58Z</cp:lastPrinted>
  <dcterms:created xsi:type="dcterms:W3CDTF">2024-03-21T10:19:00Z</dcterms:created>
  <dcterms:modified xsi:type="dcterms:W3CDTF">2024-08-02T10:56:58Z</dcterms:modified>
</cp:coreProperties>
</file>