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017C8659-E37A-4E38-AC8C-F347F0EA3661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F13" i="1"/>
  <c r="E41" i="5"/>
  <c r="F19" i="3"/>
  <c r="F78" i="1"/>
  <c r="F75" i="1"/>
  <c r="F64" i="1"/>
  <c r="F61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D11" i="6" l="1"/>
  <c r="E154" i="10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<sst xmlns="http://schemas.openxmlformats.org/spreadsheetml/2006/main" count="1185" uniqueCount="626">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</sst>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14" fontId="5" fillId="5" borderId="0" xfId="0" applyNumberFormat="1" applyFont="1" applyFill="1" applyBorder="1" applyAlignment="1">
      <alignment horizontal="left"/>
    </xf>
    <xf numFmtId="14" fontId="5" fillId="5" borderId="0" xfId="0" applyNumberFormat="1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45759</xdr:colOff>
      <xdr:row>7</xdr:row>
      <xdr:rowOff>86846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7317" y="485775"/>
          <a:ext cx="1856442" cy="86789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187325</xdr:colOff>
      <xdr:row>2</xdr:row>
      <xdr:rowOff>155450</xdr:rowOff>
    </xdr:from>
    <xdr:to>
      <xdr:col>8</xdr:col>
      <xdr:colOff>259791</xdr:colOff>
      <xdr:row>7</xdr:row>
      <xdr:rowOff>78441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35325" y="517400"/>
          <a:ext cx="1901266" cy="82786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425451</xdr:colOff>
      <xdr:row>2</xdr:row>
      <xdr:rowOff>139886</xdr:rowOff>
    </xdr:from>
    <xdr:to>
      <xdr:col>11</xdr:col>
      <xdr:colOff>512858</xdr:colOff>
      <xdr:row>7</xdr:row>
      <xdr:rowOff>56714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302251" y="501836"/>
          <a:ext cx="1916207" cy="82170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601011</xdr:colOff>
      <xdr:row>12</xdr:row>
      <xdr:rowOff>40592</xdr:rowOff>
    </xdr:from>
    <xdr:to>
      <xdr:col>5</xdr:col>
      <xdr:colOff>104404</xdr:colOff>
      <xdr:row>16</xdr:row>
      <xdr:rowOff>125446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210611" y="2212292"/>
          <a:ext cx="1941793" cy="80875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74147</xdr:colOff>
      <xdr:row>2</xdr:row>
      <xdr:rowOff>163978</xdr:rowOff>
    </xdr:from>
    <xdr:to>
      <xdr:col>15</xdr:col>
      <xdr:colOff>183965</xdr:colOff>
      <xdr:row>7</xdr:row>
      <xdr:rowOff>87156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389347" y="525928"/>
          <a:ext cx="1938618" cy="82805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133197</xdr:colOff>
      <xdr:row>2</xdr:row>
      <xdr:rowOff>135562</xdr:rowOff>
    </xdr:from>
    <xdr:to>
      <xdr:col>23</xdr:col>
      <xdr:colOff>187483</xdr:colOff>
      <xdr:row>8</xdr:row>
      <xdr:rowOff>65711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544397" y="497512"/>
          <a:ext cx="663886" cy="101599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313330</xdr:colOff>
      <xdr:row>11</xdr:row>
      <xdr:rowOff>69475</xdr:rowOff>
    </xdr:from>
    <xdr:to>
      <xdr:col>6</xdr:col>
      <xdr:colOff>354916</xdr:colOff>
      <xdr:row>18</xdr:row>
      <xdr:rowOff>67235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361330" y="2060200"/>
          <a:ext cx="651186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335679</xdr:colOff>
      <xdr:row>2</xdr:row>
      <xdr:rowOff>153520</xdr:rowOff>
    </xdr:from>
    <xdr:to>
      <xdr:col>25</xdr:col>
      <xdr:colOff>216026</xdr:colOff>
      <xdr:row>8</xdr:row>
      <xdr:rowOff>28140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356479" y="515470"/>
          <a:ext cx="1099547" cy="96047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306108</xdr:colOff>
      <xdr:row>2</xdr:row>
      <xdr:rowOff>164538</xdr:rowOff>
    </xdr:from>
    <xdr:to>
      <xdr:col>18</xdr:col>
      <xdr:colOff>415926</xdr:colOff>
      <xdr:row>7</xdr:row>
      <xdr:rowOff>92509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450108" y="526488"/>
          <a:ext cx="1938618" cy="8328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359088</xdr:colOff>
      <xdr:row>3</xdr:row>
      <xdr:rowOff>44697</xdr:rowOff>
    </xdr:from>
    <xdr:to>
      <xdr:col>28</xdr:col>
      <xdr:colOff>431553</xdr:colOff>
      <xdr:row>7</xdr:row>
      <xdr:rowOff>154578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599088" y="587622"/>
          <a:ext cx="1901265" cy="8337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587625</xdr:colOff>
      <xdr:row>11</xdr:row>
      <xdr:rowOff>160120</xdr:rowOff>
    </xdr:from>
    <xdr:to>
      <xdr:col>8</xdr:col>
      <xdr:colOff>288491</xdr:colOff>
      <xdr:row>16</xdr:row>
      <xdr:rowOff>142190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45225" y="2150845"/>
          <a:ext cx="920066" cy="886945"/>
        </a:xfrm>
        <a:prstGeom prst="rect">
          <a:avLst/>
        </a:prstGeom>
      </xdr:spPr>
    </xdr:pic>
    <xdr:clientData/>
  </xdr:twoCellAnchor>
  <xdr:twoCellAnchor>
    <xdr:from>
      <xdr:col>8</xdr:col>
      <xdr:colOff>435286</xdr:colOff>
      <xdr:row>12</xdr:row>
      <xdr:rowOff>114858</xdr:rowOff>
    </xdr:from>
    <xdr:to>
      <xdr:col>11</xdr:col>
      <xdr:colOff>514101</xdr:colOff>
      <xdr:row>17</xdr:row>
      <xdr:rowOff>6598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312086" y="2286558"/>
          <a:ext cx="1907615" cy="79661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540311</xdr:colOff>
      <xdr:row>2</xdr:row>
      <xdr:rowOff>179230</xdr:rowOff>
    </xdr:from>
    <xdr:to>
      <xdr:col>22</xdr:col>
      <xdr:colOff>26709</xdr:colOff>
      <xdr:row>7</xdr:row>
      <xdr:rowOff>74766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513111" y="541180"/>
          <a:ext cx="1924798" cy="80041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2674470</xdr:colOff>
      <xdr:row>239</xdr:row>
      <xdr:rowOff>156882</xdr:rowOff>
    </xdr:from>
    <xdr:to>
      <xdr:col>2</xdr:col>
      <xdr:colOff>1098176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70" y="44345411"/>
          <a:ext cx="4235824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90" zoomScaleNormal="90" workbookViewId="0">
      <selection activeCell="M25" sqref="M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topLeftCell="A19" zoomScaleNormal="100" workbookViewId="0">
      <selection activeCell="C43" sqref="C4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39" t="s">
        <v>404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1"/>
    </row>
    <row r="2" spans="1:13" ht="18.5" thickBot="1" x14ac:dyDescent="0.45">
      <c r="A2" s="126" t="s">
        <v>419</v>
      </c>
      <c r="B2" s="332" t="str">
        <f>'General information'!B2</f>
        <v>CompanyName LegalForm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3" ht="18.5" thickBot="1" x14ac:dyDescent="0.45">
      <c r="A4" s="126" t="s">
        <v>80</v>
      </c>
      <c r="B4" s="227">
        <f>'General information'!B8</f>
        <v>45292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26" t="s">
        <v>81</v>
      </c>
      <c r="B5" s="101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39" t="s">
        <v>403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</row>
    <row r="7" spans="1:13" ht="18" x14ac:dyDescent="0.4">
      <c r="A7" s="121" t="s">
        <v>90</v>
      </c>
      <c r="B7" s="236" t="s">
        <v>89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3" ht="18.5" thickBot="1" x14ac:dyDescent="0.45">
      <c r="A8" s="102" t="s">
        <v>281</v>
      </c>
      <c r="B8" s="230" t="s">
        <v>574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</row>
    <row r="10" spans="1:13" ht="15" thickBot="1" x14ac:dyDescent="0.4"/>
    <row r="11" spans="1:13" ht="18.5" thickBot="1" x14ac:dyDescent="0.45">
      <c r="A11" s="266" t="s">
        <v>514</v>
      </c>
      <c r="B11" s="344"/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267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45"/>
    </row>
    <row r="13" spans="1:13" ht="15" thickBot="1" x14ac:dyDescent="0.4">
      <c r="A13" s="49" t="s">
        <v>526</v>
      </c>
      <c r="B13" s="49" t="s">
        <v>527</v>
      </c>
      <c r="C13" s="346" t="s">
        <v>528</v>
      </c>
      <c r="D13" s="347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3"/>
      <c r="B14" s="33"/>
      <c r="C14" s="199" t="s">
        <v>528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3"/>
      <c r="B15" s="33"/>
      <c r="C15" s="196" t="s">
        <v>529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x14ac:dyDescent="0.35">
      <c r="A16" s="3"/>
      <c r="B16" s="33"/>
      <c r="C16" s="196" t="s">
        <v>530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x14ac:dyDescent="0.35">
      <c r="A17" s="3"/>
      <c r="B17" s="33"/>
      <c r="C17" s="196" t="s">
        <v>531</v>
      </c>
      <c r="D17" s="74">
        <v>3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x14ac:dyDescent="0.35">
      <c r="A18" s="3"/>
      <c r="B18" s="33"/>
      <c r="C18" s="196" t="s">
        <v>532</v>
      </c>
      <c r="D18" s="74">
        <v>1</v>
      </c>
      <c r="E18" s="61"/>
      <c r="F18" s="62"/>
      <c r="G18" s="62"/>
      <c r="H18" s="62"/>
      <c r="I18" s="62"/>
      <c r="J18" s="62"/>
      <c r="K18" s="62"/>
      <c r="L18" s="62"/>
      <c r="M18" s="32"/>
    </row>
    <row r="19" spans="1:13" x14ac:dyDescent="0.35">
      <c r="A19" s="3"/>
      <c r="B19" s="33"/>
      <c r="C19" s="196" t="s">
        <v>533</v>
      </c>
      <c r="D19" s="74">
        <v>5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3"/>
      <c r="B20" s="33"/>
      <c r="C20" s="196" t="s">
        <v>534</v>
      </c>
      <c r="D20" s="74">
        <v>3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x14ac:dyDescent="0.35">
      <c r="A21" s="3"/>
      <c r="B21" s="33"/>
      <c r="C21" s="196" t="s">
        <v>535</v>
      </c>
      <c r="D21" s="74">
        <v>2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3"/>
      <c r="B22" s="33"/>
      <c r="C22" s="200" t="s">
        <v>536</v>
      </c>
      <c r="D22" s="81">
        <v>2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3"/>
      <c r="B23" s="3"/>
      <c r="C23" s="25" t="s">
        <v>537</v>
      </c>
      <c r="D23" s="136">
        <f>SUM(D14:D22)</f>
        <v>22</v>
      </c>
      <c r="E23" s="61"/>
      <c r="F23" s="62"/>
      <c r="G23" s="62"/>
      <c r="H23" s="62"/>
      <c r="I23" s="62"/>
      <c r="J23" s="62"/>
      <c r="K23" s="62"/>
      <c r="L23" s="62"/>
      <c r="M23" s="32"/>
    </row>
    <row r="24" spans="1:13" ht="15" thickBot="1" x14ac:dyDescent="0.4">
      <c r="A24" s="137">
        <v>28.4</v>
      </c>
      <c r="B24" s="25" t="s">
        <v>538</v>
      </c>
      <c r="C24" s="194" t="s">
        <v>539</v>
      </c>
      <c r="D24" s="78">
        <v>2</v>
      </c>
      <c r="E24" s="61"/>
      <c r="F24" s="62"/>
      <c r="G24" s="62"/>
      <c r="H24" s="62"/>
      <c r="I24" s="62"/>
      <c r="J24" s="62"/>
      <c r="K24" s="62"/>
      <c r="L24" s="62"/>
      <c r="M24" s="32"/>
    </row>
    <row r="25" spans="1:13" x14ac:dyDescent="0.35">
      <c r="A25" s="3"/>
      <c r="B25" s="3"/>
      <c r="C25" s="194" t="s">
        <v>540</v>
      </c>
      <c r="D25" s="74">
        <v>6</v>
      </c>
      <c r="E25" s="61"/>
      <c r="F25" s="62"/>
      <c r="G25" s="62"/>
      <c r="H25" s="62"/>
      <c r="I25" s="62"/>
      <c r="J25" s="62"/>
      <c r="K25" s="62"/>
      <c r="L25" s="62"/>
      <c r="M25" s="32"/>
    </row>
    <row r="26" spans="1:13" x14ac:dyDescent="0.35">
      <c r="A26" s="3"/>
      <c r="B26" s="3"/>
      <c r="C26" s="194" t="s">
        <v>541</v>
      </c>
      <c r="D26" s="74">
        <v>7</v>
      </c>
      <c r="E26" s="61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3"/>
      <c r="B27" s="3"/>
      <c r="C27" s="194" t="s">
        <v>542</v>
      </c>
      <c r="D27" s="74">
        <v>8</v>
      </c>
      <c r="E27" s="61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3"/>
      <c r="B28" s="3"/>
      <c r="C28" s="194" t="s">
        <v>543</v>
      </c>
      <c r="D28" s="74">
        <v>4</v>
      </c>
      <c r="E28" s="61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3"/>
      <c r="B29" s="3"/>
      <c r="C29" s="194" t="s">
        <v>544</v>
      </c>
      <c r="D29" s="74">
        <v>5</v>
      </c>
      <c r="E29" s="61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3"/>
      <c r="B30" s="3"/>
      <c r="C30" s="194" t="s">
        <v>271</v>
      </c>
      <c r="D30" s="74">
        <v>3</v>
      </c>
      <c r="E30" s="61"/>
      <c r="F30" s="62"/>
      <c r="G30" s="62"/>
      <c r="H30" s="62"/>
      <c r="I30" s="62"/>
      <c r="J30" s="62"/>
      <c r="K30" s="62"/>
      <c r="L30" s="62"/>
      <c r="M30" s="32"/>
    </row>
    <row r="31" spans="1:13" ht="15" thickBot="1" x14ac:dyDescent="0.4">
      <c r="A31" s="3"/>
      <c r="B31" s="3"/>
      <c r="C31" s="194" t="s">
        <v>545</v>
      </c>
      <c r="D31" s="81">
        <v>2</v>
      </c>
      <c r="E31" s="61"/>
      <c r="F31" s="62"/>
      <c r="G31" s="62"/>
      <c r="H31" s="62"/>
      <c r="I31" s="62"/>
      <c r="J31" s="62"/>
      <c r="K31" s="62"/>
      <c r="L31" s="62"/>
      <c r="M31" s="32"/>
    </row>
    <row r="32" spans="1:13" ht="15" thickBot="1" x14ac:dyDescent="0.4">
      <c r="A32" s="4"/>
      <c r="B32" s="4"/>
      <c r="C32" s="25" t="s">
        <v>546</v>
      </c>
      <c r="D32" s="93">
        <f>SUM(D24:D31)</f>
        <v>37</v>
      </c>
      <c r="E32" s="63"/>
      <c r="F32" s="11"/>
      <c r="G32" s="11"/>
      <c r="H32" s="11"/>
      <c r="I32" s="11"/>
      <c r="J32" s="11"/>
      <c r="K32" s="11"/>
      <c r="L32" s="11"/>
      <c r="M32" s="64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A50" zoomScaleNormal="100" workbookViewId="0">
      <selection activeCell="A70" sqref="A70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39" t="s">
        <v>404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1"/>
    </row>
    <row r="2" spans="1:13" ht="18.5" thickBot="1" x14ac:dyDescent="0.45">
      <c r="A2" s="126" t="s">
        <v>419</v>
      </c>
      <c r="B2" s="332" t="str">
        <f>'General information'!B2</f>
        <v>CompanyName LegalForm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3" ht="18.5" thickBot="1" x14ac:dyDescent="0.45">
      <c r="A4" s="126" t="s">
        <v>80</v>
      </c>
      <c r="B4" s="227">
        <f>'General information'!B8</f>
        <v>45292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26" t="s">
        <v>81</v>
      </c>
      <c r="B5" s="101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39" t="s">
        <v>403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</row>
    <row r="7" spans="1:13" ht="18" x14ac:dyDescent="0.4">
      <c r="A7" s="121" t="s">
        <v>90</v>
      </c>
      <c r="B7" s="236" t="s">
        <v>89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3" ht="18.5" thickBot="1" x14ac:dyDescent="0.45">
      <c r="A8" s="102" t="s">
        <v>281</v>
      </c>
      <c r="B8" s="230" t="s">
        <v>578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</row>
    <row r="10" spans="1:13" ht="15" thickBot="1" x14ac:dyDescent="0.4"/>
    <row r="11" spans="1:13" ht="18.5" thickBot="1" x14ac:dyDescent="0.45">
      <c r="A11" s="266" t="s">
        <v>553</v>
      </c>
      <c r="B11" s="344"/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267"/>
    </row>
    <row r="12" spans="1:13" ht="15" thickBot="1" x14ac:dyDescent="0.4">
      <c r="A12" s="127" t="s">
        <v>132</v>
      </c>
      <c r="B12" s="53" t="s">
        <v>151</v>
      </c>
      <c r="C12" s="53" t="s">
        <v>152</v>
      </c>
      <c r="D12" s="53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45"/>
    </row>
    <row r="13" spans="1:13" ht="15" thickBot="1" x14ac:dyDescent="0.4">
      <c r="A13" s="165" t="s">
        <v>619</v>
      </c>
      <c r="B13" s="157" t="s">
        <v>555</v>
      </c>
      <c r="C13" s="346" t="s">
        <v>555</v>
      </c>
      <c r="D13" s="347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188"/>
      <c r="B14" s="2"/>
      <c r="C14" s="199" t="s">
        <v>579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188"/>
      <c r="B15" s="2"/>
      <c r="C15" s="196" t="s">
        <v>581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ht="15" thickBot="1" x14ac:dyDescent="0.4">
      <c r="A16" s="188"/>
      <c r="B16" s="2"/>
      <c r="C16" s="196" t="s">
        <v>580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ht="15" thickBot="1" x14ac:dyDescent="0.4">
      <c r="A17" s="189"/>
      <c r="B17" s="2"/>
      <c r="C17" s="30" t="s">
        <v>554</v>
      </c>
      <c r="D17" s="153">
        <f>SUM(D14:D16)</f>
        <v>6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ht="15" thickBot="1" x14ac:dyDescent="0.4">
      <c r="A18" s="169">
        <v>7.2</v>
      </c>
      <c r="B18" s="183" t="s">
        <v>560</v>
      </c>
      <c r="C18" s="183" t="s">
        <v>560</v>
      </c>
      <c r="D18" s="183"/>
      <c r="E18" s="58"/>
      <c r="F18" s="59"/>
      <c r="G18" s="59"/>
      <c r="H18" s="59"/>
      <c r="I18" s="59"/>
      <c r="J18" s="59"/>
      <c r="K18" s="59"/>
      <c r="L18" s="59"/>
      <c r="M18" s="60"/>
    </row>
    <row r="19" spans="1:13" x14ac:dyDescent="0.35">
      <c r="A19" s="188"/>
      <c r="B19" s="184"/>
      <c r="C19" s="199" t="s">
        <v>9</v>
      </c>
      <c r="D19" s="158">
        <v>1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188"/>
      <c r="B20" s="2"/>
      <c r="C20" s="196" t="s">
        <v>561</v>
      </c>
      <c r="D20" s="159">
        <v>2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ht="15" thickBot="1" x14ac:dyDescent="0.4">
      <c r="A21" s="188"/>
      <c r="B21" s="2"/>
      <c r="C21" s="196" t="s">
        <v>562</v>
      </c>
      <c r="D21" s="159">
        <v>1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189"/>
      <c r="B22" s="185"/>
      <c r="C22" s="19" t="s">
        <v>563</v>
      </c>
      <c r="D22" s="160">
        <f>SUM(D19:D21)</f>
        <v>4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161">
        <v>7.21</v>
      </c>
      <c r="B23" s="249" t="s">
        <v>564</v>
      </c>
      <c r="C23" s="251"/>
      <c r="D23" s="43"/>
      <c r="E23" s="63"/>
      <c r="F23" s="11"/>
      <c r="G23" s="11"/>
      <c r="H23" s="11"/>
      <c r="I23" s="11"/>
      <c r="J23" s="11"/>
      <c r="K23" s="11"/>
      <c r="L23" s="11"/>
      <c r="M23" s="64"/>
    </row>
    <row r="24" spans="1:13" ht="15" thickBot="1" x14ac:dyDescent="0.4">
      <c r="A24" s="33"/>
      <c r="B24" s="6"/>
      <c r="C24" s="6"/>
      <c r="D24" s="156"/>
      <c r="E24" s="2"/>
      <c r="F24" s="2"/>
      <c r="G24" s="2"/>
      <c r="H24" s="2"/>
      <c r="I24" s="2"/>
      <c r="J24" s="2"/>
      <c r="K24" s="2"/>
      <c r="L24" s="2"/>
      <c r="M24" s="129"/>
    </row>
    <row r="25" spans="1:13" x14ac:dyDescent="0.35">
      <c r="A25" s="165">
        <v>7.18</v>
      </c>
      <c r="B25" s="170" t="s">
        <v>556</v>
      </c>
      <c r="C25" s="59"/>
      <c r="D25" s="79"/>
      <c r="E25" s="59"/>
      <c r="F25" s="59"/>
      <c r="G25" s="59"/>
      <c r="H25" s="59"/>
      <c r="I25" s="59"/>
      <c r="J25" s="59"/>
      <c r="K25" s="59"/>
      <c r="L25" s="59"/>
      <c r="M25" s="60"/>
    </row>
    <row r="26" spans="1:13" x14ac:dyDescent="0.35">
      <c r="A26" s="186"/>
      <c r="B26" s="187"/>
      <c r="C26" s="62"/>
      <c r="D26" s="80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188"/>
      <c r="B27" s="129"/>
      <c r="C27" s="62"/>
      <c r="D27" s="80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188"/>
      <c r="B28" s="129"/>
      <c r="C28" s="62"/>
      <c r="D28" s="80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188"/>
      <c r="B29" s="129"/>
      <c r="C29" s="62"/>
      <c r="D29" s="80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188"/>
      <c r="B30" s="129"/>
      <c r="C30" s="62"/>
      <c r="D30" s="80"/>
      <c r="E30" s="62"/>
      <c r="F30" s="62"/>
      <c r="G30" s="62"/>
      <c r="H30" s="62"/>
      <c r="I30" s="62"/>
      <c r="J30" s="62"/>
      <c r="K30" s="62"/>
      <c r="L30" s="62"/>
      <c r="M30" s="32"/>
    </row>
    <row r="31" spans="1:13" x14ac:dyDescent="0.35">
      <c r="A31" s="188"/>
      <c r="B31" s="129"/>
      <c r="C31" s="62"/>
      <c r="D31" s="80"/>
      <c r="E31" s="62"/>
      <c r="F31" s="62"/>
      <c r="G31" s="62"/>
      <c r="H31" s="62"/>
      <c r="I31" s="62"/>
      <c r="J31" s="62"/>
      <c r="K31" s="62"/>
      <c r="L31" s="62"/>
      <c r="M31" s="32"/>
    </row>
    <row r="32" spans="1:13" x14ac:dyDescent="0.35">
      <c r="A32" s="188"/>
      <c r="B32" s="129"/>
      <c r="C32" s="62"/>
      <c r="D32" s="80"/>
      <c r="E32" s="62"/>
      <c r="F32" s="62"/>
      <c r="G32" s="62"/>
      <c r="H32" s="62"/>
      <c r="I32" s="62"/>
      <c r="J32" s="62"/>
      <c r="K32" s="62"/>
      <c r="L32" s="62"/>
      <c r="M32" s="32"/>
    </row>
    <row r="33" spans="1:13" ht="15" thickBot="1" x14ac:dyDescent="0.4">
      <c r="A33" s="189"/>
      <c r="B33" s="130"/>
      <c r="C33" s="155"/>
      <c r="D33" s="154"/>
      <c r="E33" s="11"/>
      <c r="F33" s="11"/>
      <c r="G33" s="11"/>
      <c r="H33" s="11"/>
      <c r="I33" s="11"/>
      <c r="J33" s="11"/>
      <c r="K33" s="11"/>
      <c r="L33" s="11"/>
      <c r="M33" s="64"/>
    </row>
    <row r="34" spans="1:13" x14ac:dyDescent="0.35">
      <c r="A34" s="165" t="s">
        <v>575</v>
      </c>
      <c r="B34" s="170" t="s">
        <v>557</v>
      </c>
      <c r="C34" s="59"/>
      <c r="D34" s="79"/>
      <c r="E34" s="59"/>
      <c r="F34" s="59"/>
      <c r="G34" s="59"/>
      <c r="H34" s="59"/>
      <c r="I34" s="59"/>
      <c r="J34" s="59"/>
      <c r="K34" s="59"/>
      <c r="L34" s="59"/>
      <c r="M34" s="60"/>
    </row>
    <row r="35" spans="1:13" x14ac:dyDescent="0.35">
      <c r="A35" s="186"/>
      <c r="B35" s="187"/>
      <c r="C35" s="62"/>
      <c r="D35" s="80"/>
      <c r="E35" s="62"/>
      <c r="F35" s="62"/>
      <c r="G35" s="62"/>
      <c r="H35" s="62"/>
      <c r="I35" s="62"/>
      <c r="J35" s="62"/>
      <c r="K35" s="62"/>
      <c r="L35" s="62"/>
      <c r="M35" s="32"/>
    </row>
    <row r="36" spans="1:13" x14ac:dyDescent="0.35">
      <c r="A36" s="188"/>
      <c r="B36" s="129"/>
      <c r="C36" s="62"/>
      <c r="D36" s="80"/>
      <c r="E36" s="62"/>
      <c r="F36" s="62"/>
      <c r="G36" s="62"/>
      <c r="H36" s="62"/>
      <c r="I36" s="62"/>
      <c r="J36" s="62"/>
      <c r="K36" s="62"/>
      <c r="L36" s="62"/>
      <c r="M36" s="32"/>
    </row>
    <row r="37" spans="1:13" x14ac:dyDescent="0.35">
      <c r="A37" s="188"/>
      <c r="B37" s="129"/>
      <c r="C37" s="62"/>
      <c r="D37" s="80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5">
      <c r="A38" s="188"/>
      <c r="B38" s="129"/>
      <c r="C38" s="62"/>
      <c r="D38" s="80"/>
      <c r="E38" s="62"/>
      <c r="F38" s="62"/>
      <c r="G38" s="62"/>
      <c r="H38" s="62"/>
      <c r="I38" s="62"/>
      <c r="J38" s="62"/>
      <c r="K38" s="62"/>
      <c r="L38" s="62"/>
      <c r="M38" s="32"/>
    </row>
    <row r="39" spans="1:13" x14ac:dyDescent="0.35">
      <c r="A39" s="188"/>
      <c r="B39" s="129"/>
      <c r="C39" s="62"/>
      <c r="D39" s="80"/>
      <c r="E39" s="62"/>
      <c r="F39" s="62"/>
      <c r="G39" s="62"/>
      <c r="H39" s="62"/>
      <c r="I39" s="62"/>
      <c r="J39" s="62"/>
      <c r="K39" s="62"/>
      <c r="L39" s="62"/>
      <c r="M39" s="32"/>
    </row>
    <row r="40" spans="1:13" x14ac:dyDescent="0.35">
      <c r="A40" s="188"/>
      <c r="B40" s="129"/>
      <c r="C40" s="62"/>
      <c r="D40" s="80"/>
      <c r="E40" s="62"/>
      <c r="F40" s="62"/>
      <c r="G40" s="62"/>
      <c r="H40" s="62"/>
      <c r="I40" s="62"/>
      <c r="J40" s="62"/>
      <c r="K40" s="62"/>
      <c r="L40" s="62"/>
      <c r="M40" s="32"/>
    </row>
    <row r="41" spans="1:13" x14ac:dyDescent="0.35">
      <c r="A41" s="188"/>
      <c r="B41" s="129"/>
      <c r="C41" s="62"/>
      <c r="D41" s="80"/>
      <c r="E41" s="62"/>
      <c r="F41" s="62"/>
      <c r="G41" s="62"/>
      <c r="H41" s="62"/>
      <c r="I41" s="62"/>
      <c r="J41" s="62"/>
      <c r="K41" s="62"/>
      <c r="L41" s="62"/>
      <c r="M41" s="32"/>
    </row>
    <row r="42" spans="1:13" ht="15" thickBot="1" x14ac:dyDescent="0.4">
      <c r="A42" s="189"/>
      <c r="B42" s="130"/>
      <c r="C42" s="155"/>
      <c r="D42" s="154"/>
      <c r="E42" s="11"/>
      <c r="F42" s="11"/>
      <c r="G42" s="11"/>
      <c r="H42" s="11"/>
      <c r="I42" s="11"/>
      <c r="J42" s="11"/>
      <c r="K42" s="11"/>
      <c r="L42" s="11"/>
      <c r="M42" s="64"/>
    </row>
    <row r="43" spans="1:13" x14ac:dyDescent="0.35">
      <c r="A43" s="165" t="s">
        <v>576</v>
      </c>
      <c r="B43" s="170" t="s">
        <v>558</v>
      </c>
      <c r="C43" s="62"/>
      <c r="D43" s="79"/>
      <c r="E43" s="59"/>
      <c r="F43" s="59"/>
      <c r="G43" s="59"/>
      <c r="H43" s="59"/>
      <c r="I43" s="59"/>
      <c r="J43" s="59"/>
      <c r="K43" s="59"/>
      <c r="L43" s="59"/>
      <c r="M43" s="60"/>
    </row>
    <row r="44" spans="1:13" x14ac:dyDescent="0.35">
      <c r="A44" s="186"/>
      <c r="B44" s="187"/>
      <c r="C44" s="62"/>
      <c r="D44" s="80"/>
      <c r="E44" s="62"/>
      <c r="F44" s="62"/>
      <c r="G44" s="62"/>
      <c r="H44" s="62"/>
      <c r="I44" s="62"/>
      <c r="J44" s="62"/>
      <c r="K44" s="62"/>
      <c r="L44" s="62"/>
      <c r="M44" s="32"/>
    </row>
    <row r="45" spans="1:13" x14ac:dyDescent="0.35">
      <c r="A45" s="188"/>
      <c r="B45" s="129"/>
      <c r="C45" s="62"/>
      <c r="D45" s="80"/>
      <c r="E45" s="62"/>
      <c r="F45" s="62"/>
      <c r="G45" s="62"/>
      <c r="H45" s="62"/>
      <c r="I45" s="62"/>
      <c r="J45" s="62"/>
      <c r="K45" s="62"/>
      <c r="L45" s="62"/>
      <c r="M45" s="32"/>
    </row>
    <row r="46" spans="1:13" x14ac:dyDescent="0.35">
      <c r="A46" s="188"/>
      <c r="B46" s="129"/>
      <c r="C46" s="62"/>
      <c r="D46" s="80"/>
      <c r="E46" s="62"/>
      <c r="F46" s="62"/>
      <c r="G46" s="62"/>
      <c r="H46" s="62"/>
      <c r="I46" s="62"/>
      <c r="J46" s="62"/>
      <c r="K46" s="62"/>
      <c r="L46" s="62"/>
      <c r="M46" s="32"/>
    </row>
    <row r="47" spans="1:13" x14ac:dyDescent="0.35">
      <c r="A47" s="188"/>
      <c r="B47" s="129"/>
      <c r="C47" s="62"/>
      <c r="D47" s="80"/>
      <c r="E47" s="62"/>
      <c r="F47" s="62"/>
      <c r="G47" s="62"/>
      <c r="H47" s="62"/>
      <c r="I47" s="62"/>
      <c r="J47" s="62"/>
      <c r="K47" s="62"/>
      <c r="L47" s="62"/>
      <c r="M47" s="32"/>
    </row>
    <row r="48" spans="1:13" x14ac:dyDescent="0.35">
      <c r="A48" s="188"/>
      <c r="B48" s="129"/>
      <c r="C48" s="62"/>
      <c r="D48" s="80"/>
      <c r="E48" s="62"/>
      <c r="F48" s="62"/>
      <c r="G48" s="62"/>
      <c r="H48" s="62"/>
      <c r="I48" s="62"/>
      <c r="J48" s="62"/>
      <c r="K48" s="62"/>
      <c r="L48" s="62"/>
      <c r="M48" s="32"/>
    </row>
    <row r="49" spans="1:13" x14ac:dyDescent="0.35">
      <c r="A49" s="188"/>
      <c r="B49" s="129"/>
      <c r="C49" s="62"/>
      <c r="D49" s="80"/>
      <c r="E49" s="62"/>
      <c r="F49" s="62"/>
      <c r="G49" s="62"/>
      <c r="H49" s="62"/>
      <c r="I49" s="62"/>
      <c r="J49" s="62"/>
      <c r="K49" s="62"/>
      <c r="L49" s="62"/>
      <c r="M49" s="32"/>
    </row>
    <row r="50" spans="1:13" x14ac:dyDescent="0.35">
      <c r="A50" s="188"/>
      <c r="B50" s="129"/>
      <c r="C50" s="62"/>
      <c r="D50" s="80"/>
      <c r="E50" s="62"/>
      <c r="F50" s="62"/>
      <c r="G50" s="62"/>
      <c r="H50" s="62"/>
      <c r="I50" s="62"/>
      <c r="J50" s="62"/>
      <c r="K50" s="62"/>
      <c r="L50" s="62"/>
      <c r="M50" s="32"/>
    </row>
    <row r="51" spans="1:13" ht="15" thickBot="1" x14ac:dyDescent="0.4">
      <c r="A51" s="189"/>
      <c r="B51" s="130"/>
      <c r="C51" s="155"/>
      <c r="D51" s="154"/>
      <c r="E51" s="11"/>
      <c r="F51" s="11"/>
      <c r="G51" s="11"/>
      <c r="H51" s="11"/>
      <c r="I51" s="11"/>
      <c r="J51" s="11"/>
      <c r="K51" s="11"/>
      <c r="L51" s="11"/>
      <c r="M51" s="64"/>
    </row>
    <row r="52" spans="1:13" x14ac:dyDescent="0.35">
      <c r="A52" s="165" t="s">
        <v>577</v>
      </c>
      <c r="B52" s="170" t="s">
        <v>559</v>
      </c>
      <c r="C52" s="62"/>
      <c r="D52" s="79"/>
      <c r="E52" s="59"/>
      <c r="F52" s="59"/>
      <c r="G52" s="59"/>
      <c r="H52" s="59"/>
      <c r="I52" s="59"/>
      <c r="J52" s="59"/>
      <c r="K52" s="59"/>
      <c r="L52" s="59"/>
      <c r="M52" s="60"/>
    </row>
    <row r="53" spans="1:13" x14ac:dyDescent="0.35">
      <c r="A53" s="186"/>
      <c r="B53" s="187"/>
      <c r="C53" s="62"/>
      <c r="D53" s="80"/>
      <c r="E53" s="62"/>
      <c r="F53" s="62"/>
      <c r="G53" s="62"/>
      <c r="H53" s="62"/>
      <c r="I53" s="62"/>
      <c r="J53" s="62"/>
      <c r="K53" s="62"/>
      <c r="L53" s="62"/>
      <c r="M53" s="32"/>
    </row>
    <row r="54" spans="1:13" x14ac:dyDescent="0.35">
      <c r="A54" s="188"/>
      <c r="B54" s="129"/>
      <c r="C54" s="62"/>
      <c r="D54" s="80"/>
      <c r="E54" s="62"/>
      <c r="F54" s="62"/>
      <c r="G54" s="62"/>
      <c r="H54" s="62"/>
      <c r="I54" s="62"/>
      <c r="J54" s="62"/>
      <c r="K54" s="62"/>
      <c r="L54" s="62"/>
      <c r="M54" s="32"/>
    </row>
    <row r="55" spans="1:13" x14ac:dyDescent="0.35">
      <c r="A55" s="188"/>
      <c r="B55" s="129"/>
      <c r="C55" s="62"/>
      <c r="D55" s="80"/>
      <c r="E55" s="62"/>
      <c r="F55" s="62"/>
      <c r="G55" s="62"/>
      <c r="H55" s="62"/>
      <c r="I55" s="62"/>
      <c r="J55" s="62"/>
      <c r="K55" s="62"/>
      <c r="L55" s="62"/>
      <c r="M55" s="32"/>
    </row>
    <row r="56" spans="1:13" x14ac:dyDescent="0.35">
      <c r="A56" s="188"/>
      <c r="B56" s="129"/>
      <c r="C56" s="62"/>
      <c r="D56" s="80"/>
      <c r="E56" s="62"/>
      <c r="F56" s="62"/>
      <c r="G56" s="62"/>
      <c r="H56" s="62"/>
      <c r="I56" s="62"/>
      <c r="J56" s="62"/>
      <c r="K56" s="62"/>
      <c r="L56" s="62"/>
      <c r="M56" s="32"/>
    </row>
    <row r="57" spans="1:13" x14ac:dyDescent="0.35">
      <c r="A57" s="188"/>
      <c r="B57" s="129"/>
      <c r="C57" s="62"/>
      <c r="D57" s="80"/>
      <c r="E57" s="62"/>
      <c r="F57" s="62"/>
      <c r="G57" s="62"/>
      <c r="H57" s="62"/>
      <c r="I57" s="62"/>
      <c r="J57" s="62"/>
      <c r="K57" s="62"/>
      <c r="L57" s="62"/>
      <c r="M57" s="32"/>
    </row>
    <row r="58" spans="1:13" x14ac:dyDescent="0.35">
      <c r="A58" s="188"/>
      <c r="B58" s="129"/>
      <c r="C58" s="62"/>
      <c r="D58" s="80"/>
      <c r="E58" s="62"/>
      <c r="F58" s="62"/>
      <c r="G58" s="62"/>
      <c r="H58" s="62"/>
      <c r="I58" s="62"/>
      <c r="J58" s="62"/>
      <c r="K58" s="62"/>
      <c r="L58" s="62"/>
      <c r="M58" s="32"/>
    </row>
    <row r="59" spans="1:13" x14ac:dyDescent="0.35">
      <c r="A59" s="188"/>
      <c r="B59" s="129"/>
      <c r="C59" s="62"/>
      <c r="D59" s="80"/>
      <c r="E59" s="62"/>
      <c r="F59" s="62"/>
      <c r="G59" s="62"/>
      <c r="H59" s="62"/>
      <c r="I59" s="62"/>
      <c r="J59" s="62"/>
      <c r="K59" s="62"/>
      <c r="L59" s="62"/>
      <c r="M59" s="32"/>
    </row>
    <row r="60" spans="1:13" ht="15" thickBot="1" x14ac:dyDescent="0.4">
      <c r="A60" s="189"/>
      <c r="B60" s="130"/>
      <c r="C60" s="155"/>
      <c r="D60" s="154"/>
      <c r="E60" s="11"/>
      <c r="F60" s="11"/>
      <c r="G60" s="11"/>
      <c r="H60" s="11"/>
      <c r="I60" s="11"/>
      <c r="J60" s="11"/>
      <c r="K60" s="11"/>
      <c r="L60" s="11"/>
      <c r="M60" s="64"/>
    </row>
    <row r="61" spans="1:13" x14ac:dyDescent="0.35">
      <c r="A61" s="165">
        <v>7.21</v>
      </c>
      <c r="B61" s="170" t="s">
        <v>565</v>
      </c>
      <c r="C61" s="62"/>
      <c r="D61" s="79"/>
      <c r="E61" s="59"/>
      <c r="F61" s="59"/>
      <c r="G61" s="59"/>
      <c r="H61" s="59"/>
      <c r="I61" s="59"/>
      <c r="J61" s="59"/>
      <c r="K61" s="59"/>
      <c r="L61" s="59"/>
      <c r="M61" s="60"/>
    </row>
    <row r="62" spans="1:13" x14ac:dyDescent="0.35">
      <c r="A62" s="188"/>
      <c r="B62" s="187"/>
      <c r="C62" s="62"/>
      <c r="D62" s="80"/>
      <c r="E62" s="62"/>
      <c r="F62" s="62"/>
      <c r="G62" s="62"/>
      <c r="H62" s="62"/>
      <c r="I62" s="62"/>
      <c r="J62" s="62"/>
      <c r="K62" s="62"/>
      <c r="L62" s="62"/>
      <c r="M62" s="32"/>
    </row>
    <row r="63" spans="1:13" x14ac:dyDescent="0.35">
      <c r="A63" s="186"/>
      <c r="B63" s="129"/>
      <c r="C63" s="62"/>
      <c r="D63" s="80"/>
      <c r="E63" s="62"/>
      <c r="F63" s="62"/>
      <c r="G63" s="62"/>
      <c r="H63" s="62"/>
      <c r="I63" s="62"/>
      <c r="J63" s="62"/>
      <c r="K63" s="62"/>
      <c r="L63" s="62"/>
      <c r="M63" s="32"/>
    </row>
    <row r="64" spans="1:13" x14ac:dyDescent="0.35">
      <c r="A64" s="188"/>
      <c r="B64" s="129"/>
      <c r="C64" s="62"/>
      <c r="D64" s="80"/>
      <c r="E64" s="62"/>
      <c r="F64" s="62"/>
      <c r="G64" s="62"/>
      <c r="H64" s="62"/>
      <c r="I64" s="62"/>
      <c r="J64" s="62"/>
      <c r="K64" s="62"/>
      <c r="L64" s="62"/>
      <c r="M64" s="32"/>
    </row>
    <row r="65" spans="1:13" x14ac:dyDescent="0.35">
      <c r="A65" s="188"/>
      <c r="B65" s="129"/>
      <c r="C65" s="62"/>
      <c r="D65" s="80"/>
      <c r="E65" s="62"/>
      <c r="F65" s="62"/>
      <c r="G65" s="62"/>
      <c r="H65" s="62"/>
      <c r="I65" s="62"/>
      <c r="J65" s="62"/>
      <c r="K65" s="62"/>
      <c r="L65" s="62"/>
      <c r="M65" s="32"/>
    </row>
    <row r="66" spans="1:13" x14ac:dyDescent="0.35">
      <c r="A66" s="188"/>
      <c r="B66" s="129"/>
      <c r="C66" s="62"/>
      <c r="D66" s="80"/>
      <c r="E66" s="62"/>
      <c r="F66" s="62"/>
      <c r="G66" s="62"/>
      <c r="H66" s="62"/>
      <c r="I66" s="62"/>
      <c r="J66" s="62"/>
      <c r="K66" s="62"/>
      <c r="L66" s="62"/>
      <c r="M66" s="32"/>
    </row>
    <row r="67" spans="1:13" x14ac:dyDescent="0.35">
      <c r="A67" s="188"/>
      <c r="B67" s="129"/>
      <c r="C67" s="62"/>
      <c r="D67" s="80"/>
      <c r="E67" s="62"/>
      <c r="F67" s="62"/>
      <c r="G67" s="62"/>
      <c r="H67" s="62"/>
      <c r="I67" s="62"/>
      <c r="J67" s="62"/>
      <c r="K67" s="62"/>
      <c r="L67" s="62"/>
      <c r="M67" s="32"/>
    </row>
    <row r="68" spans="1:13" x14ac:dyDescent="0.35">
      <c r="A68" s="188"/>
      <c r="B68" s="129"/>
      <c r="C68" s="62"/>
      <c r="D68" s="80"/>
      <c r="E68" s="62"/>
      <c r="F68" s="62"/>
      <c r="G68" s="62"/>
      <c r="H68" s="62"/>
      <c r="I68" s="62"/>
      <c r="J68" s="62"/>
      <c r="K68" s="62"/>
      <c r="L68" s="62"/>
      <c r="M68" s="32"/>
    </row>
    <row r="69" spans="1:13" ht="15" thickBot="1" x14ac:dyDescent="0.4">
      <c r="A69" s="189"/>
      <c r="B69" s="130"/>
      <c r="C69" s="155"/>
      <c r="D69" s="154"/>
      <c r="E69" s="11"/>
      <c r="F69" s="11"/>
      <c r="G69" s="11"/>
      <c r="H69" s="11"/>
      <c r="I69" s="11"/>
      <c r="J69" s="11"/>
      <c r="K69" s="11"/>
      <c r="L69" s="11"/>
      <c r="M69" s="64"/>
    </row>
  </sheetData>
  <mergeCells count="12">
    <mergeCell ref="A1:M1"/>
    <mergeCell ref="B7:M7"/>
    <mergeCell ref="B2:M2"/>
    <mergeCell ref="C3:M3"/>
    <mergeCell ref="B4:M4"/>
    <mergeCell ref="C5:M5"/>
    <mergeCell ref="A6:M6"/>
    <mergeCell ref="B23:C23"/>
    <mergeCell ref="B8:M8"/>
    <mergeCell ref="A11:M11"/>
    <mergeCell ref="E12:M12"/>
    <mergeCell ref="C13:D13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85" zoomScaleNormal="85" workbookViewId="0">
      <selection sqref="A1:XFD1048576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39" t="s">
        <v>406</v>
      </c>
      <c r="B1" s="240"/>
      <c r="C1" s="240"/>
      <c r="D1" s="240"/>
      <c r="E1" s="240"/>
      <c r="F1" s="240"/>
      <c r="G1" s="241"/>
    </row>
    <row r="2" spans="1:7" ht="18.5" thickBot="1" x14ac:dyDescent="0.45">
      <c r="A2" s="126" t="s">
        <v>419</v>
      </c>
      <c r="B2" s="233" t="s">
        <v>426</v>
      </c>
      <c r="C2" s="234"/>
      <c r="D2" s="234"/>
      <c r="E2" s="234"/>
      <c r="F2" s="234"/>
      <c r="G2" s="235"/>
    </row>
    <row r="3" spans="1:7" ht="18.5" thickBot="1" x14ac:dyDescent="0.45">
      <c r="A3" s="126" t="s">
        <v>422</v>
      </c>
      <c r="B3" s="233" t="s">
        <v>28</v>
      </c>
      <c r="C3" s="234"/>
      <c r="D3" s="234"/>
      <c r="E3" s="234"/>
      <c r="F3" s="234"/>
      <c r="G3" s="235"/>
    </row>
    <row r="4" spans="1:7" ht="18.5" thickBot="1" x14ac:dyDescent="0.45">
      <c r="A4" s="126" t="s">
        <v>420</v>
      </c>
      <c r="B4" s="233" t="s">
        <v>421</v>
      </c>
      <c r="C4" s="234"/>
      <c r="D4" s="234"/>
      <c r="E4" s="234"/>
      <c r="F4" s="234"/>
      <c r="G4" s="235"/>
    </row>
    <row r="5" spans="1:7" ht="18.5" thickBot="1" x14ac:dyDescent="0.45">
      <c r="A5" s="126" t="s">
        <v>547</v>
      </c>
      <c r="B5" s="233" t="s">
        <v>550</v>
      </c>
      <c r="C5" s="234"/>
      <c r="D5" s="234"/>
      <c r="E5" s="234"/>
      <c r="F5" s="234"/>
      <c r="G5" s="235"/>
    </row>
    <row r="6" spans="1:7" ht="18.5" thickBot="1" x14ac:dyDescent="0.45">
      <c r="A6" s="126" t="s">
        <v>418</v>
      </c>
      <c r="B6" s="233" t="s">
        <v>427</v>
      </c>
      <c r="C6" s="234"/>
      <c r="D6" s="234"/>
      <c r="E6" s="234"/>
      <c r="F6" s="234"/>
      <c r="G6" s="235"/>
    </row>
    <row r="7" spans="1:7" ht="18.5" thickBot="1" x14ac:dyDescent="0.45">
      <c r="A7" s="126" t="s">
        <v>548</v>
      </c>
      <c r="B7" s="233" t="s">
        <v>551</v>
      </c>
      <c r="C7" s="234"/>
      <c r="D7" s="234"/>
      <c r="E7" s="234"/>
      <c r="F7" s="234"/>
      <c r="G7" s="235"/>
    </row>
    <row r="8" spans="1:7" ht="18.5" thickBot="1" x14ac:dyDescent="0.45">
      <c r="A8" s="126" t="s">
        <v>80</v>
      </c>
      <c r="B8" s="242">
        <v>45292</v>
      </c>
      <c r="C8" s="243"/>
      <c r="D8" s="243"/>
      <c r="E8" s="243"/>
      <c r="F8" s="243"/>
      <c r="G8" s="244"/>
    </row>
    <row r="9" spans="1:7" ht="18.5" thickBot="1" x14ac:dyDescent="0.45">
      <c r="A9" s="142" t="s">
        <v>81</v>
      </c>
      <c r="B9" s="242">
        <v>45657</v>
      </c>
      <c r="C9" s="243"/>
      <c r="D9" s="243"/>
      <c r="E9" s="243"/>
      <c r="F9" s="243"/>
      <c r="G9" s="244"/>
    </row>
    <row r="10" spans="1:7" ht="18" x14ac:dyDescent="0.35">
      <c r="A10" s="138" t="s">
        <v>549</v>
      </c>
      <c r="B10" s="139" t="s">
        <v>552</v>
      </c>
      <c r="C10" s="140"/>
      <c r="D10" s="140"/>
      <c r="E10" s="140"/>
      <c r="F10" s="140"/>
      <c r="G10" s="141"/>
    </row>
    <row r="11" spans="1:7" ht="18" x14ac:dyDescent="0.35">
      <c r="A11" s="143"/>
      <c r="B11" s="146"/>
      <c r="C11" s="145"/>
      <c r="D11" s="145"/>
      <c r="E11" s="145"/>
      <c r="F11" s="145"/>
      <c r="G11" s="147"/>
    </row>
    <row r="12" spans="1:7" ht="18" x14ac:dyDescent="0.35">
      <c r="A12" s="143"/>
      <c r="B12" s="146"/>
      <c r="C12" s="145"/>
      <c r="D12" s="145"/>
      <c r="E12" s="145"/>
      <c r="F12" s="145"/>
      <c r="G12" s="147"/>
    </row>
    <row r="13" spans="1:7" ht="18" x14ac:dyDescent="0.35">
      <c r="A13" s="143"/>
      <c r="B13" s="146"/>
      <c r="C13" s="145"/>
      <c r="D13" s="145"/>
      <c r="E13" s="145"/>
      <c r="F13" s="145"/>
      <c r="G13" s="147"/>
    </row>
    <row r="14" spans="1:7" ht="18" x14ac:dyDescent="0.35">
      <c r="A14" s="143"/>
      <c r="B14" s="146"/>
      <c r="C14" s="145"/>
      <c r="D14" s="145"/>
      <c r="E14" s="145"/>
      <c r="F14" s="145"/>
      <c r="G14" s="147"/>
    </row>
    <row r="15" spans="1:7" ht="18" x14ac:dyDescent="0.35">
      <c r="A15" s="143"/>
      <c r="B15" s="146"/>
      <c r="C15" s="145"/>
      <c r="D15" s="145"/>
      <c r="E15" s="145"/>
      <c r="F15" s="145"/>
      <c r="G15" s="147"/>
    </row>
    <row r="16" spans="1:7" ht="18.5" thickBot="1" x14ac:dyDescent="0.4">
      <c r="A16" s="144"/>
      <c r="B16" s="148"/>
      <c r="C16" s="149"/>
      <c r="D16" s="149"/>
      <c r="E16" s="149"/>
      <c r="F16" s="149"/>
      <c r="G16" s="150"/>
    </row>
    <row r="17" spans="1:7" ht="18" x14ac:dyDescent="0.4">
      <c r="A17" s="124" t="s">
        <v>407</v>
      </c>
      <c r="B17" s="236" t="s">
        <v>409</v>
      </c>
      <c r="C17" s="237"/>
      <c r="D17" s="237"/>
      <c r="E17" s="237"/>
      <c r="F17" s="237"/>
      <c r="G17" s="238"/>
    </row>
    <row r="18" spans="1:7" ht="18" x14ac:dyDescent="0.4">
      <c r="A18" s="124"/>
      <c r="B18" s="227" t="s">
        <v>410</v>
      </c>
      <c r="C18" s="348"/>
      <c r="D18" s="348"/>
      <c r="E18" s="348"/>
      <c r="F18" s="348"/>
      <c r="G18" s="229"/>
    </row>
    <row r="19" spans="1:7" ht="18" x14ac:dyDescent="0.4">
      <c r="A19" s="124"/>
      <c r="B19" s="227" t="s">
        <v>411</v>
      </c>
      <c r="C19" s="348"/>
      <c r="D19" s="348"/>
      <c r="E19" s="348"/>
      <c r="F19" s="348"/>
      <c r="G19" s="229"/>
    </row>
    <row r="20" spans="1:7" ht="18.5" thickBot="1" x14ac:dyDescent="0.45">
      <c r="A20" s="125"/>
      <c r="B20" s="230" t="s">
        <v>412</v>
      </c>
      <c r="C20" s="231"/>
      <c r="D20" s="231"/>
      <c r="E20" s="231"/>
      <c r="F20" s="231"/>
      <c r="G20" s="232"/>
    </row>
    <row r="21" spans="1:7" ht="18.5" thickBot="1" x14ac:dyDescent="0.45">
      <c r="A21" s="124" t="s">
        <v>408</v>
      </c>
      <c r="B21" s="242" t="s">
        <v>413</v>
      </c>
      <c r="C21" s="243"/>
      <c r="D21" s="243"/>
      <c r="E21" s="243"/>
      <c r="F21" s="243"/>
      <c r="G21" s="244"/>
    </row>
    <row r="22" spans="1:7" ht="18" x14ac:dyDescent="0.4">
      <c r="A22" s="123" t="s">
        <v>414</v>
      </c>
      <c r="B22" s="236" t="s">
        <v>415</v>
      </c>
      <c r="C22" s="237"/>
      <c r="D22" s="237"/>
      <c r="E22" s="237"/>
      <c r="F22" s="237"/>
      <c r="G22" s="238"/>
    </row>
    <row r="23" spans="1:7" ht="18" x14ac:dyDescent="0.4">
      <c r="A23" s="124"/>
      <c r="B23" s="227" t="s">
        <v>416</v>
      </c>
      <c r="C23" s="348"/>
      <c r="D23" s="348"/>
      <c r="E23" s="348"/>
      <c r="F23" s="348"/>
      <c r="G23" s="229"/>
    </row>
    <row r="24" spans="1:7" ht="18" x14ac:dyDescent="0.4">
      <c r="A24" s="124"/>
      <c r="B24" s="227" t="s">
        <v>387</v>
      </c>
      <c r="C24" s="348"/>
      <c r="D24" s="348"/>
      <c r="E24" s="348"/>
      <c r="F24" s="348"/>
      <c r="G24" s="229"/>
    </row>
    <row r="25" spans="1:7" ht="18" x14ac:dyDescent="0.4">
      <c r="A25" s="124"/>
      <c r="B25" s="101" t="s">
        <v>625</v>
      </c>
      <c r="C25" s="349"/>
      <c r="D25" s="349"/>
      <c r="E25" s="349"/>
      <c r="F25" s="349"/>
      <c r="G25" s="223"/>
    </row>
    <row r="26" spans="1:7" ht="18" x14ac:dyDescent="0.4">
      <c r="A26" s="124"/>
      <c r="B26" s="101" t="s">
        <v>623</v>
      </c>
      <c r="C26" s="349"/>
      <c r="D26" s="349"/>
      <c r="E26" s="349"/>
      <c r="F26" s="349"/>
      <c r="G26" s="223"/>
    </row>
    <row r="27" spans="1:7" ht="18" x14ac:dyDescent="0.4">
      <c r="A27" s="124"/>
      <c r="B27" s="101" t="s">
        <v>624</v>
      </c>
      <c r="C27" s="349"/>
      <c r="D27" s="349"/>
      <c r="E27" s="349"/>
      <c r="F27" s="349"/>
      <c r="G27" s="223"/>
    </row>
    <row r="28" spans="1:7" ht="18" x14ac:dyDescent="0.4">
      <c r="A28" s="124"/>
      <c r="B28" s="101" t="s">
        <v>417</v>
      </c>
      <c r="C28" s="349"/>
      <c r="D28" s="349"/>
      <c r="E28" s="349"/>
      <c r="F28" s="349"/>
      <c r="G28" s="223"/>
    </row>
    <row r="29" spans="1:7" ht="18" x14ac:dyDescent="0.4">
      <c r="A29" s="124"/>
      <c r="B29" s="101" t="s">
        <v>621</v>
      </c>
      <c r="C29" s="349"/>
      <c r="D29" s="349"/>
      <c r="E29" s="349"/>
      <c r="F29" s="349"/>
      <c r="G29" s="223"/>
    </row>
    <row r="30" spans="1:7" ht="18.5" thickBot="1" x14ac:dyDescent="0.45">
      <c r="A30" s="125"/>
      <c r="B30" s="224" t="s">
        <v>622</v>
      </c>
      <c r="C30" s="225"/>
      <c r="D30" s="225"/>
      <c r="E30" s="225"/>
      <c r="F30" s="225"/>
      <c r="G30" s="226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61" zoomScale="85" zoomScaleNormal="85" workbookViewId="0">
      <selection activeCell="B101" sqref="B10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9" t="s">
        <v>404</v>
      </c>
      <c r="B1" s="240"/>
      <c r="C1" s="240"/>
      <c r="D1" s="240"/>
      <c r="E1" s="240"/>
      <c r="F1" s="240"/>
      <c r="G1" s="241"/>
    </row>
    <row r="2" spans="1:7" ht="18.5" thickBot="1" x14ac:dyDescent="0.45">
      <c r="A2" s="126" t="s">
        <v>419</v>
      </c>
      <c r="B2" s="260" t="str">
        <f>'General information'!B2</f>
        <v>CompanyName LegalForm</v>
      </c>
      <c r="C2" s="261"/>
      <c r="D2" s="261"/>
      <c r="E2" s="261"/>
      <c r="F2" s="261"/>
      <c r="G2" s="262"/>
    </row>
    <row r="3" spans="1:7" ht="18.5" thickBot="1" x14ac:dyDescent="0.45">
      <c r="A3" s="128" t="s">
        <v>422</v>
      </c>
      <c r="B3" s="260" t="str">
        <f>'General information'!B3</f>
        <v>Address 1234, Country</v>
      </c>
      <c r="C3" s="261"/>
      <c r="D3" s="261"/>
      <c r="E3" s="261"/>
      <c r="F3" s="261"/>
      <c r="G3" s="262"/>
    </row>
    <row r="4" spans="1:7" ht="18.5" thickBot="1" x14ac:dyDescent="0.45">
      <c r="A4" s="126" t="s">
        <v>80</v>
      </c>
      <c r="B4" s="227">
        <f>'General information'!B8</f>
        <v>45292</v>
      </c>
      <c r="C4" s="228"/>
      <c r="D4" s="228"/>
      <c r="E4" s="228"/>
      <c r="F4" s="228"/>
      <c r="G4" s="229"/>
    </row>
    <row r="5" spans="1:7" ht="18.5" thickBot="1" x14ac:dyDescent="0.45">
      <c r="A5" s="126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39" t="s">
        <v>403</v>
      </c>
      <c r="B6" s="240"/>
      <c r="C6" s="240"/>
      <c r="D6" s="240"/>
      <c r="E6" s="240"/>
      <c r="F6" s="240"/>
      <c r="G6" s="241"/>
    </row>
    <row r="7" spans="1:7" ht="18.5" thickBot="1" x14ac:dyDescent="0.45">
      <c r="A7" s="117" t="s">
        <v>90</v>
      </c>
      <c r="B7" s="268" t="s">
        <v>89</v>
      </c>
      <c r="C7" s="269"/>
      <c r="D7" s="269"/>
      <c r="E7" s="269"/>
      <c r="F7" s="269"/>
      <c r="G7" s="270"/>
    </row>
    <row r="8" spans="1:7" ht="18.5" thickBot="1" x14ac:dyDescent="0.45">
      <c r="A8" s="104" t="s">
        <v>281</v>
      </c>
      <c r="B8" s="263" t="s">
        <v>569</v>
      </c>
      <c r="C8" s="264"/>
      <c r="D8" s="264"/>
      <c r="E8" s="264"/>
      <c r="F8" s="264"/>
      <c r="G8" s="265"/>
    </row>
    <row r="9" spans="1:7" ht="14.5" thickBot="1" x14ac:dyDescent="0.35"/>
    <row r="10" spans="1:7" ht="18.5" thickBot="1" x14ac:dyDescent="0.45">
      <c r="A10" s="12" t="s">
        <v>91</v>
      </c>
      <c r="B10" s="266" t="s">
        <v>0</v>
      </c>
      <c r="C10" s="267"/>
      <c r="D10" s="162" t="s">
        <v>73</v>
      </c>
      <c r="E10" s="12">
        <f>$B$4</f>
        <v>45292</v>
      </c>
      <c r="F10" s="12">
        <f>$B$5</f>
        <v>45657</v>
      </c>
      <c r="G10" s="100" t="s">
        <v>281</v>
      </c>
    </row>
    <row r="11" spans="1:7" ht="15" customHeight="1" thickBot="1" x14ac:dyDescent="0.35">
      <c r="B11" s="249" t="s">
        <v>1</v>
      </c>
      <c r="C11" s="250"/>
      <c r="D11" s="250"/>
      <c r="E11" s="250"/>
      <c r="F11" s="250"/>
      <c r="G11" s="251"/>
    </row>
    <row r="12" spans="1:7" ht="15" customHeight="1" thickBot="1" x14ac:dyDescent="0.35">
      <c r="B12" s="257" t="s">
        <v>11</v>
      </c>
      <c r="C12" s="258"/>
      <c r="D12" s="258"/>
      <c r="E12" s="258"/>
      <c r="F12" s="258"/>
      <c r="G12" s="259"/>
    </row>
    <row r="13" spans="1:7" x14ac:dyDescent="0.3">
      <c r="A13" s="21" t="s">
        <v>92</v>
      </c>
      <c r="B13" s="247" t="s">
        <v>12</v>
      </c>
      <c r="C13" s="248"/>
      <c r="D13" s="7" t="s">
        <v>123</v>
      </c>
      <c r="E13" s="78">
        <v>1</v>
      </c>
      <c r="F13" s="208">
        <f>'Notes of financial statement'!D51</f>
        <v>54</v>
      </c>
      <c r="G13" s="212" t="s">
        <v>282</v>
      </c>
    </row>
    <row r="14" spans="1:7" ht="14.5" customHeight="1" x14ac:dyDescent="0.3">
      <c r="A14" s="22" t="s">
        <v>93</v>
      </c>
      <c r="B14" s="245" t="s">
        <v>13</v>
      </c>
      <c r="C14" s="246"/>
      <c r="D14" s="8"/>
      <c r="E14" s="74"/>
      <c r="F14" s="80">
        <v>2</v>
      </c>
      <c r="G14" s="213"/>
    </row>
    <row r="15" spans="1:7" ht="14.5" customHeight="1" x14ac:dyDescent="0.3">
      <c r="A15" s="22" t="s">
        <v>94</v>
      </c>
      <c r="B15" s="245" t="s">
        <v>14</v>
      </c>
      <c r="C15" s="246"/>
      <c r="D15" s="8"/>
      <c r="E15" s="74"/>
      <c r="F15" s="80"/>
      <c r="G15" s="213"/>
    </row>
    <row r="16" spans="1:7" ht="14.5" customHeight="1" x14ac:dyDescent="0.3">
      <c r="A16" s="22" t="s">
        <v>95</v>
      </c>
      <c r="B16" s="245" t="s">
        <v>15</v>
      </c>
      <c r="C16" s="246"/>
      <c r="D16" s="8"/>
      <c r="E16" s="74">
        <v>20</v>
      </c>
      <c r="F16" s="80">
        <v>20</v>
      </c>
      <c r="G16" s="213"/>
    </row>
    <row r="17" spans="1:7" x14ac:dyDescent="0.3">
      <c r="A17" s="22" t="s">
        <v>96</v>
      </c>
      <c r="B17" s="245" t="s">
        <v>16</v>
      </c>
      <c r="C17" s="246"/>
      <c r="D17" s="8"/>
      <c r="E17" s="74">
        <v>30</v>
      </c>
      <c r="F17" s="80">
        <v>30</v>
      </c>
      <c r="G17" s="213"/>
    </row>
    <row r="18" spans="1:7" ht="14.5" customHeight="1" x14ac:dyDescent="0.3">
      <c r="A18" s="22" t="s">
        <v>97</v>
      </c>
      <c r="B18" s="245" t="s">
        <v>17</v>
      </c>
      <c r="C18" s="246"/>
      <c r="D18" s="8"/>
      <c r="E18" s="74"/>
      <c r="F18" s="80"/>
      <c r="G18" s="213"/>
    </row>
    <row r="19" spans="1:7" ht="14.5" customHeight="1" x14ac:dyDescent="0.3">
      <c r="A19" s="22" t="s">
        <v>98</v>
      </c>
      <c r="B19" s="245" t="s">
        <v>18</v>
      </c>
      <c r="C19" s="246"/>
      <c r="D19" s="8"/>
      <c r="E19" s="74"/>
      <c r="F19" s="80"/>
      <c r="G19" s="213"/>
    </row>
    <row r="20" spans="1:7" ht="14.5" customHeight="1" x14ac:dyDescent="0.3">
      <c r="A20" s="22" t="s">
        <v>99</v>
      </c>
      <c r="B20" s="245" t="s">
        <v>19</v>
      </c>
      <c r="C20" s="246"/>
      <c r="D20" s="8"/>
      <c r="E20" s="74"/>
      <c r="F20" s="80"/>
      <c r="G20" s="213"/>
    </row>
    <row r="21" spans="1:7" ht="14.5" customHeight="1" x14ac:dyDescent="0.3">
      <c r="A21" s="22" t="s">
        <v>100</v>
      </c>
      <c r="B21" s="245" t="s">
        <v>20</v>
      </c>
      <c r="C21" s="246"/>
      <c r="D21" s="8"/>
      <c r="E21" s="74"/>
      <c r="F21" s="80"/>
      <c r="G21" s="213"/>
    </row>
    <row r="22" spans="1:7" ht="15" customHeight="1" x14ac:dyDescent="0.3">
      <c r="A22" s="22" t="s">
        <v>101</v>
      </c>
      <c r="B22" s="245" t="s">
        <v>21</v>
      </c>
      <c r="C22" s="246"/>
      <c r="D22" s="8" t="s">
        <v>124</v>
      </c>
      <c r="E22" s="74"/>
      <c r="F22" s="209">
        <f>'Notes of financial statement'!D85</f>
        <v>73</v>
      </c>
      <c r="G22" s="214" t="s">
        <v>283</v>
      </c>
    </row>
    <row r="23" spans="1:7" ht="14.5" customHeight="1" x14ac:dyDescent="0.3">
      <c r="A23" s="22" t="s">
        <v>102</v>
      </c>
      <c r="B23" s="245" t="s">
        <v>22</v>
      </c>
      <c r="C23" s="246"/>
      <c r="D23" s="8"/>
      <c r="E23" s="74"/>
      <c r="F23" s="80"/>
      <c r="G23" s="214"/>
    </row>
    <row r="24" spans="1:7" ht="14.5" customHeight="1" x14ac:dyDescent="0.3">
      <c r="A24" s="22" t="s">
        <v>103</v>
      </c>
      <c r="B24" s="245" t="s">
        <v>23</v>
      </c>
      <c r="C24" s="246"/>
      <c r="D24" s="8"/>
      <c r="E24" s="74"/>
      <c r="F24" s="80"/>
      <c r="G24" s="213"/>
    </row>
    <row r="25" spans="1:7" ht="14.5" customHeight="1" x14ac:dyDescent="0.3">
      <c r="A25" s="22" t="s">
        <v>104</v>
      </c>
      <c r="B25" s="245" t="s">
        <v>24</v>
      </c>
      <c r="C25" s="246"/>
      <c r="D25" s="8"/>
      <c r="E25" s="74"/>
      <c r="F25" s="80"/>
      <c r="G25" s="213"/>
    </row>
    <row r="26" spans="1:7" ht="14.5" customHeight="1" x14ac:dyDescent="0.3">
      <c r="A26" s="22" t="s">
        <v>105</v>
      </c>
      <c r="B26" s="245" t="s">
        <v>25</v>
      </c>
      <c r="C26" s="246"/>
      <c r="D26" s="8"/>
      <c r="E26" s="74"/>
      <c r="F26" s="80"/>
      <c r="G26" s="213"/>
    </row>
    <row r="27" spans="1:7" ht="15" customHeight="1" thickBot="1" x14ac:dyDescent="0.35">
      <c r="A27" s="23" t="s">
        <v>106</v>
      </c>
      <c r="B27" s="255" t="s">
        <v>26</v>
      </c>
      <c r="C27" s="256"/>
      <c r="D27" s="9"/>
      <c r="E27" s="81"/>
      <c r="F27" s="80"/>
      <c r="G27" s="215"/>
    </row>
    <row r="28" spans="1:7" ht="14.5" thickBot="1" x14ac:dyDescent="0.35">
      <c r="B28" s="257" t="s">
        <v>27</v>
      </c>
      <c r="C28" s="251"/>
      <c r="E28" s="77">
        <f>SUM(E13:E27)</f>
        <v>51</v>
      </c>
      <c r="F28" s="77">
        <f>SUM(F13:F27)</f>
        <v>179</v>
      </c>
    </row>
    <row r="29" spans="1:7" ht="14.5" thickBot="1" x14ac:dyDescent="0.35"/>
    <row r="30" spans="1:7" ht="14.5" thickBot="1" x14ac:dyDescent="0.35">
      <c r="D30" s="100" t="s">
        <v>73</v>
      </c>
      <c r="E30" s="12">
        <f>$B$4</f>
        <v>45292</v>
      </c>
      <c r="F30" s="12">
        <f>$B$5</f>
        <v>45657</v>
      </c>
      <c r="G30" s="216" t="s">
        <v>281</v>
      </c>
    </row>
    <row r="31" spans="1:7" ht="15" customHeight="1" thickBot="1" x14ac:dyDescent="0.35">
      <c r="B31" s="249" t="s">
        <v>29</v>
      </c>
      <c r="C31" s="250"/>
      <c r="D31" s="250"/>
      <c r="E31" s="250"/>
      <c r="F31" s="250"/>
      <c r="G31" s="250"/>
    </row>
    <row r="32" spans="1:7" ht="14.5" customHeight="1" x14ac:dyDescent="0.3">
      <c r="A32" s="21" t="s">
        <v>107</v>
      </c>
      <c r="B32" s="247" t="s">
        <v>2</v>
      </c>
      <c r="C32" s="248"/>
      <c r="D32" s="7" t="s">
        <v>125</v>
      </c>
      <c r="E32" s="78">
        <v>30</v>
      </c>
      <c r="F32" s="210">
        <f>'Notes of financial statement'!D104</f>
        <v>65</v>
      </c>
      <c r="G32" s="212" t="s">
        <v>284</v>
      </c>
    </row>
    <row r="33" spans="1:7" ht="14.5" customHeight="1" x14ac:dyDescent="0.3">
      <c r="A33" s="22" t="s">
        <v>108</v>
      </c>
      <c r="B33" s="245" t="s">
        <v>3</v>
      </c>
      <c r="C33" s="246"/>
      <c r="D33" s="8" t="s">
        <v>126</v>
      </c>
      <c r="E33" s="74"/>
      <c r="F33" s="211">
        <f>'Notes of financial statement'!D128</f>
        <v>89</v>
      </c>
      <c r="G33" s="214" t="s">
        <v>283</v>
      </c>
    </row>
    <row r="34" spans="1:7" ht="14.5" customHeight="1" x14ac:dyDescent="0.3">
      <c r="A34" s="22" t="s">
        <v>109</v>
      </c>
      <c r="B34" s="245" t="s">
        <v>4</v>
      </c>
      <c r="C34" s="246"/>
      <c r="D34" s="8"/>
      <c r="E34" s="74"/>
      <c r="F34" s="74"/>
      <c r="G34" s="213"/>
    </row>
    <row r="35" spans="1:7" ht="14.5" customHeight="1" x14ac:dyDescent="0.3">
      <c r="A35" s="22" t="s">
        <v>110</v>
      </c>
      <c r="B35" s="245" t="s">
        <v>5</v>
      </c>
      <c r="C35" s="246"/>
      <c r="D35" s="8"/>
      <c r="E35" s="74"/>
      <c r="F35" s="74"/>
      <c r="G35" s="213"/>
    </row>
    <row r="36" spans="1:7" ht="14.5" customHeight="1" x14ac:dyDescent="0.3">
      <c r="A36" s="22" t="s">
        <v>111</v>
      </c>
      <c r="B36" s="245" t="s">
        <v>6</v>
      </c>
      <c r="C36" s="246"/>
      <c r="D36" s="8"/>
      <c r="E36" s="74"/>
      <c r="F36" s="74"/>
      <c r="G36" s="213"/>
    </row>
    <row r="37" spans="1:7" ht="14.5" customHeight="1" x14ac:dyDescent="0.3">
      <c r="A37" s="22" t="s">
        <v>112</v>
      </c>
      <c r="B37" s="245" t="s">
        <v>7</v>
      </c>
      <c r="C37" s="246"/>
      <c r="D37" s="8"/>
      <c r="E37" s="74"/>
      <c r="F37" s="74"/>
      <c r="G37" s="213"/>
    </row>
    <row r="38" spans="1:7" ht="14.5" customHeight="1" x14ac:dyDescent="0.3">
      <c r="A38" s="22" t="s">
        <v>113</v>
      </c>
      <c r="B38" s="245" t="s">
        <v>8</v>
      </c>
      <c r="C38" s="246"/>
      <c r="D38" s="8"/>
      <c r="E38" s="74"/>
      <c r="F38" s="74"/>
      <c r="G38" s="213"/>
    </row>
    <row r="39" spans="1:7" ht="14.5" customHeight="1" x14ac:dyDescent="0.3">
      <c r="A39" s="22" t="s">
        <v>114</v>
      </c>
      <c r="B39" s="245" t="s">
        <v>9</v>
      </c>
      <c r="C39" s="246"/>
      <c r="D39" s="8"/>
      <c r="E39" s="74">
        <v>10</v>
      </c>
      <c r="F39" s="74">
        <v>15</v>
      </c>
      <c r="G39" s="213"/>
    </row>
    <row r="40" spans="1:7" ht="15" customHeight="1" thickBot="1" x14ac:dyDescent="0.35">
      <c r="A40" s="23" t="s">
        <v>115</v>
      </c>
      <c r="B40" s="255" t="s">
        <v>10</v>
      </c>
      <c r="C40" s="256"/>
      <c r="D40" s="9"/>
      <c r="E40" s="81"/>
      <c r="F40" s="81"/>
      <c r="G40" s="215"/>
    </row>
    <row r="41" spans="1:7" ht="14.5" thickBot="1" x14ac:dyDescent="0.35">
      <c r="B41" s="249" t="s">
        <v>30</v>
      </c>
      <c r="C41" s="251"/>
      <c r="E41" s="82">
        <f>SUM(E32:E40)</f>
        <v>40</v>
      </c>
      <c r="F41" s="82">
        <f>SUM(F32:F40)</f>
        <v>169</v>
      </c>
    </row>
    <row r="42" spans="1:7" ht="15" customHeight="1" thickBot="1" x14ac:dyDescent="0.35">
      <c r="B42" s="249" t="s">
        <v>31</v>
      </c>
      <c r="C42" s="251"/>
      <c r="E42" s="82">
        <f>SUM(E28,E41)</f>
        <v>91</v>
      </c>
      <c r="F42" s="82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0" t="s">
        <v>73</v>
      </c>
      <c r="E44" s="12">
        <f>$B$4</f>
        <v>45292</v>
      </c>
      <c r="F44" s="12">
        <f>$B$5</f>
        <v>45657</v>
      </c>
      <c r="G44" s="216" t="s">
        <v>281</v>
      </c>
    </row>
    <row r="45" spans="1:7" ht="15" customHeight="1" thickBot="1" x14ac:dyDescent="0.35">
      <c r="B45" s="249" t="s">
        <v>32</v>
      </c>
      <c r="C45" s="250"/>
      <c r="D45" s="250"/>
      <c r="E45" s="250"/>
      <c r="F45" s="250"/>
      <c r="G45" s="251"/>
    </row>
    <row r="46" spans="1:7" ht="15" customHeight="1" thickBot="1" x14ac:dyDescent="0.35">
      <c r="B46" s="249" t="s">
        <v>33</v>
      </c>
      <c r="C46" s="250"/>
      <c r="D46" s="250"/>
      <c r="E46" s="250"/>
      <c r="F46" s="250"/>
      <c r="G46" s="251"/>
    </row>
    <row r="47" spans="1:7" ht="14.5" customHeight="1" x14ac:dyDescent="0.3">
      <c r="A47" s="21" t="s">
        <v>116</v>
      </c>
      <c r="B47" s="247" t="s">
        <v>34</v>
      </c>
      <c r="C47" s="248"/>
      <c r="D47" s="7" t="s">
        <v>127</v>
      </c>
      <c r="E47" s="78"/>
      <c r="F47" s="209">
        <f>'Notes of financial statement'!D188</f>
        <v>3</v>
      </c>
      <c r="G47" s="212" t="s">
        <v>285</v>
      </c>
    </row>
    <row r="48" spans="1:7" ht="14.5" customHeight="1" x14ac:dyDescent="0.3">
      <c r="A48" s="22" t="s">
        <v>117</v>
      </c>
      <c r="B48" s="245" t="s">
        <v>35</v>
      </c>
      <c r="C48" s="246"/>
      <c r="D48" s="8" t="s">
        <v>128</v>
      </c>
      <c r="E48" s="74"/>
      <c r="F48" s="209">
        <f>'Notes of financial statement'!D192</f>
        <v>7</v>
      </c>
      <c r="G48" s="214" t="s">
        <v>285</v>
      </c>
    </row>
    <row r="49" spans="1:7" ht="14.5" customHeight="1" x14ac:dyDescent="0.3">
      <c r="A49" s="22" t="s">
        <v>118</v>
      </c>
      <c r="B49" s="245" t="s">
        <v>36</v>
      </c>
      <c r="C49" s="246"/>
      <c r="D49" s="8" t="s">
        <v>129</v>
      </c>
      <c r="E49" s="74"/>
      <c r="F49" s="209">
        <f>'Notes of financial statement'!D209</f>
        <v>0</v>
      </c>
      <c r="G49" s="214" t="s">
        <v>285</v>
      </c>
    </row>
    <row r="50" spans="1:7" ht="14.5" customHeight="1" x14ac:dyDescent="0.3">
      <c r="A50" s="22" t="s">
        <v>119</v>
      </c>
      <c r="B50" s="245" t="s">
        <v>37</v>
      </c>
      <c r="C50" s="246"/>
      <c r="D50" s="8"/>
      <c r="E50" s="74"/>
      <c r="F50" s="80"/>
      <c r="G50" s="213"/>
    </row>
    <row r="51" spans="1:7" ht="14.5" customHeight="1" x14ac:dyDescent="0.3">
      <c r="A51" s="22" t="s">
        <v>120</v>
      </c>
      <c r="B51" s="245" t="s">
        <v>38</v>
      </c>
      <c r="C51" s="246"/>
      <c r="D51" s="8" t="s">
        <v>130</v>
      </c>
      <c r="E51" s="74"/>
      <c r="F51" s="209">
        <f>'Notes of financial statement'!D227</f>
        <v>0</v>
      </c>
      <c r="G51" s="214" t="s">
        <v>285</v>
      </c>
    </row>
    <row r="52" spans="1:7" ht="14.5" customHeight="1" thickBot="1" x14ac:dyDescent="0.35">
      <c r="A52" s="23" t="s">
        <v>121</v>
      </c>
      <c r="B52" s="245" t="s">
        <v>39</v>
      </c>
      <c r="C52" s="246"/>
      <c r="D52" s="9" t="s">
        <v>131</v>
      </c>
      <c r="E52" s="74">
        <v>15</v>
      </c>
      <c r="F52" s="209">
        <f>'Notes of financial statement'!D232</f>
        <v>7</v>
      </c>
      <c r="G52" s="217" t="s">
        <v>285</v>
      </c>
    </row>
    <row r="53" spans="1:7" ht="14.5" customHeight="1" thickBot="1" x14ac:dyDescent="0.35">
      <c r="A53" s="3"/>
      <c r="B53" s="249" t="s">
        <v>40</v>
      </c>
      <c r="C53" s="251"/>
      <c r="D53" s="83"/>
      <c r="E53" s="85">
        <f>SUM(E47:E52)</f>
        <v>15</v>
      </c>
      <c r="F53" s="86">
        <f>SUM(F47:F52)</f>
        <v>17</v>
      </c>
    </row>
    <row r="54" spans="1:7" ht="15" customHeight="1" thickBot="1" x14ac:dyDescent="0.35">
      <c r="A54" s="24" t="s">
        <v>122</v>
      </c>
      <c r="B54" s="255" t="s">
        <v>41</v>
      </c>
      <c r="C54" s="256"/>
      <c r="D54" s="84"/>
      <c r="E54" s="10"/>
      <c r="F54" s="11"/>
    </row>
    <row r="55" spans="1:7" ht="14.5" thickBot="1" x14ac:dyDescent="0.35">
      <c r="B55" s="249" t="s">
        <v>42</v>
      </c>
      <c r="C55" s="251"/>
      <c r="E55" s="77">
        <f>SUM(E53,E54)</f>
        <v>15</v>
      </c>
      <c r="F55" s="77">
        <f>SUM(F53,F54)</f>
        <v>17</v>
      </c>
    </row>
    <row r="56" spans="1:7" ht="14.5" thickBot="1" x14ac:dyDescent="0.35"/>
    <row r="57" spans="1:7" ht="15" customHeight="1" thickBot="1" x14ac:dyDescent="0.35">
      <c r="D57" s="100" t="s">
        <v>73</v>
      </c>
      <c r="E57" s="12">
        <f>$B$4</f>
        <v>45292</v>
      </c>
      <c r="F57" s="12">
        <f>$B$5</f>
        <v>45657</v>
      </c>
      <c r="G57" s="216" t="s">
        <v>281</v>
      </c>
    </row>
    <row r="58" spans="1:7" ht="15" customHeight="1" thickBot="1" x14ac:dyDescent="0.35">
      <c r="B58" s="249" t="s">
        <v>43</v>
      </c>
      <c r="C58" s="250"/>
      <c r="D58" s="250"/>
      <c r="E58" s="250"/>
      <c r="F58" s="250"/>
      <c r="G58" s="251"/>
    </row>
    <row r="59" spans="1:7" ht="14.5" customHeight="1" thickBot="1" x14ac:dyDescent="0.35">
      <c r="B59" s="257" t="s">
        <v>44</v>
      </c>
      <c r="C59" s="258"/>
      <c r="D59" s="258"/>
      <c r="E59" s="258"/>
      <c r="F59" s="258"/>
      <c r="G59" s="258"/>
    </row>
    <row r="60" spans="1:7" ht="14.5" customHeight="1" x14ac:dyDescent="0.3">
      <c r="A60" s="21" t="s">
        <v>293</v>
      </c>
      <c r="B60" s="247" t="s">
        <v>45</v>
      </c>
      <c r="C60" s="248"/>
      <c r="D60" s="7"/>
      <c r="E60" s="78"/>
      <c r="F60" s="79"/>
      <c r="G60" s="218"/>
    </row>
    <row r="61" spans="1:7" ht="15" customHeight="1" x14ac:dyDescent="0.3">
      <c r="A61" s="22" t="s">
        <v>294</v>
      </c>
      <c r="B61" s="245" t="s">
        <v>46</v>
      </c>
      <c r="C61" s="246"/>
      <c r="D61" s="8" t="s">
        <v>311</v>
      </c>
      <c r="E61" s="74">
        <v>3</v>
      </c>
      <c r="F61" s="209">
        <f>'Notes of financial statement'!D184</f>
        <v>6</v>
      </c>
      <c r="G61" s="214" t="s">
        <v>286</v>
      </c>
    </row>
    <row r="62" spans="1:7" ht="15" customHeight="1" thickBot="1" x14ac:dyDescent="0.35">
      <c r="A62" s="23" t="s">
        <v>295</v>
      </c>
      <c r="B62" s="255" t="s">
        <v>47</v>
      </c>
      <c r="C62" s="256"/>
      <c r="D62" s="9"/>
      <c r="E62" s="81">
        <v>2</v>
      </c>
      <c r="F62" s="80">
        <v>2</v>
      </c>
      <c r="G62" s="215"/>
    </row>
    <row r="63" spans="1:7" ht="15" customHeight="1" thickBot="1" x14ac:dyDescent="0.35">
      <c r="B63" s="19" t="s">
        <v>48</v>
      </c>
      <c r="C63" s="20"/>
      <c r="D63" s="88"/>
      <c r="E63" s="75">
        <f>SUM(E60:E62)</f>
        <v>5</v>
      </c>
      <c r="F63" s="77">
        <f>SUM(F60:F62)</f>
        <v>8</v>
      </c>
    </row>
    <row r="64" spans="1:7" ht="14.5" customHeight="1" x14ac:dyDescent="0.3">
      <c r="A64" s="21" t="s">
        <v>296</v>
      </c>
      <c r="B64" s="247" t="s">
        <v>49</v>
      </c>
      <c r="C64" s="248"/>
      <c r="D64" s="7" t="s">
        <v>312</v>
      </c>
      <c r="E64" s="78"/>
      <c r="F64" s="209">
        <f>'Notes of financial statement'!D151</f>
        <v>68</v>
      </c>
      <c r="G64" s="212" t="s">
        <v>287</v>
      </c>
    </row>
    <row r="65" spans="1:7" ht="14.5" customHeight="1" x14ac:dyDescent="0.3">
      <c r="A65" s="22" t="s">
        <v>297</v>
      </c>
      <c r="B65" s="245" t="s">
        <v>50</v>
      </c>
      <c r="C65" s="246"/>
      <c r="D65" s="8"/>
      <c r="E65" s="74">
        <v>4</v>
      </c>
      <c r="F65" s="80">
        <v>5</v>
      </c>
      <c r="G65" s="213"/>
    </row>
    <row r="66" spans="1:7" ht="14.5" customHeight="1" x14ac:dyDescent="0.3">
      <c r="A66" s="22" t="s">
        <v>298</v>
      </c>
      <c r="B66" s="245" t="s">
        <v>51</v>
      </c>
      <c r="C66" s="246"/>
      <c r="D66" s="8"/>
      <c r="E66" s="74"/>
      <c r="F66" s="80"/>
      <c r="G66" s="213"/>
    </row>
    <row r="67" spans="1:7" ht="14.5" customHeight="1" x14ac:dyDescent="0.3">
      <c r="A67" s="22" t="s">
        <v>299</v>
      </c>
      <c r="B67" s="245" t="s">
        <v>52</v>
      </c>
      <c r="C67" s="246"/>
      <c r="D67" s="8"/>
      <c r="E67" s="74"/>
      <c r="F67" s="80"/>
      <c r="G67" s="213"/>
    </row>
    <row r="68" spans="1:7" ht="14.5" customHeight="1" x14ac:dyDescent="0.3">
      <c r="A68" s="22" t="s">
        <v>300</v>
      </c>
      <c r="B68" s="245" t="s">
        <v>53</v>
      </c>
      <c r="C68" s="246"/>
      <c r="D68" s="8"/>
      <c r="E68" s="74"/>
      <c r="F68" s="80"/>
      <c r="G68" s="213"/>
    </row>
    <row r="69" spans="1:7" ht="15" customHeight="1" thickBot="1" x14ac:dyDescent="0.35">
      <c r="A69" s="23" t="s">
        <v>301</v>
      </c>
      <c r="B69" s="255" t="s">
        <v>54</v>
      </c>
      <c r="C69" s="256"/>
      <c r="D69" s="9"/>
      <c r="E69" s="81"/>
      <c r="F69" s="87"/>
      <c r="G69" s="215"/>
    </row>
    <row r="70" spans="1:7" ht="14.5" thickBot="1" x14ac:dyDescent="0.35">
      <c r="B70" s="249" t="s">
        <v>55</v>
      </c>
      <c r="C70" s="251"/>
      <c r="E70" s="77">
        <f>SUM(E63:E69)</f>
        <v>9</v>
      </c>
      <c r="F70" s="77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0" t="s">
        <v>73</v>
      </c>
      <c r="E72" s="12">
        <f>$B$4</f>
        <v>45292</v>
      </c>
      <c r="F72" s="12">
        <f>$B$5</f>
        <v>45657</v>
      </c>
      <c r="G72" s="216" t="s">
        <v>281</v>
      </c>
    </row>
    <row r="73" spans="1:7" ht="15" customHeight="1" thickBot="1" x14ac:dyDescent="0.35">
      <c r="B73" s="249" t="s">
        <v>56</v>
      </c>
      <c r="C73" s="250"/>
      <c r="D73" s="250"/>
      <c r="E73" s="250"/>
      <c r="F73" s="250"/>
      <c r="G73" s="250"/>
    </row>
    <row r="74" spans="1:7" ht="14.5" customHeight="1" x14ac:dyDescent="0.3">
      <c r="A74" s="21" t="s">
        <v>302</v>
      </c>
      <c r="B74" s="247" t="s">
        <v>57</v>
      </c>
      <c r="C74" s="248"/>
      <c r="D74" s="7"/>
      <c r="E74" s="78"/>
      <c r="F74" s="80"/>
      <c r="G74" s="218"/>
    </row>
    <row r="75" spans="1:7" ht="14.5" customHeight="1" x14ac:dyDescent="0.3">
      <c r="A75" s="22" t="s">
        <v>303</v>
      </c>
      <c r="B75" s="245" t="s">
        <v>58</v>
      </c>
      <c r="C75" s="246"/>
      <c r="D75" s="8" t="s">
        <v>311</v>
      </c>
      <c r="E75" s="74">
        <v>10</v>
      </c>
      <c r="F75" s="209">
        <f>'Notes of financial statement'!D184</f>
        <v>6</v>
      </c>
      <c r="G75" s="214" t="s">
        <v>286</v>
      </c>
    </row>
    <row r="76" spans="1:7" ht="15" customHeight="1" thickBot="1" x14ac:dyDescent="0.35">
      <c r="A76" s="23" t="s">
        <v>304</v>
      </c>
      <c r="B76" s="255" t="s">
        <v>59</v>
      </c>
      <c r="C76" s="256"/>
      <c r="D76" s="9"/>
      <c r="E76" s="81"/>
      <c r="F76" s="80"/>
      <c r="G76" s="215"/>
    </row>
    <row r="77" spans="1:7" ht="14.5" thickBot="1" x14ac:dyDescent="0.35">
      <c r="B77" s="249" t="s">
        <v>60</v>
      </c>
      <c r="C77" s="251"/>
      <c r="D77" s="88"/>
      <c r="E77" s="75">
        <f>SUM(E74:E76)</f>
        <v>10</v>
      </c>
      <c r="F77" s="82">
        <f>SUM(F74:F76)</f>
        <v>6</v>
      </c>
    </row>
    <row r="78" spans="1:7" ht="14.5" customHeight="1" x14ac:dyDescent="0.3">
      <c r="A78" s="21" t="s">
        <v>305</v>
      </c>
      <c r="B78" s="247" t="s">
        <v>61</v>
      </c>
      <c r="C78" s="248"/>
      <c r="D78" s="7" t="s">
        <v>312</v>
      </c>
      <c r="E78" s="78">
        <v>2</v>
      </c>
      <c r="F78" s="209">
        <f>'Notes of financial statement'!D128</f>
        <v>89</v>
      </c>
      <c r="G78" s="212" t="s">
        <v>287</v>
      </c>
    </row>
    <row r="79" spans="1:7" ht="14.5" customHeight="1" x14ac:dyDescent="0.3">
      <c r="A79" s="22" t="s">
        <v>306</v>
      </c>
      <c r="B79" s="245" t="s">
        <v>62</v>
      </c>
      <c r="C79" s="246"/>
      <c r="D79" s="8"/>
      <c r="E79" s="74"/>
      <c r="F79" s="80"/>
      <c r="G79" s="213"/>
    </row>
    <row r="80" spans="1:7" ht="14.5" customHeight="1" x14ac:dyDescent="0.3">
      <c r="A80" s="22" t="s">
        <v>307</v>
      </c>
      <c r="B80" s="245" t="s">
        <v>63</v>
      </c>
      <c r="C80" s="246"/>
      <c r="D80" s="8"/>
      <c r="E80" s="74"/>
      <c r="F80" s="80"/>
      <c r="G80" s="213"/>
    </row>
    <row r="81" spans="1:7" ht="14.5" customHeight="1" x14ac:dyDescent="0.3">
      <c r="A81" s="22" t="s">
        <v>308</v>
      </c>
      <c r="B81" s="245" t="s">
        <v>64</v>
      </c>
      <c r="C81" s="246"/>
      <c r="D81" s="8"/>
      <c r="E81" s="74">
        <v>2</v>
      </c>
      <c r="F81" s="80">
        <v>3</v>
      </c>
      <c r="G81" s="213"/>
    </row>
    <row r="82" spans="1:7" ht="14.5" customHeight="1" x14ac:dyDescent="0.3">
      <c r="A82" s="22" t="s">
        <v>309</v>
      </c>
      <c r="B82" s="245" t="s">
        <v>65</v>
      </c>
      <c r="C82" s="246"/>
      <c r="D82" s="8"/>
      <c r="E82" s="74">
        <v>2</v>
      </c>
      <c r="F82" s="80">
        <v>2</v>
      </c>
      <c r="G82" s="213"/>
    </row>
    <row r="83" spans="1:7" ht="15" customHeight="1" thickBot="1" x14ac:dyDescent="0.35">
      <c r="A83" s="23" t="s">
        <v>310</v>
      </c>
      <c r="B83" s="255" t="s">
        <v>66</v>
      </c>
      <c r="C83" s="256"/>
      <c r="D83" s="9"/>
      <c r="E83" s="81"/>
      <c r="F83" s="87"/>
      <c r="G83" s="215"/>
    </row>
    <row r="84" spans="1:7" ht="15" customHeight="1" thickBot="1" x14ac:dyDescent="0.35">
      <c r="B84" s="249" t="s">
        <v>67</v>
      </c>
      <c r="C84" s="250"/>
      <c r="D84" s="251"/>
      <c r="E84" s="77">
        <f>SUM(E77:E83)</f>
        <v>16</v>
      </c>
      <c r="F84" s="77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9" t="s">
        <v>68</v>
      </c>
      <c r="C86" s="250"/>
      <c r="D86" s="251"/>
      <c r="E86" s="77">
        <f>SUM(E70,E84)</f>
        <v>25</v>
      </c>
      <c r="F86" s="77">
        <f>SUM(F70,F84)</f>
        <v>181</v>
      </c>
    </row>
    <row r="87" spans="1:7" ht="15" customHeight="1" thickBot="1" x14ac:dyDescent="0.35"/>
    <row r="88" spans="1:7" ht="15" customHeight="1" thickBot="1" x14ac:dyDescent="0.35">
      <c r="B88" s="249" t="s">
        <v>69</v>
      </c>
      <c r="C88" s="250"/>
      <c r="D88" s="251"/>
      <c r="E88" s="77">
        <f>SUM(E55,E86)</f>
        <v>40</v>
      </c>
      <c r="F88" s="77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52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53"/>
      <c r="D91" s="254"/>
      <c r="E91" s="77">
        <f>E88-E42</f>
        <v>-51</v>
      </c>
      <c r="F91" s="77">
        <f>F88-F42</f>
        <v>-150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opLeftCell="A10" zoomScale="85" zoomScaleNormal="85" zoomScalePageLayoutView="85" workbookViewId="0">
      <selection activeCell="C37" sqref="C37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116"/>
      <c r="H1" s="116"/>
      <c r="I1" s="116"/>
    </row>
    <row r="2" spans="1:9" ht="18.5" thickBot="1" x14ac:dyDescent="0.45">
      <c r="A2" s="126" t="s">
        <v>419</v>
      </c>
      <c r="B2" s="233" t="str">
        <f>'General information'!B2</f>
        <v>CompanyName LegalForm</v>
      </c>
      <c r="C2" s="234"/>
      <c r="D2" s="234"/>
      <c r="E2" s="234"/>
      <c r="F2" s="235"/>
    </row>
    <row r="3" spans="1:9" ht="18.5" thickBot="1" x14ac:dyDescent="0.45">
      <c r="A3" s="128" t="s">
        <v>422</v>
      </c>
      <c r="B3" s="233" t="str">
        <f>'General information'!B3</f>
        <v>Address 1234, Country</v>
      </c>
      <c r="C3" s="234"/>
      <c r="D3" s="234"/>
      <c r="E3" s="234"/>
      <c r="F3" s="235"/>
    </row>
    <row r="4" spans="1:9" ht="18.5" thickBot="1" x14ac:dyDescent="0.45">
      <c r="A4" s="126" t="s">
        <v>80</v>
      </c>
      <c r="B4" s="242">
        <f>'General information'!B8</f>
        <v>45292</v>
      </c>
      <c r="C4" s="243"/>
      <c r="D4" s="243"/>
      <c r="E4" s="243"/>
      <c r="F4" s="244"/>
    </row>
    <row r="5" spans="1:9" ht="18.5" thickBot="1" x14ac:dyDescent="0.45">
      <c r="A5" s="126" t="s">
        <v>81</v>
      </c>
      <c r="B5" s="242">
        <f>'General information'!B9</f>
        <v>45657</v>
      </c>
      <c r="C5" s="243"/>
      <c r="D5" s="243"/>
      <c r="E5" s="243"/>
      <c r="F5" s="244"/>
    </row>
    <row r="6" spans="1:9" ht="20.5" thickBot="1" x14ac:dyDescent="0.45">
      <c r="A6" s="276" t="s">
        <v>403</v>
      </c>
      <c r="B6" s="276"/>
      <c r="C6" s="276"/>
      <c r="D6" s="276"/>
      <c r="E6" s="276"/>
      <c r="F6" s="277"/>
      <c r="G6" s="116"/>
      <c r="H6" s="116"/>
      <c r="I6" s="116"/>
    </row>
    <row r="7" spans="1:9" ht="18.5" thickBot="1" x14ac:dyDescent="0.45">
      <c r="A7" s="118" t="s">
        <v>90</v>
      </c>
      <c r="B7" s="273" t="s">
        <v>89</v>
      </c>
      <c r="C7" s="274"/>
      <c r="D7" s="274"/>
      <c r="E7" s="274"/>
      <c r="F7" s="275"/>
    </row>
    <row r="8" spans="1:9" ht="18.5" thickBot="1" x14ac:dyDescent="0.45">
      <c r="A8" s="119" t="s">
        <v>281</v>
      </c>
      <c r="B8" s="273" t="s">
        <v>570</v>
      </c>
      <c r="C8" s="274"/>
      <c r="D8" s="274"/>
      <c r="E8" s="274"/>
      <c r="F8" s="275"/>
    </row>
    <row r="11" spans="1:9" ht="14.5" thickBot="1" x14ac:dyDescent="0.35"/>
    <row r="12" spans="1:9" ht="18.5" thickBot="1" x14ac:dyDescent="0.45">
      <c r="A12" s="12" t="s">
        <v>91</v>
      </c>
      <c r="B12" s="266" t="s">
        <v>71</v>
      </c>
      <c r="C12" s="267"/>
      <c r="D12" s="162" t="s">
        <v>73</v>
      </c>
      <c r="E12" s="12">
        <f>B4</f>
        <v>45292</v>
      </c>
      <c r="F12" s="13">
        <f>B5</f>
        <v>45657</v>
      </c>
      <c r="G12" s="219" t="s">
        <v>281</v>
      </c>
    </row>
    <row r="13" spans="1:9" ht="14.5" thickBot="1" x14ac:dyDescent="0.35">
      <c r="B13" s="249" t="s">
        <v>72</v>
      </c>
      <c r="C13" s="250"/>
      <c r="D13" s="250"/>
      <c r="E13" s="250"/>
      <c r="F13" s="250"/>
      <c r="G13" s="165"/>
    </row>
    <row r="14" spans="1:9" x14ac:dyDescent="0.3">
      <c r="A14" s="21" t="s">
        <v>430</v>
      </c>
      <c r="B14" s="129"/>
      <c r="C14" s="3" t="s">
        <v>373</v>
      </c>
      <c r="D14" s="132" t="s">
        <v>566</v>
      </c>
      <c r="E14" s="74">
        <v>15</v>
      </c>
      <c r="F14" s="209">
        <f>'Notes of income statement'!D23</f>
        <v>22</v>
      </c>
      <c r="G14" s="168" t="s">
        <v>567</v>
      </c>
    </row>
    <row r="15" spans="1:9" x14ac:dyDescent="0.3">
      <c r="A15" s="22" t="s">
        <v>431</v>
      </c>
      <c r="B15" s="129"/>
      <c r="C15" s="3" t="s">
        <v>372</v>
      </c>
      <c r="D15" s="132"/>
      <c r="E15" s="74">
        <v>2</v>
      </c>
      <c r="F15" s="80">
        <v>3</v>
      </c>
      <c r="G15" s="166"/>
    </row>
    <row r="16" spans="1:9" x14ac:dyDescent="0.3">
      <c r="A16" s="22" t="s">
        <v>432</v>
      </c>
      <c r="B16" s="129"/>
      <c r="C16" s="3" t="s">
        <v>382</v>
      </c>
      <c r="D16" s="132"/>
      <c r="E16" s="74">
        <v>3</v>
      </c>
      <c r="F16" s="80">
        <v>5</v>
      </c>
      <c r="G16" s="166"/>
    </row>
    <row r="17" spans="1:7" x14ac:dyDescent="0.3">
      <c r="A17" s="22" t="s">
        <v>433</v>
      </c>
      <c r="B17" s="129"/>
      <c r="C17" s="3" t="s">
        <v>379</v>
      </c>
      <c r="D17" s="132"/>
      <c r="E17" s="74">
        <v>2</v>
      </c>
      <c r="F17" s="80">
        <v>10</v>
      </c>
      <c r="G17" s="166"/>
    </row>
    <row r="18" spans="1:7" x14ac:dyDescent="0.3">
      <c r="A18" s="22" t="s">
        <v>434</v>
      </c>
      <c r="B18" s="129"/>
      <c r="C18" s="3" t="s">
        <v>371</v>
      </c>
      <c r="D18" s="132"/>
      <c r="E18" s="74">
        <v>-6</v>
      </c>
      <c r="F18" s="80">
        <v>-6</v>
      </c>
      <c r="G18" s="166"/>
    </row>
    <row r="19" spans="1:7" x14ac:dyDescent="0.3">
      <c r="A19" s="22" t="s">
        <v>435</v>
      </c>
      <c r="B19" s="129"/>
      <c r="C19" s="3" t="s">
        <v>370</v>
      </c>
      <c r="D19" s="132">
        <v>28.4</v>
      </c>
      <c r="E19" s="74">
        <v>-6</v>
      </c>
      <c r="F19" s="209">
        <f>'Notes of income statement'!D32</f>
        <v>37</v>
      </c>
      <c r="G19" s="168" t="s">
        <v>568</v>
      </c>
    </row>
    <row r="20" spans="1:7" x14ac:dyDescent="0.3">
      <c r="A20" s="22" t="s">
        <v>428</v>
      </c>
      <c r="B20" s="129"/>
      <c r="C20" s="3" t="s">
        <v>369</v>
      </c>
      <c r="D20" s="132"/>
      <c r="E20" s="74">
        <v>-6</v>
      </c>
      <c r="F20" s="80">
        <v>-4</v>
      </c>
      <c r="G20" s="166"/>
    </row>
    <row r="21" spans="1:7" x14ac:dyDescent="0.3">
      <c r="A21" s="22" t="s">
        <v>436</v>
      </c>
      <c r="B21" s="129"/>
      <c r="C21" s="3" t="s">
        <v>378</v>
      </c>
      <c r="D21" s="132"/>
      <c r="E21" s="74">
        <v>-6</v>
      </c>
      <c r="F21" s="80">
        <v>16</v>
      </c>
      <c r="G21" s="166"/>
    </row>
    <row r="22" spans="1:7" x14ac:dyDescent="0.3">
      <c r="A22" s="22" t="s">
        <v>437</v>
      </c>
      <c r="B22" s="129"/>
      <c r="C22" s="3" t="s">
        <v>368</v>
      </c>
      <c r="D22" s="132"/>
      <c r="E22" s="74">
        <v>-4</v>
      </c>
      <c r="F22" s="80">
        <v>-3</v>
      </c>
      <c r="G22" s="166"/>
    </row>
    <row r="23" spans="1:7" ht="15" customHeight="1" thickBot="1" x14ac:dyDescent="0.35">
      <c r="A23" s="23" t="s">
        <v>429</v>
      </c>
      <c r="B23" s="129"/>
      <c r="C23" s="3" t="s">
        <v>367</v>
      </c>
      <c r="D23" s="132"/>
      <c r="E23" s="74">
        <v>-6</v>
      </c>
      <c r="F23" s="80">
        <v>2</v>
      </c>
      <c r="G23" s="166"/>
    </row>
    <row r="24" spans="1:7" ht="14.5" thickBot="1" x14ac:dyDescent="0.35">
      <c r="A24" s="129"/>
      <c r="B24" s="250" t="s">
        <v>289</v>
      </c>
      <c r="C24" s="251"/>
      <c r="D24" s="131"/>
      <c r="E24" s="75">
        <f>SUM(E14:E23)</f>
        <v>-12</v>
      </c>
      <c r="F24" s="75">
        <f>SUM(F14:F23)</f>
        <v>82</v>
      </c>
      <c r="G24" s="166"/>
    </row>
    <row r="25" spans="1:7" x14ac:dyDescent="0.3">
      <c r="A25" s="21" t="s">
        <v>438</v>
      </c>
      <c r="B25" s="129"/>
      <c r="C25" s="3" t="s">
        <v>374</v>
      </c>
      <c r="D25" s="132"/>
      <c r="E25" s="74">
        <v>6</v>
      </c>
      <c r="F25" s="80">
        <v>5</v>
      </c>
      <c r="G25" s="166"/>
    </row>
    <row r="26" spans="1:7" x14ac:dyDescent="0.3">
      <c r="A26" s="22" t="s">
        <v>439</v>
      </c>
      <c r="B26" s="129"/>
      <c r="C26" s="3" t="s">
        <v>375</v>
      </c>
      <c r="D26" s="132"/>
      <c r="E26" s="74">
        <v>-3</v>
      </c>
      <c r="F26" s="80">
        <v>3</v>
      </c>
      <c r="G26" s="166"/>
    </row>
    <row r="27" spans="1:7" ht="15" customHeight="1" thickBot="1" x14ac:dyDescent="0.35">
      <c r="A27" s="23" t="s">
        <v>440</v>
      </c>
      <c r="B27" s="130"/>
      <c r="C27" s="3" t="s">
        <v>376</v>
      </c>
      <c r="D27" s="132"/>
      <c r="E27" s="74">
        <v>6</v>
      </c>
      <c r="F27" s="80">
        <v>6</v>
      </c>
      <c r="G27" s="166"/>
    </row>
    <row r="28" spans="1:7" ht="14.5" thickBot="1" x14ac:dyDescent="0.35">
      <c r="A28" s="129"/>
      <c r="B28" s="250" t="s">
        <v>288</v>
      </c>
      <c r="C28" s="251"/>
      <c r="D28" s="131"/>
      <c r="E28" s="75">
        <f>SUM(E24:E27)</f>
        <v>-3</v>
      </c>
      <c r="F28" s="75">
        <f>SUM(F24:F27)</f>
        <v>96</v>
      </c>
      <c r="G28" s="166"/>
    </row>
    <row r="29" spans="1:7" ht="15" customHeight="1" thickBot="1" x14ac:dyDescent="0.35">
      <c r="A29" s="24" t="s">
        <v>441</v>
      </c>
      <c r="C29" s="3" t="s">
        <v>377</v>
      </c>
      <c r="D29" s="132"/>
      <c r="E29" s="76">
        <v>1</v>
      </c>
      <c r="F29" s="163">
        <v>5</v>
      </c>
      <c r="G29" s="166"/>
    </row>
    <row r="30" spans="1:7" ht="14.5" thickBot="1" x14ac:dyDescent="0.35">
      <c r="A30" s="129"/>
      <c r="B30" s="250" t="s">
        <v>405</v>
      </c>
      <c r="C30" s="251"/>
      <c r="D30" s="131"/>
      <c r="E30" s="75">
        <f>SUM(E28:E29)</f>
        <v>-2</v>
      </c>
      <c r="F30" s="75">
        <f>SUM(F28:F29)</f>
        <v>101</v>
      </c>
      <c r="G30" s="167"/>
    </row>
    <row r="38" spans="5:5" x14ac:dyDescent="0.3">
      <c r="E38" s="18"/>
    </row>
  </sheetData>
  <mergeCells count="13">
    <mergeCell ref="B8:F8"/>
    <mergeCell ref="B3:F3"/>
    <mergeCell ref="B12:C12"/>
    <mergeCell ref="B28:C28"/>
    <mergeCell ref="B30:C30"/>
    <mergeCell ref="B13:F13"/>
    <mergeCell ref="B24:C24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B8" sqref="B8:E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8" t="s">
        <v>404</v>
      </c>
      <c r="C1" s="278"/>
      <c r="D1" s="278"/>
      <c r="E1" s="278"/>
      <c r="F1" s="116"/>
      <c r="G1" s="116"/>
      <c r="H1" s="116"/>
    </row>
    <row r="2" spans="1:8" s="2" customFormat="1" ht="18.5" thickBot="1" x14ac:dyDescent="0.45">
      <c r="A2" s="126" t="s">
        <v>419</v>
      </c>
      <c r="B2" s="233" t="str">
        <f>'General information'!B2</f>
        <v>CompanyName LegalForm</v>
      </c>
      <c r="C2" s="234"/>
      <c r="D2" s="234"/>
      <c r="E2" s="235"/>
    </row>
    <row r="3" spans="1:8" s="2" customFormat="1" ht="18.5" thickBot="1" x14ac:dyDescent="0.45">
      <c r="A3" s="128" t="s">
        <v>422</v>
      </c>
      <c r="B3" s="233" t="str">
        <f>'General information'!B3</f>
        <v>Address 1234, Country</v>
      </c>
      <c r="C3" s="234"/>
      <c r="D3" s="234"/>
      <c r="E3" s="235"/>
    </row>
    <row r="4" spans="1:8" s="2" customFormat="1" ht="18.5" thickBot="1" x14ac:dyDescent="0.45">
      <c r="A4" s="126" t="s">
        <v>80</v>
      </c>
      <c r="B4" s="242">
        <f>'General information'!B8</f>
        <v>45292</v>
      </c>
      <c r="C4" s="243"/>
      <c r="D4" s="243"/>
      <c r="E4" s="244"/>
    </row>
    <row r="5" spans="1:8" s="2" customFormat="1" ht="18.5" thickBot="1" x14ac:dyDescent="0.45">
      <c r="A5" s="126" t="s">
        <v>81</v>
      </c>
      <c r="B5" s="242">
        <f>'General information'!B9</f>
        <v>45657</v>
      </c>
      <c r="C5" s="243"/>
      <c r="D5" s="243"/>
      <c r="E5" s="244"/>
    </row>
    <row r="6" spans="1:8" s="2" customFormat="1" ht="20.5" thickBot="1" x14ac:dyDescent="0.45">
      <c r="B6" s="239" t="s">
        <v>403</v>
      </c>
      <c r="C6" s="240"/>
      <c r="D6" s="240"/>
      <c r="E6" s="241"/>
    </row>
    <row r="7" spans="1:8" s="2" customFormat="1" ht="18.5" thickBot="1" x14ac:dyDescent="0.45">
      <c r="A7" s="104" t="s">
        <v>90</v>
      </c>
      <c r="B7" s="273" t="s">
        <v>89</v>
      </c>
      <c r="C7" s="274"/>
      <c r="D7" s="274"/>
      <c r="E7" s="275"/>
    </row>
    <row r="8" spans="1:8" s="2" customFormat="1" ht="18.5" thickBot="1" x14ac:dyDescent="0.45">
      <c r="A8" s="104" t="s">
        <v>281</v>
      </c>
      <c r="B8" s="273" t="s">
        <v>571</v>
      </c>
      <c r="C8" s="274"/>
      <c r="D8" s="274"/>
      <c r="E8" s="275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2" t="s">
        <v>91</v>
      </c>
      <c r="B11" s="266" t="s">
        <v>387</v>
      </c>
      <c r="C11" s="267"/>
      <c r="D11" s="12">
        <f>DATE(YEAR(B5),1,1)</f>
        <v>45292</v>
      </c>
      <c r="E11" s="12">
        <f>B5</f>
        <v>45657</v>
      </c>
    </row>
    <row r="12" spans="1:8" ht="15" thickBot="1" x14ac:dyDescent="0.4">
      <c r="A12" s="24" t="s">
        <v>442</v>
      </c>
      <c r="B12" s="107"/>
      <c r="C12" s="108" t="s">
        <v>383</v>
      </c>
      <c r="D12" s="74">
        <v>1</v>
      </c>
      <c r="E12" s="107"/>
    </row>
    <row r="13" spans="1:8" ht="15" thickBot="1" x14ac:dyDescent="0.4">
      <c r="B13" s="279" t="s">
        <v>388</v>
      </c>
      <c r="C13" s="280"/>
      <c r="D13" s="280"/>
      <c r="E13" s="281"/>
    </row>
    <row r="14" spans="1:8" x14ac:dyDescent="0.35">
      <c r="A14" s="21" t="s">
        <v>443</v>
      </c>
      <c r="B14" s="3"/>
      <c r="C14" s="109" t="s">
        <v>381</v>
      </c>
      <c r="D14" s="110"/>
      <c r="E14" s="74">
        <v>1</v>
      </c>
    </row>
    <row r="15" spans="1:8" ht="15" thickBot="1" x14ac:dyDescent="0.4">
      <c r="A15" s="23" t="s">
        <v>444</v>
      </c>
      <c r="B15" s="3"/>
      <c r="C15" s="109" t="s">
        <v>389</v>
      </c>
      <c r="D15" s="110"/>
      <c r="E15" s="74">
        <v>1</v>
      </c>
    </row>
    <row r="16" spans="1:8" ht="15" thickBot="1" x14ac:dyDescent="0.4">
      <c r="B16" s="279" t="s">
        <v>384</v>
      </c>
      <c r="C16" s="280"/>
      <c r="D16" s="281"/>
      <c r="E16" s="106">
        <f>SUM(E14:E15)</f>
        <v>2</v>
      </c>
    </row>
    <row r="17" spans="1:7" x14ac:dyDescent="0.35">
      <c r="A17" s="21" t="s">
        <v>445</v>
      </c>
      <c r="B17" s="3"/>
      <c r="C17" s="111" t="s">
        <v>390</v>
      </c>
      <c r="D17" s="112"/>
      <c r="E17" s="74">
        <v>1</v>
      </c>
    </row>
    <row r="18" spans="1:7" x14ac:dyDescent="0.35">
      <c r="A18" s="22" t="s">
        <v>446</v>
      </c>
      <c r="B18" s="3"/>
      <c r="C18" s="111" t="s">
        <v>391</v>
      </c>
      <c r="D18" s="112"/>
      <c r="E18" s="74">
        <v>-1</v>
      </c>
    </row>
    <row r="19" spans="1:7" x14ac:dyDescent="0.35">
      <c r="A19" s="22" t="s">
        <v>447</v>
      </c>
      <c r="B19" s="3"/>
      <c r="C19" s="111" t="s">
        <v>392</v>
      </c>
      <c r="D19" s="112"/>
      <c r="E19" s="74">
        <v>1</v>
      </c>
    </row>
    <row r="20" spans="1:7" x14ac:dyDescent="0.35">
      <c r="A20" s="22" t="s">
        <v>448</v>
      </c>
      <c r="B20" s="3"/>
      <c r="C20" s="111" t="s">
        <v>393</v>
      </c>
      <c r="D20" s="112"/>
      <c r="E20" s="74">
        <v>-1</v>
      </c>
    </row>
    <row r="21" spans="1:7" x14ac:dyDescent="0.35">
      <c r="A21" s="22" t="s">
        <v>449</v>
      </c>
      <c r="B21" s="3"/>
      <c r="C21" s="111" t="s">
        <v>394</v>
      </c>
      <c r="D21" s="112"/>
      <c r="E21" s="74">
        <v>1</v>
      </c>
    </row>
    <row r="22" spans="1:7" x14ac:dyDescent="0.35">
      <c r="A22" s="22" t="s">
        <v>450</v>
      </c>
      <c r="B22" s="3"/>
      <c r="C22" s="111" t="s">
        <v>395</v>
      </c>
      <c r="D22" s="112"/>
      <c r="E22" s="74">
        <v>1</v>
      </c>
    </row>
    <row r="23" spans="1:7" x14ac:dyDescent="0.35">
      <c r="A23" s="22" t="s">
        <v>432</v>
      </c>
      <c r="B23" s="3"/>
      <c r="C23" s="111" t="s">
        <v>396</v>
      </c>
      <c r="D23" s="112"/>
      <c r="E23" s="74">
        <v>-1</v>
      </c>
    </row>
    <row r="24" spans="1:7" ht="15" thickBot="1" x14ac:dyDescent="0.4">
      <c r="A24" s="23" t="s">
        <v>451</v>
      </c>
      <c r="B24" s="3"/>
      <c r="C24" s="111" t="s">
        <v>397</v>
      </c>
      <c r="D24" s="112"/>
      <c r="E24" s="74">
        <v>1</v>
      </c>
      <c r="G24" s="43"/>
    </row>
    <row r="25" spans="1:7" ht="15" thickBot="1" x14ac:dyDescent="0.4">
      <c r="B25" s="279" t="s">
        <v>385</v>
      </c>
      <c r="C25" s="280"/>
      <c r="D25" s="281"/>
      <c r="E25" s="106">
        <f>SUM(E17:E24)</f>
        <v>2</v>
      </c>
      <c r="F25" s="105"/>
    </row>
    <row r="26" spans="1:7" ht="15" thickBot="1" x14ac:dyDescent="0.4">
      <c r="A26" s="24" t="s">
        <v>452</v>
      </c>
      <c r="B26" s="4"/>
      <c r="C26" s="113" t="s">
        <v>386</v>
      </c>
      <c r="D26" s="114"/>
      <c r="E26" s="93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77" zoomScaleNormal="100" workbookViewId="0">
      <selection activeCell="A97" sqref="A9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39" t="s">
        <v>404</v>
      </c>
      <c r="C1" s="240"/>
      <c r="D1" s="240"/>
      <c r="E1" s="241"/>
      <c r="F1" s="116"/>
    </row>
    <row r="2" spans="1:6" ht="18.5" thickBot="1" x14ac:dyDescent="0.45">
      <c r="A2" s="126" t="s">
        <v>419</v>
      </c>
      <c r="B2" s="233" t="str">
        <f>'General information'!B2</f>
        <v>CompanyName LegalForm</v>
      </c>
      <c r="C2" s="234"/>
      <c r="D2" s="234"/>
      <c r="E2" s="235"/>
    </row>
    <row r="3" spans="1:6" ht="18.5" thickBot="1" x14ac:dyDescent="0.45">
      <c r="A3" s="128" t="s">
        <v>422</v>
      </c>
      <c r="B3" s="233" t="str">
        <f>'General information'!B3</f>
        <v>Address 1234, Country</v>
      </c>
      <c r="C3" s="234"/>
      <c r="D3" s="234"/>
      <c r="E3" s="235"/>
    </row>
    <row r="4" spans="1:6" ht="18.5" thickBot="1" x14ac:dyDescent="0.45">
      <c r="A4" s="126" t="s">
        <v>80</v>
      </c>
      <c r="B4" s="242">
        <f>'General information'!B8</f>
        <v>45292</v>
      </c>
      <c r="C4" s="243"/>
      <c r="D4" s="243"/>
      <c r="E4" s="244"/>
    </row>
    <row r="5" spans="1:6" ht="18.5" thickBot="1" x14ac:dyDescent="0.45">
      <c r="A5" s="126" t="s">
        <v>81</v>
      </c>
      <c r="B5" s="242">
        <f>'General information'!B9</f>
        <v>45657</v>
      </c>
      <c r="C5" s="243"/>
      <c r="D5" s="243"/>
      <c r="E5" s="244"/>
    </row>
    <row r="6" spans="1:6" ht="20.5" thickBot="1" x14ac:dyDescent="0.45">
      <c r="B6" s="239" t="s">
        <v>403</v>
      </c>
      <c r="C6" s="240"/>
      <c r="D6" s="240"/>
      <c r="E6" s="241"/>
      <c r="F6" s="116"/>
    </row>
    <row r="7" spans="1:6" ht="18.5" thickBot="1" x14ac:dyDescent="0.45">
      <c r="A7" s="118" t="s">
        <v>90</v>
      </c>
      <c r="B7" s="273" t="s">
        <v>89</v>
      </c>
      <c r="C7" s="274"/>
      <c r="D7" s="274"/>
      <c r="E7" s="275"/>
    </row>
    <row r="8" spans="1:6" ht="18.5" thickBot="1" x14ac:dyDescent="0.45">
      <c r="A8" s="120" t="s">
        <v>281</v>
      </c>
      <c r="B8" s="273" t="s">
        <v>572</v>
      </c>
      <c r="C8" s="274"/>
      <c r="D8" s="274"/>
      <c r="E8" s="275"/>
    </row>
    <row r="9" spans="1:6" ht="14.5" thickBot="1" x14ac:dyDescent="0.35"/>
    <row r="10" spans="1:6" ht="15" customHeight="1" x14ac:dyDescent="0.3">
      <c r="A10" s="285" t="s">
        <v>91</v>
      </c>
      <c r="B10" s="287" t="s">
        <v>88</v>
      </c>
      <c r="C10" s="288"/>
      <c r="D10" s="294" t="s">
        <v>73</v>
      </c>
      <c r="E10" s="285">
        <f>B5</f>
        <v>45657</v>
      </c>
    </row>
    <row r="11" spans="1:6" ht="15" customHeight="1" thickBot="1" x14ac:dyDescent="0.35">
      <c r="A11" s="286"/>
      <c r="B11" s="289"/>
      <c r="C11" s="290"/>
      <c r="D11" s="295"/>
      <c r="E11" s="286"/>
    </row>
    <row r="12" spans="1:6" ht="15" customHeight="1" thickBot="1" x14ac:dyDescent="0.35">
      <c r="A12" s="24" t="s">
        <v>453</v>
      </c>
      <c r="B12" s="282" t="s">
        <v>381</v>
      </c>
      <c r="C12" s="283"/>
      <c r="D12" s="284"/>
      <c r="E12" s="176">
        <v>10</v>
      </c>
    </row>
    <row r="13" spans="1:6" ht="15" customHeight="1" thickBot="1" x14ac:dyDescent="0.35">
      <c r="B13" s="282" t="s">
        <v>79</v>
      </c>
      <c r="C13" s="283"/>
      <c r="D13" s="283"/>
      <c r="E13" s="284"/>
    </row>
    <row r="14" spans="1:6" x14ac:dyDescent="0.3">
      <c r="A14" s="21" t="s">
        <v>456</v>
      </c>
      <c r="B14" s="33"/>
      <c r="C14" s="33" t="s">
        <v>315</v>
      </c>
      <c r="D14" s="132"/>
      <c r="E14" s="78">
        <v>1</v>
      </c>
    </row>
    <row r="15" spans="1:6" x14ac:dyDescent="0.3">
      <c r="A15" s="22" t="s">
        <v>455</v>
      </c>
      <c r="B15" s="33"/>
      <c r="C15" s="33" t="s">
        <v>316</v>
      </c>
      <c r="D15" s="132"/>
      <c r="E15" s="74">
        <v>-1</v>
      </c>
    </row>
    <row r="16" spans="1:6" x14ac:dyDescent="0.3">
      <c r="A16" s="22" t="s">
        <v>457</v>
      </c>
      <c r="B16" s="33"/>
      <c r="C16" s="33" t="s">
        <v>317</v>
      </c>
      <c r="D16" s="132"/>
      <c r="E16" s="74">
        <v>-1</v>
      </c>
    </row>
    <row r="17" spans="1:6" x14ac:dyDescent="0.3">
      <c r="A17" s="22" t="s">
        <v>455</v>
      </c>
      <c r="B17" s="33"/>
      <c r="C17" s="33" t="s">
        <v>318</v>
      </c>
      <c r="D17" s="132"/>
      <c r="E17" s="74">
        <v>-1</v>
      </c>
    </row>
    <row r="18" spans="1:6" x14ac:dyDescent="0.3">
      <c r="A18" s="22" t="s">
        <v>454</v>
      </c>
      <c r="B18" s="33"/>
      <c r="C18" s="33" t="s">
        <v>319</v>
      </c>
      <c r="D18" s="132"/>
      <c r="E18" s="74">
        <v>2</v>
      </c>
    </row>
    <row r="19" spans="1:6" x14ac:dyDescent="0.3">
      <c r="A19" s="22" t="s">
        <v>458</v>
      </c>
      <c r="B19" s="33"/>
      <c r="C19" s="33" t="s">
        <v>320</v>
      </c>
      <c r="D19" s="132"/>
      <c r="E19" s="74">
        <v>2</v>
      </c>
    </row>
    <row r="20" spans="1:6" x14ac:dyDescent="0.3">
      <c r="A20" s="22" t="s">
        <v>459</v>
      </c>
      <c r="B20" s="33"/>
      <c r="C20" s="33" t="s">
        <v>321</v>
      </c>
      <c r="D20" s="132"/>
      <c r="E20" s="74">
        <v>3</v>
      </c>
      <c r="F20" s="55"/>
    </row>
    <row r="21" spans="1:6" x14ac:dyDescent="0.3">
      <c r="A21" s="22" t="s">
        <v>460</v>
      </c>
      <c r="B21" s="33"/>
      <c r="C21" s="33" t="s">
        <v>322</v>
      </c>
      <c r="D21" s="132"/>
      <c r="E21" s="74">
        <v>3</v>
      </c>
      <c r="F21" s="55"/>
    </row>
    <row r="22" spans="1:6" x14ac:dyDescent="0.3">
      <c r="A22" s="22" t="s">
        <v>461</v>
      </c>
      <c r="B22" s="33"/>
      <c r="C22" s="33" t="s">
        <v>323</v>
      </c>
      <c r="D22" s="132"/>
      <c r="E22" s="74">
        <v>4</v>
      </c>
      <c r="F22" s="55"/>
    </row>
    <row r="23" spans="1:6" x14ac:dyDescent="0.3">
      <c r="A23" s="22" t="s">
        <v>462</v>
      </c>
      <c r="B23" s="33"/>
      <c r="C23" s="33" t="s">
        <v>324</v>
      </c>
      <c r="D23" s="132"/>
      <c r="E23" s="74">
        <v>1</v>
      </c>
      <c r="F23" s="55"/>
    </row>
    <row r="24" spans="1:6" x14ac:dyDescent="0.3">
      <c r="A24" s="22" t="s">
        <v>463</v>
      </c>
      <c r="B24" s="33"/>
      <c r="C24" s="33" t="s">
        <v>366</v>
      </c>
      <c r="D24" s="132"/>
      <c r="E24" s="74">
        <v>5</v>
      </c>
      <c r="F24" s="55"/>
    </row>
    <row r="25" spans="1:6" x14ac:dyDescent="0.3">
      <c r="A25" s="22" t="s">
        <v>464</v>
      </c>
      <c r="B25" s="33"/>
      <c r="C25" s="33" t="s">
        <v>325</v>
      </c>
      <c r="D25" s="132"/>
      <c r="E25" s="74">
        <v>-3</v>
      </c>
      <c r="F25" s="55"/>
    </row>
    <row r="26" spans="1:6" x14ac:dyDescent="0.3">
      <c r="A26" s="22" t="s">
        <v>466</v>
      </c>
      <c r="B26" s="33"/>
      <c r="C26" s="33" t="s">
        <v>326</v>
      </c>
      <c r="D26" s="132"/>
      <c r="E26" s="74">
        <v>4</v>
      </c>
      <c r="F26" s="55"/>
    </row>
    <row r="27" spans="1:6" x14ac:dyDescent="0.3">
      <c r="A27" s="22" t="s">
        <v>465</v>
      </c>
      <c r="B27" s="33"/>
      <c r="C27" s="33" t="s">
        <v>327</v>
      </c>
      <c r="D27" s="132"/>
      <c r="E27" s="74">
        <v>-5</v>
      </c>
      <c r="F27" s="55"/>
    </row>
    <row r="28" spans="1:6" x14ac:dyDescent="0.3">
      <c r="A28" s="22" t="s">
        <v>467</v>
      </c>
      <c r="B28" s="33"/>
      <c r="C28" s="33" t="s">
        <v>364</v>
      </c>
      <c r="D28" s="132"/>
      <c r="E28" s="74">
        <v>-2</v>
      </c>
    </row>
    <row r="29" spans="1:6" x14ac:dyDescent="0.3">
      <c r="A29" s="22" t="s">
        <v>468</v>
      </c>
      <c r="B29" s="33"/>
      <c r="C29" s="33" t="s">
        <v>328</v>
      </c>
      <c r="D29" s="132"/>
      <c r="E29" s="74"/>
    </row>
    <row r="30" spans="1:6" x14ac:dyDescent="0.3">
      <c r="A30" s="22" t="s">
        <v>469</v>
      </c>
      <c r="B30" s="33"/>
      <c r="C30" s="33" t="s">
        <v>329</v>
      </c>
      <c r="D30" s="132"/>
      <c r="E30" s="74"/>
    </row>
    <row r="31" spans="1:6" x14ac:dyDescent="0.3">
      <c r="A31" s="22" t="s">
        <v>470</v>
      </c>
      <c r="B31" s="33"/>
      <c r="C31" s="33" t="s">
        <v>380</v>
      </c>
      <c r="D31" s="132"/>
      <c r="E31" s="74">
        <v>-3</v>
      </c>
    </row>
    <row r="32" spans="1:6" x14ac:dyDescent="0.3">
      <c r="A32" s="22" t="s">
        <v>471</v>
      </c>
      <c r="B32" s="33"/>
      <c r="C32" s="33" t="s">
        <v>330</v>
      </c>
      <c r="D32" s="132"/>
      <c r="E32" s="74"/>
    </row>
    <row r="33" spans="1:6" x14ac:dyDescent="0.3">
      <c r="A33" s="22" t="s">
        <v>472</v>
      </c>
      <c r="B33" s="33"/>
      <c r="C33" s="33" t="s">
        <v>331</v>
      </c>
      <c r="D33" s="132"/>
      <c r="E33" s="74">
        <v>2</v>
      </c>
    </row>
    <row r="34" spans="1:6" x14ac:dyDescent="0.3">
      <c r="A34" s="22" t="s">
        <v>473</v>
      </c>
      <c r="B34" s="33"/>
      <c r="C34" s="33" t="s">
        <v>332</v>
      </c>
      <c r="D34" s="132"/>
      <c r="E34" s="74"/>
    </row>
    <row r="35" spans="1:6" ht="14.5" thickBot="1" x14ac:dyDescent="0.35">
      <c r="A35" s="23" t="s">
        <v>474</v>
      </c>
      <c r="B35" s="33"/>
      <c r="C35" s="33" t="s">
        <v>333</v>
      </c>
      <c r="D35" s="132"/>
      <c r="E35" s="81">
        <v>-5</v>
      </c>
    </row>
    <row r="36" spans="1:6" ht="15" customHeight="1" thickBot="1" x14ac:dyDescent="0.35">
      <c r="B36" s="282" t="s">
        <v>74</v>
      </c>
      <c r="C36" s="283"/>
      <c r="D36" s="284"/>
      <c r="E36" s="91">
        <f>SUM(E14:E35)</f>
        <v>6</v>
      </c>
    </row>
    <row r="37" spans="1:6" x14ac:dyDescent="0.3">
      <c r="A37" s="21" t="s">
        <v>475</v>
      </c>
      <c r="B37" s="33"/>
      <c r="C37" s="33" t="s">
        <v>334</v>
      </c>
      <c r="D37" s="132"/>
      <c r="E37" s="78">
        <v>-5</v>
      </c>
      <c r="F37" s="55"/>
    </row>
    <row r="38" spans="1:6" x14ac:dyDescent="0.3">
      <c r="A38" s="22" t="s">
        <v>476</v>
      </c>
      <c r="B38" s="33"/>
      <c r="C38" s="33" t="s">
        <v>335</v>
      </c>
      <c r="D38" s="132"/>
      <c r="E38" s="74">
        <v>6</v>
      </c>
      <c r="F38" s="55"/>
    </row>
    <row r="39" spans="1:6" x14ac:dyDescent="0.3">
      <c r="A39" s="22" t="s">
        <v>494</v>
      </c>
      <c r="B39" s="33"/>
      <c r="C39" s="33" t="s">
        <v>336</v>
      </c>
      <c r="D39" s="132"/>
      <c r="E39" s="74">
        <v>-5</v>
      </c>
      <c r="F39" s="55"/>
    </row>
    <row r="40" spans="1:6" x14ac:dyDescent="0.3">
      <c r="A40" s="22" t="s">
        <v>495</v>
      </c>
      <c r="B40" s="33"/>
      <c r="C40" s="33" t="s">
        <v>337</v>
      </c>
      <c r="D40" s="132"/>
      <c r="E40" s="74">
        <v>5</v>
      </c>
      <c r="F40" s="55"/>
    </row>
    <row r="41" spans="1:6" x14ac:dyDescent="0.3">
      <c r="A41" s="22" t="s">
        <v>477</v>
      </c>
      <c r="B41" s="33"/>
      <c r="C41" s="33" t="s">
        <v>338</v>
      </c>
      <c r="D41" s="132" t="s">
        <v>619</v>
      </c>
      <c r="E41" s="74">
        <f>'Notes of cash flow statement'!D14</f>
        <v>1</v>
      </c>
      <c r="F41" s="55"/>
    </row>
    <row r="42" spans="1:6" ht="14.5" thickBot="1" x14ac:dyDescent="0.35">
      <c r="A42" s="23" t="s">
        <v>500</v>
      </c>
      <c r="B42" s="33"/>
      <c r="C42" s="33" t="s">
        <v>339</v>
      </c>
      <c r="D42" s="132"/>
      <c r="E42" s="74">
        <v>5</v>
      </c>
      <c r="F42" s="55"/>
    </row>
    <row r="43" spans="1:6" ht="15" customHeight="1" thickBot="1" x14ac:dyDescent="0.35">
      <c r="B43" s="282" t="s">
        <v>83</v>
      </c>
      <c r="C43" s="283"/>
      <c r="D43" s="284"/>
      <c r="E43" s="152">
        <f>E12+E36+SUM(E37:E42)</f>
        <v>23</v>
      </c>
    </row>
    <row r="44" spans="1:6" ht="15" customHeight="1" thickBot="1" x14ac:dyDescent="0.35">
      <c r="B44" s="282" t="s">
        <v>82</v>
      </c>
      <c r="C44" s="283"/>
      <c r="D44" s="283"/>
      <c r="E44" s="284"/>
    </row>
    <row r="45" spans="1:6" x14ac:dyDescent="0.3">
      <c r="A45" s="21" t="s">
        <v>478</v>
      </c>
      <c r="B45" s="33"/>
      <c r="C45" s="33" t="s">
        <v>340</v>
      </c>
      <c r="D45" s="132"/>
      <c r="E45" s="78"/>
    </row>
    <row r="46" spans="1:6" x14ac:dyDescent="0.3">
      <c r="A46" s="22" t="s">
        <v>479</v>
      </c>
      <c r="B46" s="33"/>
      <c r="C46" s="33" t="s">
        <v>341</v>
      </c>
      <c r="D46" s="132"/>
      <c r="E46" s="74"/>
    </row>
    <row r="47" spans="1:6" x14ac:dyDescent="0.3">
      <c r="A47" s="22" t="s">
        <v>480</v>
      </c>
      <c r="B47" s="33"/>
      <c r="C47" s="33" t="s">
        <v>342</v>
      </c>
      <c r="D47" s="132"/>
      <c r="E47" s="74">
        <v>5</v>
      </c>
      <c r="F47" s="55"/>
    </row>
    <row r="48" spans="1:6" x14ac:dyDescent="0.3">
      <c r="A48" s="22" t="s">
        <v>481</v>
      </c>
      <c r="B48" s="33"/>
      <c r="C48" s="33" t="s">
        <v>343</v>
      </c>
      <c r="D48" s="132"/>
      <c r="E48" s="74"/>
    </row>
    <row r="49" spans="1:6" x14ac:dyDescent="0.3">
      <c r="A49" s="22" t="s">
        <v>482</v>
      </c>
      <c r="B49" s="33"/>
      <c r="C49" s="33" t="s">
        <v>344</v>
      </c>
      <c r="D49" s="132"/>
      <c r="E49" s="74">
        <v>65</v>
      </c>
      <c r="F49" s="55"/>
    </row>
    <row r="50" spans="1:6" x14ac:dyDescent="0.3">
      <c r="A50" s="22" t="s">
        <v>483</v>
      </c>
      <c r="B50" s="33"/>
      <c r="C50" s="33" t="s">
        <v>345</v>
      </c>
      <c r="D50" s="132"/>
      <c r="E50" s="74"/>
    </row>
    <row r="51" spans="1:6" x14ac:dyDescent="0.3">
      <c r="A51" s="22" t="s">
        <v>484</v>
      </c>
      <c r="B51" s="33"/>
      <c r="C51" s="33" t="s">
        <v>346</v>
      </c>
      <c r="D51" s="132"/>
      <c r="E51" s="74"/>
    </row>
    <row r="52" spans="1:6" x14ac:dyDescent="0.3">
      <c r="A52" s="22" t="s">
        <v>485</v>
      </c>
      <c r="B52" s="33"/>
      <c r="C52" s="33" t="s">
        <v>347</v>
      </c>
      <c r="D52" s="132"/>
      <c r="E52" s="74"/>
    </row>
    <row r="53" spans="1:6" x14ac:dyDescent="0.3">
      <c r="A53" s="22" t="s">
        <v>486</v>
      </c>
      <c r="B53" s="33"/>
      <c r="C53" s="33" t="s">
        <v>348</v>
      </c>
      <c r="D53" s="132"/>
      <c r="E53" s="74"/>
    </row>
    <row r="54" spans="1:6" x14ac:dyDescent="0.3">
      <c r="A54" s="22" t="s">
        <v>487</v>
      </c>
      <c r="B54" s="33"/>
      <c r="C54" s="33" t="s">
        <v>349</v>
      </c>
      <c r="D54" s="132"/>
      <c r="E54" s="74">
        <v>-45</v>
      </c>
      <c r="F54" s="55"/>
    </row>
    <row r="55" spans="1:6" x14ac:dyDescent="0.3">
      <c r="A55" s="22" t="s">
        <v>488</v>
      </c>
      <c r="B55" s="33"/>
      <c r="C55" s="33" t="s">
        <v>350</v>
      </c>
      <c r="D55" s="132"/>
      <c r="E55" s="74"/>
    </row>
    <row r="56" spans="1:6" x14ac:dyDescent="0.3">
      <c r="A56" s="22" t="s">
        <v>489</v>
      </c>
      <c r="B56" s="33"/>
      <c r="C56" s="33" t="s">
        <v>351</v>
      </c>
      <c r="D56" s="132"/>
      <c r="E56" s="74"/>
    </row>
    <row r="57" spans="1:6" x14ac:dyDescent="0.3">
      <c r="A57" s="22" t="s">
        <v>490</v>
      </c>
      <c r="B57" s="33"/>
      <c r="C57" s="33" t="s">
        <v>352</v>
      </c>
      <c r="D57" s="132"/>
      <c r="E57" s="74"/>
    </row>
    <row r="58" spans="1:6" x14ac:dyDescent="0.3">
      <c r="A58" s="22" t="s">
        <v>491</v>
      </c>
      <c r="B58" s="33"/>
      <c r="C58" s="33" t="s">
        <v>353</v>
      </c>
      <c r="D58" s="132"/>
      <c r="E58" s="74"/>
    </row>
    <row r="59" spans="1:6" x14ac:dyDescent="0.3">
      <c r="A59" s="22" t="s">
        <v>492</v>
      </c>
      <c r="B59" s="33"/>
      <c r="C59" s="33" t="s">
        <v>354</v>
      </c>
      <c r="D59" s="132"/>
      <c r="E59" s="74"/>
    </row>
    <row r="60" spans="1:6" x14ac:dyDescent="0.3">
      <c r="A60" s="22" t="s">
        <v>493</v>
      </c>
      <c r="B60" s="33"/>
      <c r="C60" s="33" t="s">
        <v>355</v>
      </c>
      <c r="D60" s="132"/>
      <c r="E60" s="74"/>
    </row>
    <row r="61" spans="1:6" x14ac:dyDescent="0.3">
      <c r="A61" s="22" t="s">
        <v>476</v>
      </c>
      <c r="B61" s="33"/>
      <c r="C61" s="33" t="s">
        <v>335</v>
      </c>
      <c r="D61" s="132"/>
      <c r="E61" s="74"/>
    </row>
    <row r="62" spans="1:6" x14ac:dyDescent="0.3">
      <c r="A62" s="22" t="s">
        <v>496</v>
      </c>
      <c r="B62" s="33"/>
      <c r="C62" s="33" t="s">
        <v>336</v>
      </c>
      <c r="D62" s="132"/>
      <c r="E62" s="74"/>
    </row>
    <row r="63" spans="1:6" x14ac:dyDescent="0.3">
      <c r="A63" s="22" t="s">
        <v>497</v>
      </c>
      <c r="B63" s="33"/>
      <c r="C63" s="33" t="s">
        <v>356</v>
      </c>
      <c r="D63" s="132"/>
      <c r="E63" s="74"/>
    </row>
    <row r="64" spans="1:6" x14ac:dyDescent="0.3">
      <c r="A64" s="22" t="s">
        <v>498</v>
      </c>
      <c r="B64" s="33"/>
      <c r="C64" s="33" t="s">
        <v>338</v>
      </c>
      <c r="D64" s="132" t="s">
        <v>619</v>
      </c>
      <c r="E64" s="211">
        <f>'Notes of cash flow statement'!D15</f>
        <v>2</v>
      </c>
      <c r="F64" s="55"/>
    </row>
    <row r="65" spans="1:6" ht="14.5" thickBot="1" x14ac:dyDescent="0.35">
      <c r="A65" s="23" t="s">
        <v>499</v>
      </c>
      <c r="B65" s="33"/>
      <c r="C65" s="33" t="s">
        <v>339</v>
      </c>
      <c r="D65" s="132"/>
      <c r="E65" s="81"/>
    </row>
    <row r="66" spans="1:6" ht="15" customHeight="1" thickBot="1" x14ac:dyDescent="0.35">
      <c r="B66" s="282" t="s">
        <v>85</v>
      </c>
      <c r="C66" s="283"/>
      <c r="D66" s="284"/>
      <c r="E66" s="151">
        <f>SUM(E45:E65)</f>
        <v>27</v>
      </c>
    </row>
    <row r="67" spans="1:6" ht="15" customHeight="1" thickBot="1" x14ac:dyDescent="0.35">
      <c r="B67" s="282" t="s">
        <v>86</v>
      </c>
      <c r="C67" s="283"/>
      <c r="D67" s="283"/>
      <c r="E67" s="284"/>
    </row>
    <row r="68" spans="1:6" x14ac:dyDescent="0.3">
      <c r="A68" s="21" t="s">
        <v>501</v>
      </c>
      <c r="B68" s="33"/>
      <c r="C68" s="33" t="s">
        <v>357</v>
      </c>
      <c r="D68" s="132"/>
      <c r="E68" s="78">
        <v>54</v>
      </c>
      <c r="F68" s="55"/>
    </row>
    <row r="69" spans="1:6" x14ac:dyDescent="0.3">
      <c r="A69" s="22" t="s">
        <v>502</v>
      </c>
      <c r="B69" s="33"/>
      <c r="C69" s="33" t="s">
        <v>365</v>
      </c>
      <c r="D69" s="132"/>
      <c r="E69" s="74"/>
    </row>
    <row r="70" spans="1:6" x14ac:dyDescent="0.3">
      <c r="A70" s="22" t="s">
        <v>503</v>
      </c>
      <c r="B70" s="33"/>
      <c r="C70" s="33" t="s">
        <v>358</v>
      </c>
      <c r="D70" s="132"/>
      <c r="E70" s="74"/>
    </row>
    <row r="71" spans="1:6" x14ac:dyDescent="0.3">
      <c r="A71" s="22" t="s">
        <v>504</v>
      </c>
      <c r="B71" s="33"/>
      <c r="C71" s="33" t="s">
        <v>359</v>
      </c>
      <c r="D71" s="132"/>
      <c r="E71" s="74">
        <v>54</v>
      </c>
      <c r="F71" s="55"/>
    </row>
    <row r="72" spans="1:6" x14ac:dyDescent="0.3">
      <c r="A72" s="22" t="s">
        <v>505</v>
      </c>
      <c r="B72" s="33"/>
      <c r="C72" s="33" t="s">
        <v>360</v>
      </c>
      <c r="D72" s="132"/>
      <c r="E72" s="74"/>
    </row>
    <row r="73" spans="1:6" x14ac:dyDescent="0.3">
      <c r="A73" s="22" t="s">
        <v>506</v>
      </c>
      <c r="B73" s="33"/>
      <c r="C73" s="33" t="s">
        <v>362</v>
      </c>
      <c r="D73" s="132"/>
      <c r="E73" s="74"/>
    </row>
    <row r="74" spans="1:6" x14ac:dyDescent="0.3">
      <c r="A74" s="22" t="s">
        <v>507</v>
      </c>
      <c r="B74" s="33"/>
      <c r="C74" s="33" t="s">
        <v>361</v>
      </c>
      <c r="D74" s="132"/>
      <c r="E74" s="74">
        <v>-45</v>
      </c>
      <c r="F74" s="55"/>
    </row>
    <row r="75" spans="1:6" x14ac:dyDescent="0.3">
      <c r="A75" s="22" t="s">
        <v>508</v>
      </c>
      <c r="B75" s="33"/>
      <c r="C75" s="33" t="s">
        <v>334</v>
      </c>
      <c r="D75" s="132"/>
      <c r="E75" s="74"/>
    </row>
    <row r="76" spans="1:6" x14ac:dyDescent="0.3">
      <c r="A76" s="22" t="s">
        <v>509</v>
      </c>
      <c r="B76" s="33"/>
      <c r="C76" s="33" t="s">
        <v>336</v>
      </c>
      <c r="D76" s="132"/>
      <c r="E76" s="74">
        <v>-54</v>
      </c>
      <c r="F76" s="55"/>
    </row>
    <row r="77" spans="1:6" x14ac:dyDescent="0.3">
      <c r="A77" s="22" t="s">
        <v>510</v>
      </c>
      <c r="B77" s="33"/>
      <c r="C77" s="33" t="s">
        <v>338</v>
      </c>
      <c r="D77" s="132" t="s">
        <v>619</v>
      </c>
      <c r="E77" s="211">
        <f>'Notes of cash flow statement'!D16</f>
        <v>3</v>
      </c>
      <c r="F77" s="55"/>
    </row>
    <row r="78" spans="1:6" ht="14.5" thickBot="1" x14ac:dyDescent="0.35">
      <c r="A78" s="23" t="s">
        <v>511</v>
      </c>
      <c r="B78" s="34"/>
      <c r="C78" s="34" t="s">
        <v>339</v>
      </c>
      <c r="D78" s="132"/>
      <c r="E78" s="81"/>
    </row>
    <row r="79" spans="1:6" ht="15" customHeight="1" thickBot="1" x14ac:dyDescent="0.35">
      <c r="B79" s="282" t="s">
        <v>84</v>
      </c>
      <c r="C79" s="283"/>
      <c r="D79" s="284"/>
      <c r="E79" s="92">
        <f>SUM(E68:E78)</f>
        <v>12</v>
      </c>
    </row>
    <row r="80" spans="1:6" ht="15" customHeight="1" thickBot="1" x14ac:dyDescent="0.35">
      <c r="B80" s="282" t="s">
        <v>75</v>
      </c>
      <c r="C80" s="283"/>
      <c r="D80" s="284"/>
      <c r="E80" s="77">
        <f>SUM(E43,E66,E79)</f>
        <v>62</v>
      </c>
    </row>
    <row r="81" spans="1:5" ht="15" customHeight="1" thickBot="1" x14ac:dyDescent="0.35">
      <c r="A81" s="24" t="s">
        <v>512</v>
      </c>
      <c r="B81" s="5"/>
      <c r="C81" s="292" t="s">
        <v>363</v>
      </c>
      <c r="D81" s="293"/>
      <c r="E81" s="90"/>
    </row>
    <row r="82" spans="1:5" ht="15" customHeight="1" thickBot="1" x14ac:dyDescent="0.35">
      <c r="B82" s="282" t="s">
        <v>76</v>
      </c>
      <c r="C82" s="291"/>
      <c r="D82" s="222">
        <v>7.2</v>
      </c>
      <c r="E82" s="77">
        <f>E80+E81</f>
        <v>62</v>
      </c>
    </row>
    <row r="83" spans="1:5" ht="15" customHeight="1" thickBot="1" x14ac:dyDescent="0.35">
      <c r="B83" s="282" t="s">
        <v>77</v>
      </c>
      <c r="C83" s="283"/>
      <c r="D83" s="284"/>
      <c r="E83" s="77">
        <f>'Statement of financial position'!E39</f>
        <v>10</v>
      </c>
    </row>
    <row r="84" spans="1:5" ht="15" customHeight="1" thickBot="1" x14ac:dyDescent="0.35">
      <c r="B84" s="282" t="s">
        <v>78</v>
      </c>
      <c r="C84" s="283"/>
      <c r="D84" s="284"/>
      <c r="E84" s="77">
        <f>'Statement of financial position'!F39</f>
        <v>15</v>
      </c>
    </row>
    <row r="85" spans="1:5" ht="15" customHeight="1" thickBot="1" x14ac:dyDescent="0.35">
      <c r="B85" s="282" t="s">
        <v>87</v>
      </c>
      <c r="C85" s="283"/>
      <c r="D85" s="284"/>
      <c r="E85" s="77">
        <f>E84-E83</f>
        <v>5</v>
      </c>
    </row>
    <row r="87" spans="1:5" ht="14.5" thickBot="1" x14ac:dyDescent="0.35"/>
    <row r="88" spans="1:5" ht="14.5" thickBot="1" x14ac:dyDescent="0.35">
      <c r="B88" s="207" t="s">
        <v>620</v>
      </c>
    </row>
    <row r="89" spans="1:5" ht="14.5" thickBot="1" x14ac:dyDescent="0.35">
      <c r="B89" s="161">
        <v>7.18</v>
      </c>
      <c r="C89" s="20" t="s">
        <v>556</v>
      </c>
      <c r="D89" s="220">
        <v>7.18</v>
      </c>
    </row>
    <row r="90" spans="1:5" ht="14.5" thickBot="1" x14ac:dyDescent="0.35">
      <c r="B90" s="161" t="s">
        <v>575</v>
      </c>
      <c r="C90" s="20" t="s">
        <v>557</v>
      </c>
      <c r="D90" s="220" t="s">
        <v>575</v>
      </c>
    </row>
    <row r="91" spans="1:5" ht="14.5" thickBot="1" x14ac:dyDescent="0.35">
      <c r="B91" s="161" t="s">
        <v>576</v>
      </c>
      <c r="C91" s="20" t="s">
        <v>558</v>
      </c>
      <c r="D91" s="220" t="s">
        <v>576</v>
      </c>
    </row>
    <row r="92" spans="1:5" ht="14.5" thickBot="1" x14ac:dyDescent="0.35">
      <c r="B92" s="161" t="s">
        <v>577</v>
      </c>
      <c r="C92" s="20" t="s">
        <v>559</v>
      </c>
      <c r="D92" s="220" t="s">
        <v>577</v>
      </c>
    </row>
    <row r="93" spans="1:5" ht="14.5" thickBot="1" x14ac:dyDescent="0.35">
      <c r="B93" s="206">
        <v>7.21</v>
      </c>
      <c r="C93" s="157" t="s">
        <v>565</v>
      </c>
      <c r="D93" s="221">
        <v>7.21</v>
      </c>
    </row>
  </sheetData>
  <mergeCells count="2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C81:D81"/>
    <mergeCell ref="B44:E44"/>
    <mergeCell ref="B67:E67"/>
    <mergeCell ref="A10:A11"/>
    <mergeCell ref="B10:C11"/>
    <mergeCell ref="B82:C82"/>
    <mergeCell ref="B79:D79"/>
    <mergeCell ref="B36:D36"/>
    <mergeCell ref="B13:E13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215" zoomScale="90" zoomScaleNormal="90" workbookViewId="0">
      <selection activeCell="E27" sqref="E27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39" t="s">
        <v>404</v>
      </c>
      <c r="B1" s="240"/>
      <c r="C1" s="240"/>
      <c r="D1" s="240"/>
      <c r="E1" s="240"/>
      <c r="F1" s="240"/>
      <c r="G1" s="241"/>
    </row>
    <row r="2" spans="1:7" ht="18.5" thickBot="1" x14ac:dyDescent="0.45">
      <c r="A2" s="126" t="s">
        <v>419</v>
      </c>
      <c r="B2" s="260" t="str">
        <f>'General information'!B2</f>
        <v>CompanyName LegalForm</v>
      </c>
      <c r="C2" s="261"/>
      <c r="D2" s="261"/>
      <c r="E2" s="261"/>
      <c r="F2" s="261"/>
      <c r="G2" s="262"/>
    </row>
    <row r="3" spans="1:7" ht="18.5" thickBot="1" x14ac:dyDescent="0.45">
      <c r="A3" s="128" t="s">
        <v>422</v>
      </c>
      <c r="B3" s="260" t="str">
        <f>'General information'!B3</f>
        <v>Address 1234, Country</v>
      </c>
      <c r="C3" s="261"/>
      <c r="D3" s="261"/>
      <c r="E3" s="261"/>
      <c r="F3" s="261"/>
      <c r="G3" s="262"/>
    </row>
    <row r="4" spans="1:7" ht="18.5" thickBot="1" x14ac:dyDescent="0.45">
      <c r="A4" s="126" t="s">
        <v>80</v>
      </c>
      <c r="B4" s="227">
        <f>'General information'!B8</f>
        <v>45292</v>
      </c>
      <c r="C4" s="228"/>
      <c r="D4" s="228"/>
      <c r="E4" s="228"/>
      <c r="F4" s="228"/>
      <c r="G4" s="229"/>
    </row>
    <row r="5" spans="1:7" ht="18.5" thickBot="1" x14ac:dyDescent="0.45">
      <c r="A5" s="126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39" t="s">
        <v>403</v>
      </c>
      <c r="B6" s="240"/>
      <c r="C6" s="240"/>
      <c r="D6" s="240"/>
      <c r="E6" s="240"/>
      <c r="F6" s="240"/>
      <c r="G6" s="241"/>
    </row>
    <row r="7" spans="1:7" ht="18.5" thickBot="1" x14ac:dyDescent="0.45">
      <c r="A7" s="117" t="s">
        <v>90</v>
      </c>
      <c r="B7" s="268" t="s">
        <v>89</v>
      </c>
      <c r="C7" s="269"/>
      <c r="D7" s="269"/>
      <c r="E7" s="269"/>
      <c r="F7" s="269"/>
      <c r="G7" s="270"/>
    </row>
    <row r="8" spans="1:7" ht="18.5" thickBot="1" x14ac:dyDescent="0.45">
      <c r="A8" s="104" t="s">
        <v>281</v>
      </c>
      <c r="B8" s="263" t="s">
        <v>569</v>
      </c>
      <c r="C8" s="264"/>
      <c r="D8" s="264"/>
      <c r="E8" s="264"/>
      <c r="F8" s="264"/>
      <c r="G8" s="265"/>
    </row>
    <row r="9" spans="1:7" ht="14.5" thickBot="1" x14ac:dyDescent="0.35"/>
    <row r="10" spans="1:7" ht="18.5" thickBot="1" x14ac:dyDescent="0.45">
      <c r="A10" s="12" t="s">
        <v>91</v>
      </c>
      <c r="B10" s="266" t="s">
        <v>0</v>
      </c>
      <c r="C10" s="267"/>
      <c r="D10" s="162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49" t="s">
        <v>1</v>
      </c>
      <c r="C11" s="250"/>
      <c r="D11" s="250"/>
      <c r="E11" s="250"/>
      <c r="F11" s="250"/>
      <c r="G11" s="251"/>
    </row>
    <row r="12" spans="1:7" ht="15" customHeight="1" thickBot="1" x14ac:dyDescent="0.35">
      <c r="B12" s="249" t="s">
        <v>11</v>
      </c>
      <c r="C12" s="250"/>
      <c r="D12" s="250"/>
      <c r="E12" s="250"/>
      <c r="F12" s="250"/>
      <c r="G12" s="251"/>
    </row>
    <row r="13" spans="1:7" ht="15" customHeight="1" thickBot="1" x14ac:dyDescent="0.35">
      <c r="A13" s="21" t="s">
        <v>92</v>
      </c>
      <c r="B13" s="309" t="s">
        <v>12</v>
      </c>
      <c r="C13" s="310"/>
      <c r="D13" s="8" t="s">
        <v>123</v>
      </c>
      <c r="E13" s="315" t="s">
        <v>282</v>
      </c>
      <c r="F13" s="316"/>
      <c r="G13" s="317"/>
    </row>
    <row r="14" spans="1:7" x14ac:dyDescent="0.3">
      <c r="A14" s="22" t="s">
        <v>582</v>
      </c>
      <c r="B14" s="299" t="s">
        <v>136</v>
      </c>
      <c r="C14" s="300"/>
      <c r="D14" s="177"/>
      <c r="E14" s="78">
        <v>5</v>
      </c>
      <c r="F14" s="201">
        <v>5</v>
      </c>
      <c r="G14" s="178"/>
    </row>
    <row r="15" spans="1:7" x14ac:dyDescent="0.3">
      <c r="A15" s="22" t="s">
        <v>583</v>
      </c>
      <c r="B15" s="299" t="s">
        <v>134</v>
      </c>
      <c r="C15" s="300"/>
      <c r="D15" s="177"/>
      <c r="E15" s="74">
        <v>4</v>
      </c>
      <c r="F15" s="202">
        <v>4</v>
      </c>
      <c r="G15" s="178"/>
    </row>
    <row r="16" spans="1:7" ht="14.5" thickBot="1" x14ac:dyDescent="0.35">
      <c r="A16" s="22" t="s">
        <v>584</v>
      </c>
      <c r="B16" s="313" t="s">
        <v>135</v>
      </c>
      <c r="C16" s="314"/>
      <c r="D16" s="177"/>
      <c r="E16" s="81">
        <v>2</v>
      </c>
      <c r="F16" s="174">
        <v>5</v>
      </c>
      <c r="G16" s="178"/>
    </row>
    <row r="17" spans="1:7" ht="14.5" thickBot="1" x14ac:dyDescent="0.35">
      <c r="A17" s="22" t="s">
        <v>585</v>
      </c>
      <c r="B17" s="303" t="s">
        <v>153</v>
      </c>
      <c r="C17" s="304"/>
      <c r="D17" s="177"/>
      <c r="E17" s="173">
        <f>SUM(E14:E16)</f>
        <v>11</v>
      </c>
      <c r="F17" s="203">
        <f>SUM(F14:F16)</f>
        <v>14</v>
      </c>
      <c r="G17" s="178"/>
    </row>
    <row r="18" spans="1:7" x14ac:dyDescent="0.3">
      <c r="A18" s="22" t="s">
        <v>586</v>
      </c>
      <c r="B18" s="299" t="s">
        <v>137</v>
      </c>
      <c r="C18" s="300"/>
      <c r="D18" s="177"/>
      <c r="E18" s="74">
        <v>5</v>
      </c>
      <c r="F18" s="202">
        <v>5</v>
      </c>
      <c r="G18" s="178"/>
    </row>
    <row r="19" spans="1:7" x14ac:dyDescent="0.3">
      <c r="A19" s="22" t="s">
        <v>587</v>
      </c>
      <c r="B19" s="299" t="s">
        <v>141</v>
      </c>
      <c r="C19" s="300"/>
      <c r="D19" s="177"/>
      <c r="E19" s="74">
        <v>94</v>
      </c>
      <c r="F19" s="202">
        <v>5</v>
      </c>
      <c r="G19" s="178"/>
    </row>
    <row r="20" spans="1:7" x14ac:dyDescent="0.3">
      <c r="A20" s="22" t="s">
        <v>588</v>
      </c>
      <c r="B20" s="299" t="s">
        <v>138</v>
      </c>
      <c r="C20" s="300"/>
      <c r="D20" s="177"/>
      <c r="E20" s="74">
        <v>5</v>
      </c>
      <c r="F20" s="202">
        <v>4</v>
      </c>
      <c r="G20" s="178"/>
    </row>
    <row r="21" spans="1:7" x14ac:dyDescent="0.3">
      <c r="A21" s="22" t="s">
        <v>589</v>
      </c>
      <c r="B21" s="299" t="s">
        <v>139</v>
      </c>
      <c r="C21" s="300"/>
      <c r="D21" s="177"/>
      <c r="E21" s="74">
        <v>8</v>
      </c>
      <c r="F21" s="202">
        <v>2</v>
      </c>
      <c r="G21" s="178"/>
    </row>
    <row r="22" spans="1:7" ht="14.5" thickBot="1" x14ac:dyDescent="0.35">
      <c r="A22" s="22" t="s">
        <v>590</v>
      </c>
      <c r="B22" s="313" t="s">
        <v>140</v>
      </c>
      <c r="C22" s="314"/>
      <c r="D22" s="177"/>
      <c r="E22" s="81">
        <v>6</v>
      </c>
      <c r="F22" s="174">
        <v>3</v>
      </c>
      <c r="G22" s="178"/>
    </row>
    <row r="23" spans="1:7" ht="14.5" thickBot="1" x14ac:dyDescent="0.35">
      <c r="A23" s="22" t="s">
        <v>591</v>
      </c>
      <c r="B23" s="303" t="s">
        <v>154</v>
      </c>
      <c r="C23" s="304"/>
      <c r="D23" s="177"/>
      <c r="E23" s="173">
        <f>SUM(E18:E22)</f>
        <v>118</v>
      </c>
      <c r="F23" s="203">
        <f>SUM(F18:F22)</f>
        <v>19</v>
      </c>
      <c r="G23" s="178"/>
    </row>
    <row r="24" spans="1:7" x14ac:dyDescent="0.3">
      <c r="A24" s="22" t="s">
        <v>592</v>
      </c>
      <c r="B24" s="299" t="s">
        <v>142</v>
      </c>
      <c r="C24" s="300"/>
      <c r="D24" s="177"/>
      <c r="E24" s="74">
        <v>1</v>
      </c>
      <c r="F24" s="202">
        <v>3</v>
      </c>
      <c r="G24" s="178"/>
    </row>
    <row r="25" spans="1:7" x14ac:dyDescent="0.3">
      <c r="A25" s="22" t="s">
        <v>593</v>
      </c>
      <c r="B25" s="299" t="s">
        <v>143</v>
      </c>
      <c r="C25" s="300"/>
      <c r="D25" s="177"/>
      <c r="E25" s="74">
        <v>5</v>
      </c>
      <c r="F25" s="202">
        <v>4</v>
      </c>
      <c r="G25" s="178"/>
    </row>
    <row r="26" spans="1:7" x14ac:dyDescent="0.3">
      <c r="A26" s="22" t="s">
        <v>594</v>
      </c>
      <c r="B26" s="299" t="s">
        <v>144</v>
      </c>
      <c r="C26" s="300"/>
      <c r="D26" s="177"/>
      <c r="E26" s="74">
        <v>6</v>
      </c>
      <c r="F26" s="202">
        <v>7</v>
      </c>
      <c r="G26" s="178"/>
    </row>
    <row r="27" spans="1:7" x14ac:dyDescent="0.3">
      <c r="A27" s="22" t="s">
        <v>595</v>
      </c>
      <c r="B27" s="299" t="s">
        <v>145</v>
      </c>
      <c r="C27" s="300"/>
      <c r="D27" s="177"/>
      <c r="E27" s="74">
        <v>3</v>
      </c>
      <c r="F27" s="202">
        <v>5</v>
      </c>
      <c r="G27" s="178"/>
    </row>
    <row r="28" spans="1:7" x14ac:dyDescent="0.3">
      <c r="A28" s="22" t="s">
        <v>596</v>
      </c>
      <c r="B28" s="299" t="s">
        <v>146</v>
      </c>
      <c r="C28" s="300"/>
      <c r="D28" s="177"/>
      <c r="E28" s="74">
        <v>7</v>
      </c>
      <c r="F28" s="202">
        <v>5</v>
      </c>
      <c r="G28" s="178"/>
    </row>
    <row r="29" spans="1:7" x14ac:dyDescent="0.3">
      <c r="A29" s="22" t="s">
        <v>597</v>
      </c>
      <c r="B29" s="299" t="s">
        <v>147</v>
      </c>
      <c r="C29" s="300"/>
      <c r="D29" s="177"/>
      <c r="E29" s="74">
        <v>6</v>
      </c>
      <c r="F29" s="202">
        <v>4</v>
      </c>
      <c r="G29" s="178"/>
    </row>
    <row r="30" spans="1:7" x14ac:dyDescent="0.3">
      <c r="A30" s="22" t="s">
        <v>598</v>
      </c>
      <c r="B30" s="299" t="s">
        <v>148</v>
      </c>
      <c r="C30" s="300"/>
      <c r="D30" s="177"/>
      <c r="E30" s="74">
        <v>7</v>
      </c>
      <c r="F30" s="202">
        <v>5</v>
      </c>
      <c r="G30" s="178"/>
    </row>
    <row r="31" spans="1:7" x14ac:dyDescent="0.3">
      <c r="A31" s="22" t="s">
        <v>599</v>
      </c>
      <c r="B31" s="299" t="s">
        <v>149</v>
      </c>
      <c r="C31" s="300"/>
      <c r="D31" s="177"/>
      <c r="E31" s="74">
        <v>6</v>
      </c>
      <c r="F31" s="202">
        <v>3</v>
      </c>
      <c r="G31" s="178"/>
    </row>
    <row r="32" spans="1:7" ht="14.5" thickBot="1" x14ac:dyDescent="0.35">
      <c r="A32" s="22" t="s">
        <v>600</v>
      </c>
      <c r="B32" s="313" t="s">
        <v>150</v>
      </c>
      <c r="C32" s="314"/>
      <c r="D32" s="177"/>
      <c r="E32" s="81">
        <v>7</v>
      </c>
      <c r="F32" s="174">
        <v>8</v>
      </c>
      <c r="G32" s="178"/>
    </row>
    <row r="33" spans="1:7" ht="14.5" thickBot="1" x14ac:dyDescent="0.35">
      <c r="A33" s="22" t="s">
        <v>601</v>
      </c>
      <c r="B33" s="303" t="s">
        <v>155</v>
      </c>
      <c r="C33" s="304"/>
      <c r="D33" s="8"/>
      <c r="E33" s="205">
        <f>SUM(E17,E23:E32)</f>
        <v>177</v>
      </c>
      <c r="F33" s="204">
        <f>SUM(F17,F23:F32)</f>
        <v>77</v>
      </c>
      <c r="G33" s="38"/>
    </row>
    <row r="34" spans="1:7" ht="14.5" customHeight="1" x14ac:dyDescent="0.3">
      <c r="A34" s="22" t="s">
        <v>93</v>
      </c>
      <c r="B34" s="301" t="s">
        <v>13</v>
      </c>
      <c r="C34" s="302"/>
      <c r="D34" s="8"/>
      <c r="E34" s="74">
        <v>4</v>
      </c>
      <c r="F34" s="80">
        <v>2</v>
      </c>
      <c r="G34" s="38"/>
    </row>
    <row r="35" spans="1:7" ht="14.5" customHeight="1" x14ac:dyDescent="0.3">
      <c r="A35" s="22" t="s">
        <v>94</v>
      </c>
      <c r="B35" s="301" t="s">
        <v>14</v>
      </c>
      <c r="C35" s="302"/>
      <c r="D35" s="8"/>
      <c r="E35" s="74">
        <v>4</v>
      </c>
      <c r="F35" s="80">
        <v>3</v>
      </c>
      <c r="G35" s="38"/>
    </row>
    <row r="36" spans="1:7" ht="14.5" customHeight="1" x14ac:dyDescent="0.3">
      <c r="A36" s="22" t="s">
        <v>95</v>
      </c>
      <c r="B36" s="301" t="s">
        <v>15</v>
      </c>
      <c r="C36" s="302"/>
      <c r="D36" s="8"/>
      <c r="E36" s="74">
        <v>20</v>
      </c>
      <c r="F36" s="80">
        <v>20</v>
      </c>
      <c r="G36" s="38"/>
    </row>
    <row r="37" spans="1:7" x14ac:dyDescent="0.3">
      <c r="A37" s="22" t="s">
        <v>96</v>
      </c>
      <c r="B37" s="301" t="s">
        <v>16</v>
      </c>
      <c r="C37" s="302"/>
      <c r="D37" s="8"/>
      <c r="E37" s="74">
        <v>30</v>
      </c>
      <c r="F37" s="80">
        <v>30</v>
      </c>
      <c r="G37" s="38"/>
    </row>
    <row r="38" spans="1:7" ht="14.5" customHeight="1" x14ac:dyDescent="0.3">
      <c r="A38" s="22" t="s">
        <v>97</v>
      </c>
      <c r="B38" s="301" t="s">
        <v>17</v>
      </c>
      <c r="C38" s="302"/>
      <c r="D38" s="8"/>
      <c r="E38" s="74">
        <v>4</v>
      </c>
      <c r="F38" s="80">
        <v>5</v>
      </c>
      <c r="G38" s="38"/>
    </row>
    <row r="39" spans="1:7" ht="14.5" customHeight="1" x14ac:dyDescent="0.3">
      <c r="A39" s="22" t="s">
        <v>98</v>
      </c>
      <c r="B39" s="301" t="s">
        <v>18</v>
      </c>
      <c r="C39" s="302"/>
      <c r="D39" s="8"/>
      <c r="E39" s="74">
        <v>6</v>
      </c>
      <c r="F39" s="80">
        <v>7</v>
      </c>
      <c r="G39" s="38"/>
    </row>
    <row r="40" spans="1:7" ht="14.5" customHeight="1" x14ac:dyDescent="0.3">
      <c r="A40" s="22" t="s">
        <v>99</v>
      </c>
      <c r="B40" s="301" t="s">
        <v>19</v>
      </c>
      <c r="C40" s="302"/>
      <c r="D40" s="8"/>
      <c r="E40" s="74">
        <v>4</v>
      </c>
      <c r="F40" s="80">
        <v>5</v>
      </c>
      <c r="G40" s="38"/>
    </row>
    <row r="41" spans="1:7" ht="14.5" customHeight="1" thickBot="1" x14ac:dyDescent="0.35">
      <c r="A41" s="22" t="s">
        <v>100</v>
      </c>
      <c r="B41" s="301" t="s">
        <v>20</v>
      </c>
      <c r="C41" s="302"/>
      <c r="D41" s="8"/>
      <c r="E41" s="81">
        <v>6</v>
      </c>
      <c r="F41" s="80">
        <v>4</v>
      </c>
      <c r="G41" s="38"/>
    </row>
    <row r="42" spans="1:7" ht="15" customHeight="1" thickBot="1" x14ac:dyDescent="0.35">
      <c r="A42" s="22" t="s">
        <v>101</v>
      </c>
      <c r="B42" s="301" t="s">
        <v>21</v>
      </c>
      <c r="C42" s="302"/>
      <c r="D42" s="8" t="s">
        <v>124</v>
      </c>
      <c r="E42" s="315" t="s">
        <v>283</v>
      </c>
      <c r="F42" s="316"/>
      <c r="G42" s="317"/>
    </row>
    <row r="43" spans="1:7" ht="14.5" customHeight="1" x14ac:dyDescent="0.3">
      <c r="A43" s="22" t="s">
        <v>602</v>
      </c>
      <c r="B43" s="299" t="s">
        <v>156</v>
      </c>
      <c r="C43" s="300"/>
      <c r="D43" s="8"/>
      <c r="E43" s="74">
        <v>1</v>
      </c>
      <c r="F43" s="80">
        <v>5</v>
      </c>
      <c r="G43" s="38"/>
    </row>
    <row r="44" spans="1:7" ht="14.5" customHeight="1" x14ac:dyDescent="0.3">
      <c r="A44" s="22" t="s">
        <v>603</v>
      </c>
      <c r="B44" s="299" t="s">
        <v>157</v>
      </c>
      <c r="C44" s="300"/>
      <c r="D44" s="8"/>
      <c r="E44" s="74">
        <v>4</v>
      </c>
      <c r="F44" s="80">
        <v>5</v>
      </c>
      <c r="G44" s="38"/>
    </row>
    <row r="45" spans="1:7" ht="14.5" customHeight="1" x14ac:dyDescent="0.3">
      <c r="A45" s="22" t="s">
        <v>604</v>
      </c>
      <c r="B45" s="299" t="s">
        <v>158</v>
      </c>
      <c r="C45" s="300"/>
      <c r="D45" s="8"/>
      <c r="E45" s="74">
        <v>2</v>
      </c>
      <c r="F45" s="80">
        <v>4</v>
      </c>
      <c r="G45" s="38"/>
    </row>
    <row r="46" spans="1:7" ht="14.5" customHeight="1" thickBot="1" x14ac:dyDescent="0.35">
      <c r="A46" s="22" t="s">
        <v>605</v>
      </c>
      <c r="B46" s="299" t="s">
        <v>159</v>
      </c>
      <c r="C46" s="300"/>
      <c r="D46" s="8"/>
      <c r="E46" s="81">
        <v>3</v>
      </c>
      <c r="F46" s="87">
        <v>6</v>
      </c>
      <c r="G46" s="38"/>
    </row>
    <row r="47" spans="1:7" ht="14.5" customHeight="1" thickBot="1" x14ac:dyDescent="0.35">
      <c r="A47" s="22" t="s">
        <v>606</v>
      </c>
      <c r="B47" s="303" t="s">
        <v>170</v>
      </c>
      <c r="C47" s="304"/>
      <c r="D47" s="8"/>
      <c r="E47" s="179">
        <f>SUM(E43:E46)</f>
        <v>10</v>
      </c>
      <c r="F47" s="179">
        <f>SUM(F43:F46)</f>
        <v>20</v>
      </c>
      <c r="G47" s="38"/>
    </row>
    <row r="48" spans="1:7" ht="14.5" customHeight="1" x14ac:dyDescent="0.3">
      <c r="A48" s="22" t="s">
        <v>607</v>
      </c>
      <c r="B48" s="299" t="s">
        <v>160</v>
      </c>
      <c r="C48" s="300"/>
      <c r="D48" s="8"/>
      <c r="E48" s="74">
        <v>2</v>
      </c>
      <c r="F48" s="80">
        <v>4</v>
      </c>
      <c r="G48" s="38"/>
    </row>
    <row r="49" spans="1:7" ht="14.5" customHeight="1" x14ac:dyDescent="0.3">
      <c r="A49" s="22" t="s">
        <v>608</v>
      </c>
      <c r="B49" s="299" t="s">
        <v>161</v>
      </c>
      <c r="C49" s="300"/>
      <c r="D49" s="8"/>
      <c r="E49" s="74">
        <v>3</v>
      </c>
      <c r="F49" s="80">
        <v>5</v>
      </c>
      <c r="G49" s="38"/>
    </row>
    <row r="50" spans="1:7" ht="14.5" customHeight="1" thickBot="1" x14ac:dyDescent="0.35">
      <c r="A50" s="22" t="s">
        <v>609</v>
      </c>
      <c r="B50" s="299" t="s">
        <v>162</v>
      </c>
      <c r="C50" s="300"/>
      <c r="D50" s="8"/>
      <c r="E50" s="81">
        <v>4</v>
      </c>
      <c r="F50" s="87">
        <v>6</v>
      </c>
      <c r="G50" s="38"/>
    </row>
    <row r="51" spans="1:7" ht="14.5" customHeight="1" thickBot="1" x14ac:dyDescent="0.35">
      <c r="A51" s="22" t="s">
        <v>610</v>
      </c>
      <c r="B51" s="303" t="s">
        <v>163</v>
      </c>
      <c r="C51" s="304"/>
      <c r="D51" s="8"/>
      <c r="E51" s="179">
        <f>SUM(E48:E50)</f>
        <v>9</v>
      </c>
      <c r="F51" s="179">
        <f>SUM(F48:F50)</f>
        <v>15</v>
      </c>
      <c r="G51" s="38"/>
    </row>
    <row r="52" spans="1:7" ht="14.5" customHeight="1" x14ac:dyDescent="0.3">
      <c r="A52" s="22" t="s">
        <v>611</v>
      </c>
      <c r="B52" s="299" t="s">
        <v>164</v>
      </c>
      <c r="C52" s="300"/>
      <c r="D52" s="8"/>
      <c r="E52" s="74">
        <v>4</v>
      </c>
      <c r="F52" s="80">
        <v>4</v>
      </c>
      <c r="G52" s="38"/>
    </row>
    <row r="53" spans="1:7" ht="14.5" customHeight="1" x14ac:dyDescent="0.3">
      <c r="A53" s="22" t="s">
        <v>612</v>
      </c>
      <c r="B53" s="299" t="s">
        <v>165</v>
      </c>
      <c r="C53" s="300"/>
      <c r="D53" s="8"/>
      <c r="E53" s="74">
        <v>6</v>
      </c>
      <c r="F53" s="80">
        <v>5</v>
      </c>
      <c r="G53" s="38"/>
    </row>
    <row r="54" spans="1:7" ht="14.5" customHeight="1" x14ac:dyDescent="0.3">
      <c r="A54" s="22" t="s">
        <v>613</v>
      </c>
      <c r="B54" s="299" t="s">
        <v>166</v>
      </c>
      <c r="C54" s="300"/>
      <c r="D54" s="8"/>
      <c r="E54" s="74">
        <v>7</v>
      </c>
      <c r="F54" s="80">
        <v>6</v>
      </c>
      <c r="G54" s="38"/>
    </row>
    <row r="55" spans="1:7" ht="14.5" customHeight="1" x14ac:dyDescent="0.3">
      <c r="A55" s="22" t="s">
        <v>614</v>
      </c>
      <c r="B55" s="299" t="s">
        <v>167</v>
      </c>
      <c r="C55" s="300"/>
      <c r="D55" s="8"/>
      <c r="E55" s="74">
        <v>8</v>
      </c>
      <c r="F55" s="80">
        <v>4</v>
      </c>
      <c r="G55" s="38"/>
    </row>
    <row r="56" spans="1:7" ht="14.5" customHeight="1" thickBot="1" x14ac:dyDescent="0.35">
      <c r="A56" s="22" t="s">
        <v>615</v>
      </c>
      <c r="B56" s="299" t="s">
        <v>168</v>
      </c>
      <c r="C56" s="300"/>
      <c r="D56" s="8"/>
      <c r="E56" s="81">
        <v>9</v>
      </c>
      <c r="F56" s="87">
        <v>3</v>
      </c>
      <c r="G56" s="38"/>
    </row>
    <row r="57" spans="1:7" ht="14.5" customHeight="1" thickBot="1" x14ac:dyDescent="0.35">
      <c r="A57" s="22" t="s">
        <v>616</v>
      </c>
      <c r="B57" s="303" t="s">
        <v>169</v>
      </c>
      <c r="C57" s="304"/>
      <c r="D57" s="8"/>
      <c r="E57" s="171">
        <f>SUM(E52:E56,E51,E47)</f>
        <v>53</v>
      </c>
      <c r="F57" s="171">
        <f>SUM(F52:F56,F51,F47)</f>
        <v>57</v>
      </c>
      <c r="G57" s="38"/>
    </row>
    <row r="58" spans="1:7" ht="14.5" customHeight="1" x14ac:dyDescent="0.3">
      <c r="A58" s="22" t="s">
        <v>102</v>
      </c>
      <c r="B58" s="301" t="s">
        <v>22</v>
      </c>
      <c r="C58" s="302"/>
      <c r="D58" s="8"/>
      <c r="E58" s="74">
        <v>4</v>
      </c>
      <c r="F58" s="80">
        <v>6</v>
      </c>
      <c r="G58" s="38"/>
    </row>
    <row r="59" spans="1:7" ht="14.5" customHeight="1" x14ac:dyDescent="0.3">
      <c r="A59" s="22" t="s">
        <v>103</v>
      </c>
      <c r="B59" s="301" t="s">
        <v>23</v>
      </c>
      <c r="C59" s="302"/>
      <c r="D59" s="8"/>
      <c r="E59" s="74">
        <v>5</v>
      </c>
      <c r="F59" s="80">
        <v>5</v>
      </c>
      <c r="G59" s="38"/>
    </row>
    <row r="60" spans="1:7" ht="14.5" customHeight="1" x14ac:dyDescent="0.3">
      <c r="A60" s="22" t="s">
        <v>104</v>
      </c>
      <c r="B60" s="301" t="s">
        <v>24</v>
      </c>
      <c r="C60" s="302"/>
      <c r="D60" s="8"/>
      <c r="E60" s="74">
        <v>6</v>
      </c>
      <c r="F60" s="80">
        <v>4</v>
      </c>
      <c r="G60" s="38"/>
    </row>
    <row r="61" spans="1:7" ht="14.5" customHeight="1" x14ac:dyDescent="0.3">
      <c r="A61" s="22" t="s">
        <v>105</v>
      </c>
      <c r="B61" s="301" t="s">
        <v>25</v>
      </c>
      <c r="C61" s="302"/>
      <c r="D61" s="8"/>
      <c r="E61" s="74">
        <v>7</v>
      </c>
      <c r="F61" s="80">
        <v>5</v>
      </c>
      <c r="G61" s="38"/>
    </row>
    <row r="62" spans="1:7" ht="15" customHeight="1" thickBot="1" x14ac:dyDescent="0.35">
      <c r="A62" s="23" t="s">
        <v>106</v>
      </c>
      <c r="B62" s="301" t="s">
        <v>26</v>
      </c>
      <c r="C62" s="302"/>
      <c r="D62" s="9"/>
      <c r="E62" s="81">
        <v>4</v>
      </c>
      <c r="F62" s="80">
        <v>6</v>
      </c>
      <c r="G62" s="40"/>
    </row>
    <row r="63" spans="1:7" ht="14.5" thickBot="1" x14ac:dyDescent="0.35">
      <c r="B63" s="311" t="s">
        <v>27</v>
      </c>
      <c r="C63" s="312"/>
      <c r="E63" s="77">
        <f>SUM(E57:E62,E33:E41)</f>
        <v>334</v>
      </c>
      <c r="F63" s="77">
        <f>SUM(F57:F62,F33:F41)</f>
        <v>236</v>
      </c>
    </row>
    <row r="64" spans="1:7" ht="14.5" thickBot="1" x14ac:dyDescent="0.35"/>
    <row r="65" spans="1:7" ht="14.5" thickBot="1" x14ac:dyDescent="0.35">
      <c r="D65" s="100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49" t="s">
        <v>29</v>
      </c>
      <c r="C66" s="250"/>
      <c r="D66" s="250"/>
      <c r="E66" s="250"/>
      <c r="F66" s="250"/>
      <c r="G66" s="250"/>
    </row>
    <row r="67" spans="1:7" ht="14.5" customHeight="1" thickBot="1" x14ac:dyDescent="0.35">
      <c r="A67" s="21" t="s">
        <v>107</v>
      </c>
      <c r="B67" s="309" t="s">
        <v>2</v>
      </c>
      <c r="C67" s="310"/>
      <c r="D67" s="7" t="s">
        <v>125</v>
      </c>
      <c r="E67" s="296" t="s">
        <v>284</v>
      </c>
      <c r="F67" s="297"/>
      <c r="G67" s="298"/>
    </row>
    <row r="68" spans="1:7" x14ac:dyDescent="0.3">
      <c r="A68" s="22"/>
      <c r="B68" s="299" t="s">
        <v>204</v>
      </c>
      <c r="C68" s="300"/>
      <c r="D68" s="8"/>
      <c r="E68" s="74">
        <v>1</v>
      </c>
      <c r="F68" s="74">
        <v>4</v>
      </c>
      <c r="G68" s="39"/>
    </row>
    <row r="69" spans="1:7" x14ac:dyDescent="0.3">
      <c r="A69" s="22"/>
      <c r="B69" s="299" t="s">
        <v>188</v>
      </c>
      <c r="C69" s="300">
        <v>2</v>
      </c>
      <c r="D69" s="8"/>
      <c r="E69" s="74">
        <v>2</v>
      </c>
      <c r="F69" s="74">
        <v>5</v>
      </c>
      <c r="G69" s="39"/>
    </row>
    <row r="70" spans="1:7" ht="14.5" thickBot="1" x14ac:dyDescent="0.35">
      <c r="A70" s="22"/>
      <c r="B70" s="299" t="s">
        <v>189</v>
      </c>
      <c r="C70" s="300">
        <v>3</v>
      </c>
      <c r="D70" s="8"/>
      <c r="E70" s="81">
        <v>1</v>
      </c>
      <c r="F70" s="81">
        <v>2</v>
      </c>
      <c r="G70" s="39"/>
    </row>
    <row r="71" spans="1:7" ht="14.5" thickBot="1" x14ac:dyDescent="0.35">
      <c r="A71" s="22"/>
      <c r="B71" s="303" t="s">
        <v>190</v>
      </c>
      <c r="C71" s="304">
        <f>SUM(C69:C70)</f>
        <v>5</v>
      </c>
      <c r="D71" s="8"/>
      <c r="E71" s="173">
        <f>SUM(E68:E70)</f>
        <v>4</v>
      </c>
      <c r="F71" s="173">
        <f>SUM(F68:F70)</f>
        <v>11</v>
      </c>
      <c r="G71" s="39"/>
    </row>
    <row r="72" spans="1:7" x14ac:dyDescent="0.3">
      <c r="A72" s="22"/>
      <c r="B72" s="299" t="s">
        <v>191</v>
      </c>
      <c r="C72" s="300">
        <v>4</v>
      </c>
      <c r="D72" s="8"/>
      <c r="E72" s="74">
        <v>15</v>
      </c>
      <c r="F72" s="74">
        <v>2</v>
      </c>
      <c r="G72" s="39"/>
    </row>
    <row r="73" spans="1:7" x14ac:dyDescent="0.3">
      <c r="A73" s="22"/>
      <c r="B73" s="299" t="s">
        <v>192</v>
      </c>
      <c r="C73" s="300">
        <v>5</v>
      </c>
      <c r="D73" s="8"/>
      <c r="E73" s="74">
        <v>2</v>
      </c>
      <c r="F73" s="74">
        <v>4</v>
      </c>
      <c r="G73" s="39"/>
    </row>
    <row r="74" spans="1:7" x14ac:dyDescent="0.3">
      <c r="A74" s="22"/>
      <c r="B74" s="299" t="s">
        <v>193</v>
      </c>
      <c r="C74" s="300">
        <v>6</v>
      </c>
      <c r="D74" s="8"/>
      <c r="E74" s="74">
        <v>3</v>
      </c>
      <c r="F74" s="74">
        <v>3</v>
      </c>
      <c r="G74" s="39"/>
    </row>
    <row r="75" spans="1:7" x14ac:dyDescent="0.3">
      <c r="A75" s="22"/>
      <c r="B75" s="299" t="s">
        <v>194</v>
      </c>
      <c r="C75" s="300">
        <v>7</v>
      </c>
      <c r="D75" s="8"/>
      <c r="E75" s="74">
        <v>2</v>
      </c>
      <c r="F75" s="74">
        <v>8</v>
      </c>
      <c r="G75" s="39"/>
    </row>
    <row r="76" spans="1:7" x14ac:dyDescent="0.3">
      <c r="A76" s="22"/>
      <c r="B76" s="299" t="s">
        <v>195</v>
      </c>
      <c r="C76" s="300">
        <v>4</v>
      </c>
      <c r="D76" s="8"/>
      <c r="E76" s="74">
        <v>5</v>
      </c>
      <c r="F76" s="74">
        <v>9</v>
      </c>
      <c r="G76" s="39"/>
    </row>
    <row r="77" spans="1:7" x14ac:dyDescent="0.3">
      <c r="A77" s="22"/>
      <c r="B77" s="299" t="s">
        <v>196</v>
      </c>
      <c r="C77" s="300">
        <v>4</v>
      </c>
      <c r="D77" s="8"/>
      <c r="E77" s="74">
        <v>4</v>
      </c>
      <c r="F77" s="74">
        <v>2</v>
      </c>
      <c r="G77" s="39"/>
    </row>
    <row r="78" spans="1:7" x14ac:dyDescent="0.3">
      <c r="A78" s="22"/>
      <c r="B78" s="299" t="s">
        <v>197</v>
      </c>
      <c r="C78" s="300">
        <v>6</v>
      </c>
      <c r="D78" s="8"/>
      <c r="E78" s="74">
        <v>3</v>
      </c>
      <c r="F78" s="74">
        <v>4</v>
      </c>
      <c r="G78" s="39"/>
    </row>
    <row r="79" spans="1:7" x14ac:dyDescent="0.3">
      <c r="A79" s="22"/>
      <c r="B79" s="299" t="s">
        <v>198</v>
      </c>
      <c r="C79" s="300">
        <v>7</v>
      </c>
      <c r="D79" s="8"/>
      <c r="E79" s="74">
        <v>1</v>
      </c>
      <c r="F79" s="74">
        <v>2</v>
      </c>
      <c r="G79" s="39"/>
    </row>
    <row r="80" spans="1:7" x14ac:dyDescent="0.3">
      <c r="A80" s="22"/>
      <c r="B80" s="299" t="s">
        <v>199</v>
      </c>
      <c r="C80" s="300">
        <v>8</v>
      </c>
      <c r="D80" s="8"/>
      <c r="E80" s="74">
        <v>0</v>
      </c>
      <c r="F80" s="74">
        <v>3</v>
      </c>
      <c r="G80" s="39"/>
    </row>
    <row r="81" spans="1:7" x14ac:dyDescent="0.3">
      <c r="A81" s="22"/>
      <c r="B81" s="299" t="s">
        <v>200</v>
      </c>
      <c r="C81" s="300">
        <v>9</v>
      </c>
      <c r="D81" s="8"/>
      <c r="E81" s="74">
        <v>4</v>
      </c>
      <c r="F81" s="74">
        <v>6</v>
      </c>
      <c r="G81" s="39"/>
    </row>
    <row r="82" spans="1:7" ht="14.5" thickBot="1" x14ac:dyDescent="0.35">
      <c r="A82" s="22"/>
      <c r="B82" s="299" t="s">
        <v>201</v>
      </c>
      <c r="C82" s="300">
        <v>5</v>
      </c>
      <c r="D82" s="8"/>
      <c r="E82" s="81">
        <v>5</v>
      </c>
      <c r="F82" s="81">
        <v>9</v>
      </c>
      <c r="G82" s="39"/>
    </row>
    <row r="83" spans="1:7" ht="14.5" thickBot="1" x14ac:dyDescent="0.35">
      <c r="A83" s="22"/>
      <c r="B83" s="303" t="s">
        <v>202</v>
      </c>
      <c r="C83" s="304">
        <f>SUM(C72:C82)</f>
        <v>65</v>
      </c>
      <c r="D83" s="8"/>
      <c r="E83" s="172">
        <f>SUM(E71:E82)</f>
        <v>48</v>
      </c>
      <c r="F83" s="172">
        <f>SUM(F71:F82)</f>
        <v>63</v>
      </c>
      <c r="G83" s="39"/>
    </row>
    <row r="84" spans="1:7" ht="14.5" customHeight="1" thickBot="1" x14ac:dyDescent="0.35">
      <c r="A84" s="22" t="s">
        <v>108</v>
      </c>
      <c r="B84" s="305" t="s">
        <v>3</v>
      </c>
      <c r="C84" s="306"/>
      <c r="D84" s="8" t="s">
        <v>126</v>
      </c>
      <c r="E84" s="296" t="s">
        <v>283</v>
      </c>
      <c r="F84" s="297"/>
      <c r="G84" s="298"/>
    </row>
    <row r="85" spans="1:7" x14ac:dyDescent="0.3">
      <c r="A85" s="22"/>
      <c r="B85" s="299" t="s">
        <v>171</v>
      </c>
      <c r="C85" s="300">
        <v>1</v>
      </c>
      <c r="D85" s="8"/>
      <c r="E85" s="74">
        <v>4</v>
      </c>
      <c r="F85" s="74">
        <v>5</v>
      </c>
      <c r="G85" s="39"/>
    </row>
    <row r="86" spans="1:7" x14ac:dyDescent="0.3">
      <c r="A86" s="22"/>
      <c r="B86" s="299" t="s">
        <v>172</v>
      </c>
      <c r="C86" s="300">
        <v>2</v>
      </c>
      <c r="D86" s="8"/>
      <c r="E86" s="74">
        <v>34</v>
      </c>
      <c r="F86" s="74">
        <v>4</v>
      </c>
      <c r="G86" s="39"/>
    </row>
    <row r="87" spans="1:7" x14ac:dyDescent="0.3">
      <c r="A87" s="22"/>
      <c r="B87" s="299" t="s">
        <v>173</v>
      </c>
      <c r="C87" s="300">
        <v>3</v>
      </c>
      <c r="D87" s="8"/>
      <c r="E87" s="74">
        <v>3</v>
      </c>
      <c r="F87" s="74">
        <v>5</v>
      </c>
      <c r="G87" s="39"/>
    </row>
    <row r="88" spans="1:7" x14ac:dyDescent="0.3">
      <c r="A88" s="22"/>
      <c r="B88" s="299" t="s">
        <v>174</v>
      </c>
      <c r="C88" s="300">
        <v>4</v>
      </c>
      <c r="D88" s="8"/>
      <c r="E88" s="74">
        <v>5</v>
      </c>
      <c r="F88" s="74">
        <v>4</v>
      </c>
      <c r="G88" s="39"/>
    </row>
    <row r="89" spans="1:7" x14ac:dyDescent="0.3">
      <c r="A89" s="22"/>
      <c r="B89" s="299" t="s">
        <v>187</v>
      </c>
      <c r="C89" s="300"/>
      <c r="D89" s="8"/>
      <c r="E89" s="74">
        <v>4</v>
      </c>
      <c r="F89" s="74">
        <v>3</v>
      </c>
      <c r="G89" s="39"/>
    </row>
    <row r="90" spans="1:7" x14ac:dyDescent="0.3">
      <c r="A90" s="22"/>
      <c r="B90" s="299" t="s">
        <v>186</v>
      </c>
      <c r="C90" s="300"/>
      <c r="D90" s="8"/>
      <c r="E90" s="74">
        <v>2</v>
      </c>
      <c r="F90" s="74">
        <v>6</v>
      </c>
      <c r="G90" s="39"/>
    </row>
    <row r="91" spans="1:7" x14ac:dyDescent="0.3">
      <c r="A91" s="22"/>
      <c r="B91" s="299" t="s">
        <v>175</v>
      </c>
      <c r="C91" s="300">
        <v>5</v>
      </c>
      <c r="D91" s="8"/>
      <c r="E91" s="74">
        <v>3</v>
      </c>
      <c r="F91" s="74">
        <v>7</v>
      </c>
      <c r="G91" s="39"/>
    </row>
    <row r="92" spans="1:7" ht="14.5" thickBot="1" x14ac:dyDescent="0.35">
      <c r="A92" s="22"/>
      <c r="B92" s="299" t="s">
        <v>176</v>
      </c>
      <c r="C92" s="300">
        <v>7</v>
      </c>
      <c r="D92" s="8"/>
      <c r="E92" s="81">
        <v>5</v>
      </c>
      <c r="F92" s="81">
        <v>4</v>
      </c>
      <c r="G92" s="39"/>
    </row>
    <row r="93" spans="1:7" ht="14.5" thickBot="1" x14ac:dyDescent="0.35">
      <c r="A93" s="22"/>
      <c r="B93" s="303" t="s">
        <v>177</v>
      </c>
      <c r="C93" s="304">
        <f>SUM(C91:C92)</f>
        <v>12</v>
      </c>
      <c r="D93" s="8"/>
      <c r="E93" s="173">
        <f>SUM(E85:E92)</f>
        <v>60</v>
      </c>
      <c r="F93" s="173">
        <f>SUM(F85:F92)</f>
        <v>38</v>
      </c>
      <c r="G93" s="39"/>
    </row>
    <row r="94" spans="1:7" ht="14.5" thickBot="1" x14ac:dyDescent="0.35">
      <c r="A94" s="22"/>
      <c r="B94" s="299" t="s">
        <v>178</v>
      </c>
      <c r="C94" s="300">
        <v>4</v>
      </c>
      <c r="D94" s="8"/>
      <c r="E94" s="81">
        <v>4</v>
      </c>
      <c r="F94" s="81">
        <v>5</v>
      </c>
      <c r="G94" s="39"/>
    </row>
    <row r="95" spans="1:7" ht="14.5" thickBot="1" x14ac:dyDescent="0.35">
      <c r="A95" s="22"/>
      <c r="B95" s="303" t="s">
        <v>179</v>
      </c>
      <c r="C95" s="304">
        <f>SUM(C85:C88,C93)</f>
        <v>22</v>
      </c>
      <c r="D95" s="8"/>
      <c r="E95" s="173">
        <f>SUM(E93:E94)</f>
        <v>64</v>
      </c>
      <c r="F95" s="173">
        <f>SUM(F93:F94)</f>
        <v>43</v>
      </c>
      <c r="G95" s="39"/>
    </row>
    <row r="96" spans="1:7" x14ac:dyDescent="0.3">
      <c r="A96" s="22"/>
      <c r="B96" s="299" t="s">
        <v>180</v>
      </c>
      <c r="C96" s="300">
        <v>3</v>
      </c>
      <c r="D96" s="8"/>
      <c r="E96" s="74">
        <v>5</v>
      </c>
      <c r="F96" s="74">
        <v>3</v>
      </c>
      <c r="G96" s="39"/>
    </row>
    <row r="97" spans="1:7" x14ac:dyDescent="0.3">
      <c r="A97" s="22"/>
      <c r="B97" s="299" t="s">
        <v>181</v>
      </c>
      <c r="C97" s="300">
        <v>2</v>
      </c>
      <c r="D97" s="8"/>
      <c r="E97" s="74">
        <v>4</v>
      </c>
      <c r="F97" s="74">
        <v>4</v>
      </c>
      <c r="G97" s="39"/>
    </row>
    <row r="98" spans="1:7" x14ac:dyDescent="0.3">
      <c r="A98" s="22"/>
      <c r="B98" s="299" t="s">
        <v>182</v>
      </c>
      <c r="C98" s="300">
        <v>5</v>
      </c>
      <c r="D98" s="8"/>
      <c r="E98" s="74">
        <v>6</v>
      </c>
      <c r="F98" s="74">
        <v>5</v>
      </c>
      <c r="G98" s="39"/>
    </row>
    <row r="99" spans="1:7" x14ac:dyDescent="0.3">
      <c r="A99" s="22"/>
      <c r="B99" s="299" t="s">
        <v>183</v>
      </c>
      <c r="C99" s="300">
        <v>4</v>
      </c>
      <c r="D99" s="8"/>
      <c r="E99" s="74">
        <v>5</v>
      </c>
      <c r="F99" s="74">
        <v>6</v>
      </c>
      <c r="G99" s="39"/>
    </row>
    <row r="100" spans="1:7" ht="14.5" thickBot="1" x14ac:dyDescent="0.35">
      <c r="A100" s="22"/>
      <c r="B100" s="299" t="s">
        <v>184</v>
      </c>
      <c r="C100" s="300">
        <v>2</v>
      </c>
      <c r="D100" s="8"/>
      <c r="E100" s="81">
        <v>4</v>
      </c>
      <c r="F100" s="81">
        <v>3</v>
      </c>
      <c r="G100" s="39"/>
    </row>
    <row r="101" spans="1:7" ht="14.5" thickBot="1" x14ac:dyDescent="0.35">
      <c r="A101" s="22"/>
      <c r="B101" s="303" t="s">
        <v>185</v>
      </c>
      <c r="C101" s="304">
        <f>SUM(C96:C100,C95)</f>
        <v>38</v>
      </c>
      <c r="D101" s="8"/>
      <c r="E101" s="172">
        <f>SUM(E96:E100,E95)</f>
        <v>88</v>
      </c>
      <c r="F101" s="172">
        <f>SUM(F96:F100,F95)</f>
        <v>64</v>
      </c>
      <c r="G101" s="39"/>
    </row>
    <row r="102" spans="1:7" x14ac:dyDescent="0.3">
      <c r="A102" s="22" t="s">
        <v>109</v>
      </c>
      <c r="B102" s="301" t="s">
        <v>4</v>
      </c>
      <c r="C102" s="302"/>
      <c r="D102" s="8"/>
      <c r="E102" s="74">
        <v>3</v>
      </c>
      <c r="F102" s="74">
        <v>4</v>
      </c>
      <c r="G102" s="38"/>
    </row>
    <row r="103" spans="1:7" x14ac:dyDescent="0.3">
      <c r="A103" s="22" t="s">
        <v>110</v>
      </c>
      <c r="B103" s="301" t="s">
        <v>5</v>
      </c>
      <c r="C103" s="302"/>
      <c r="D103" s="8"/>
      <c r="E103" s="74">
        <v>4</v>
      </c>
      <c r="F103" s="74">
        <v>4</v>
      </c>
      <c r="G103" s="38"/>
    </row>
    <row r="104" spans="1:7" x14ac:dyDescent="0.3">
      <c r="A104" s="22" t="s">
        <v>111</v>
      </c>
      <c r="B104" s="301" t="s">
        <v>6</v>
      </c>
      <c r="C104" s="302"/>
      <c r="D104" s="8"/>
      <c r="E104" s="74">
        <v>5</v>
      </c>
      <c r="F104" s="74">
        <v>53</v>
      </c>
      <c r="G104" s="38"/>
    </row>
    <row r="105" spans="1:7" x14ac:dyDescent="0.3">
      <c r="A105" s="22" t="s">
        <v>112</v>
      </c>
      <c r="B105" s="301" t="s">
        <v>7</v>
      </c>
      <c r="C105" s="302"/>
      <c r="D105" s="8"/>
      <c r="E105" s="74">
        <v>5</v>
      </c>
      <c r="F105" s="74">
        <v>3</v>
      </c>
      <c r="G105" s="38"/>
    </row>
    <row r="106" spans="1:7" x14ac:dyDescent="0.3">
      <c r="A106" s="22" t="s">
        <v>113</v>
      </c>
      <c r="B106" s="301" t="s">
        <v>8</v>
      </c>
      <c r="C106" s="302"/>
      <c r="D106" s="8"/>
      <c r="E106" s="74">
        <v>2</v>
      </c>
      <c r="F106" s="74">
        <v>6</v>
      </c>
      <c r="G106" s="38"/>
    </row>
    <row r="107" spans="1:7" x14ac:dyDescent="0.3">
      <c r="A107" s="22" t="s">
        <v>114</v>
      </c>
      <c r="B107" s="301" t="s">
        <v>9</v>
      </c>
      <c r="C107" s="302"/>
      <c r="D107" s="8"/>
      <c r="E107" s="74">
        <v>10</v>
      </c>
      <c r="F107" s="74">
        <v>15</v>
      </c>
      <c r="G107" s="38"/>
    </row>
    <row r="108" spans="1:7" ht="14.5" thickBot="1" x14ac:dyDescent="0.35">
      <c r="A108" s="23" t="s">
        <v>115</v>
      </c>
      <c r="B108" s="307" t="s">
        <v>10</v>
      </c>
      <c r="C108" s="308"/>
      <c r="D108" s="9"/>
      <c r="E108" s="81">
        <v>4</v>
      </c>
      <c r="F108" s="81">
        <v>5</v>
      </c>
      <c r="G108" s="40"/>
    </row>
    <row r="109" spans="1:7" ht="14.5" thickBot="1" x14ac:dyDescent="0.35">
      <c r="B109" s="249" t="s">
        <v>30</v>
      </c>
      <c r="C109" s="251"/>
      <c r="E109" s="82">
        <f>SUM(E101:E108,E83)</f>
        <v>169</v>
      </c>
      <c r="F109" s="82">
        <f>SUM(F101:F108,F83)</f>
        <v>217</v>
      </c>
    </row>
    <row r="110" spans="1:7" ht="14.5" thickBot="1" x14ac:dyDescent="0.35">
      <c r="B110" s="249" t="s">
        <v>31</v>
      </c>
      <c r="C110" s="251"/>
      <c r="E110" s="82">
        <f>SUM(E63,E109)</f>
        <v>503</v>
      </c>
      <c r="F110" s="82">
        <f>SUM(F63,F109)</f>
        <v>453</v>
      </c>
    </row>
    <row r="111" spans="1:7" ht="14.5" thickBot="1" x14ac:dyDescent="0.35"/>
    <row r="112" spans="1:7" ht="15" customHeight="1" thickBot="1" x14ac:dyDescent="0.35">
      <c r="D112" s="100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49" t="s">
        <v>32</v>
      </c>
      <c r="C113" s="250"/>
      <c r="D113" s="250"/>
      <c r="E113" s="250"/>
      <c r="F113" s="250"/>
      <c r="G113" s="251"/>
    </row>
    <row r="114" spans="1:7" ht="14.5" customHeight="1" thickBot="1" x14ac:dyDescent="0.35">
      <c r="B114" s="249" t="s">
        <v>33</v>
      </c>
      <c r="C114" s="250"/>
      <c r="D114" s="250"/>
      <c r="E114" s="250"/>
      <c r="F114" s="250"/>
      <c r="G114" s="251"/>
    </row>
    <row r="115" spans="1:7" ht="14.5" customHeight="1" thickBot="1" x14ac:dyDescent="0.35">
      <c r="A115" s="21" t="s">
        <v>116</v>
      </c>
      <c r="B115" s="309" t="s">
        <v>34</v>
      </c>
      <c r="C115" s="310"/>
      <c r="D115" s="7" t="s">
        <v>127</v>
      </c>
      <c r="E115" s="296" t="s">
        <v>285</v>
      </c>
      <c r="F115" s="297"/>
      <c r="G115" s="298"/>
    </row>
    <row r="116" spans="1:7" ht="14.5" customHeight="1" x14ac:dyDescent="0.3">
      <c r="A116" s="22"/>
      <c r="B116" s="299" t="s">
        <v>251</v>
      </c>
      <c r="C116" s="300">
        <v>1</v>
      </c>
      <c r="D116" s="8"/>
      <c r="E116" s="78">
        <v>1</v>
      </c>
      <c r="F116" s="79">
        <v>2</v>
      </c>
      <c r="G116" s="37"/>
    </row>
    <row r="117" spans="1:7" ht="14.5" customHeight="1" thickBot="1" x14ac:dyDescent="0.35">
      <c r="A117" s="22"/>
      <c r="B117" s="299" t="s">
        <v>252</v>
      </c>
      <c r="C117" s="300">
        <v>2</v>
      </c>
      <c r="D117" s="8"/>
      <c r="E117" s="81">
        <v>4</v>
      </c>
      <c r="F117" s="174">
        <v>3</v>
      </c>
      <c r="G117" s="39"/>
    </row>
    <row r="118" spans="1:7" ht="14.5" customHeight="1" thickBot="1" x14ac:dyDescent="0.35">
      <c r="A118" s="22"/>
      <c r="B118" s="303" t="s">
        <v>253</v>
      </c>
      <c r="C118" s="304">
        <f>SUM(C116:C117)</f>
        <v>3</v>
      </c>
      <c r="D118" s="8"/>
      <c r="E118" s="173">
        <f>SUM(E116:E117)</f>
        <v>5</v>
      </c>
      <c r="F118" s="173">
        <f>SUM(F116:F117)</f>
        <v>5</v>
      </c>
      <c r="G118" s="39"/>
    </row>
    <row r="119" spans="1:7" ht="14.5" customHeight="1" thickBot="1" x14ac:dyDescent="0.35">
      <c r="A119" s="22" t="s">
        <v>117</v>
      </c>
      <c r="B119" s="305" t="s">
        <v>35</v>
      </c>
      <c r="C119" s="306"/>
      <c r="D119" s="8" t="s">
        <v>128</v>
      </c>
      <c r="E119" s="296" t="s">
        <v>285</v>
      </c>
      <c r="F119" s="297"/>
      <c r="G119" s="298"/>
    </row>
    <row r="120" spans="1:7" ht="14.5" customHeight="1" x14ac:dyDescent="0.3">
      <c r="A120" s="22"/>
      <c r="B120" s="299" t="s">
        <v>254</v>
      </c>
      <c r="C120" s="300">
        <v>3</v>
      </c>
      <c r="D120" s="8"/>
      <c r="E120" s="74">
        <v>1</v>
      </c>
      <c r="F120" s="80">
        <v>2</v>
      </c>
      <c r="G120" s="39"/>
    </row>
    <row r="121" spans="1:7" ht="14.5" customHeight="1" thickBot="1" x14ac:dyDescent="0.35">
      <c r="A121" s="22"/>
      <c r="B121" s="299" t="s">
        <v>255</v>
      </c>
      <c r="C121" s="300">
        <v>4</v>
      </c>
      <c r="D121" s="8"/>
      <c r="E121" s="81">
        <v>2</v>
      </c>
      <c r="F121" s="174">
        <v>3</v>
      </c>
      <c r="G121" s="39"/>
    </row>
    <row r="122" spans="1:7" ht="14.5" customHeight="1" thickBot="1" x14ac:dyDescent="0.35">
      <c r="A122" s="22"/>
      <c r="B122" s="303" t="s">
        <v>256</v>
      </c>
      <c r="C122" s="304">
        <f>SUM(C120:C121)</f>
        <v>7</v>
      </c>
      <c r="D122" s="8"/>
      <c r="E122" s="173">
        <f>SUM(E120:E121)</f>
        <v>3</v>
      </c>
      <c r="F122" s="173">
        <f>SUM(F120:F121)</f>
        <v>5</v>
      </c>
      <c r="G122" s="39"/>
    </row>
    <row r="123" spans="1:7" ht="14.5" customHeight="1" thickBot="1" x14ac:dyDescent="0.35">
      <c r="A123" s="22" t="s">
        <v>118</v>
      </c>
      <c r="B123" s="301" t="s">
        <v>36</v>
      </c>
      <c r="C123" s="302"/>
      <c r="D123" s="8" t="s">
        <v>129</v>
      </c>
      <c r="E123" s="74">
        <v>2</v>
      </c>
      <c r="F123" s="80">
        <v>3</v>
      </c>
      <c r="G123" s="192" t="s">
        <v>285</v>
      </c>
    </row>
    <row r="124" spans="1:7" ht="14.5" customHeight="1" thickBot="1" x14ac:dyDescent="0.35">
      <c r="A124" s="22" t="s">
        <v>119</v>
      </c>
      <c r="B124" s="301" t="s">
        <v>37</v>
      </c>
      <c r="C124" s="302"/>
      <c r="D124" s="8"/>
      <c r="E124" s="74">
        <v>5</v>
      </c>
      <c r="F124" s="80">
        <v>4</v>
      </c>
      <c r="G124" s="39"/>
    </row>
    <row r="125" spans="1:7" ht="14.5" customHeight="1" thickBot="1" x14ac:dyDescent="0.35">
      <c r="A125" s="22" t="s">
        <v>120</v>
      </c>
      <c r="B125" s="301" t="s">
        <v>38</v>
      </c>
      <c r="C125" s="302"/>
      <c r="D125" s="8" t="s">
        <v>130</v>
      </c>
      <c r="E125" s="74">
        <v>3</v>
      </c>
      <c r="F125" s="80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305" t="s">
        <v>39</v>
      </c>
      <c r="C126" s="306"/>
      <c r="D126" s="8" t="s">
        <v>131</v>
      </c>
      <c r="E126" s="296" t="s">
        <v>285</v>
      </c>
      <c r="F126" s="297"/>
      <c r="G126" s="298"/>
    </row>
    <row r="127" spans="1:7" ht="14.5" customHeight="1" x14ac:dyDescent="0.3">
      <c r="A127" s="22"/>
      <c r="B127" s="299" t="s">
        <v>265</v>
      </c>
      <c r="C127" s="300">
        <v>1</v>
      </c>
      <c r="D127" s="8"/>
      <c r="E127" s="74">
        <v>2</v>
      </c>
      <c r="F127" s="80">
        <v>1</v>
      </c>
      <c r="G127" s="39"/>
    </row>
    <row r="128" spans="1:7" x14ac:dyDescent="0.3">
      <c r="A128" s="22"/>
      <c r="B128" s="299" t="s">
        <v>266</v>
      </c>
      <c r="C128" s="300">
        <v>4</v>
      </c>
      <c r="D128" s="8"/>
      <c r="E128" s="74">
        <v>3</v>
      </c>
      <c r="F128" s="80">
        <v>4</v>
      </c>
      <c r="G128" s="39"/>
    </row>
    <row r="129" spans="1:7" ht="14.5" thickBot="1" x14ac:dyDescent="0.35">
      <c r="A129" s="22"/>
      <c r="B129" s="299" t="s">
        <v>267</v>
      </c>
      <c r="C129" s="300">
        <v>2</v>
      </c>
      <c r="D129" s="8"/>
      <c r="E129" s="81">
        <v>3</v>
      </c>
      <c r="F129" s="174">
        <v>5</v>
      </c>
      <c r="G129" s="39"/>
    </row>
    <row r="130" spans="1:7" ht="14.5" thickBot="1" x14ac:dyDescent="0.35">
      <c r="A130" s="23"/>
      <c r="B130" s="303" t="s">
        <v>268</v>
      </c>
      <c r="C130" s="304">
        <f>SUM(C127:C129)</f>
        <v>7</v>
      </c>
      <c r="D130" s="8"/>
      <c r="E130" s="175">
        <f>SUM(E127:E129)</f>
        <v>8</v>
      </c>
      <c r="F130" s="175">
        <f>SUM(F127:F129)</f>
        <v>10</v>
      </c>
      <c r="G130" s="41"/>
    </row>
    <row r="131" spans="1:7" ht="15" customHeight="1" thickBot="1" x14ac:dyDescent="0.35">
      <c r="A131" s="3"/>
      <c r="B131" s="249" t="s">
        <v>40</v>
      </c>
      <c r="C131" s="251"/>
      <c r="D131" s="83"/>
      <c r="E131" s="190">
        <f>SUM(E130,E118,E122:E125)</f>
        <v>26</v>
      </c>
      <c r="F131" s="191">
        <f>SUM(F130,F118,F122:F125)</f>
        <v>29</v>
      </c>
    </row>
    <row r="132" spans="1:7" ht="14.5" thickBot="1" x14ac:dyDescent="0.35">
      <c r="A132" s="24" t="s">
        <v>122</v>
      </c>
      <c r="B132" s="255" t="s">
        <v>41</v>
      </c>
      <c r="C132" s="256"/>
      <c r="D132" s="84"/>
      <c r="E132" s="81">
        <v>3</v>
      </c>
      <c r="F132" s="87">
        <v>2</v>
      </c>
    </row>
    <row r="133" spans="1:7" ht="15" customHeight="1" thickBot="1" x14ac:dyDescent="0.35">
      <c r="B133" s="249" t="s">
        <v>42</v>
      </c>
      <c r="C133" s="251"/>
      <c r="E133" s="77">
        <f>SUM(E131,E132)</f>
        <v>29</v>
      </c>
      <c r="F133" s="77">
        <f>SUM(F131,F132)</f>
        <v>31</v>
      </c>
    </row>
    <row r="134" spans="1:7" ht="15" customHeight="1" thickBot="1" x14ac:dyDescent="0.35"/>
    <row r="135" spans="1:7" ht="15" customHeight="1" thickBot="1" x14ac:dyDescent="0.35">
      <c r="D135" s="100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49" t="s">
        <v>43</v>
      </c>
      <c r="C136" s="250"/>
      <c r="D136" s="250"/>
      <c r="E136" s="250"/>
      <c r="F136" s="250"/>
      <c r="G136" s="251"/>
    </row>
    <row r="137" spans="1:7" ht="15" customHeight="1" thickBot="1" x14ac:dyDescent="0.35">
      <c r="B137" s="257" t="s">
        <v>44</v>
      </c>
      <c r="C137" s="258"/>
      <c r="D137" s="258"/>
      <c r="E137" s="258"/>
      <c r="F137" s="258"/>
      <c r="G137" s="258"/>
    </row>
    <row r="138" spans="1:7" ht="14.5" customHeight="1" thickBot="1" x14ac:dyDescent="0.35">
      <c r="A138" s="21" t="s">
        <v>293</v>
      </c>
      <c r="B138" s="301" t="s">
        <v>45</v>
      </c>
      <c r="C138" s="302"/>
      <c r="D138" s="7"/>
      <c r="E138" s="78">
        <v>2</v>
      </c>
      <c r="F138" s="79">
        <v>1</v>
      </c>
      <c r="G138" s="42"/>
    </row>
    <row r="139" spans="1:7" ht="14.5" customHeight="1" thickBot="1" x14ac:dyDescent="0.35">
      <c r="A139" s="22" t="s">
        <v>294</v>
      </c>
      <c r="B139" s="305" t="s">
        <v>46</v>
      </c>
      <c r="C139" s="306"/>
      <c r="D139" s="8" t="s">
        <v>311</v>
      </c>
      <c r="E139" s="296" t="s">
        <v>286</v>
      </c>
      <c r="F139" s="297"/>
      <c r="G139" s="298"/>
    </row>
    <row r="140" spans="1:7" ht="14.5" customHeight="1" x14ac:dyDescent="0.3">
      <c r="A140" s="22"/>
      <c r="B140" s="299" t="s">
        <v>46</v>
      </c>
      <c r="C140" s="300"/>
      <c r="D140" s="8"/>
      <c r="E140" s="74">
        <v>2</v>
      </c>
      <c r="F140" s="80">
        <v>1</v>
      </c>
      <c r="G140" s="39"/>
    </row>
    <row r="141" spans="1:7" ht="14.5" customHeight="1" x14ac:dyDescent="0.3">
      <c r="A141" s="22"/>
      <c r="B141" s="299" t="s">
        <v>516</v>
      </c>
      <c r="C141" s="300"/>
      <c r="D141" s="8"/>
      <c r="E141" s="74">
        <v>3</v>
      </c>
      <c r="F141" s="80">
        <v>4</v>
      </c>
      <c r="G141" s="39"/>
    </row>
    <row r="142" spans="1:7" ht="14.5" customHeight="1" x14ac:dyDescent="0.3">
      <c r="A142" s="22"/>
      <c r="B142" s="299" t="s">
        <v>518</v>
      </c>
      <c r="C142" s="300"/>
      <c r="D142" s="8"/>
      <c r="E142" s="74">
        <v>2</v>
      </c>
      <c r="F142" s="80">
        <v>1</v>
      </c>
      <c r="G142" s="39"/>
    </row>
    <row r="143" spans="1:7" ht="14.5" customHeight="1" x14ac:dyDescent="0.3">
      <c r="A143" s="22"/>
      <c r="B143" s="299" t="s">
        <v>517</v>
      </c>
      <c r="C143" s="300"/>
      <c r="D143" s="8"/>
      <c r="E143" s="74">
        <v>2</v>
      </c>
      <c r="F143" s="80">
        <v>4</v>
      </c>
      <c r="G143" s="39"/>
    </row>
    <row r="144" spans="1:7" ht="14.5" customHeight="1" thickBot="1" x14ac:dyDescent="0.35">
      <c r="A144" s="22"/>
      <c r="B144" s="299" t="s">
        <v>519</v>
      </c>
      <c r="C144" s="300"/>
      <c r="D144" s="8"/>
      <c r="E144" s="74">
        <v>4</v>
      </c>
      <c r="F144" s="80">
        <v>1</v>
      </c>
      <c r="G144" s="39"/>
    </row>
    <row r="145" spans="1:7" ht="14.5" customHeight="1" thickBot="1" x14ac:dyDescent="0.35">
      <c r="A145" s="22"/>
      <c r="B145" s="303" t="s">
        <v>269</v>
      </c>
      <c r="C145" s="304">
        <f>SUM(C140:C144)</f>
        <v>0</v>
      </c>
      <c r="D145" s="8"/>
      <c r="E145" s="175">
        <f>SUM(E140:E144)</f>
        <v>13</v>
      </c>
      <c r="F145" s="175">
        <f>SUM(F140:F144)</f>
        <v>11</v>
      </c>
      <c r="G145" s="39"/>
    </row>
    <row r="146" spans="1:7" ht="14.5" customHeight="1" x14ac:dyDescent="0.3">
      <c r="A146" s="22"/>
      <c r="B146" s="299" t="s">
        <v>520</v>
      </c>
      <c r="C146" s="300">
        <v>5</v>
      </c>
      <c r="D146" s="8"/>
      <c r="E146" s="74">
        <v>4</v>
      </c>
      <c r="F146" s="80">
        <v>1</v>
      </c>
      <c r="G146" s="39"/>
    </row>
    <row r="147" spans="1:7" ht="14.5" customHeight="1" thickBot="1" x14ac:dyDescent="0.35">
      <c r="A147" s="22"/>
      <c r="B147" s="299" t="s">
        <v>521</v>
      </c>
      <c r="C147" s="300"/>
      <c r="D147" s="8"/>
      <c r="E147" s="74">
        <v>5</v>
      </c>
      <c r="F147" s="80">
        <v>1</v>
      </c>
      <c r="G147" s="39"/>
    </row>
    <row r="148" spans="1:7" ht="14.5" customHeight="1" thickBot="1" x14ac:dyDescent="0.35">
      <c r="A148" s="22"/>
      <c r="B148" s="303" t="s">
        <v>270</v>
      </c>
      <c r="C148" s="304">
        <f>SUM(C146:C147)</f>
        <v>5</v>
      </c>
      <c r="D148" s="8"/>
      <c r="E148" s="175">
        <f>SUM(E146:E147)</f>
        <v>9</v>
      </c>
      <c r="F148" s="175">
        <f>SUM(F146:F147)</f>
        <v>2</v>
      </c>
      <c r="G148" s="39"/>
    </row>
    <row r="149" spans="1:7" ht="14.5" customHeight="1" x14ac:dyDescent="0.3">
      <c r="A149" s="22"/>
      <c r="B149" s="299" t="s">
        <v>522</v>
      </c>
      <c r="C149" s="300"/>
      <c r="D149" s="8"/>
      <c r="E149" s="74">
        <v>1</v>
      </c>
      <c r="F149" s="80">
        <v>4</v>
      </c>
      <c r="G149" s="39"/>
    </row>
    <row r="150" spans="1:7" ht="14.5" customHeight="1" x14ac:dyDescent="0.3">
      <c r="A150" s="22"/>
      <c r="B150" s="299" t="s">
        <v>523</v>
      </c>
      <c r="C150" s="300"/>
      <c r="D150" s="8"/>
      <c r="E150" s="74">
        <v>4</v>
      </c>
      <c r="F150" s="80">
        <v>2</v>
      </c>
      <c r="G150" s="39"/>
    </row>
    <row r="151" spans="1:7" ht="14.5" customHeight="1" thickBot="1" x14ac:dyDescent="0.35">
      <c r="A151" s="22"/>
      <c r="B151" s="299" t="s">
        <v>524</v>
      </c>
      <c r="C151" s="300"/>
      <c r="D151" s="8"/>
      <c r="E151" s="74">
        <v>1</v>
      </c>
      <c r="F151" s="80">
        <v>2</v>
      </c>
      <c r="G151" s="39"/>
    </row>
    <row r="152" spans="1:7" ht="14.5" customHeight="1" thickBot="1" x14ac:dyDescent="0.35">
      <c r="A152" s="22"/>
      <c r="B152" s="303" t="s">
        <v>271</v>
      </c>
      <c r="C152" s="304">
        <f>SUM(C149:C151)</f>
        <v>0</v>
      </c>
      <c r="D152" s="8"/>
      <c r="E152" s="175">
        <f>SUM(E149:E151)</f>
        <v>6</v>
      </c>
      <c r="F152" s="175">
        <f>SUM(F149:F151)</f>
        <v>8</v>
      </c>
      <c r="G152" s="39"/>
    </row>
    <row r="153" spans="1:7" ht="14.5" customHeight="1" thickBot="1" x14ac:dyDescent="0.35">
      <c r="A153" s="22"/>
      <c r="B153" s="303" t="s">
        <v>272</v>
      </c>
      <c r="C153" s="304">
        <v>1</v>
      </c>
      <c r="D153" s="8"/>
      <c r="E153" s="76">
        <v>3</v>
      </c>
      <c r="F153" s="176">
        <v>1</v>
      </c>
      <c r="G153" s="39"/>
    </row>
    <row r="154" spans="1:7" ht="14.5" customHeight="1" thickBot="1" x14ac:dyDescent="0.35">
      <c r="A154" s="22"/>
      <c r="B154" s="303" t="s">
        <v>525</v>
      </c>
      <c r="C154" s="304">
        <f>SUM(C145,C148,C152,C153)</f>
        <v>6</v>
      </c>
      <c r="D154" s="8"/>
      <c r="E154" s="172">
        <f>SUM(E145,E148,E152,E153)</f>
        <v>31</v>
      </c>
      <c r="F154" s="172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301" t="s">
        <v>47</v>
      </c>
      <c r="C155" s="302"/>
      <c r="D155" s="9"/>
      <c r="E155" s="81">
        <v>2</v>
      </c>
      <c r="F155" s="80">
        <v>2</v>
      </c>
      <c r="G155" s="40"/>
    </row>
    <row r="156" spans="1:7" ht="14.5" customHeight="1" thickBot="1" x14ac:dyDescent="0.35">
      <c r="B156" s="19" t="s">
        <v>48</v>
      </c>
      <c r="C156" s="20"/>
      <c r="D156" s="88"/>
      <c r="E156" s="75">
        <f>SUM(E138:E155)</f>
        <v>94</v>
      </c>
      <c r="F156" s="77">
        <f>SUM(F138:F155)</f>
        <v>68</v>
      </c>
    </row>
    <row r="157" spans="1:7" ht="14.5" customHeight="1" thickBot="1" x14ac:dyDescent="0.35">
      <c r="A157" s="21" t="s">
        <v>296</v>
      </c>
      <c r="B157" s="309" t="s">
        <v>49</v>
      </c>
      <c r="C157" s="310"/>
      <c r="D157" s="7" t="s">
        <v>312</v>
      </c>
      <c r="E157" s="296" t="s">
        <v>287</v>
      </c>
      <c r="F157" s="297"/>
      <c r="G157" s="298"/>
    </row>
    <row r="158" spans="1:7" ht="14.5" customHeight="1" x14ac:dyDescent="0.3">
      <c r="A158" s="22"/>
      <c r="B158" s="299" t="s">
        <v>229</v>
      </c>
      <c r="C158" s="300">
        <v>2</v>
      </c>
      <c r="D158" s="8"/>
      <c r="E158" s="74">
        <v>1</v>
      </c>
      <c r="F158" s="80">
        <v>1</v>
      </c>
      <c r="G158" s="39"/>
    </row>
    <row r="159" spans="1:7" ht="14.5" customHeight="1" x14ac:dyDescent="0.3">
      <c r="A159" s="22"/>
      <c r="B159" s="299" t="s">
        <v>230</v>
      </c>
      <c r="C159" s="300">
        <v>4</v>
      </c>
      <c r="D159" s="8"/>
      <c r="E159" s="74">
        <v>3</v>
      </c>
      <c r="F159" s="80">
        <v>3</v>
      </c>
      <c r="G159" s="39"/>
    </row>
    <row r="160" spans="1:7" ht="14.5" customHeight="1" x14ac:dyDescent="0.3">
      <c r="A160" s="22"/>
      <c r="B160" s="299" t="s">
        <v>231</v>
      </c>
      <c r="C160" s="300">
        <v>2</v>
      </c>
      <c r="D160" s="8"/>
      <c r="E160" s="74">
        <v>1</v>
      </c>
      <c r="F160" s="80">
        <v>4</v>
      </c>
      <c r="G160" s="39"/>
    </row>
    <row r="161" spans="1:7" ht="14.5" customHeight="1" x14ac:dyDescent="0.3">
      <c r="A161" s="22"/>
      <c r="B161" s="299" t="s">
        <v>232</v>
      </c>
      <c r="C161" s="300">
        <v>3</v>
      </c>
      <c r="D161" s="8"/>
      <c r="E161" s="74">
        <v>4</v>
      </c>
      <c r="F161" s="80">
        <v>2</v>
      </c>
      <c r="G161" s="39"/>
    </row>
    <row r="162" spans="1:7" ht="14.5" customHeight="1" x14ac:dyDescent="0.3">
      <c r="A162" s="22"/>
      <c r="B162" s="299" t="s">
        <v>248</v>
      </c>
      <c r="C162" s="300"/>
      <c r="D162" s="8"/>
      <c r="E162" s="74">
        <v>4</v>
      </c>
      <c r="F162" s="80">
        <v>4</v>
      </c>
      <c r="G162" s="39"/>
    </row>
    <row r="163" spans="1:7" ht="14.5" customHeight="1" x14ac:dyDescent="0.3">
      <c r="A163" s="22"/>
      <c r="B163" s="299" t="s">
        <v>249</v>
      </c>
      <c r="C163" s="300"/>
      <c r="D163" s="8"/>
      <c r="E163" s="74">
        <v>3</v>
      </c>
      <c r="F163" s="80">
        <v>4</v>
      </c>
      <c r="G163" s="39"/>
    </row>
    <row r="164" spans="1:7" ht="14.5" customHeight="1" x14ac:dyDescent="0.3">
      <c r="A164" s="22"/>
      <c r="B164" s="299" t="s">
        <v>250</v>
      </c>
      <c r="C164" s="300"/>
      <c r="D164" s="8"/>
      <c r="E164" s="74">
        <v>1</v>
      </c>
      <c r="F164" s="80">
        <v>5</v>
      </c>
      <c r="G164" s="39"/>
    </row>
    <row r="165" spans="1:7" ht="14.5" customHeight="1" x14ac:dyDescent="0.3">
      <c r="A165" s="22"/>
      <c r="B165" s="299" t="s">
        <v>233</v>
      </c>
      <c r="C165" s="300">
        <v>4</v>
      </c>
      <c r="D165" s="8"/>
      <c r="E165" s="74">
        <v>4</v>
      </c>
      <c r="F165" s="80">
        <v>4</v>
      </c>
      <c r="G165" s="39"/>
    </row>
    <row r="166" spans="1:7" ht="14.5" customHeight="1" thickBot="1" x14ac:dyDescent="0.35">
      <c r="A166" s="22"/>
      <c r="B166" s="299" t="s">
        <v>234</v>
      </c>
      <c r="C166" s="300">
        <v>5</v>
      </c>
      <c r="D166" s="8"/>
      <c r="E166" s="81">
        <v>4</v>
      </c>
      <c r="F166" s="174">
        <v>1</v>
      </c>
      <c r="G166" s="39"/>
    </row>
    <row r="167" spans="1:7" ht="14.5" customHeight="1" thickBot="1" x14ac:dyDescent="0.35">
      <c r="A167" s="22"/>
      <c r="B167" s="303" t="s">
        <v>235</v>
      </c>
      <c r="C167" s="304">
        <f>SUM(C165:C166)</f>
        <v>9</v>
      </c>
      <c r="D167" s="8"/>
      <c r="E167" s="173">
        <f>SUM(E158:E166)</f>
        <v>25</v>
      </c>
      <c r="F167" s="173">
        <f>SUM(F158:F166)</f>
        <v>28</v>
      </c>
      <c r="G167" s="39"/>
    </row>
    <row r="168" spans="1:7" ht="14.5" customHeight="1" x14ac:dyDescent="0.3">
      <c r="A168" s="22"/>
      <c r="B168" s="299" t="s">
        <v>236</v>
      </c>
      <c r="C168" s="300">
        <v>4</v>
      </c>
      <c r="D168" s="8"/>
      <c r="E168" s="74">
        <v>1</v>
      </c>
      <c r="F168" s="80">
        <v>1</v>
      </c>
      <c r="G168" s="39"/>
    </row>
    <row r="169" spans="1:7" ht="14.5" customHeight="1" x14ac:dyDescent="0.3">
      <c r="A169" s="22"/>
      <c r="B169" s="299" t="s">
        <v>237</v>
      </c>
      <c r="C169" s="300">
        <v>7</v>
      </c>
      <c r="D169" s="8"/>
      <c r="E169" s="74">
        <v>2</v>
      </c>
      <c r="F169" s="80">
        <v>1</v>
      </c>
      <c r="G169" s="39"/>
    </row>
    <row r="170" spans="1:7" ht="14.5" customHeight="1" thickBot="1" x14ac:dyDescent="0.35">
      <c r="A170" s="22"/>
      <c r="B170" s="299" t="s">
        <v>238</v>
      </c>
      <c r="C170" s="300">
        <v>9</v>
      </c>
      <c r="D170" s="8"/>
      <c r="E170" s="81">
        <v>2</v>
      </c>
      <c r="F170" s="174">
        <v>3</v>
      </c>
      <c r="G170" s="39"/>
    </row>
    <row r="171" spans="1:7" ht="14.5" customHeight="1" thickBot="1" x14ac:dyDescent="0.35">
      <c r="A171" s="22"/>
      <c r="B171" s="303" t="s">
        <v>239</v>
      </c>
      <c r="C171" s="304">
        <f>SUM(C168:C170)</f>
        <v>20</v>
      </c>
      <c r="D171" s="8"/>
      <c r="E171" s="173">
        <f>SUM(E167:E170)</f>
        <v>30</v>
      </c>
      <c r="F171" s="173">
        <f>SUM(F167:F170)</f>
        <v>33</v>
      </c>
      <c r="G171" s="39"/>
    </row>
    <row r="172" spans="1:7" ht="14.5" customHeight="1" thickBot="1" x14ac:dyDescent="0.35">
      <c r="A172" s="22"/>
      <c r="B172" s="299" t="s">
        <v>240</v>
      </c>
      <c r="C172" s="300">
        <v>5</v>
      </c>
      <c r="D172" s="8"/>
      <c r="E172" s="81">
        <v>1</v>
      </c>
      <c r="F172" s="174">
        <v>1</v>
      </c>
      <c r="G172" s="39"/>
    </row>
    <row r="173" spans="1:7" ht="14.5" customHeight="1" thickBot="1" x14ac:dyDescent="0.35">
      <c r="A173" s="22"/>
      <c r="B173" s="303" t="s">
        <v>241</v>
      </c>
      <c r="C173" s="304">
        <f>SUM(C172)</f>
        <v>5</v>
      </c>
      <c r="D173" s="8"/>
      <c r="E173" s="173">
        <f>SUM(E171:E172)</f>
        <v>31</v>
      </c>
      <c r="F173" s="173">
        <f>SUM(F171:F172)</f>
        <v>34</v>
      </c>
      <c r="G173" s="39"/>
    </row>
    <row r="174" spans="1:7" ht="14.5" customHeight="1" x14ac:dyDescent="0.3">
      <c r="A174" s="22"/>
      <c r="B174" s="299" t="s">
        <v>242</v>
      </c>
      <c r="C174" s="300">
        <v>4</v>
      </c>
      <c r="D174" s="8"/>
      <c r="E174" s="74">
        <v>4</v>
      </c>
      <c r="F174" s="80">
        <v>1</v>
      </c>
      <c r="G174" s="39"/>
    </row>
    <row r="175" spans="1:7" ht="14.5" customHeight="1" x14ac:dyDescent="0.3">
      <c r="A175" s="22"/>
      <c r="B175" s="299" t="s">
        <v>243</v>
      </c>
      <c r="C175" s="300">
        <v>5</v>
      </c>
      <c r="D175" s="8"/>
      <c r="E175" s="74">
        <v>3</v>
      </c>
      <c r="F175" s="80">
        <v>4</v>
      </c>
      <c r="G175" s="39"/>
    </row>
    <row r="176" spans="1:7" ht="14.5" customHeight="1" x14ac:dyDescent="0.3">
      <c r="A176" s="22"/>
      <c r="B176" s="299" t="s">
        <v>244</v>
      </c>
      <c r="C176" s="300">
        <v>6</v>
      </c>
      <c r="D176" s="8"/>
      <c r="E176" s="74">
        <v>7</v>
      </c>
      <c r="F176" s="80">
        <v>5</v>
      </c>
      <c r="G176" s="39"/>
    </row>
    <row r="177" spans="1:7" ht="14.5" customHeight="1" x14ac:dyDescent="0.3">
      <c r="A177" s="22"/>
      <c r="B177" s="299" t="s">
        <v>245</v>
      </c>
      <c r="C177" s="300">
        <v>7</v>
      </c>
      <c r="D177" s="8"/>
      <c r="E177" s="74">
        <v>8</v>
      </c>
      <c r="F177" s="80">
        <v>6</v>
      </c>
      <c r="G177" s="39"/>
    </row>
    <row r="178" spans="1:7" ht="14.5" customHeight="1" thickBot="1" x14ac:dyDescent="0.35">
      <c r="A178" s="22"/>
      <c r="B178" s="299" t="s">
        <v>246</v>
      </c>
      <c r="C178" s="300">
        <v>1</v>
      </c>
      <c r="D178" s="8"/>
      <c r="E178" s="81">
        <v>2</v>
      </c>
      <c r="F178" s="174">
        <v>4</v>
      </c>
      <c r="G178" s="39"/>
    </row>
    <row r="179" spans="1:7" ht="14.5" customHeight="1" thickBot="1" x14ac:dyDescent="0.35">
      <c r="A179" s="22"/>
      <c r="B179" s="303" t="s">
        <v>247</v>
      </c>
      <c r="C179" s="304">
        <f>SUM(C174:C178,C158:C161,C167,C171,C173)</f>
        <v>68</v>
      </c>
      <c r="D179" s="8"/>
      <c r="E179" s="172">
        <f>SUM(E173:E178)</f>
        <v>55</v>
      </c>
      <c r="F179" s="172">
        <f>SUM(F173:F178)</f>
        <v>54</v>
      </c>
      <c r="G179" s="39"/>
    </row>
    <row r="180" spans="1:7" ht="14.5" customHeight="1" x14ac:dyDescent="0.3">
      <c r="A180" s="22" t="s">
        <v>297</v>
      </c>
      <c r="B180" s="301" t="s">
        <v>50</v>
      </c>
      <c r="C180" s="302"/>
      <c r="D180" s="8"/>
      <c r="E180" s="74">
        <v>4</v>
      </c>
      <c r="F180" s="80">
        <v>4</v>
      </c>
      <c r="G180" s="38"/>
    </row>
    <row r="181" spans="1:7" ht="14.5" customHeight="1" x14ac:dyDescent="0.3">
      <c r="A181" s="22" t="s">
        <v>298</v>
      </c>
      <c r="B181" s="301" t="s">
        <v>51</v>
      </c>
      <c r="C181" s="302"/>
      <c r="D181" s="8"/>
      <c r="E181" s="74">
        <v>4</v>
      </c>
      <c r="F181" s="80">
        <v>2</v>
      </c>
      <c r="G181" s="38"/>
    </row>
    <row r="182" spans="1:7" ht="15" customHeight="1" x14ac:dyDescent="0.3">
      <c r="A182" s="22" t="s">
        <v>299</v>
      </c>
      <c r="B182" s="301" t="s">
        <v>52</v>
      </c>
      <c r="C182" s="302"/>
      <c r="D182" s="8"/>
      <c r="E182" s="74">
        <v>1</v>
      </c>
      <c r="F182" s="80">
        <v>1</v>
      </c>
      <c r="G182" s="38"/>
    </row>
    <row r="183" spans="1:7" x14ac:dyDescent="0.3">
      <c r="A183" s="22" t="s">
        <v>300</v>
      </c>
      <c r="B183" s="301" t="s">
        <v>53</v>
      </c>
      <c r="C183" s="302"/>
      <c r="D183" s="8"/>
      <c r="E183" s="74">
        <v>2</v>
      </c>
      <c r="F183" s="80">
        <v>4</v>
      </c>
      <c r="G183" s="38"/>
    </row>
    <row r="184" spans="1:7" ht="14.5" thickBot="1" x14ac:dyDescent="0.35">
      <c r="A184" s="23" t="s">
        <v>301</v>
      </c>
      <c r="B184" s="307" t="s">
        <v>54</v>
      </c>
      <c r="C184" s="308"/>
      <c r="D184" s="9"/>
      <c r="E184" s="81">
        <v>1</v>
      </c>
      <c r="F184" s="87">
        <v>1</v>
      </c>
      <c r="G184" s="40"/>
    </row>
    <row r="185" spans="1:7" ht="15" customHeight="1" thickBot="1" x14ac:dyDescent="0.35">
      <c r="B185" s="249" t="s">
        <v>55</v>
      </c>
      <c r="C185" s="251"/>
      <c r="E185" s="77">
        <f>SUM(E156:E184)</f>
        <v>302</v>
      </c>
      <c r="F185" s="77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0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49" t="s">
        <v>56</v>
      </c>
      <c r="C189" s="250"/>
      <c r="D189" s="250"/>
      <c r="E189" s="250"/>
      <c r="F189" s="250"/>
      <c r="G189" s="250"/>
    </row>
    <row r="190" spans="1:7" ht="15" customHeight="1" thickBot="1" x14ac:dyDescent="0.35">
      <c r="A190" s="21" t="s">
        <v>302</v>
      </c>
      <c r="B190" s="301" t="s">
        <v>57</v>
      </c>
      <c r="C190" s="302"/>
      <c r="D190" s="7"/>
      <c r="E190" s="78">
        <v>1</v>
      </c>
      <c r="F190" s="80">
        <v>1</v>
      </c>
      <c r="G190" s="42"/>
    </row>
    <row r="191" spans="1:7" ht="15" customHeight="1" thickBot="1" x14ac:dyDescent="0.35">
      <c r="A191" s="22" t="s">
        <v>303</v>
      </c>
      <c r="B191" s="305" t="s">
        <v>58</v>
      </c>
      <c r="C191" s="306"/>
      <c r="D191" s="8" t="s">
        <v>311</v>
      </c>
      <c r="E191" s="74">
        <v>10</v>
      </c>
      <c r="F191" s="80">
        <v>15</v>
      </c>
      <c r="G191" s="192" t="s">
        <v>286</v>
      </c>
    </row>
    <row r="192" spans="1:7" ht="15" customHeight="1" x14ac:dyDescent="0.3">
      <c r="A192" s="22"/>
      <c r="B192" s="299" t="s">
        <v>516</v>
      </c>
      <c r="C192" s="300"/>
      <c r="D192" s="8"/>
      <c r="E192" s="74">
        <v>2</v>
      </c>
      <c r="F192" s="80">
        <v>1</v>
      </c>
      <c r="G192" s="39"/>
    </row>
    <row r="193" spans="1:7" ht="15" customHeight="1" x14ac:dyDescent="0.3">
      <c r="A193" s="22"/>
      <c r="B193" s="299" t="s">
        <v>518</v>
      </c>
      <c r="C193" s="300"/>
      <c r="D193" s="8"/>
      <c r="E193" s="74">
        <v>1</v>
      </c>
      <c r="F193" s="80">
        <v>1</v>
      </c>
      <c r="G193" s="39"/>
    </row>
    <row r="194" spans="1:7" ht="15" customHeight="1" x14ac:dyDescent="0.3">
      <c r="A194" s="22"/>
      <c r="B194" s="299" t="s">
        <v>517</v>
      </c>
      <c r="C194" s="300"/>
      <c r="D194" s="8"/>
      <c r="E194" s="74">
        <v>2</v>
      </c>
      <c r="F194" s="80">
        <v>4</v>
      </c>
      <c r="G194" s="39"/>
    </row>
    <row r="195" spans="1:7" ht="15" customHeight="1" x14ac:dyDescent="0.3">
      <c r="A195" s="22"/>
      <c r="B195" s="299" t="s">
        <v>519</v>
      </c>
      <c r="C195" s="300"/>
      <c r="D195" s="8"/>
      <c r="E195" s="74">
        <v>3</v>
      </c>
      <c r="F195" s="80">
        <v>2</v>
      </c>
      <c r="G195" s="39"/>
    </row>
    <row r="196" spans="1:7" ht="15" customHeight="1" x14ac:dyDescent="0.3">
      <c r="A196" s="22"/>
      <c r="B196" s="299" t="s">
        <v>269</v>
      </c>
      <c r="C196" s="300">
        <f>SUM(C192:C195)</f>
        <v>0</v>
      </c>
      <c r="D196" s="8"/>
      <c r="E196" s="74">
        <v>2</v>
      </c>
      <c r="F196" s="80">
        <v>1</v>
      </c>
      <c r="G196" s="39"/>
    </row>
    <row r="197" spans="1:7" ht="15" customHeight="1" x14ac:dyDescent="0.3">
      <c r="A197" s="22"/>
      <c r="B197" s="299" t="s">
        <v>520</v>
      </c>
      <c r="C197" s="300">
        <v>5</v>
      </c>
      <c r="D197" s="8"/>
      <c r="E197" s="74">
        <v>1</v>
      </c>
      <c r="F197" s="80">
        <v>2</v>
      </c>
      <c r="G197" s="39"/>
    </row>
    <row r="198" spans="1:7" ht="15" customHeight="1" x14ac:dyDescent="0.3">
      <c r="A198" s="22"/>
      <c r="B198" s="299" t="s">
        <v>521</v>
      </c>
      <c r="C198" s="300"/>
      <c r="D198" s="8"/>
      <c r="E198" s="74">
        <v>1</v>
      </c>
      <c r="F198" s="80">
        <v>1</v>
      </c>
      <c r="G198" s="39"/>
    </row>
    <row r="199" spans="1:7" ht="15" customHeight="1" x14ac:dyDescent="0.3">
      <c r="A199" s="22"/>
      <c r="B199" s="299" t="s">
        <v>270</v>
      </c>
      <c r="C199" s="300">
        <f>SUM(C197:C198)</f>
        <v>5</v>
      </c>
      <c r="D199" s="8"/>
      <c r="E199" s="74">
        <v>1</v>
      </c>
      <c r="F199" s="80">
        <v>4</v>
      </c>
      <c r="G199" s="39"/>
    </row>
    <row r="200" spans="1:7" ht="15" customHeight="1" x14ac:dyDescent="0.3">
      <c r="A200" s="22"/>
      <c r="B200" s="299" t="s">
        <v>522</v>
      </c>
      <c r="C200" s="300"/>
      <c r="D200" s="8"/>
      <c r="E200" s="74">
        <v>4</v>
      </c>
      <c r="F200" s="80">
        <v>2</v>
      </c>
      <c r="G200" s="39"/>
    </row>
    <row r="201" spans="1:7" ht="15" customHeight="1" x14ac:dyDescent="0.3">
      <c r="A201" s="22"/>
      <c r="B201" s="299" t="s">
        <v>523</v>
      </c>
      <c r="C201" s="300"/>
      <c r="D201" s="8"/>
      <c r="E201" s="74">
        <v>1</v>
      </c>
      <c r="F201" s="80">
        <v>3</v>
      </c>
      <c r="G201" s="39"/>
    </row>
    <row r="202" spans="1:7" ht="15" customHeight="1" x14ac:dyDescent="0.3">
      <c r="A202" s="22"/>
      <c r="B202" s="299" t="s">
        <v>524</v>
      </c>
      <c r="C202" s="300"/>
      <c r="D202" s="8"/>
      <c r="E202" s="74">
        <v>2</v>
      </c>
      <c r="F202" s="80">
        <v>3</v>
      </c>
      <c r="G202" s="39"/>
    </row>
    <row r="203" spans="1:7" ht="15" customHeight="1" x14ac:dyDescent="0.3">
      <c r="A203" s="22"/>
      <c r="B203" s="299" t="s">
        <v>271</v>
      </c>
      <c r="C203" s="300">
        <f>SUM(C200:C202)</f>
        <v>0</v>
      </c>
      <c r="D203" s="8"/>
      <c r="E203" s="74">
        <v>3</v>
      </c>
      <c r="F203" s="80">
        <v>4</v>
      </c>
      <c r="G203" s="39"/>
    </row>
    <row r="204" spans="1:7" ht="15" customHeight="1" thickBot="1" x14ac:dyDescent="0.35">
      <c r="A204" s="22"/>
      <c r="B204" s="299" t="s">
        <v>272</v>
      </c>
      <c r="C204" s="300">
        <v>1</v>
      </c>
      <c r="D204" s="8"/>
      <c r="E204" s="74">
        <v>1</v>
      </c>
      <c r="F204" s="80">
        <v>5</v>
      </c>
      <c r="G204" s="39"/>
    </row>
    <row r="205" spans="1:7" ht="15" customHeight="1" thickBot="1" x14ac:dyDescent="0.35">
      <c r="A205" s="22"/>
      <c r="B205" s="303" t="s">
        <v>290</v>
      </c>
      <c r="C205" s="304">
        <f>SUM(C196,C199,C203,C204)</f>
        <v>6</v>
      </c>
      <c r="D205" s="8"/>
      <c r="E205" s="74">
        <v>1</v>
      </c>
      <c r="F205" s="80">
        <v>4</v>
      </c>
      <c r="G205" s="39"/>
    </row>
    <row r="206" spans="1:7" ht="14.5" customHeight="1" thickBot="1" x14ac:dyDescent="0.35">
      <c r="A206" s="23" t="s">
        <v>304</v>
      </c>
      <c r="B206" s="301" t="s">
        <v>59</v>
      </c>
      <c r="C206" s="302"/>
      <c r="D206" s="9"/>
      <c r="E206" s="81">
        <v>4</v>
      </c>
      <c r="F206" s="80">
        <v>2</v>
      </c>
      <c r="G206" s="40"/>
    </row>
    <row r="207" spans="1:7" ht="14.5" customHeight="1" thickBot="1" x14ac:dyDescent="0.35">
      <c r="B207" s="249" t="s">
        <v>60</v>
      </c>
      <c r="C207" s="251"/>
      <c r="D207" s="88"/>
      <c r="E207" s="75">
        <f>SUM(E190:E206)</f>
        <v>40</v>
      </c>
      <c r="F207" s="82">
        <f>SUM(F190:F206)</f>
        <v>55</v>
      </c>
    </row>
    <row r="208" spans="1:7" ht="14.5" customHeight="1" thickBot="1" x14ac:dyDescent="0.35">
      <c r="A208" s="21" t="s">
        <v>305</v>
      </c>
      <c r="B208" s="309" t="s">
        <v>61</v>
      </c>
      <c r="C208" s="310"/>
      <c r="D208" s="7" t="s">
        <v>312</v>
      </c>
      <c r="E208" s="296" t="s">
        <v>287</v>
      </c>
      <c r="F208" s="297"/>
      <c r="G208" s="298"/>
    </row>
    <row r="209" spans="1:7" x14ac:dyDescent="0.3">
      <c r="A209" s="22"/>
      <c r="B209" s="299" t="s">
        <v>206</v>
      </c>
      <c r="C209" s="300">
        <v>4</v>
      </c>
      <c r="D209" s="8"/>
      <c r="E209" s="74">
        <v>2</v>
      </c>
      <c r="F209" s="74">
        <v>2</v>
      </c>
      <c r="G209" s="39"/>
    </row>
    <row r="210" spans="1:7" x14ac:dyDescent="0.3">
      <c r="A210" s="22"/>
      <c r="B210" s="299" t="s">
        <v>207</v>
      </c>
      <c r="C210" s="300">
        <v>6</v>
      </c>
      <c r="D210" s="8"/>
      <c r="E210" s="74">
        <v>3</v>
      </c>
      <c r="F210" s="74">
        <v>1</v>
      </c>
      <c r="G210" s="39"/>
    </row>
    <row r="211" spans="1:7" x14ac:dyDescent="0.3">
      <c r="A211" s="22"/>
      <c r="B211" s="299" t="s">
        <v>208</v>
      </c>
      <c r="C211" s="300">
        <v>7</v>
      </c>
      <c r="D211" s="8"/>
      <c r="E211" s="74">
        <v>2</v>
      </c>
      <c r="F211" s="74">
        <v>4</v>
      </c>
      <c r="G211" s="39"/>
    </row>
    <row r="212" spans="1:7" x14ac:dyDescent="0.3">
      <c r="A212" s="22"/>
      <c r="B212" s="299" t="s">
        <v>209</v>
      </c>
      <c r="C212" s="300">
        <v>9</v>
      </c>
      <c r="D212" s="8"/>
      <c r="E212" s="74">
        <v>4</v>
      </c>
      <c r="F212" s="74">
        <v>4</v>
      </c>
      <c r="G212" s="39"/>
    </row>
    <row r="213" spans="1:7" x14ac:dyDescent="0.3">
      <c r="A213" s="22"/>
      <c r="B213" s="299" t="s">
        <v>226</v>
      </c>
      <c r="C213" s="300"/>
      <c r="D213" s="8"/>
      <c r="E213" s="74">
        <v>5</v>
      </c>
      <c r="F213" s="74">
        <v>4</v>
      </c>
      <c r="G213" s="39"/>
    </row>
    <row r="214" spans="1:7" x14ac:dyDescent="0.3">
      <c r="A214" s="22"/>
      <c r="B214" s="299" t="s">
        <v>227</v>
      </c>
      <c r="C214" s="300"/>
      <c r="D214" s="8"/>
      <c r="E214" s="74">
        <v>7</v>
      </c>
      <c r="F214" s="74">
        <v>3</v>
      </c>
      <c r="G214" s="39"/>
    </row>
    <row r="215" spans="1:7" x14ac:dyDescent="0.3">
      <c r="A215" s="22"/>
      <c r="B215" s="299" t="s">
        <v>228</v>
      </c>
      <c r="C215" s="300">
        <v>6</v>
      </c>
      <c r="D215" s="8"/>
      <c r="E215" s="74">
        <v>2</v>
      </c>
      <c r="F215" s="74">
        <v>3</v>
      </c>
      <c r="G215" s="39"/>
    </row>
    <row r="216" spans="1:7" x14ac:dyDescent="0.3">
      <c r="A216" s="22"/>
      <c r="B216" s="299" t="s">
        <v>210</v>
      </c>
      <c r="C216" s="300">
        <v>5</v>
      </c>
      <c r="D216" s="8"/>
      <c r="E216" s="74">
        <v>1</v>
      </c>
      <c r="F216" s="74">
        <v>4</v>
      </c>
      <c r="G216" s="39"/>
    </row>
    <row r="217" spans="1:7" ht="14.5" thickBot="1" x14ac:dyDescent="0.35">
      <c r="A217" s="22"/>
      <c r="B217" s="299" t="s">
        <v>211</v>
      </c>
      <c r="C217" s="300">
        <v>3</v>
      </c>
      <c r="D217" s="8"/>
      <c r="E217" s="81">
        <v>3</v>
      </c>
      <c r="F217" s="81">
        <v>5</v>
      </c>
      <c r="G217" s="39"/>
    </row>
    <row r="218" spans="1:7" ht="14.5" thickBot="1" x14ac:dyDescent="0.35">
      <c r="A218" s="22"/>
      <c r="B218" s="303" t="s">
        <v>212</v>
      </c>
      <c r="C218" s="304">
        <f>SUM(C215:C217)</f>
        <v>14</v>
      </c>
      <c r="D218" s="8"/>
      <c r="E218" s="173">
        <f>SUM(E209:E217)</f>
        <v>29</v>
      </c>
      <c r="F218" s="173">
        <f>SUM(F209:F217)</f>
        <v>30</v>
      </c>
      <c r="G218" s="39"/>
    </row>
    <row r="219" spans="1:7" x14ac:dyDescent="0.3">
      <c r="A219" s="22"/>
      <c r="B219" s="299" t="s">
        <v>213</v>
      </c>
      <c r="C219" s="300">
        <v>5</v>
      </c>
      <c r="D219" s="8"/>
      <c r="E219" s="74">
        <v>2</v>
      </c>
      <c r="F219" s="74">
        <v>5</v>
      </c>
      <c r="G219" s="39"/>
    </row>
    <row r="220" spans="1:7" x14ac:dyDescent="0.3">
      <c r="A220" s="22"/>
      <c r="B220" s="299" t="s">
        <v>214</v>
      </c>
      <c r="C220" s="300">
        <v>6</v>
      </c>
      <c r="D220" s="8"/>
      <c r="E220" s="74">
        <v>3</v>
      </c>
      <c r="F220" s="74">
        <v>7</v>
      </c>
      <c r="G220" s="39"/>
    </row>
    <row r="221" spans="1:7" ht="14.5" thickBot="1" x14ac:dyDescent="0.35">
      <c r="A221" s="22"/>
      <c r="B221" s="299" t="s">
        <v>215</v>
      </c>
      <c r="C221" s="300">
        <v>7</v>
      </c>
      <c r="D221" s="8"/>
      <c r="E221" s="81">
        <v>4</v>
      </c>
      <c r="F221" s="81">
        <v>5</v>
      </c>
      <c r="G221" s="39"/>
    </row>
    <row r="222" spans="1:7" ht="14.5" thickBot="1" x14ac:dyDescent="0.35">
      <c r="A222" s="22"/>
      <c r="B222" s="303" t="s">
        <v>216</v>
      </c>
      <c r="C222" s="304">
        <f>SUM(C219:C221)</f>
        <v>18</v>
      </c>
      <c r="D222" s="8"/>
      <c r="E222" s="173">
        <f>SUM(E219:E221)</f>
        <v>9</v>
      </c>
      <c r="F222" s="173">
        <f>SUM(F219:F221)</f>
        <v>17</v>
      </c>
      <c r="G222" s="39"/>
    </row>
    <row r="223" spans="1:7" x14ac:dyDescent="0.3">
      <c r="A223" s="22"/>
      <c r="B223" s="299" t="s">
        <v>217</v>
      </c>
      <c r="C223" s="300">
        <v>3</v>
      </c>
      <c r="D223" s="8"/>
      <c r="E223" s="74">
        <v>1</v>
      </c>
      <c r="F223" s="74">
        <v>1</v>
      </c>
      <c r="G223" s="39"/>
    </row>
    <row r="224" spans="1:7" ht="14.5" thickBot="1" x14ac:dyDescent="0.35">
      <c r="A224" s="22"/>
      <c r="B224" s="299" t="s">
        <v>218</v>
      </c>
      <c r="C224" s="300">
        <v>2</v>
      </c>
      <c r="D224" s="8"/>
      <c r="E224" s="81">
        <v>2</v>
      </c>
      <c r="F224" s="81">
        <v>2</v>
      </c>
      <c r="G224" s="39"/>
    </row>
    <row r="225" spans="1:7" ht="14.5" thickBot="1" x14ac:dyDescent="0.35">
      <c r="A225" s="22"/>
      <c r="B225" s="303" t="s">
        <v>219</v>
      </c>
      <c r="C225" s="304">
        <f>SUM(C223:C224)</f>
        <v>5</v>
      </c>
      <c r="D225" s="8"/>
      <c r="E225" s="173">
        <f>SUM(E223:E224)</f>
        <v>3</v>
      </c>
      <c r="F225" s="173">
        <f>SUM(F223:F224)</f>
        <v>3</v>
      </c>
      <c r="G225" s="39"/>
    </row>
    <row r="226" spans="1:7" x14ac:dyDescent="0.3">
      <c r="A226" s="22"/>
      <c r="B226" s="299" t="s">
        <v>220</v>
      </c>
      <c r="C226" s="300">
        <v>4</v>
      </c>
      <c r="D226" s="8"/>
      <c r="E226" s="74">
        <v>3</v>
      </c>
      <c r="F226" s="74">
        <v>3</v>
      </c>
      <c r="G226" s="39"/>
    </row>
    <row r="227" spans="1:7" x14ac:dyDescent="0.3">
      <c r="A227" s="22"/>
      <c r="B227" s="299" t="s">
        <v>221</v>
      </c>
      <c r="C227" s="300">
        <v>4</v>
      </c>
      <c r="D227" s="8"/>
      <c r="E227" s="74">
        <v>4</v>
      </c>
      <c r="F227" s="74">
        <v>1</v>
      </c>
      <c r="G227" s="39"/>
    </row>
    <row r="228" spans="1:7" x14ac:dyDescent="0.3">
      <c r="A228" s="22"/>
      <c r="B228" s="299" t="s">
        <v>222</v>
      </c>
      <c r="C228" s="300">
        <v>5</v>
      </c>
      <c r="D228" s="8"/>
      <c r="E228" s="74">
        <v>5</v>
      </c>
      <c r="F228" s="74">
        <v>5</v>
      </c>
      <c r="G228" s="39"/>
    </row>
    <row r="229" spans="1:7" x14ac:dyDescent="0.3">
      <c r="A229" s="22"/>
      <c r="B229" s="299" t="s">
        <v>223</v>
      </c>
      <c r="C229" s="300">
        <v>7</v>
      </c>
      <c r="D229" s="8"/>
      <c r="E229" s="74">
        <v>6</v>
      </c>
      <c r="F229" s="74">
        <v>4</v>
      </c>
      <c r="G229" s="39"/>
    </row>
    <row r="230" spans="1:7" ht="14.5" thickBot="1" x14ac:dyDescent="0.35">
      <c r="A230" s="22"/>
      <c r="B230" s="299" t="s">
        <v>224</v>
      </c>
      <c r="C230" s="300">
        <v>6</v>
      </c>
      <c r="D230" s="8"/>
      <c r="E230" s="81">
        <v>7</v>
      </c>
      <c r="F230" s="81">
        <v>5</v>
      </c>
      <c r="G230" s="39"/>
    </row>
    <row r="231" spans="1:7" ht="14.5" thickBot="1" x14ac:dyDescent="0.35">
      <c r="A231" s="22"/>
      <c r="B231" s="303" t="s">
        <v>225</v>
      </c>
      <c r="C231" s="304">
        <f>SUM(C226:C230,C209:C212,C218,C222,C225)</f>
        <v>89</v>
      </c>
      <c r="D231" s="8"/>
      <c r="E231" s="173">
        <f>SUM(E226:E230,E225,E222,E218)</f>
        <v>66</v>
      </c>
      <c r="F231" s="173">
        <f>SUM(F226:F230,F225,F222,F218)</f>
        <v>68</v>
      </c>
      <c r="G231" s="39"/>
    </row>
    <row r="232" spans="1:7" ht="14.5" customHeight="1" x14ac:dyDescent="0.3">
      <c r="A232" s="22" t="s">
        <v>306</v>
      </c>
      <c r="B232" s="301" t="s">
        <v>62</v>
      </c>
      <c r="C232" s="302"/>
      <c r="D232" s="8"/>
      <c r="E232" s="74">
        <v>4</v>
      </c>
      <c r="F232" s="80">
        <v>4</v>
      </c>
      <c r="G232" s="38"/>
    </row>
    <row r="233" spans="1:7" ht="14.5" customHeight="1" x14ac:dyDescent="0.3">
      <c r="A233" s="22" t="s">
        <v>307</v>
      </c>
      <c r="B233" s="301" t="s">
        <v>63</v>
      </c>
      <c r="C233" s="302"/>
      <c r="D233" s="8"/>
      <c r="E233" s="74">
        <v>5</v>
      </c>
      <c r="F233" s="80">
        <v>7</v>
      </c>
      <c r="G233" s="38"/>
    </row>
    <row r="234" spans="1:7" ht="15" customHeight="1" x14ac:dyDescent="0.3">
      <c r="A234" s="22" t="s">
        <v>308</v>
      </c>
      <c r="B234" s="301" t="s">
        <v>64</v>
      </c>
      <c r="C234" s="302"/>
      <c r="D234" s="8"/>
      <c r="E234" s="74">
        <v>2</v>
      </c>
      <c r="F234" s="80">
        <v>3</v>
      </c>
      <c r="G234" s="38"/>
    </row>
    <row r="235" spans="1:7" x14ac:dyDescent="0.3">
      <c r="A235" s="22" t="s">
        <v>309</v>
      </c>
      <c r="B235" s="301" t="s">
        <v>65</v>
      </c>
      <c r="C235" s="302"/>
      <c r="D235" s="8"/>
      <c r="E235" s="74">
        <v>2</v>
      </c>
      <c r="F235" s="80">
        <v>2</v>
      </c>
      <c r="G235" s="38"/>
    </row>
    <row r="236" spans="1:7" ht="14.5" thickBot="1" x14ac:dyDescent="0.35">
      <c r="A236" s="23" t="s">
        <v>310</v>
      </c>
      <c r="B236" s="307" t="s">
        <v>66</v>
      </c>
      <c r="C236" s="308"/>
      <c r="D236" s="9"/>
      <c r="E236" s="81">
        <v>2</v>
      </c>
      <c r="F236" s="87">
        <v>1</v>
      </c>
      <c r="G236" s="40"/>
    </row>
    <row r="237" spans="1:7" ht="15" customHeight="1" thickBot="1" x14ac:dyDescent="0.35">
      <c r="B237" s="249" t="s">
        <v>67</v>
      </c>
      <c r="C237" s="250"/>
      <c r="D237" s="251"/>
      <c r="E237" s="77">
        <f>SUM(E207,E231:E236)</f>
        <v>121</v>
      </c>
      <c r="F237" s="77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9" t="s">
        <v>68</v>
      </c>
      <c r="C239" s="250"/>
      <c r="D239" s="251"/>
      <c r="E239" s="77">
        <f>SUM(E185,E237)</f>
        <v>423</v>
      </c>
      <c r="F239" s="77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9" t="s">
        <v>69</v>
      </c>
      <c r="C241" s="250"/>
      <c r="D241" s="251"/>
      <c r="E241" s="77">
        <f>SUM(E133,E239)</f>
        <v>452</v>
      </c>
      <c r="F241" s="77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52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53"/>
      <c r="D244" s="254"/>
      <c r="E244" s="77">
        <f>E241-E110</f>
        <v>-51</v>
      </c>
      <c r="F244" s="77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A29" workbookViewId="0">
      <selection activeCell="C52" sqref="C5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71" t="s">
        <v>404</v>
      </c>
      <c r="B1" s="271"/>
      <c r="C1" s="271"/>
      <c r="D1" s="271"/>
      <c r="E1" s="271"/>
      <c r="F1" s="272"/>
      <c r="G1" s="116"/>
      <c r="H1" s="116"/>
      <c r="I1" s="116"/>
    </row>
    <row r="2" spans="1:9" ht="18.5" thickBot="1" x14ac:dyDescent="0.45">
      <c r="A2" s="126" t="s">
        <v>419</v>
      </c>
      <c r="B2" s="233" t="str">
        <f>'General information'!B2</f>
        <v>CompanyName LegalForm</v>
      </c>
      <c r="C2" s="234"/>
      <c r="D2" s="234"/>
      <c r="E2" s="234"/>
      <c r="F2" s="235"/>
    </row>
    <row r="3" spans="1:9" ht="18.5" thickBot="1" x14ac:dyDescent="0.45">
      <c r="A3" s="128" t="s">
        <v>422</v>
      </c>
      <c r="B3" s="233" t="str">
        <f>'General information'!B3</f>
        <v>Address 1234, Country</v>
      </c>
      <c r="C3" s="234"/>
      <c r="D3" s="234"/>
      <c r="E3" s="234"/>
      <c r="F3" s="235"/>
    </row>
    <row r="4" spans="1:9" ht="18.5" thickBot="1" x14ac:dyDescent="0.45">
      <c r="A4" s="126" t="s">
        <v>80</v>
      </c>
      <c r="B4" s="242">
        <f>'General information'!B8</f>
        <v>45292</v>
      </c>
      <c r="C4" s="243"/>
      <c r="D4" s="243"/>
      <c r="E4" s="243"/>
      <c r="F4" s="244"/>
    </row>
    <row r="5" spans="1:9" ht="18.5" thickBot="1" x14ac:dyDescent="0.45">
      <c r="A5" s="126" t="s">
        <v>81</v>
      </c>
      <c r="B5" s="242">
        <f>'General information'!B9</f>
        <v>45657</v>
      </c>
      <c r="C5" s="243"/>
      <c r="D5" s="243"/>
      <c r="E5" s="243"/>
      <c r="F5" s="244"/>
    </row>
    <row r="6" spans="1:9" ht="20.5" thickBot="1" x14ac:dyDescent="0.45">
      <c r="A6" s="276" t="s">
        <v>403</v>
      </c>
      <c r="B6" s="276"/>
      <c r="C6" s="276"/>
      <c r="D6" s="276"/>
      <c r="E6" s="276"/>
      <c r="F6" s="277"/>
      <c r="G6" s="116"/>
      <c r="H6" s="116"/>
      <c r="I6" s="116"/>
    </row>
    <row r="7" spans="1:9" ht="18.5" thickBot="1" x14ac:dyDescent="0.45">
      <c r="A7" s="118" t="s">
        <v>90</v>
      </c>
      <c r="B7" s="273" t="s">
        <v>89</v>
      </c>
      <c r="C7" s="274"/>
      <c r="D7" s="274"/>
      <c r="E7" s="274"/>
      <c r="F7" s="275"/>
    </row>
    <row r="8" spans="1:9" ht="18.5" thickBot="1" x14ac:dyDescent="0.45">
      <c r="A8" s="119" t="s">
        <v>281</v>
      </c>
      <c r="B8" s="273" t="s">
        <v>570</v>
      </c>
      <c r="C8" s="274"/>
      <c r="D8" s="274"/>
      <c r="E8" s="274"/>
      <c r="F8" s="275"/>
    </row>
    <row r="11" spans="1:9" ht="14.5" thickBot="1" x14ac:dyDescent="0.35"/>
    <row r="12" spans="1:9" ht="18.5" thickBot="1" x14ac:dyDescent="0.45">
      <c r="A12" s="12" t="s">
        <v>91</v>
      </c>
      <c r="B12" s="266" t="s">
        <v>71</v>
      </c>
      <c r="C12" s="267"/>
      <c r="D12" s="162" t="s">
        <v>73</v>
      </c>
      <c r="E12" s="12">
        <f>B4</f>
        <v>45292</v>
      </c>
      <c r="F12" s="13">
        <f>B5</f>
        <v>45657</v>
      </c>
      <c r="G12" s="164" t="s">
        <v>281</v>
      </c>
    </row>
    <row r="13" spans="1:9" ht="14.5" thickBot="1" x14ac:dyDescent="0.35">
      <c r="B13" s="249" t="s">
        <v>72</v>
      </c>
      <c r="C13" s="250"/>
      <c r="D13" s="250"/>
      <c r="E13" s="250"/>
      <c r="F13" s="250"/>
      <c r="G13" s="165"/>
    </row>
    <row r="14" spans="1:9" ht="14.5" customHeight="1" x14ac:dyDescent="0.3">
      <c r="A14" s="21" t="s">
        <v>430</v>
      </c>
      <c r="B14" s="309" t="s">
        <v>373</v>
      </c>
      <c r="C14" s="310"/>
      <c r="D14" s="132" t="s">
        <v>566</v>
      </c>
      <c r="E14" s="74">
        <f>E25</f>
        <v>116</v>
      </c>
      <c r="F14" s="74">
        <f>F25</f>
        <v>89</v>
      </c>
      <c r="G14" s="168" t="s">
        <v>567</v>
      </c>
    </row>
    <row r="15" spans="1:9" ht="14.5" customHeight="1" x14ac:dyDescent="0.3">
      <c r="A15" s="22"/>
      <c r="B15" s="318" t="s">
        <v>528</v>
      </c>
      <c r="C15" s="319"/>
      <c r="D15" s="132"/>
      <c r="E15" s="74">
        <v>3</v>
      </c>
      <c r="F15" s="80">
        <v>4</v>
      </c>
      <c r="G15" s="168"/>
    </row>
    <row r="16" spans="1:9" ht="14.5" customHeight="1" x14ac:dyDescent="0.3">
      <c r="A16" s="22"/>
      <c r="B16" s="318" t="s">
        <v>528</v>
      </c>
      <c r="C16" s="319"/>
      <c r="D16" s="132"/>
      <c r="E16" s="74">
        <v>2</v>
      </c>
      <c r="F16" s="80">
        <v>5</v>
      </c>
      <c r="G16" s="168"/>
    </row>
    <row r="17" spans="1:7" ht="14.5" customHeight="1" x14ac:dyDescent="0.3">
      <c r="A17" s="22"/>
      <c r="B17" s="318" t="s">
        <v>529</v>
      </c>
      <c r="C17" s="319"/>
      <c r="D17" s="132"/>
      <c r="E17" s="74">
        <v>3</v>
      </c>
      <c r="F17" s="80">
        <v>3</v>
      </c>
      <c r="G17" s="168"/>
    </row>
    <row r="18" spans="1:7" ht="14.5" customHeight="1" x14ac:dyDescent="0.3">
      <c r="A18" s="22"/>
      <c r="B18" s="318" t="s">
        <v>530</v>
      </c>
      <c r="C18" s="319"/>
      <c r="D18" s="132"/>
      <c r="E18" s="74">
        <v>4</v>
      </c>
      <c r="F18" s="80">
        <v>2</v>
      </c>
      <c r="G18" s="168"/>
    </row>
    <row r="19" spans="1:7" ht="14.5" customHeight="1" x14ac:dyDescent="0.3">
      <c r="A19" s="22"/>
      <c r="B19" s="318" t="s">
        <v>531</v>
      </c>
      <c r="C19" s="319"/>
      <c r="D19" s="132"/>
      <c r="E19" s="74">
        <v>5</v>
      </c>
      <c r="F19" s="80">
        <v>4</v>
      </c>
      <c r="G19" s="168"/>
    </row>
    <row r="20" spans="1:7" ht="14.5" customHeight="1" x14ac:dyDescent="0.3">
      <c r="A20" s="22"/>
      <c r="B20" s="318" t="s">
        <v>532</v>
      </c>
      <c r="C20" s="319"/>
      <c r="D20" s="132"/>
      <c r="E20" s="74">
        <v>6</v>
      </c>
      <c r="F20" s="80">
        <v>56</v>
      </c>
      <c r="G20" s="168"/>
    </row>
    <row r="21" spans="1:7" ht="14.5" customHeight="1" x14ac:dyDescent="0.3">
      <c r="A21" s="22"/>
      <c r="B21" s="318" t="s">
        <v>533</v>
      </c>
      <c r="C21" s="319"/>
      <c r="D21" s="132"/>
      <c r="E21" s="74">
        <v>76</v>
      </c>
      <c r="F21" s="80">
        <v>4</v>
      </c>
      <c r="G21" s="168"/>
    </row>
    <row r="22" spans="1:7" ht="14.5" customHeight="1" x14ac:dyDescent="0.3">
      <c r="A22" s="22"/>
      <c r="B22" s="318" t="s">
        <v>534</v>
      </c>
      <c r="C22" s="319"/>
      <c r="D22" s="132"/>
      <c r="E22" s="74">
        <v>8</v>
      </c>
      <c r="F22" s="80">
        <v>2</v>
      </c>
      <c r="G22" s="168"/>
    </row>
    <row r="23" spans="1:7" ht="14.5" customHeight="1" x14ac:dyDescent="0.3">
      <c r="A23" s="22" t="s">
        <v>431</v>
      </c>
      <c r="B23" s="318" t="s">
        <v>535</v>
      </c>
      <c r="C23" s="319"/>
      <c r="D23" s="132"/>
      <c r="E23" s="74">
        <v>9</v>
      </c>
      <c r="F23" s="80">
        <v>4</v>
      </c>
      <c r="G23" s="166"/>
    </row>
    <row r="24" spans="1:7" ht="15" customHeight="1" thickBot="1" x14ac:dyDescent="0.35">
      <c r="A24" s="22" t="s">
        <v>432</v>
      </c>
      <c r="B24" s="318" t="s">
        <v>536</v>
      </c>
      <c r="C24" s="319"/>
      <c r="D24" s="132"/>
      <c r="E24" s="81">
        <v>0</v>
      </c>
      <c r="F24" s="174">
        <v>5</v>
      </c>
      <c r="G24" s="166"/>
    </row>
    <row r="25" spans="1:7" ht="14.5" customHeight="1" x14ac:dyDescent="0.3">
      <c r="A25" s="22" t="s">
        <v>433</v>
      </c>
      <c r="B25" s="320" t="s">
        <v>537</v>
      </c>
      <c r="C25" s="321"/>
      <c r="D25" s="132"/>
      <c r="E25" s="172">
        <f>SUM(E15:E24)</f>
        <v>116</v>
      </c>
      <c r="F25" s="172">
        <f>SUM(F15:F24)</f>
        <v>89</v>
      </c>
      <c r="G25" s="166"/>
    </row>
    <row r="26" spans="1:7" ht="15" customHeight="1" thickBot="1" x14ac:dyDescent="0.35">
      <c r="A26" s="22" t="s">
        <v>434</v>
      </c>
      <c r="B26" s="301" t="s">
        <v>371</v>
      </c>
      <c r="C26" s="302"/>
      <c r="D26" s="132"/>
      <c r="E26" s="81">
        <v>-6</v>
      </c>
      <c r="F26" s="174">
        <v>-6</v>
      </c>
      <c r="G26" s="166"/>
    </row>
    <row r="27" spans="1:7" ht="14.5" customHeight="1" x14ac:dyDescent="0.3">
      <c r="A27" s="22" t="s">
        <v>435</v>
      </c>
      <c r="B27" s="305" t="s">
        <v>370</v>
      </c>
      <c r="C27" s="306"/>
      <c r="D27" s="132">
        <v>28.4</v>
      </c>
      <c r="E27" s="173">
        <f>E36</f>
        <v>44</v>
      </c>
      <c r="F27" s="43">
        <f>F36</f>
        <v>101</v>
      </c>
      <c r="G27" s="168" t="s">
        <v>568</v>
      </c>
    </row>
    <row r="28" spans="1:7" ht="14.5" customHeight="1" x14ac:dyDescent="0.3">
      <c r="A28" s="22"/>
      <c r="B28" s="318" t="s">
        <v>539</v>
      </c>
      <c r="C28" s="319"/>
      <c r="D28" s="132"/>
      <c r="E28" s="74">
        <v>2</v>
      </c>
      <c r="F28" s="80">
        <v>54</v>
      </c>
      <c r="G28" s="166"/>
    </row>
    <row r="29" spans="1:7" ht="14.5" customHeight="1" x14ac:dyDescent="0.3">
      <c r="A29" s="22"/>
      <c r="B29" s="318" t="s">
        <v>540</v>
      </c>
      <c r="C29" s="319"/>
      <c r="D29" s="132"/>
      <c r="E29" s="74">
        <v>3</v>
      </c>
      <c r="F29" s="80">
        <v>5</v>
      </c>
      <c r="G29" s="166"/>
    </row>
    <row r="30" spans="1:7" ht="14.5" customHeight="1" x14ac:dyDescent="0.3">
      <c r="A30" s="22"/>
      <c r="B30" s="318" t="s">
        <v>541</v>
      </c>
      <c r="C30" s="319"/>
      <c r="D30" s="132"/>
      <c r="E30" s="74">
        <v>4</v>
      </c>
      <c r="F30" s="80">
        <v>6</v>
      </c>
      <c r="G30" s="166"/>
    </row>
    <row r="31" spans="1:7" ht="14.5" customHeight="1" x14ac:dyDescent="0.3">
      <c r="A31" s="22"/>
      <c r="B31" s="318" t="s">
        <v>542</v>
      </c>
      <c r="C31" s="319"/>
      <c r="D31" s="132"/>
      <c r="E31" s="74">
        <v>5</v>
      </c>
      <c r="F31" s="80">
        <v>6</v>
      </c>
      <c r="G31" s="166"/>
    </row>
    <row r="32" spans="1:7" ht="14.5" customHeight="1" x14ac:dyDescent="0.3">
      <c r="A32" s="22"/>
      <c r="B32" s="318" t="s">
        <v>543</v>
      </c>
      <c r="C32" s="319"/>
      <c r="D32" s="132"/>
      <c r="E32" s="74">
        <v>6</v>
      </c>
      <c r="F32" s="80">
        <v>7</v>
      </c>
      <c r="G32" s="166"/>
    </row>
    <row r="33" spans="1:7" ht="14.5" customHeight="1" x14ac:dyDescent="0.3">
      <c r="A33" s="22"/>
      <c r="B33" s="318" t="s">
        <v>544</v>
      </c>
      <c r="C33" s="319"/>
      <c r="D33" s="132"/>
      <c r="E33" s="74">
        <v>7</v>
      </c>
      <c r="F33" s="80">
        <v>7</v>
      </c>
      <c r="G33" s="166"/>
    </row>
    <row r="34" spans="1:7" ht="14.5" customHeight="1" x14ac:dyDescent="0.3">
      <c r="A34" s="22"/>
      <c r="B34" s="318" t="s">
        <v>271</v>
      </c>
      <c r="C34" s="319"/>
      <c r="D34" s="132"/>
      <c r="E34" s="74">
        <v>8</v>
      </c>
      <c r="F34" s="80">
        <v>8</v>
      </c>
      <c r="G34" s="166"/>
    </row>
    <row r="35" spans="1:7" ht="15" customHeight="1" thickBot="1" x14ac:dyDescent="0.35">
      <c r="A35" s="22"/>
      <c r="B35" s="318" t="s">
        <v>545</v>
      </c>
      <c r="C35" s="319"/>
      <c r="D35" s="132"/>
      <c r="E35" s="81">
        <v>9</v>
      </c>
      <c r="F35" s="174">
        <v>8</v>
      </c>
      <c r="G35" s="166"/>
    </row>
    <row r="36" spans="1:7" ht="14.5" customHeight="1" x14ac:dyDescent="0.3">
      <c r="A36" s="22"/>
      <c r="B36" s="320" t="s">
        <v>546</v>
      </c>
      <c r="C36" s="321"/>
      <c r="D36" s="132"/>
      <c r="E36" s="173">
        <f>SUM(E28:E35)</f>
        <v>44</v>
      </c>
      <c r="F36" s="173">
        <f>SUM(F28:F35)</f>
        <v>101</v>
      </c>
      <c r="G36" s="166"/>
    </row>
    <row r="37" spans="1:7" ht="14.5" customHeight="1" x14ac:dyDescent="0.3">
      <c r="A37" s="22" t="s">
        <v>428</v>
      </c>
      <c r="B37" s="301" t="s">
        <v>369</v>
      </c>
      <c r="C37" s="302"/>
      <c r="D37" s="132"/>
      <c r="E37" s="74">
        <v>-6</v>
      </c>
      <c r="F37" s="80">
        <v>-4</v>
      </c>
      <c r="G37" s="166"/>
    </row>
    <row r="38" spans="1:7" ht="14.5" customHeight="1" x14ac:dyDescent="0.3">
      <c r="A38" s="22" t="s">
        <v>436</v>
      </c>
      <c r="B38" s="301" t="s">
        <v>378</v>
      </c>
      <c r="C38" s="302"/>
      <c r="D38" s="132"/>
      <c r="E38" s="74">
        <v>-6</v>
      </c>
      <c r="F38" s="80">
        <v>16</v>
      </c>
      <c r="G38" s="166"/>
    </row>
    <row r="39" spans="1:7" ht="14.5" customHeight="1" x14ac:dyDescent="0.3">
      <c r="A39" s="22" t="s">
        <v>437</v>
      </c>
      <c r="B39" s="301" t="s">
        <v>368</v>
      </c>
      <c r="C39" s="302"/>
      <c r="D39" s="132"/>
      <c r="E39" s="74">
        <v>-4</v>
      </c>
      <c r="F39" s="80">
        <v>-3</v>
      </c>
      <c r="G39" s="166"/>
    </row>
    <row r="40" spans="1:7" ht="15" customHeight="1" thickBot="1" x14ac:dyDescent="0.35">
      <c r="A40" s="23" t="s">
        <v>429</v>
      </c>
      <c r="B40" s="307" t="s">
        <v>367</v>
      </c>
      <c r="C40" s="308"/>
      <c r="D40" s="132"/>
      <c r="E40" s="74">
        <v>-6</v>
      </c>
      <c r="F40" s="80">
        <v>2</v>
      </c>
      <c r="G40" s="166"/>
    </row>
    <row r="41" spans="1:7" ht="14.5" thickBot="1" x14ac:dyDescent="0.35">
      <c r="A41" s="129"/>
      <c r="B41" s="250" t="s">
        <v>289</v>
      </c>
      <c r="C41" s="251"/>
      <c r="D41" s="131"/>
      <c r="E41" s="75">
        <f>SUM(E14:E40)</f>
        <v>452</v>
      </c>
      <c r="F41" s="75">
        <f>SUM(F14:F40)</f>
        <v>575</v>
      </c>
      <c r="G41" s="166"/>
    </row>
    <row r="42" spans="1:7" ht="14.5" customHeight="1" x14ac:dyDescent="0.3">
      <c r="A42" s="21" t="s">
        <v>438</v>
      </c>
      <c r="B42" s="324" t="s">
        <v>374</v>
      </c>
      <c r="C42" s="325"/>
      <c r="D42" s="132"/>
      <c r="E42" s="74">
        <v>6</v>
      </c>
      <c r="F42" s="80">
        <v>5</v>
      </c>
      <c r="G42" s="166"/>
    </row>
    <row r="43" spans="1:7" ht="14.5" customHeight="1" x14ac:dyDescent="0.3">
      <c r="A43" s="22" t="s">
        <v>439</v>
      </c>
      <c r="B43" s="301" t="s">
        <v>375</v>
      </c>
      <c r="C43" s="302"/>
      <c r="D43" s="132"/>
      <c r="E43" s="74">
        <v>-3</v>
      </c>
      <c r="F43" s="80">
        <v>3</v>
      </c>
      <c r="G43" s="166"/>
    </row>
    <row r="44" spans="1:7" ht="15" customHeight="1" thickBot="1" x14ac:dyDescent="0.35">
      <c r="A44" s="23" t="s">
        <v>440</v>
      </c>
      <c r="B44" s="307" t="s">
        <v>376</v>
      </c>
      <c r="C44" s="308"/>
      <c r="D44" s="132"/>
      <c r="E44" s="74">
        <v>6</v>
      </c>
      <c r="F44" s="80">
        <v>6</v>
      </c>
      <c r="G44" s="166"/>
    </row>
    <row r="45" spans="1:7" ht="14.5" thickBot="1" x14ac:dyDescent="0.35">
      <c r="A45" s="129"/>
      <c r="B45" s="250" t="s">
        <v>288</v>
      </c>
      <c r="C45" s="251"/>
      <c r="D45" s="131"/>
      <c r="E45" s="75">
        <f>SUM(E41:E44)</f>
        <v>461</v>
      </c>
      <c r="F45" s="75">
        <f>SUM(F41:F44)</f>
        <v>589</v>
      </c>
      <c r="G45" s="166"/>
    </row>
    <row r="46" spans="1:7" ht="15" customHeight="1" thickBot="1" x14ac:dyDescent="0.35">
      <c r="A46" s="24" t="s">
        <v>441</v>
      </c>
      <c r="B46" s="322" t="s">
        <v>377</v>
      </c>
      <c r="C46" s="323"/>
      <c r="D46" s="132"/>
      <c r="E46" s="76">
        <v>1</v>
      </c>
      <c r="F46" s="163">
        <v>5</v>
      </c>
      <c r="G46" s="166"/>
    </row>
    <row r="47" spans="1:7" ht="14.5" thickBot="1" x14ac:dyDescent="0.35">
      <c r="A47" s="129"/>
      <c r="B47" s="250" t="s">
        <v>405</v>
      </c>
      <c r="C47" s="251"/>
      <c r="D47" s="131"/>
      <c r="E47" s="75">
        <f>SUM(E45:E46)</f>
        <v>462</v>
      </c>
      <c r="F47" s="75">
        <f>SUM(F45:F46)</f>
        <v>594</v>
      </c>
      <c r="G47" s="167"/>
    </row>
    <row r="54" spans="2:5" x14ac:dyDescent="0.3">
      <c r="B54" s="1"/>
    </row>
    <row r="55" spans="2:5" x14ac:dyDescent="0.3">
      <c r="E55" s="18"/>
    </row>
  </sheetData>
  <mergeCells count="44">
    <mergeCell ref="B36:C36"/>
    <mergeCell ref="A6:F6"/>
    <mergeCell ref="A1:F1"/>
    <mergeCell ref="B2:F2"/>
    <mergeCell ref="B3:F3"/>
    <mergeCell ref="B4:F4"/>
    <mergeCell ref="B5:F5"/>
    <mergeCell ref="B34:C34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27:C27"/>
    <mergeCell ref="B31:C31"/>
    <mergeCell ref="B32:C32"/>
    <mergeCell ref="B30:C30"/>
    <mergeCell ref="B33:C33"/>
    <mergeCell ref="B35:C3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9:C29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215" zoomScaleNormal="100" zoomScalePageLayoutView="40" workbookViewId="0">
      <selection activeCell="C247" sqref="C247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39" t="s">
        <v>404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1"/>
    </row>
    <row r="2" spans="1:13" ht="18.5" thickBot="1" x14ac:dyDescent="0.45">
      <c r="A2" s="126" t="s">
        <v>419</v>
      </c>
      <c r="B2" s="332" t="str">
        <f>'General information'!B2</f>
        <v>CompanyName LegalForm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</row>
    <row r="3" spans="1:13" ht="18.5" thickBot="1" x14ac:dyDescent="0.45">
      <c r="A3" s="128" t="s">
        <v>422</v>
      </c>
      <c r="B3" s="115" t="str">
        <f>'General information'!B3</f>
        <v>Address 1234, Country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</row>
    <row r="4" spans="1:13" ht="18.5" thickBot="1" x14ac:dyDescent="0.45">
      <c r="A4" s="126" t="s">
        <v>80</v>
      </c>
      <c r="B4" s="227">
        <f>'General information'!B8</f>
        <v>45292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26" t="s">
        <v>81</v>
      </c>
      <c r="B5" s="101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39" t="s">
        <v>403</v>
      </c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1"/>
    </row>
    <row r="7" spans="1:13" ht="18" x14ac:dyDescent="0.4">
      <c r="A7" s="121" t="s">
        <v>90</v>
      </c>
      <c r="B7" s="236" t="s">
        <v>89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3" ht="18.5" thickBot="1" x14ac:dyDescent="0.45">
      <c r="A8" s="102" t="s">
        <v>281</v>
      </c>
      <c r="B8" s="230" t="s">
        <v>573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</row>
    <row r="9" spans="1:13" ht="14.5" thickBot="1" x14ac:dyDescent="0.35">
      <c r="A9" s="1"/>
      <c r="B9" s="52"/>
      <c r="C9" s="52"/>
    </row>
    <row r="10" spans="1:13" ht="18.5" thickBot="1" x14ac:dyDescent="0.45">
      <c r="A10" s="266" t="s">
        <v>292</v>
      </c>
      <c r="B10" s="344"/>
      <c r="C10" s="344"/>
      <c r="D10" s="344"/>
      <c r="E10" s="344"/>
      <c r="F10" s="344"/>
      <c r="G10" s="344"/>
      <c r="H10" s="344"/>
      <c r="I10" s="344"/>
      <c r="J10" s="344"/>
      <c r="K10" s="344"/>
      <c r="L10" s="344"/>
      <c r="M10" s="267"/>
    </row>
    <row r="11" spans="1:13" ht="14.5" thickBot="1" x14ac:dyDescent="0.35">
      <c r="A11" s="127" t="s">
        <v>132</v>
      </c>
      <c r="B11" s="122" t="s">
        <v>151</v>
      </c>
      <c r="C11" s="122" t="s">
        <v>152</v>
      </c>
      <c r="D11" s="122" t="s">
        <v>133</v>
      </c>
      <c r="E11" s="341" t="s">
        <v>73</v>
      </c>
      <c r="F11" s="342"/>
      <c r="G11" s="342"/>
      <c r="H11" s="342"/>
      <c r="I11" s="342"/>
      <c r="J11" s="342"/>
      <c r="K11" s="342"/>
      <c r="L11" s="342"/>
      <c r="M11" s="343"/>
    </row>
    <row r="12" spans="1:13" ht="15" customHeight="1" thickBot="1" x14ac:dyDescent="0.35">
      <c r="A12" s="335" t="s">
        <v>423</v>
      </c>
      <c r="B12" s="336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x14ac:dyDescent="0.3">
      <c r="A13" s="330"/>
      <c r="B13" s="33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2"/>
    </row>
    <row r="14" spans="1:13" x14ac:dyDescent="0.3">
      <c r="A14" s="326"/>
      <c r="B14" s="327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2"/>
    </row>
    <row r="15" spans="1:13" x14ac:dyDescent="0.3">
      <c r="A15" s="326"/>
      <c r="B15" s="32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32"/>
    </row>
    <row r="16" spans="1:13" x14ac:dyDescent="0.3">
      <c r="A16" s="326"/>
      <c r="B16" s="327"/>
      <c r="C16" s="62" t="s">
        <v>513</v>
      </c>
      <c r="D16" s="62"/>
      <c r="E16" s="62"/>
      <c r="F16" s="62"/>
      <c r="G16" s="62"/>
      <c r="H16" s="62"/>
      <c r="I16" s="62"/>
      <c r="J16" s="62"/>
      <c r="K16" s="62"/>
      <c r="L16" s="62"/>
      <c r="M16" s="32"/>
    </row>
    <row r="17" spans="1:13" x14ac:dyDescent="0.3">
      <c r="A17" s="326"/>
      <c r="B17" s="327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32"/>
    </row>
    <row r="18" spans="1:13" x14ac:dyDescent="0.3">
      <c r="A18" s="326"/>
      <c r="B18" s="327"/>
      <c r="C18" s="62" t="s">
        <v>424</v>
      </c>
      <c r="D18" s="62"/>
      <c r="E18" s="62"/>
      <c r="F18" s="62"/>
      <c r="G18" s="62"/>
      <c r="H18" s="62"/>
      <c r="I18" s="62"/>
      <c r="J18" s="62"/>
      <c r="K18" s="62"/>
      <c r="L18" s="62"/>
      <c r="M18" s="32"/>
    </row>
    <row r="19" spans="1:13" x14ac:dyDescent="0.3">
      <c r="A19" s="326"/>
      <c r="B19" s="32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32"/>
    </row>
    <row r="20" spans="1:13" x14ac:dyDescent="0.3">
      <c r="A20" s="326"/>
      <c r="B20" s="327"/>
      <c r="C20" s="62" t="s">
        <v>425</v>
      </c>
      <c r="D20" s="62"/>
      <c r="E20" s="62"/>
      <c r="F20" s="62"/>
      <c r="G20" s="62"/>
      <c r="H20" s="62"/>
      <c r="I20" s="62"/>
      <c r="J20" s="62"/>
      <c r="K20" s="62"/>
      <c r="L20" s="62"/>
      <c r="M20" s="32"/>
    </row>
    <row r="21" spans="1:13" x14ac:dyDescent="0.3">
      <c r="A21" s="326"/>
      <c r="B21" s="327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32"/>
    </row>
    <row r="22" spans="1:13" x14ac:dyDescent="0.3">
      <c r="A22" s="326"/>
      <c r="B22" s="32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32"/>
    </row>
    <row r="23" spans="1:13" x14ac:dyDescent="0.3">
      <c r="A23" s="326"/>
      <c r="B23" s="327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32"/>
    </row>
    <row r="24" spans="1:13" x14ac:dyDescent="0.3">
      <c r="A24" s="326"/>
      <c r="B24" s="327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spans="1:13" x14ac:dyDescent="0.3">
      <c r="A25" s="326"/>
      <c r="B25" s="327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spans="1:13" x14ac:dyDescent="0.3">
      <c r="A26" s="326"/>
      <c r="B26" s="32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">
      <c r="A27" s="326"/>
      <c r="B27" s="32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">
      <c r="A28" s="326"/>
      <c r="B28" s="327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">
      <c r="A29" s="326"/>
      <c r="B29" s="327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">
      <c r="A30" s="326"/>
      <c r="B30" s="327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spans="1:13" ht="14.5" thickBot="1" x14ac:dyDescent="0.35">
      <c r="A31" s="328"/>
      <c r="B31" s="329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4"/>
    </row>
    <row r="32" spans="1:13" ht="14.5" customHeight="1" thickBot="1" x14ac:dyDescent="0.35">
      <c r="A32" s="49" t="s">
        <v>123</v>
      </c>
      <c r="B32" s="49" t="s">
        <v>12</v>
      </c>
      <c r="C32" s="257" t="s">
        <v>136</v>
      </c>
      <c r="D32" s="259"/>
      <c r="E32" s="62" t="s">
        <v>398</v>
      </c>
      <c r="F32" s="62"/>
      <c r="G32" s="62"/>
      <c r="H32" s="62"/>
      <c r="I32" s="62"/>
      <c r="J32" s="62"/>
      <c r="K32" s="62"/>
      <c r="L32" s="62"/>
      <c r="M32" s="32"/>
    </row>
    <row r="33" spans="1:13" x14ac:dyDescent="0.3">
      <c r="A33" s="3"/>
      <c r="B33" s="3"/>
      <c r="C33" s="193" t="s">
        <v>134</v>
      </c>
      <c r="D33" s="78">
        <v>1</v>
      </c>
      <c r="E33" s="62"/>
      <c r="F33" s="62"/>
      <c r="G33" s="62"/>
      <c r="H33" s="62"/>
      <c r="I33" s="62"/>
      <c r="J33" s="62"/>
      <c r="K33" s="62"/>
      <c r="L33" s="62"/>
      <c r="M33" s="32"/>
    </row>
    <row r="34" spans="1:13" ht="14.5" thickBot="1" x14ac:dyDescent="0.35">
      <c r="A34" s="3"/>
      <c r="B34" s="3"/>
      <c r="C34" s="194" t="s">
        <v>135</v>
      </c>
      <c r="D34" s="81">
        <v>2</v>
      </c>
      <c r="E34" s="62" t="s">
        <v>399</v>
      </c>
      <c r="F34" s="62"/>
      <c r="G34" s="62"/>
      <c r="H34" s="62"/>
      <c r="I34" s="62"/>
      <c r="J34" s="62"/>
      <c r="K34" s="62"/>
      <c r="L34" s="62"/>
      <c r="M34" s="32"/>
    </row>
    <row r="35" spans="1:13" ht="14.5" thickBot="1" x14ac:dyDescent="0.35">
      <c r="A35" s="3"/>
      <c r="B35" s="3"/>
      <c r="C35" s="25" t="s">
        <v>153</v>
      </c>
      <c r="D35" s="93">
        <f>SUM(D33:D34)</f>
        <v>3</v>
      </c>
      <c r="E35" s="62"/>
      <c r="F35" s="62"/>
      <c r="G35" s="62"/>
      <c r="H35" s="62"/>
      <c r="I35" s="62"/>
      <c r="J35" s="62"/>
      <c r="K35" s="62"/>
      <c r="L35" s="62"/>
      <c r="M35" s="32"/>
    </row>
    <row r="36" spans="1:13" ht="14.5" thickBot="1" x14ac:dyDescent="0.35">
      <c r="A36" s="3"/>
      <c r="B36" s="3"/>
      <c r="C36" s="28" t="s">
        <v>137</v>
      </c>
      <c r="D36" s="89">
        <v>3</v>
      </c>
      <c r="E36" s="62" t="s">
        <v>400</v>
      </c>
      <c r="F36" s="62"/>
      <c r="G36" s="62"/>
      <c r="H36" s="62"/>
      <c r="I36" s="62"/>
      <c r="J36" s="62"/>
      <c r="K36" s="62"/>
      <c r="L36" s="62"/>
      <c r="M36" s="32"/>
    </row>
    <row r="37" spans="1:13" ht="14.5" thickBot="1" x14ac:dyDescent="0.35">
      <c r="A37" s="3"/>
      <c r="B37" s="3"/>
      <c r="C37" s="249" t="s">
        <v>141</v>
      </c>
      <c r="D37" s="251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">
      <c r="A38" s="3"/>
      <c r="B38" s="3"/>
      <c r="C38" s="194" t="s">
        <v>138</v>
      </c>
      <c r="D38" s="78">
        <v>5</v>
      </c>
      <c r="E38" s="62" t="s">
        <v>402</v>
      </c>
      <c r="F38" s="62"/>
      <c r="G38" s="62"/>
      <c r="H38" s="62"/>
      <c r="I38" s="62"/>
      <c r="J38" s="62"/>
      <c r="K38" s="62"/>
      <c r="L38" s="62"/>
      <c r="M38" s="32"/>
    </row>
    <row r="39" spans="1:13" x14ac:dyDescent="0.3">
      <c r="A39" s="3"/>
      <c r="B39" s="3"/>
      <c r="C39" s="194" t="s">
        <v>139</v>
      </c>
      <c r="D39" s="74">
        <v>3</v>
      </c>
      <c r="E39" s="62"/>
      <c r="F39" s="62"/>
      <c r="G39" s="62"/>
      <c r="H39" s="62"/>
      <c r="I39" s="62"/>
      <c r="J39" s="62"/>
      <c r="K39" s="62"/>
      <c r="L39" s="62"/>
      <c r="M39" s="32"/>
    </row>
    <row r="40" spans="1:13" ht="14.5" thickBot="1" x14ac:dyDescent="0.35">
      <c r="A40" s="3"/>
      <c r="B40" s="3"/>
      <c r="C40" s="194" t="s">
        <v>140</v>
      </c>
      <c r="D40" s="81">
        <v>2</v>
      </c>
      <c r="E40" s="62" t="s">
        <v>401</v>
      </c>
      <c r="F40" s="62"/>
      <c r="G40" s="62"/>
      <c r="H40" s="62"/>
      <c r="I40" s="62"/>
      <c r="J40" s="62"/>
      <c r="K40" s="62"/>
      <c r="L40" s="62"/>
      <c r="M40" s="32"/>
    </row>
    <row r="41" spans="1:13" ht="14.5" thickBot="1" x14ac:dyDescent="0.35">
      <c r="A41" s="3"/>
      <c r="B41" s="3"/>
      <c r="C41" s="25" t="s">
        <v>154</v>
      </c>
      <c r="D41" s="93">
        <f>SUM(D38:D40)</f>
        <v>10</v>
      </c>
      <c r="E41" s="61"/>
      <c r="F41" s="62"/>
      <c r="G41" s="62"/>
      <c r="H41" s="62"/>
      <c r="I41" s="62"/>
      <c r="J41" s="62"/>
      <c r="K41" s="62"/>
      <c r="L41" s="62"/>
      <c r="M41" s="32"/>
    </row>
    <row r="42" spans="1:13" x14ac:dyDescent="0.3">
      <c r="A42" s="3"/>
      <c r="B42" s="3"/>
      <c r="C42" s="194" t="s">
        <v>142</v>
      </c>
      <c r="D42" s="80">
        <v>1</v>
      </c>
      <c r="E42" s="61"/>
      <c r="F42" s="62"/>
      <c r="G42" s="62"/>
      <c r="H42" s="62"/>
      <c r="I42" s="62"/>
      <c r="J42" s="62"/>
      <c r="K42" s="62"/>
      <c r="L42" s="62"/>
      <c r="M42" s="32"/>
    </row>
    <row r="43" spans="1:13" x14ac:dyDescent="0.3">
      <c r="A43" s="3"/>
      <c r="B43" s="3"/>
      <c r="C43" s="194" t="s">
        <v>143</v>
      </c>
      <c r="D43" s="80">
        <v>2</v>
      </c>
      <c r="E43" s="61"/>
      <c r="F43" s="62"/>
      <c r="G43" s="62"/>
      <c r="H43" s="62"/>
      <c r="I43" s="62"/>
      <c r="J43" s="62"/>
      <c r="K43" s="62"/>
      <c r="L43" s="62"/>
      <c r="M43" s="32"/>
    </row>
    <row r="44" spans="1:13" x14ac:dyDescent="0.3">
      <c r="A44" s="3"/>
      <c r="B44" s="3"/>
      <c r="C44" s="194" t="s">
        <v>144</v>
      </c>
      <c r="D44" s="80">
        <v>6</v>
      </c>
      <c r="E44" s="61"/>
      <c r="F44" s="62"/>
      <c r="G44" s="62"/>
      <c r="H44" s="62"/>
      <c r="I44" s="62"/>
      <c r="J44" s="62"/>
      <c r="K44" s="62"/>
      <c r="L44" s="62"/>
      <c r="M44" s="32"/>
    </row>
    <row r="45" spans="1:13" x14ac:dyDescent="0.3">
      <c r="A45" s="3"/>
      <c r="B45" s="3"/>
      <c r="C45" s="194" t="s">
        <v>145</v>
      </c>
      <c r="D45" s="80">
        <v>7</v>
      </c>
      <c r="E45" s="61"/>
      <c r="F45" s="62"/>
      <c r="G45" s="62"/>
      <c r="H45" s="62"/>
      <c r="I45" s="62"/>
      <c r="J45" s="62"/>
      <c r="K45" s="62"/>
      <c r="L45" s="62"/>
      <c r="M45" s="32"/>
    </row>
    <row r="46" spans="1:13" x14ac:dyDescent="0.3">
      <c r="A46" s="3"/>
      <c r="B46" s="3"/>
      <c r="C46" s="194" t="s">
        <v>146</v>
      </c>
      <c r="D46" s="80">
        <v>8</v>
      </c>
      <c r="E46" s="61"/>
      <c r="F46" s="62"/>
      <c r="G46" s="62"/>
      <c r="H46" s="62"/>
      <c r="I46" s="62"/>
      <c r="J46" s="62"/>
      <c r="K46" s="62"/>
      <c r="L46" s="62"/>
      <c r="M46" s="32"/>
    </row>
    <row r="47" spans="1:13" x14ac:dyDescent="0.3">
      <c r="A47" s="3"/>
      <c r="B47" s="3"/>
      <c r="C47" s="194" t="s">
        <v>147</v>
      </c>
      <c r="D47" s="80">
        <v>4</v>
      </c>
      <c r="E47" s="61"/>
      <c r="F47" s="62"/>
      <c r="G47" s="62"/>
      <c r="H47" s="62"/>
      <c r="I47" s="62"/>
      <c r="J47" s="62"/>
      <c r="K47" s="62"/>
      <c r="L47" s="62"/>
      <c r="M47" s="32"/>
    </row>
    <row r="48" spans="1:13" x14ac:dyDescent="0.3">
      <c r="A48" s="3"/>
      <c r="B48" s="3"/>
      <c r="C48" s="194" t="s">
        <v>148</v>
      </c>
      <c r="D48" s="80">
        <v>5</v>
      </c>
      <c r="E48" s="61"/>
      <c r="F48" s="62"/>
      <c r="G48" s="62"/>
      <c r="H48" s="62"/>
      <c r="I48" s="62"/>
      <c r="J48" s="62"/>
      <c r="K48" s="62"/>
      <c r="L48" s="62"/>
      <c r="M48" s="32"/>
    </row>
    <row r="49" spans="1:13" x14ac:dyDescent="0.3">
      <c r="A49" s="3"/>
      <c r="B49" s="3"/>
      <c r="C49" s="194" t="s">
        <v>149</v>
      </c>
      <c r="D49" s="80">
        <v>3</v>
      </c>
      <c r="E49" s="61"/>
      <c r="F49" s="62"/>
      <c r="G49" s="62"/>
      <c r="H49" s="62"/>
      <c r="I49" s="62"/>
      <c r="J49" s="62"/>
      <c r="K49" s="62"/>
      <c r="L49" s="62"/>
      <c r="M49" s="32"/>
    </row>
    <row r="50" spans="1:13" ht="14.5" thickBot="1" x14ac:dyDescent="0.35">
      <c r="A50" s="3"/>
      <c r="B50" s="3"/>
      <c r="C50" s="194" t="s">
        <v>150</v>
      </c>
      <c r="D50" s="80">
        <v>2</v>
      </c>
      <c r="E50" s="61"/>
      <c r="F50" s="62"/>
      <c r="G50" s="62"/>
      <c r="H50" s="62"/>
      <c r="I50" s="62"/>
      <c r="J50" s="62"/>
      <c r="K50" s="62"/>
      <c r="L50" s="62"/>
      <c r="M50" s="32"/>
    </row>
    <row r="51" spans="1:13" ht="14.5" thickBot="1" x14ac:dyDescent="0.35">
      <c r="A51" s="4"/>
      <c r="B51" s="4"/>
      <c r="C51" s="25" t="s">
        <v>155</v>
      </c>
      <c r="D51" s="93">
        <f>SUM(D35,D36,D41,D42:D50)</f>
        <v>54</v>
      </c>
      <c r="E51" s="63"/>
      <c r="F51" s="11"/>
      <c r="G51" s="11"/>
      <c r="H51" s="11"/>
      <c r="I51" s="11"/>
      <c r="J51" s="11"/>
      <c r="K51" s="11"/>
      <c r="L51" s="11"/>
      <c r="M51" s="64"/>
    </row>
    <row r="52" spans="1:13" ht="15" customHeight="1" thickBot="1" x14ac:dyDescent="0.35">
      <c r="A52" s="25" t="s">
        <v>126</v>
      </c>
      <c r="B52" s="25" t="s">
        <v>3</v>
      </c>
      <c r="C52" s="249" t="s">
        <v>3</v>
      </c>
      <c r="D52" s="251"/>
      <c r="E52" s="61"/>
      <c r="F52" s="62"/>
      <c r="G52" s="62"/>
      <c r="H52" s="62"/>
      <c r="I52" s="62"/>
      <c r="J52" s="62"/>
      <c r="K52" s="62"/>
      <c r="L52" s="62"/>
      <c r="M52" s="32"/>
    </row>
    <row r="53" spans="1:13" x14ac:dyDescent="0.3">
      <c r="A53" s="3"/>
      <c r="B53" s="3"/>
      <c r="C53" s="194" t="s">
        <v>171</v>
      </c>
      <c r="D53" s="43">
        <v>1</v>
      </c>
      <c r="E53" s="61"/>
      <c r="F53" s="62"/>
      <c r="G53" s="62"/>
      <c r="H53" s="62"/>
      <c r="I53" s="62"/>
      <c r="J53" s="62"/>
      <c r="K53" s="62"/>
      <c r="L53" s="62"/>
      <c r="M53" s="32"/>
    </row>
    <row r="54" spans="1:13" x14ac:dyDescent="0.3">
      <c r="A54" s="3"/>
      <c r="B54" s="3"/>
      <c r="C54" s="194" t="s">
        <v>172</v>
      </c>
      <c r="D54" s="43">
        <v>2</v>
      </c>
      <c r="E54" s="61"/>
      <c r="F54" s="62"/>
      <c r="G54" s="62"/>
      <c r="H54" s="62"/>
      <c r="I54" s="62"/>
      <c r="J54" s="62"/>
      <c r="K54" s="62"/>
      <c r="L54" s="62"/>
      <c r="M54" s="32"/>
    </row>
    <row r="55" spans="1:13" x14ac:dyDescent="0.3">
      <c r="A55" s="3"/>
      <c r="B55" s="3"/>
      <c r="C55" s="194" t="s">
        <v>173</v>
      </c>
      <c r="D55" s="43">
        <v>3</v>
      </c>
      <c r="E55" s="61"/>
      <c r="F55" s="62"/>
      <c r="G55" s="62"/>
      <c r="H55" s="62"/>
      <c r="I55" s="62"/>
      <c r="J55" s="62"/>
      <c r="K55" s="62"/>
      <c r="L55" s="62"/>
      <c r="M55" s="32"/>
    </row>
    <row r="56" spans="1:13" ht="14.5" thickBot="1" x14ac:dyDescent="0.35">
      <c r="A56" s="3"/>
      <c r="B56" s="3"/>
      <c r="C56" s="194" t="s">
        <v>174</v>
      </c>
      <c r="D56" s="43">
        <v>4</v>
      </c>
      <c r="E56" s="61"/>
      <c r="F56" s="62"/>
      <c r="G56" s="62"/>
      <c r="H56" s="62"/>
      <c r="I56" s="62"/>
      <c r="J56" s="62"/>
      <c r="K56" s="62"/>
      <c r="L56" s="62"/>
      <c r="M56" s="32"/>
    </row>
    <row r="57" spans="1:13" ht="14.5" thickBot="1" x14ac:dyDescent="0.35">
      <c r="A57" s="3"/>
      <c r="B57" s="3"/>
      <c r="C57" s="249" t="s">
        <v>187</v>
      </c>
      <c r="D57" s="251"/>
      <c r="E57" s="61"/>
      <c r="F57" s="62"/>
      <c r="G57" s="62"/>
      <c r="H57" s="62"/>
      <c r="I57" s="62"/>
      <c r="J57" s="62"/>
      <c r="K57" s="62"/>
      <c r="L57" s="62"/>
      <c r="M57" s="32"/>
    </row>
    <row r="58" spans="1:13" ht="14.5" thickBot="1" x14ac:dyDescent="0.35">
      <c r="A58" s="3"/>
      <c r="B58" s="3"/>
      <c r="C58" s="249" t="s">
        <v>186</v>
      </c>
      <c r="D58" s="251"/>
      <c r="E58" s="61"/>
      <c r="F58" s="62"/>
      <c r="G58" s="62"/>
      <c r="H58" s="62"/>
      <c r="I58" s="62"/>
      <c r="J58" s="62"/>
      <c r="K58" s="62"/>
      <c r="L58" s="62"/>
      <c r="M58" s="32"/>
    </row>
    <row r="59" spans="1:13" x14ac:dyDescent="0.3">
      <c r="A59" s="3"/>
      <c r="B59" s="3"/>
      <c r="C59" s="194" t="s">
        <v>175</v>
      </c>
      <c r="D59" s="80">
        <v>5</v>
      </c>
      <c r="E59" s="61"/>
      <c r="F59" s="62"/>
      <c r="G59" s="62"/>
      <c r="H59" s="62"/>
      <c r="I59" s="62"/>
      <c r="J59" s="62"/>
      <c r="K59" s="62"/>
      <c r="L59" s="62"/>
      <c r="M59" s="32"/>
    </row>
    <row r="60" spans="1:13" ht="14.5" thickBot="1" x14ac:dyDescent="0.35">
      <c r="A60" s="3"/>
      <c r="B60" s="3"/>
      <c r="C60" s="194" t="s">
        <v>176</v>
      </c>
      <c r="D60" s="80">
        <v>7</v>
      </c>
      <c r="E60" s="61"/>
      <c r="F60" s="62"/>
      <c r="G60" s="62"/>
      <c r="H60" s="62"/>
      <c r="I60" s="62"/>
      <c r="J60" s="62"/>
      <c r="K60" s="62"/>
      <c r="L60" s="62"/>
      <c r="M60" s="32"/>
    </row>
    <row r="61" spans="1:13" ht="15" customHeight="1" thickBot="1" x14ac:dyDescent="0.35">
      <c r="A61" s="3"/>
      <c r="B61" s="3"/>
      <c r="C61" s="25" t="s">
        <v>177</v>
      </c>
      <c r="D61" s="93">
        <f>SUM(D59:D60)</f>
        <v>12</v>
      </c>
      <c r="E61" s="61"/>
      <c r="F61" s="62"/>
      <c r="G61" s="62"/>
      <c r="H61" s="62"/>
      <c r="I61" s="62"/>
      <c r="J61" s="62"/>
      <c r="K61" s="62"/>
      <c r="L61" s="62"/>
      <c r="M61" s="32"/>
    </row>
    <row r="62" spans="1:13" ht="14.5" thickBot="1" x14ac:dyDescent="0.35">
      <c r="A62" s="3"/>
      <c r="B62" s="3"/>
      <c r="C62" s="195" t="s">
        <v>178</v>
      </c>
      <c r="D62" s="80">
        <v>4</v>
      </c>
      <c r="E62" s="61"/>
      <c r="F62" s="62"/>
      <c r="G62" s="62"/>
      <c r="H62" s="62"/>
      <c r="I62" s="62"/>
      <c r="J62" s="62"/>
      <c r="K62" s="62"/>
      <c r="L62" s="62"/>
      <c r="M62" s="32"/>
    </row>
    <row r="63" spans="1:13" ht="14.5" thickBot="1" x14ac:dyDescent="0.35">
      <c r="A63" s="3"/>
      <c r="B63" s="3"/>
      <c r="C63" s="25" t="s">
        <v>179</v>
      </c>
      <c r="D63" s="93">
        <f>SUM(D53:D56,D61)</f>
        <v>22</v>
      </c>
      <c r="E63" s="61"/>
      <c r="F63" s="62"/>
      <c r="G63" s="62"/>
      <c r="H63" s="62"/>
      <c r="I63" s="62"/>
      <c r="J63" s="62"/>
      <c r="K63" s="62"/>
      <c r="L63" s="62"/>
      <c r="M63" s="32"/>
    </row>
    <row r="64" spans="1:13" x14ac:dyDescent="0.3">
      <c r="A64" s="3"/>
      <c r="B64" s="3"/>
      <c r="C64" s="194" t="s">
        <v>180</v>
      </c>
      <c r="D64" s="80">
        <v>3</v>
      </c>
      <c r="E64" s="61"/>
      <c r="F64" s="62"/>
      <c r="G64" s="62"/>
      <c r="H64" s="62"/>
      <c r="I64" s="62"/>
      <c r="J64" s="62"/>
      <c r="K64" s="62"/>
      <c r="L64" s="62"/>
      <c r="M64" s="32"/>
    </row>
    <row r="65" spans="1:13" x14ac:dyDescent="0.3">
      <c r="A65" s="3"/>
      <c r="B65" s="3"/>
      <c r="C65" s="194" t="s">
        <v>181</v>
      </c>
      <c r="D65" s="80">
        <v>2</v>
      </c>
      <c r="E65" s="61"/>
      <c r="F65" s="62"/>
      <c r="G65" s="62"/>
      <c r="H65" s="62"/>
      <c r="I65" s="62"/>
      <c r="J65" s="62"/>
      <c r="K65" s="62"/>
      <c r="L65" s="62"/>
      <c r="M65" s="32"/>
    </row>
    <row r="66" spans="1:13" x14ac:dyDescent="0.3">
      <c r="A66" s="3"/>
      <c r="B66" s="3"/>
      <c r="C66" s="194" t="s">
        <v>182</v>
      </c>
      <c r="D66" s="80">
        <v>5</v>
      </c>
      <c r="E66" s="61"/>
      <c r="F66" s="62"/>
      <c r="G66" s="62"/>
      <c r="H66" s="62"/>
      <c r="I66" s="62"/>
      <c r="J66" s="62"/>
      <c r="K66" s="62"/>
      <c r="L66" s="62"/>
      <c r="M66" s="32"/>
    </row>
    <row r="67" spans="1:13" ht="15" customHeight="1" thickBot="1" x14ac:dyDescent="0.35">
      <c r="A67" s="3"/>
      <c r="B67" s="3"/>
      <c r="C67" s="194" t="s">
        <v>183</v>
      </c>
      <c r="D67" s="80">
        <v>4</v>
      </c>
      <c r="E67" s="63"/>
      <c r="F67" s="11"/>
      <c r="G67" s="11"/>
      <c r="H67" s="11"/>
      <c r="I67" s="11"/>
      <c r="J67" s="11"/>
      <c r="K67" s="11"/>
      <c r="L67" s="11"/>
      <c r="M67" s="64"/>
    </row>
    <row r="68" spans="1:13" ht="15" customHeight="1" thickBot="1" x14ac:dyDescent="0.35">
      <c r="A68" s="3"/>
      <c r="B68" s="3"/>
      <c r="C68" s="194" t="s">
        <v>184</v>
      </c>
      <c r="D68" s="80">
        <v>2</v>
      </c>
      <c r="E68" s="58"/>
      <c r="F68" s="59"/>
      <c r="G68" s="59"/>
      <c r="H68" s="59"/>
      <c r="I68" s="59"/>
      <c r="J68" s="59"/>
      <c r="K68" s="59"/>
      <c r="L68" s="59"/>
      <c r="M68" s="60"/>
    </row>
    <row r="69" spans="1:13" ht="15" customHeight="1" thickBot="1" x14ac:dyDescent="0.35">
      <c r="A69" s="4"/>
      <c r="B69" s="4"/>
      <c r="C69" s="25" t="s">
        <v>185</v>
      </c>
      <c r="D69" s="94">
        <f>SUM(D64:D68,D63)</f>
        <v>38</v>
      </c>
      <c r="E69" s="61"/>
      <c r="F69" s="62"/>
      <c r="G69" s="62"/>
      <c r="H69" s="62"/>
      <c r="I69" s="62"/>
      <c r="J69" s="62"/>
      <c r="K69" s="62"/>
      <c r="L69" s="62"/>
      <c r="M69" s="32"/>
    </row>
    <row r="70" spans="1:13" ht="14.5" thickBot="1" x14ac:dyDescent="0.35">
      <c r="A70" s="25" t="s">
        <v>124</v>
      </c>
      <c r="B70" s="25" t="s">
        <v>21</v>
      </c>
      <c r="C70" s="249" t="s">
        <v>21</v>
      </c>
      <c r="D70" s="250"/>
      <c r="E70" s="61"/>
      <c r="F70" s="62"/>
      <c r="G70" s="62"/>
      <c r="H70" s="62"/>
      <c r="I70" s="62"/>
      <c r="J70" s="62"/>
      <c r="K70" s="62"/>
      <c r="L70" s="62"/>
      <c r="M70" s="32"/>
    </row>
    <row r="71" spans="1:13" x14ac:dyDescent="0.3">
      <c r="A71" s="3"/>
      <c r="B71" s="3"/>
      <c r="C71" s="193" t="s">
        <v>156</v>
      </c>
      <c r="D71" s="80">
        <v>1</v>
      </c>
      <c r="E71" s="61"/>
      <c r="F71" s="62"/>
      <c r="G71" s="62"/>
      <c r="H71" s="62"/>
      <c r="I71" s="62"/>
      <c r="J71" s="62"/>
      <c r="K71" s="62"/>
      <c r="L71" s="62"/>
      <c r="M71" s="32"/>
    </row>
    <row r="72" spans="1:13" x14ac:dyDescent="0.3">
      <c r="A72" s="3"/>
      <c r="B72" s="3"/>
      <c r="C72" s="194" t="s">
        <v>157</v>
      </c>
      <c r="D72" s="80">
        <v>4</v>
      </c>
      <c r="E72" s="61"/>
      <c r="F72" s="62"/>
      <c r="G72" s="62"/>
      <c r="H72" s="62"/>
      <c r="I72" s="62"/>
      <c r="J72" s="62"/>
      <c r="K72" s="62"/>
      <c r="L72" s="62"/>
      <c r="M72" s="32"/>
    </row>
    <row r="73" spans="1:13" x14ac:dyDescent="0.3">
      <c r="A73" s="3"/>
      <c r="B73" s="3"/>
      <c r="C73" s="194" t="s">
        <v>158</v>
      </c>
      <c r="D73" s="80">
        <v>2</v>
      </c>
      <c r="E73" s="61"/>
      <c r="F73" s="62"/>
      <c r="G73" s="62"/>
      <c r="H73" s="62"/>
      <c r="I73" s="62"/>
      <c r="J73" s="62"/>
      <c r="K73" s="62"/>
      <c r="L73" s="62"/>
      <c r="M73" s="32"/>
    </row>
    <row r="74" spans="1:13" ht="14.5" thickBot="1" x14ac:dyDescent="0.35">
      <c r="A74" s="3"/>
      <c r="B74" s="3"/>
      <c r="C74" s="194" t="s">
        <v>159</v>
      </c>
      <c r="D74" s="80">
        <v>3</v>
      </c>
      <c r="E74" s="61"/>
      <c r="F74" s="62"/>
      <c r="G74" s="62"/>
      <c r="H74" s="62"/>
      <c r="I74" s="62"/>
      <c r="J74" s="62"/>
      <c r="K74" s="62"/>
      <c r="L74" s="62"/>
      <c r="M74" s="32"/>
    </row>
    <row r="75" spans="1:13" ht="15" customHeight="1" thickBot="1" x14ac:dyDescent="0.35">
      <c r="A75" s="3"/>
      <c r="B75" s="3"/>
      <c r="C75" s="25" t="s">
        <v>170</v>
      </c>
      <c r="D75" s="94">
        <f>SUM(D71:D74)</f>
        <v>10</v>
      </c>
      <c r="E75" s="61"/>
      <c r="F75" s="62"/>
      <c r="G75" s="62"/>
      <c r="H75" s="62"/>
      <c r="I75" s="62"/>
      <c r="J75" s="62"/>
      <c r="K75" s="62"/>
      <c r="L75" s="62"/>
      <c r="M75" s="32"/>
    </row>
    <row r="76" spans="1:13" x14ac:dyDescent="0.3">
      <c r="A76" s="3"/>
      <c r="B76" s="3"/>
      <c r="C76" s="194" t="s">
        <v>160</v>
      </c>
      <c r="D76" s="80">
        <v>2</v>
      </c>
      <c r="E76" s="61"/>
      <c r="F76" s="62"/>
      <c r="G76" s="62"/>
      <c r="H76" s="62"/>
      <c r="I76" s="62"/>
      <c r="J76" s="62"/>
      <c r="K76" s="62"/>
      <c r="L76" s="62"/>
      <c r="M76" s="32"/>
    </row>
    <row r="77" spans="1:13" x14ac:dyDescent="0.3">
      <c r="A77" s="3"/>
      <c r="B77" s="3"/>
      <c r="C77" s="194" t="s">
        <v>161</v>
      </c>
      <c r="D77" s="80">
        <v>3</v>
      </c>
      <c r="E77" s="61"/>
      <c r="F77" s="62"/>
      <c r="G77" s="62"/>
      <c r="H77" s="62"/>
      <c r="I77" s="62"/>
      <c r="J77" s="62"/>
      <c r="K77" s="62"/>
      <c r="L77" s="62"/>
      <c r="M77" s="32"/>
    </row>
    <row r="78" spans="1:13" ht="14.5" thickBot="1" x14ac:dyDescent="0.35">
      <c r="A78" s="3"/>
      <c r="B78" s="3"/>
      <c r="C78" s="194" t="s">
        <v>162</v>
      </c>
      <c r="D78" s="80">
        <v>4</v>
      </c>
      <c r="E78" s="61"/>
      <c r="F78" s="62"/>
      <c r="G78" s="62"/>
      <c r="H78" s="62"/>
      <c r="I78" s="62"/>
      <c r="J78" s="62"/>
      <c r="K78" s="62"/>
      <c r="L78" s="62"/>
      <c r="M78" s="32"/>
    </row>
    <row r="79" spans="1:13" ht="14.5" thickBot="1" x14ac:dyDescent="0.35">
      <c r="A79" s="3"/>
      <c r="B79" s="3"/>
      <c r="C79" s="25" t="s">
        <v>163</v>
      </c>
      <c r="D79" s="94">
        <f>SUM(D71:D78)</f>
        <v>29</v>
      </c>
      <c r="E79" s="61"/>
      <c r="F79" s="62"/>
      <c r="G79" s="62"/>
      <c r="H79" s="62"/>
      <c r="I79" s="62"/>
      <c r="J79" s="62"/>
      <c r="K79" s="62"/>
      <c r="L79" s="62"/>
      <c r="M79" s="32"/>
    </row>
    <row r="80" spans="1:13" x14ac:dyDescent="0.3">
      <c r="A80" s="3"/>
      <c r="B80" s="3"/>
      <c r="C80" s="194" t="s">
        <v>164</v>
      </c>
      <c r="D80" s="80">
        <v>4</v>
      </c>
      <c r="E80" s="61"/>
      <c r="F80" s="62"/>
      <c r="G80" s="62"/>
      <c r="H80" s="62"/>
      <c r="I80" s="62"/>
      <c r="J80" s="62"/>
      <c r="K80" s="62"/>
      <c r="L80" s="62"/>
      <c r="M80" s="32"/>
    </row>
    <row r="81" spans="1:13" x14ac:dyDescent="0.3">
      <c r="A81" s="3"/>
      <c r="B81" s="3"/>
      <c r="C81" s="194" t="s">
        <v>165</v>
      </c>
      <c r="D81" s="80">
        <v>6</v>
      </c>
      <c r="E81" s="61"/>
      <c r="F81" s="62"/>
      <c r="G81" s="62"/>
      <c r="H81" s="62"/>
      <c r="I81" s="62"/>
      <c r="J81" s="62"/>
      <c r="K81" s="62"/>
      <c r="L81" s="62"/>
      <c r="M81" s="32"/>
    </row>
    <row r="82" spans="1:13" x14ac:dyDescent="0.3">
      <c r="A82" s="3"/>
      <c r="B82" s="3"/>
      <c r="C82" s="194" t="s">
        <v>166</v>
      </c>
      <c r="D82" s="80">
        <v>7</v>
      </c>
      <c r="E82" s="61"/>
      <c r="F82" s="62"/>
      <c r="G82" s="62"/>
      <c r="H82" s="62"/>
      <c r="I82" s="62"/>
      <c r="J82" s="62"/>
      <c r="K82" s="62"/>
      <c r="L82" s="62"/>
      <c r="M82" s="32"/>
    </row>
    <row r="83" spans="1:13" x14ac:dyDescent="0.3">
      <c r="A83" s="3"/>
      <c r="B83" s="3"/>
      <c r="C83" s="194" t="s">
        <v>167</v>
      </c>
      <c r="D83" s="80">
        <v>8</v>
      </c>
      <c r="E83" s="61"/>
      <c r="F83" s="62"/>
      <c r="G83" s="62"/>
      <c r="H83" s="62"/>
      <c r="I83" s="62"/>
      <c r="J83" s="62"/>
      <c r="K83" s="62"/>
      <c r="L83" s="62"/>
      <c r="M83" s="32"/>
    </row>
    <row r="84" spans="1:13" ht="14.5" thickBot="1" x14ac:dyDescent="0.35">
      <c r="A84" s="3"/>
      <c r="B84" s="3"/>
      <c r="C84" s="194" t="s">
        <v>168</v>
      </c>
      <c r="D84" s="80">
        <v>9</v>
      </c>
      <c r="E84" s="61"/>
      <c r="F84" s="62"/>
      <c r="G84" s="62"/>
      <c r="H84" s="62"/>
      <c r="I84" s="62"/>
      <c r="J84" s="62"/>
      <c r="K84" s="62"/>
      <c r="L84" s="62"/>
      <c r="M84" s="32"/>
    </row>
    <row r="85" spans="1:13" ht="14.5" thickBot="1" x14ac:dyDescent="0.35">
      <c r="A85" s="3"/>
      <c r="B85" s="3"/>
      <c r="C85" s="26" t="s">
        <v>169</v>
      </c>
      <c r="D85" s="95">
        <f>SUM(D80:D84,D79,D75)</f>
        <v>73</v>
      </c>
      <c r="E85" s="63"/>
      <c r="F85" s="11"/>
      <c r="G85" s="11"/>
      <c r="H85" s="11"/>
      <c r="I85" s="11"/>
      <c r="J85" s="11"/>
      <c r="K85" s="11"/>
      <c r="L85" s="11"/>
      <c r="M85" s="64"/>
    </row>
    <row r="86" spans="1:13" ht="14.5" thickBot="1" x14ac:dyDescent="0.35">
      <c r="A86" s="337" t="s">
        <v>292</v>
      </c>
      <c r="B86" s="338"/>
      <c r="C86" s="338"/>
      <c r="D86" s="338"/>
      <c r="E86" s="339"/>
      <c r="F86" s="339"/>
      <c r="G86" s="339"/>
      <c r="H86" s="339"/>
      <c r="I86" s="339"/>
      <c r="J86" s="339"/>
      <c r="K86" s="339"/>
      <c r="L86" s="339"/>
      <c r="M86" s="340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41" t="s">
        <v>73</v>
      </c>
      <c r="F87" s="342"/>
      <c r="G87" s="342"/>
      <c r="H87" s="342"/>
      <c r="I87" s="342"/>
      <c r="J87" s="342"/>
      <c r="K87" s="342"/>
      <c r="L87" s="342"/>
      <c r="M87" s="343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5"/>
      <c r="F88" s="66"/>
      <c r="G88" s="66"/>
      <c r="H88" s="66"/>
      <c r="I88" s="66"/>
      <c r="J88" s="66"/>
      <c r="K88" s="66"/>
      <c r="L88" s="66"/>
      <c r="M88" s="67"/>
    </row>
    <row r="89" spans="1:13" ht="14.5" thickBot="1" x14ac:dyDescent="0.35">
      <c r="A89" s="3"/>
      <c r="C89" s="249" t="s">
        <v>204</v>
      </c>
      <c r="D89" s="251"/>
      <c r="E89" s="68"/>
      <c r="F89" s="69"/>
      <c r="G89" s="69"/>
      <c r="H89" s="69"/>
      <c r="I89" s="69"/>
      <c r="J89" s="69"/>
      <c r="K89" s="69"/>
      <c r="L89" s="69"/>
      <c r="M89" s="70"/>
    </row>
    <row r="90" spans="1:13" x14ac:dyDescent="0.3">
      <c r="A90" s="3"/>
      <c r="C90" s="194" t="s">
        <v>188</v>
      </c>
      <c r="D90" s="80">
        <v>2</v>
      </c>
      <c r="E90" s="68"/>
      <c r="F90" s="69"/>
      <c r="G90" s="69"/>
      <c r="H90" s="69"/>
      <c r="I90" s="69"/>
      <c r="J90" s="69"/>
      <c r="K90" s="69"/>
      <c r="L90" s="69"/>
      <c r="M90" s="70"/>
    </row>
    <row r="91" spans="1:13" ht="14.5" thickBot="1" x14ac:dyDescent="0.35">
      <c r="A91" s="3"/>
      <c r="C91" s="194" t="s">
        <v>189</v>
      </c>
      <c r="D91" s="80">
        <v>3</v>
      </c>
      <c r="E91" s="68"/>
      <c r="F91" s="69"/>
      <c r="G91" s="69"/>
      <c r="H91" s="69"/>
      <c r="I91" s="69"/>
      <c r="J91" s="69"/>
      <c r="K91" s="69"/>
      <c r="L91" s="69"/>
      <c r="M91" s="70"/>
    </row>
    <row r="92" spans="1:13" ht="14.5" thickBot="1" x14ac:dyDescent="0.35">
      <c r="A92" s="3"/>
      <c r="C92" s="25" t="s">
        <v>190</v>
      </c>
      <c r="D92" s="96">
        <f>SUM(D90:D91)</f>
        <v>5</v>
      </c>
      <c r="E92" s="68"/>
      <c r="F92" s="69"/>
      <c r="G92" s="69"/>
      <c r="H92" s="69"/>
      <c r="I92" s="69"/>
      <c r="J92" s="69"/>
      <c r="K92" s="69"/>
      <c r="L92" s="69"/>
      <c r="M92" s="70"/>
    </row>
    <row r="93" spans="1:13" x14ac:dyDescent="0.3">
      <c r="A93" s="3"/>
      <c r="C93" s="194" t="s">
        <v>191</v>
      </c>
      <c r="D93" s="80">
        <v>4</v>
      </c>
      <c r="E93" s="68"/>
      <c r="F93" s="69"/>
      <c r="G93" s="69"/>
      <c r="H93" s="69"/>
      <c r="I93" s="69"/>
      <c r="J93" s="69"/>
      <c r="K93" s="69"/>
      <c r="L93" s="69"/>
      <c r="M93" s="70"/>
    </row>
    <row r="94" spans="1:13" x14ac:dyDescent="0.3">
      <c r="A94" s="3"/>
      <c r="C94" s="194" t="s">
        <v>192</v>
      </c>
      <c r="D94" s="80">
        <v>5</v>
      </c>
      <c r="E94" s="68"/>
      <c r="F94" s="69"/>
      <c r="G94" s="69"/>
      <c r="H94" s="69"/>
      <c r="I94" s="69"/>
      <c r="J94" s="69"/>
      <c r="K94" s="69"/>
      <c r="L94" s="69"/>
      <c r="M94" s="70"/>
    </row>
    <row r="95" spans="1:13" x14ac:dyDescent="0.3">
      <c r="A95" s="3"/>
      <c r="C95" s="194" t="s">
        <v>193</v>
      </c>
      <c r="D95" s="80">
        <v>6</v>
      </c>
      <c r="E95" s="68"/>
      <c r="F95" s="69"/>
      <c r="G95" s="69"/>
      <c r="H95" s="69"/>
      <c r="I95" s="69"/>
      <c r="J95" s="69"/>
      <c r="K95" s="69"/>
      <c r="L95" s="69"/>
      <c r="M95" s="70"/>
    </row>
    <row r="96" spans="1:13" x14ac:dyDescent="0.3">
      <c r="A96" s="3"/>
      <c r="C96" s="194" t="s">
        <v>194</v>
      </c>
      <c r="D96" s="80">
        <v>7</v>
      </c>
      <c r="E96" s="68"/>
      <c r="F96" s="69"/>
      <c r="G96" s="69"/>
      <c r="H96" s="69"/>
      <c r="I96" s="69"/>
      <c r="J96" s="69"/>
      <c r="K96" s="69"/>
      <c r="L96" s="69"/>
      <c r="M96" s="70"/>
    </row>
    <row r="97" spans="1:13" x14ac:dyDescent="0.3">
      <c r="A97" s="3"/>
      <c r="C97" s="194" t="s">
        <v>195</v>
      </c>
      <c r="D97" s="80">
        <v>4</v>
      </c>
      <c r="E97" s="68"/>
      <c r="F97" s="62"/>
      <c r="G97" s="62"/>
      <c r="H97" s="62"/>
      <c r="I97" s="62"/>
      <c r="J97" s="69"/>
      <c r="K97" s="69"/>
      <c r="L97" s="69"/>
      <c r="M97" s="70"/>
    </row>
    <row r="98" spans="1:13" x14ac:dyDescent="0.3">
      <c r="A98" s="3"/>
      <c r="C98" s="194" t="s">
        <v>196</v>
      </c>
      <c r="D98" s="80">
        <v>4</v>
      </c>
      <c r="E98" s="68"/>
      <c r="F98" s="62"/>
      <c r="G98" s="62"/>
      <c r="H98" s="62"/>
      <c r="I98" s="62"/>
      <c r="J98" s="69"/>
      <c r="K98" s="69"/>
      <c r="L98" s="69"/>
      <c r="M98" s="70"/>
    </row>
    <row r="99" spans="1:13" x14ac:dyDescent="0.3">
      <c r="A99" s="3"/>
      <c r="C99" s="194" t="s">
        <v>197</v>
      </c>
      <c r="D99" s="80">
        <v>6</v>
      </c>
      <c r="E99" s="68"/>
      <c r="F99" s="62"/>
      <c r="G99" s="62"/>
      <c r="H99" s="62"/>
      <c r="I99" s="62"/>
      <c r="J99" s="69"/>
      <c r="K99" s="69"/>
      <c r="L99" s="69"/>
      <c r="M99" s="70"/>
    </row>
    <row r="100" spans="1:13" x14ac:dyDescent="0.3">
      <c r="A100" s="3"/>
      <c r="C100" s="194" t="s">
        <v>198</v>
      </c>
      <c r="D100" s="80">
        <v>7</v>
      </c>
      <c r="E100" s="68"/>
      <c r="F100" s="62"/>
      <c r="G100" s="62"/>
      <c r="H100" s="62"/>
      <c r="I100" s="62"/>
      <c r="J100" s="69"/>
      <c r="K100" s="69"/>
      <c r="L100" s="69"/>
      <c r="M100" s="70"/>
    </row>
    <row r="101" spans="1:13" x14ac:dyDescent="0.3">
      <c r="A101" s="3"/>
      <c r="C101" s="194" t="s">
        <v>199</v>
      </c>
      <c r="D101" s="80">
        <v>8</v>
      </c>
      <c r="E101" s="68"/>
      <c r="F101" s="62"/>
      <c r="G101" s="62"/>
      <c r="H101" s="62"/>
      <c r="I101" s="62"/>
      <c r="J101" s="69"/>
      <c r="K101" s="69"/>
      <c r="L101" s="69"/>
      <c r="M101" s="70"/>
    </row>
    <row r="102" spans="1:13" x14ac:dyDescent="0.3">
      <c r="A102" s="3"/>
      <c r="C102" s="194" t="s">
        <v>200</v>
      </c>
      <c r="D102" s="80">
        <v>9</v>
      </c>
      <c r="E102" s="68"/>
      <c r="F102" s="62"/>
      <c r="G102" s="62"/>
      <c r="H102" s="62"/>
      <c r="I102" s="62"/>
      <c r="J102" s="69"/>
      <c r="K102" s="69"/>
      <c r="L102" s="69"/>
      <c r="M102" s="70"/>
    </row>
    <row r="103" spans="1:13" ht="14.5" thickBot="1" x14ac:dyDescent="0.35">
      <c r="A103" s="3"/>
      <c r="C103" s="194" t="s">
        <v>201</v>
      </c>
      <c r="D103" s="80">
        <v>5</v>
      </c>
      <c r="E103" s="68"/>
      <c r="F103" s="62"/>
      <c r="G103" s="62"/>
      <c r="H103" s="62"/>
      <c r="I103" s="62"/>
      <c r="J103" s="69"/>
      <c r="K103" s="69"/>
      <c r="L103" s="69"/>
      <c r="M103" s="70"/>
    </row>
    <row r="104" spans="1:13" ht="14.5" thickBot="1" x14ac:dyDescent="0.35">
      <c r="A104" s="4"/>
      <c r="C104" s="25" t="s">
        <v>202</v>
      </c>
      <c r="D104" s="96">
        <f>SUM(D93:D103)</f>
        <v>65</v>
      </c>
      <c r="E104" s="71"/>
      <c r="F104" s="11"/>
      <c r="G104" s="11"/>
      <c r="H104" s="11"/>
      <c r="I104" s="11"/>
      <c r="J104" s="72"/>
      <c r="K104" s="72"/>
      <c r="L104" s="72"/>
      <c r="M104" s="73"/>
    </row>
    <row r="105" spans="1:13" ht="14.5" thickBot="1" x14ac:dyDescent="0.35">
      <c r="A105" s="25" t="s">
        <v>313</v>
      </c>
      <c r="B105" s="25" t="s">
        <v>61</v>
      </c>
      <c r="C105" s="249" t="s">
        <v>61</v>
      </c>
      <c r="D105" s="251"/>
      <c r="E105" s="58"/>
      <c r="F105" s="59"/>
      <c r="G105" s="59"/>
      <c r="H105" s="59"/>
      <c r="I105" s="59"/>
      <c r="J105" s="59"/>
      <c r="K105" s="59"/>
      <c r="L105" s="59"/>
      <c r="M105" s="60"/>
    </row>
    <row r="106" spans="1:13" x14ac:dyDescent="0.3">
      <c r="A106" s="3"/>
      <c r="B106" s="3"/>
      <c r="C106" s="194" t="s">
        <v>206</v>
      </c>
      <c r="D106" s="80">
        <v>4</v>
      </c>
      <c r="E106" s="61"/>
      <c r="F106" s="62"/>
      <c r="G106" s="62"/>
      <c r="H106" s="62"/>
      <c r="I106" s="62"/>
      <c r="J106" s="62"/>
      <c r="K106" s="62"/>
      <c r="L106" s="62"/>
      <c r="M106" s="32"/>
    </row>
    <row r="107" spans="1:13" x14ac:dyDescent="0.3">
      <c r="A107" s="3"/>
      <c r="B107" s="3"/>
      <c r="C107" s="194" t="s">
        <v>207</v>
      </c>
      <c r="D107" s="80">
        <v>6</v>
      </c>
      <c r="E107" s="61"/>
      <c r="F107" s="62"/>
      <c r="G107" s="62"/>
      <c r="H107" s="62"/>
      <c r="I107" s="62"/>
      <c r="J107" s="62"/>
      <c r="K107" s="62"/>
      <c r="L107" s="62"/>
      <c r="M107" s="32"/>
    </row>
    <row r="108" spans="1:13" x14ac:dyDescent="0.3">
      <c r="A108" s="3"/>
      <c r="B108" s="3"/>
      <c r="C108" s="194" t="s">
        <v>208</v>
      </c>
      <c r="D108" s="80">
        <v>7</v>
      </c>
      <c r="E108" s="61"/>
      <c r="F108" s="62"/>
      <c r="G108" s="62"/>
      <c r="H108" s="62"/>
      <c r="I108" s="62"/>
      <c r="J108" s="62"/>
      <c r="K108" s="62"/>
      <c r="L108" s="62"/>
      <c r="M108" s="32"/>
    </row>
    <row r="109" spans="1:13" ht="14.5" thickBot="1" x14ac:dyDescent="0.35">
      <c r="A109" s="3"/>
      <c r="B109" s="3"/>
      <c r="C109" s="194" t="s">
        <v>209</v>
      </c>
      <c r="D109" s="80">
        <v>9</v>
      </c>
      <c r="E109" s="61"/>
      <c r="F109" s="62"/>
      <c r="G109" s="62"/>
      <c r="H109" s="62"/>
      <c r="I109" s="62"/>
      <c r="J109" s="62"/>
      <c r="K109" s="62"/>
      <c r="L109" s="62"/>
      <c r="M109" s="32"/>
    </row>
    <row r="110" spans="1:13" ht="14.5" thickBot="1" x14ac:dyDescent="0.35">
      <c r="A110" s="3"/>
      <c r="B110" s="3"/>
      <c r="C110" s="249" t="s">
        <v>226</v>
      </c>
      <c r="D110" s="251"/>
      <c r="E110" s="61"/>
      <c r="F110" s="62"/>
      <c r="G110" s="62"/>
      <c r="H110" s="62"/>
      <c r="I110" s="62"/>
      <c r="J110" s="62"/>
      <c r="K110" s="62"/>
      <c r="L110" s="62"/>
      <c r="M110" s="32"/>
    </row>
    <row r="111" spans="1:13" ht="14.5" thickBot="1" x14ac:dyDescent="0.35">
      <c r="A111" s="3"/>
      <c r="B111" s="3"/>
      <c r="C111" s="249" t="s">
        <v>227</v>
      </c>
      <c r="D111" s="251"/>
      <c r="E111" s="61"/>
      <c r="F111" s="62"/>
      <c r="G111" s="62"/>
      <c r="H111" s="62"/>
      <c r="I111" s="62"/>
      <c r="J111" s="62"/>
      <c r="K111" s="62"/>
      <c r="L111" s="62"/>
      <c r="M111" s="32"/>
    </row>
    <row r="112" spans="1:13" x14ac:dyDescent="0.3">
      <c r="A112" s="3"/>
      <c r="B112" s="3"/>
      <c r="C112" s="194" t="s">
        <v>228</v>
      </c>
      <c r="D112" s="80">
        <v>6</v>
      </c>
      <c r="E112" s="61"/>
      <c r="F112" s="62"/>
      <c r="G112" s="62"/>
      <c r="H112" s="62"/>
      <c r="I112" s="62"/>
      <c r="J112" s="62"/>
      <c r="K112" s="62"/>
      <c r="L112" s="62"/>
      <c r="M112" s="32"/>
    </row>
    <row r="113" spans="1:13" x14ac:dyDescent="0.3">
      <c r="A113" s="3"/>
      <c r="B113" s="3"/>
      <c r="C113" s="194" t="s">
        <v>210</v>
      </c>
      <c r="D113" s="80">
        <v>5</v>
      </c>
      <c r="E113" s="61"/>
      <c r="F113" s="62"/>
      <c r="G113" s="62"/>
      <c r="H113" s="62"/>
      <c r="I113" s="62"/>
      <c r="J113" s="62"/>
      <c r="K113" s="62"/>
      <c r="L113" s="62"/>
      <c r="M113" s="32"/>
    </row>
    <row r="114" spans="1:13" ht="14.5" thickBot="1" x14ac:dyDescent="0.35">
      <c r="A114" s="3"/>
      <c r="B114" s="3"/>
      <c r="C114" s="194" t="s">
        <v>211</v>
      </c>
      <c r="D114" s="80">
        <v>3</v>
      </c>
      <c r="E114" s="61"/>
      <c r="F114" s="62"/>
      <c r="G114" s="62"/>
      <c r="H114" s="62"/>
      <c r="I114" s="62"/>
      <c r="J114" s="62"/>
      <c r="K114" s="62"/>
      <c r="L114" s="62"/>
      <c r="M114" s="32"/>
    </row>
    <row r="115" spans="1:13" ht="14.5" thickBot="1" x14ac:dyDescent="0.35">
      <c r="A115" s="3"/>
      <c r="B115" s="3"/>
      <c r="C115" s="25" t="s">
        <v>212</v>
      </c>
      <c r="D115" s="93">
        <f>SUM(D112:D114)</f>
        <v>14</v>
      </c>
      <c r="E115" s="61"/>
      <c r="F115" s="62"/>
      <c r="G115" s="62"/>
      <c r="H115" s="62"/>
      <c r="I115" s="62"/>
      <c r="J115" s="62"/>
      <c r="K115" s="62"/>
      <c r="L115" s="62"/>
      <c r="M115" s="32"/>
    </row>
    <row r="116" spans="1:13" x14ac:dyDescent="0.3">
      <c r="A116" s="3"/>
      <c r="B116" s="3"/>
      <c r="C116" s="194" t="s">
        <v>213</v>
      </c>
      <c r="D116" s="80">
        <v>5</v>
      </c>
      <c r="E116" s="61"/>
      <c r="F116" s="62"/>
      <c r="G116" s="62"/>
      <c r="H116" s="62"/>
      <c r="I116" s="62"/>
      <c r="J116" s="62"/>
      <c r="K116" s="62"/>
      <c r="L116" s="62"/>
      <c r="M116" s="32"/>
    </row>
    <row r="117" spans="1:13" x14ac:dyDescent="0.3">
      <c r="A117" s="3"/>
      <c r="B117" s="3"/>
      <c r="C117" s="194" t="s">
        <v>214</v>
      </c>
      <c r="D117" s="80">
        <v>6</v>
      </c>
      <c r="E117" s="61"/>
      <c r="F117" s="62"/>
      <c r="G117" s="62"/>
      <c r="H117" s="62"/>
      <c r="I117" s="62"/>
      <c r="J117" s="62"/>
      <c r="K117" s="62"/>
      <c r="L117" s="62"/>
      <c r="M117" s="32"/>
    </row>
    <row r="118" spans="1:13" ht="14.5" thickBot="1" x14ac:dyDescent="0.35">
      <c r="A118" s="3"/>
      <c r="B118" s="3"/>
      <c r="C118" s="194" t="s">
        <v>215</v>
      </c>
      <c r="D118" s="80">
        <v>7</v>
      </c>
      <c r="E118" s="61"/>
      <c r="F118" s="62"/>
      <c r="G118" s="62"/>
      <c r="H118" s="62"/>
      <c r="I118" s="62"/>
      <c r="J118" s="62"/>
      <c r="K118" s="62"/>
      <c r="L118" s="62"/>
      <c r="M118" s="32"/>
    </row>
    <row r="119" spans="1:13" ht="14.5" thickBot="1" x14ac:dyDescent="0.35">
      <c r="A119" s="3"/>
      <c r="B119" s="3"/>
      <c r="C119" s="25" t="s">
        <v>216</v>
      </c>
      <c r="D119" s="93">
        <f>SUM(D116:D118)</f>
        <v>18</v>
      </c>
      <c r="E119" s="61"/>
      <c r="F119" s="62"/>
      <c r="G119" s="62"/>
      <c r="H119" s="62"/>
      <c r="I119" s="62"/>
      <c r="J119" s="62"/>
      <c r="K119" s="62"/>
      <c r="L119" s="62"/>
      <c r="M119" s="32"/>
    </row>
    <row r="120" spans="1:13" x14ac:dyDescent="0.3">
      <c r="A120" s="3"/>
      <c r="B120" s="3"/>
      <c r="C120" s="194" t="s">
        <v>217</v>
      </c>
      <c r="D120" s="80">
        <v>3</v>
      </c>
      <c r="E120" s="61"/>
      <c r="F120" s="62"/>
      <c r="G120" s="62"/>
      <c r="H120" s="62"/>
      <c r="I120" s="62"/>
      <c r="J120" s="62"/>
      <c r="K120" s="62"/>
      <c r="L120" s="62"/>
      <c r="M120" s="32"/>
    </row>
    <row r="121" spans="1:13" ht="14.5" thickBot="1" x14ac:dyDescent="0.35">
      <c r="A121" s="3"/>
      <c r="B121" s="3"/>
      <c r="C121" s="194" t="s">
        <v>218</v>
      </c>
      <c r="D121" s="80">
        <v>2</v>
      </c>
      <c r="E121" s="61"/>
      <c r="F121" s="62"/>
      <c r="G121" s="62"/>
      <c r="H121" s="62"/>
      <c r="I121" s="62"/>
      <c r="J121" s="62"/>
      <c r="K121" s="62"/>
      <c r="L121" s="62"/>
      <c r="M121" s="32"/>
    </row>
    <row r="122" spans="1:13" ht="14.5" thickBot="1" x14ac:dyDescent="0.35">
      <c r="A122" s="3"/>
      <c r="B122" s="3"/>
      <c r="C122" s="25" t="s">
        <v>219</v>
      </c>
      <c r="D122" s="93">
        <f>SUM(D120:D121)</f>
        <v>5</v>
      </c>
      <c r="E122" s="61"/>
      <c r="F122" s="62"/>
      <c r="G122" s="62"/>
      <c r="H122" s="62"/>
      <c r="I122" s="62"/>
      <c r="J122" s="62"/>
      <c r="K122" s="62"/>
      <c r="L122" s="62"/>
      <c r="M122" s="32"/>
    </row>
    <row r="123" spans="1:13" x14ac:dyDescent="0.3">
      <c r="A123" s="3"/>
      <c r="B123" s="3"/>
      <c r="C123" s="194" t="s">
        <v>220</v>
      </c>
      <c r="D123" s="80">
        <v>4</v>
      </c>
      <c r="E123" s="61"/>
      <c r="F123" s="62"/>
      <c r="G123" s="62"/>
      <c r="H123" s="62"/>
      <c r="I123" s="62"/>
      <c r="J123" s="62"/>
      <c r="K123" s="62"/>
      <c r="L123" s="62"/>
      <c r="M123" s="32"/>
    </row>
    <row r="124" spans="1:13" x14ac:dyDescent="0.3">
      <c r="A124" s="3"/>
      <c r="B124" s="3"/>
      <c r="C124" s="194" t="s">
        <v>221</v>
      </c>
      <c r="D124" s="80">
        <v>4</v>
      </c>
      <c r="E124" s="61"/>
      <c r="F124" s="62"/>
      <c r="G124" s="62"/>
      <c r="H124" s="62"/>
      <c r="I124" s="62"/>
      <c r="J124" s="62"/>
      <c r="K124" s="62"/>
      <c r="L124" s="62"/>
      <c r="M124" s="32"/>
    </row>
    <row r="125" spans="1:13" x14ac:dyDescent="0.3">
      <c r="A125" s="3"/>
      <c r="B125" s="3"/>
      <c r="C125" s="194" t="s">
        <v>222</v>
      </c>
      <c r="D125" s="80">
        <v>5</v>
      </c>
      <c r="E125" s="61"/>
      <c r="F125" s="62"/>
      <c r="G125" s="62"/>
      <c r="H125" s="62"/>
      <c r="I125" s="62"/>
      <c r="J125" s="62"/>
      <c r="K125" s="62"/>
      <c r="L125" s="62"/>
      <c r="M125" s="32"/>
    </row>
    <row r="126" spans="1:13" x14ac:dyDescent="0.3">
      <c r="A126" s="3"/>
      <c r="B126" s="3"/>
      <c r="C126" s="194" t="s">
        <v>223</v>
      </c>
      <c r="D126" s="80">
        <v>7</v>
      </c>
      <c r="E126" s="61"/>
      <c r="F126" s="62"/>
      <c r="G126" s="62"/>
      <c r="H126" s="62"/>
      <c r="I126" s="62"/>
      <c r="J126" s="62"/>
      <c r="K126" s="62"/>
      <c r="L126" s="62"/>
      <c r="M126" s="32"/>
    </row>
    <row r="127" spans="1:13" ht="14.5" thickBot="1" x14ac:dyDescent="0.35">
      <c r="A127" s="3"/>
      <c r="B127" s="3"/>
      <c r="C127" s="194" t="s">
        <v>224</v>
      </c>
      <c r="D127" s="80">
        <v>6</v>
      </c>
      <c r="E127" s="61"/>
      <c r="F127" s="62"/>
      <c r="G127" s="62"/>
      <c r="H127" s="62"/>
      <c r="I127" s="62"/>
      <c r="J127" s="62"/>
      <c r="K127" s="62"/>
      <c r="L127" s="62"/>
      <c r="M127" s="32"/>
    </row>
    <row r="128" spans="1:13" ht="14.5" thickBot="1" x14ac:dyDescent="0.35">
      <c r="A128" s="3"/>
      <c r="B128" s="3"/>
      <c r="C128" s="25" t="s">
        <v>225</v>
      </c>
      <c r="D128" s="93">
        <f>SUM(D123:D127,D106:D109,D115,D119,D122)</f>
        <v>89</v>
      </c>
      <c r="E128" s="63"/>
      <c r="F128" s="11"/>
      <c r="G128" s="11"/>
      <c r="H128" s="11"/>
      <c r="I128" s="11"/>
      <c r="J128" s="11"/>
      <c r="K128" s="11"/>
      <c r="L128" s="11"/>
      <c r="M128" s="64"/>
    </row>
    <row r="129" spans="1:13" ht="14.5" thickBot="1" x14ac:dyDescent="0.35">
      <c r="A129" s="25" t="s">
        <v>312</v>
      </c>
      <c r="B129" s="25" t="s">
        <v>49</v>
      </c>
      <c r="C129" s="249" t="s">
        <v>49</v>
      </c>
      <c r="D129" s="251"/>
      <c r="E129" s="58"/>
      <c r="F129" s="59"/>
      <c r="G129" s="59"/>
      <c r="H129" s="59"/>
      <c r="I129" s="59"/>
      <c r="J129" s="59"/>
      <c r="K129" s="59"/>
      <c r="L129" s="59"/>
      <c r="M129" s="60"/>
    </row>
    <row r="130" spans="1:13" x14ac:dyDescent="0.3">
      <c r="A130" s="3"/>
      <c r="B130" s="3"/>
      <c r="C130" s="194" t="s">
        <v>229</v>
      </c>
      <c r="D130" s="80">
        <v>2</v>
      </c>
      <c r="E130" s="61"/>
      <c r="F130" s="62"/>
      <c r="G130" s="62"/>
      <c r="H130" s="62"/>
      <c r="I130" s="62"/>
      <c r="J130" s="62"/>
      <c r="K130" s="62"/>
      <c r="L130" s="62"/>
      <c r="M130" s="32"/>
    </row>
    <row r="131" spans="1:13" x14ac:dyDescent="0.3">
      <c r="A131" s="3"/>
      <c r="B131" s="3"/>
      <c r="C131" s="194" t="s">
        <v>230</v>
      </c>
      <c r="D131" s="80">
        <v>4</v>
      </c>
      <c r="E131" s="61"/>
      <c r="F131" s="62"/>
      <c r="G131" s="62"/>
      <c r="H131" s="62"/>
      <c r="I131" s="62"/>
      <c r="J131" s="62"/>
      <c r="K131" s="62"/>
      <c r="L131" s="62"/>
      <c r="M131" s="32"/>
    </row>
    <row r="132" spans="1:13" x14ac:dyDescent="0.3">
      <c r="A132" s="3"/>
      <c r="B132" s="3"/>
      <c r="C132" s="194" t="s">
        <v>231</v>
      </c>
      <c r="D132" s="80">
        <v>2</v>
      </c>
      <c r="E132" s="61"/>
      <c r="F132" s="62"/>
      <c r="G132" s="62"/>
      <c r="H132" s="62"/>
      <c r="I132" s="62"/>
      <c r="J132" s="62"/>
      <c r="K132" s="62"/>
      <c r="L132" s="62"/>
      <c r="M132" s="32"/>
    </row>
    <row r="133" spans="1:13" ht="14.5" thickBot="1" x14ac:dyDescent="0.35">
      <c r="A133" s="3"/>
      <c r="B133" s="3"/>
      <c r="C133" s="194" t="s">
        <v>232</v>
      </c>
      <c r="D133" s="80">
        <v>3</v>
      </c>
      <c r="E133" s="61"/>
      <c r="F133" s="62"/>
      <c r="G133" s="62"/>
      <c r="H133" s="62"/>
      <c r="I133" s="62"/>
      <c r="J133" s="62"/>
      <c r="K133" s="62"/>
      <c r="L133" s="62"/>
      <c r="M133" s="32"/>
    </row>
    <row r="134" spans="1:13" ht="14.5" thickBot="1" x14ac:dyDescent="0.35">
      <c r="A134" s="3"/>
      <c r="B134" s="3"/>
      <c r="C134" s="249" t="s">
        <v>248</v>
      </c>
      <c r="D134" s="251"/>
      <c r="E134" s="61"/>
      <c r="F134" s="62"/>
      <c r="G134" s="62"/>
      <c r="H134" s="62"/>
      <c r="I134" s="62"/>
      <c r="J134" s="62"/>
      <c r="K134" s="62"/>
      <c r="L134" s="62"/>
      <c r="M134" s="32"/>
    </row>
    <row r="135" spans="1:13" ht="14.5" thickBot="1" x14ac:dyDescent="0.35">
      <c r="A135" s="3"/>
      <c r="B135" s="3"/>
      <c r="C135" s="249" t="s">
        <v>249</v>
      </c>
      <c r="D135" s="251"/>
      <c r="E135" s="61"/>
      <c r="F135" s="62"/>
      <c r="G135" s="62"/>
      <c r="H135" s="62"/>
      <c r="I135" s="62"/>
      <c r="J135" s="62"/>
      <c r="K135" s="62"/>
      <c r="L135" s="62"/>
      <c r="M135" s="32"/>
    </row>
    <row r="136" spans="1:13" ht="14.5" thickBot="1" x14ac:dyDescent="0.35">
      <c r="A136" s="3"/>
      <c r="B136" s="3"/>
      <c r="C136" s="249" t="s">
        <v>250</v>
      </c>
      <c r="D136" s="251"/>
      <c r="E136" s="61"/>
      <c r="F136" s="62"/>
      <c r="G136" s="62"/>
      <c r="H136" s="62"/>
      <c r="I136" s="62"/>
      <c r="J136" s="62"/>
      <c r="K136" s="62"/>
      <c r="L136" s="62"/>
      <c r="M136" s="32"/>
    </row>
    <row r="137" spans="1:13" x14ac:dyDescent="0.3">
      <c r="A137" s="3"/>
      <c r="B137" s="3"/>
      <c r="C137" s="194" t="s">
        <v>233</v>
      </c>
      <c r="D137" s="180">
        <v>4</v>
      </c>
      <c r="E137" s="61"/>
      <c r="F137" s="62"/>
      <c r="G137" s="62"/>
      <c r="H137" s="62"/>
      <c r="I137" s="62"/>
      <c r="J137" s="62"/>
      <c r="K137" s="62"/>
      <c r="L137" s="62"/>
      <c r="M137" s="32"/>
    </row>
    <row r="138" spans="1:13" ht="14.5" thickBot="1" x14ac:dyDescent="0.35">
      <c r="A138" s="3"/>
      <c r="B138" s="3"/>
      <c r="C138" s="194" t="s">
        <v>234</v>
      </c>
      <c r="D138" s="180">
        <v>5</v>
      </c>
      <c r="E138" s="61"/>
      <c r="F138" s="62"/>
      <c r="G138" s="62"/>
      <c r="H138" s="62"/>
      <c r="I138" s="62"/>
      <c r="J138" s="62"/>
      <c r="K138" s="62"/>
      <c r="L138" s="62"/>
      <c r="M138" s="32"/>
    </row>
    <row r="139" spans="1:13" ht="14.5" thickBot="1" x14ac:dyDescent="0.35">
      <c r="A139" s="3"/>
      <c r="B139" s="3"/>
      <c r="C139" s="25" t="s">
        <v>235</v>
      </c>
      <c r="D139" s="93">
        <f>SUM(D137:D138)</f>
        <v>9</v>
      </c>
      <c r="E139" s="61"/>
      <c r="F139" s="62"/>
      <c r="G139" s="62"/>
      <c r="H139" s="62"/>
      <c r="I139" s="62"/>
      <c r="J139" s="62"/>
      <c r="K139" s="62"/>
      <c r="L139" s="62"/>
      <c r="M139" s="32"/>
    </row>
    <row r="140" spans="1:13" x14ac:dyDescent="0.3">
      <c r="A140" s="3"/>
      <c r="B140" s="3"/>
      <c r="C140" s="194" t="s">
        <v>236</v>
      </c>
      <c r="D140" s="80">
        <v>4</v>
      </c>
      <c r="E140" s="61"/>
      <c r="F140" s="62"/>
      <c r="G140" s="62"/>
      <c r="H140" s="62"/>
      <c r="I140" s="62"/>
      <c r="J140" s="62"/>
      <c r="K140" s="62"/>
      <c r="L140" s="62"/>
      <c r="M140" s="32"/>
    </row>
    <row r="141" spans="1:13" x14ac:dyDescent="0.3">
      <c r="A141" s="3"/>
      <c r="B141" s="3"/>
      <c r="C141" s="194" t="s">
        <v>237</v>
      </c>
      <c r="D141" s="80">
        <v>7</v>
      </c>
      <c r="E141" s="61"/>
      <c r="F141" s="62"/>
      <c r="G141" s="62"/>
      <c r="H141" s="62"/>
      <c r="I141" s="62"/>
      <c r="J141" s="62"/>
      <c r="K141" s="62"/>
      <c r="L141" s="62"/>
      <c r="M141" s="32"/>
    </row>
    <row r="142" spans="1:13" ht="14.5" thickBot="1" x14ac:dyDescent="0.35">
      <c r="A142" s="3"/>
      <c r="B142" s="3"/>
      <c r="C142" s="194" t="s">
        <v>238</v>
      </c>
      <c r="D142" s="80">
        <v>9</v>
      </c>
      <c r="E142" s="61"/>
      <c r="F142" s="62"/>
      <c r="G142" s="62"/>
      <c r="H142" s="62"/>
      <c r="I142" s="62"/>
      <c r="J142" s="62"/>
      <c r="K142" s="62"/>
      <c r="L142" s="62"/>
      <c r="M142" s="32"/>
    </row>
    <row r="143" spans="1:13" ht="14.5" thickBot="1" x14ac:dyDescent="0.35">
      <c r="A143" s="3"/>
      <c r="B143" s="3"/>
      <c r="C143" s="25" t="s">
        <v>239</v>
      </c>
      <c r="D143" s="93">
        <f>SUM(D140:D142)</f>
        <v>20</v>
      </c>
      <c r="E143" s="61"/>
      <c r="F143" s="62"/>
      <c r="G143" s="62"/>
      <c r="H143" s="62"/>
      <c r="I143" s="62"/>
      <c r="J143" s="62"/>
      <c r="K143" s="62"/>
      <c r="L143" s="62"/>
      <c r="M143" s="32"/>
    </row>
    <row r="144" spans="1:13" ht="14.5" thickBot="1" x14ac:dyDescent="0.35">
      <c r="A144" s="3"/>
      <c r="B144" s="3"/>
      <c r="C144" s="194" t="s">
        <v>240</v>
      </c>
      <c r="D144" s="97">
        <v>5</v>
      </c>
      <c r="E144" s="61"/>
      <c r="F144" s="62"/>
      <c r="G144" s="62"/>
      <c r="H144" s="62"/>
      <c r="I144" s="62"/>
      <c r="J144" s="62"/>
      <c r="K144" s="62"/>
      <c r="L144" s="62"/>
      <c r="M144" s="32"/>
    </row>
    <row r="145" spans="1:13" ht="14.5" thickBot="1" x14ac:dyDescent="0.35">
      <c r="A145" s="3"/>
      <c r="B145" s="3"/>
      <c r="C145" s="25" t="s">
        <v>241</v>
      </c>
      <c r="D145" s="93">
        <f>SUM(D144)</f>
        <v>5</v>
      </c>
      <c r="E145" s="61"/>
      <c r="F145" s="62"/>
      <c r="G145" s="62"/>
      <c r="H145" s="62"/>
      <c r="I145" s="62"/>
      <c r="J145" s="62"/>
      <c r="K145" s="62"/>
      <c r="L145" s="62"/>
      <c r="M145" s="32"/>
    </row>
    <row r="146" spans="1:13" x14ac:dyDescent="0.3">
      <c r="A146" s="3"/>
      <c r="B146" s="3"/>
      <c r="C146" s="194" t="s">
        <v>242</v>
      </c>
      <c r="D146" s="80">
        <v>4</v>
      </c>
      <c r="E146" s="61"/>
      <c r="F146" s="62"/>
      <c r="G146" s="62"/>
      <c r="H146" s="62"/>
      <c r="I146" s="62"/>
      <c r="J146" s="62"/>
      <c r="K146" s="62"/>
      <c r="L146" s="62"/>
      <c r="M146" s="32"/>
    </row>
    <row r="147" spans="1:13" x14ac:dyDescent="0.3">
      <c r="A147" s="3"/>
      <c r="B147" s="3"/>
      <c r="C147" s="194" t="s">
        <v>243</v>
      </c>
      <c r="D147" s="80">
        <v>5</v>
      </c>
      <c r="E147" s="61"/>
      <c r="F147" s="62"/>
      <c r="G147" s="62"/>
      <c r="H147" s="62"/>
      <c r="I147" s="62"/>
      <c r="J147" s="62"/>
      <c r="K147" s="62"/>
      <c r="L147" s="62"/>
      <c r="M147" s="32"/>
    </row>
    <row r="148" spans="1:13" x14ac:dyDescent="0.3">
      <c r="A148" s="3"/>
      <c r="B148" s="3"/>
      <c r="C148" s="194" t="s">
        <v>244</v>
      </c>
      <c r="D148" s="80">
        <v>6</v>
      </c>
      <c r="E148" s="61"/>
      <c r="F148" s="62"/>
      <c r="G148" s="62"/>
      <c r="H148" s="62"/>
      <c r="I148" s="62"/>
      <c r="J148" s="62"/>
      <c r="K148" s="62"/>
      <c r="L148" s="62"/>
      <c r="M148" s="32"/>
    </row>
    <row r="149" spans="1:13" x14ac:dyDescent="0.3">
      <c r="A149" s="3"/>
      <c r="B149" s="3"/>
      <c r="C149" s="194" t="s">
        <v>245</v>
      </c>
      <c r="D149" s="80">
        <v>7</v>
      </c>
      <c r="E149" s="61"/>
      <c r="F149" s="62"/>
      <c r="G149" s="62"/>
      <c r="H149" s="62"/>
      <c r="I149" s="62"/>
      <c r="J149" s="62"/>
      <c r="K149" s="62"/>
      <c r="L149" s="62"/>
      <c r="M149" s="32"/>
    </row>
    <row r="150" spans="1:13" ht="14.5" thickBot="1" x14ac:dyDescent="0.35">
      <c r="A150" s="3"/>
      <c r="B150" s="3"/>
      <c r="C150" s="194" t="s">
        <v>246</v>
      </c>
      <c r="D150" s="80">
        <v>1</v>
      </c>
      <c r="E150" s="61"/>
      <c r="F150" s="62"/>
      <c r="G150" s="62"/>
      <c r="H150" s="62"/>
      <c r="I150" s="62"/>
      <c r="J150" s="62"/>
      <c r="K150" s="62"/>
      <c r="L150" s="62"/>
      <c r="M150" s="32"/>
    </row>
    <row r="151" spans="1:13" ht="14.5" thickBot="1" x14ac:dyDescent="0.35">
      <c r="A151" s="3"/>
      <c r="B151" s="3"/>
      <c r="C151" s="25" t="s">
        <v>247</v>
      </c>
      <c r="D151" s="93">
        <f>SUM(D146:D150,D130:D133,D139,D143,D145)</f>
        <v>68</v>
      </c>
      <c r="E151" s="63"/>
      <c r="F151" s="11"/>
      <c r="G151" s="11"/>
      <c r="H151" s="11"/>
      <c r="I151" s="11"/>
      <c r="J151" s="11"/>
      <c r="K151" s="11"/>
      <c r="L151" s="11"/>
      <c r="M151" s="64"/>
    </row>
    <row r="152" spans="1:13" ht="15" customHeight="1" thickBot="1" x14ac:dyDescent="0.35">
      <c r="A152" s="25" t="s">
        <v>314</v>
      </c>
      <c r="B152" s="25" t="s">
        <v>58</v>
      </c>
      <c r="C152" s="249" t="s">
        <v>58</v>
      </c>
      <c r="D152" s="251"/>
      <c r="E152" s="61"/>
      <c r="F152" s="62"/>
      <c r="G152" s="62"/>
      <c r="H152" s="62"/>
      <c r="I152" s="62"/>
      <c r="J152" s="62"/>
      <c r="K152" s="62"/>
      <c r="L152" s="62"/>
      <c r="M152" s="32"/>
    </row>
    <row r="153" spans="1:13" x14ac:dyDescent="0.3">
      <c r="A153" s="182"/>
      <c r="B153" s="182"/>
      <c r="C153" s="196" t="s">
        <v>516</v>
      </c>
      <c r="D153" s="74"/>
      <c r="E153" s="61"/>
      <c r="F153" s="62"/>
      <c r="G153" s="62"/>
      <c r="H153" s="62"/>
      <c r="I153" s="62"/>
      <c r="J153" s="62"/>
      <c r="K153" s="62"/>
      <c r="L153" s="62"/>
      <c r="M153" s="32"/>
    </row>
    <row r="154" spans="1:13" x14ac:dyDescent="0.3">
      <c r="A154" s="182"/>
      <c r="B154" s="182"/>
      <c r="C154" s="196" t="s">
        <v>518</v>
      </c>
      <c r="D154" s="74"/>
      <c r="E154" s="61"/>
      <c r="F154" s="62"/>
      <c r="G154" s="62"/>
      <c r="H154" s="62"/>
      <c r="I154" s="62"/>
      <c r="J154" s="62"/>
      <c r="K154" s="62"/>
      <c r="L154" s="62"/>
      <c r="M154" s="32"/>
    </row>
    <row r="155" spans="1:13" x14ac:dyDescent="0.3">
      <c r="A155" s="182"/>
      <c r="B155" s="182"/>
      <c r="C155" s="196" t="s">
        <v>517</v>
      </c>
      <c r="D155" s="74"/>
      <c r="E155" s="61"/>
      <c r="F155" s="62"/>
      <c r="G155" s="62"/>
      <c r="H155" s="62"/>
      <c r="I155" s="62"/>
      <c r="J155" s="62"/>
      <c r="K155" s="62"/>
      <c r="L155" s="62"/>
      <c r="M155" s="32"/>
    </row>
    <row r="156" spans="1:13" ht="14.5" thickBot="1" x14ac:dyDescent="0.35">
      <c r="A156" s="182"/>
      <c r="B156" s="182"/>
      <c r="C156" s="196" t="s">
        <v>519</v>
      </c>
      <c r="D156" s="81"/>
      <c r="E156" s="61"/>
      <c r="F156" s="62"/>
      <c r="G156" s="62"/>
      <c r="H156" s="62"/>
      <c r="I156" s="62"/>
      <c r="J156" s="62"/>
      <c r="K156" s="62"/>
      <c r="L156" s="62"/>
      <c r="M156" s="32"/>
    </row>
    <row r="157" spans="1:13" ht="14.5" thickBot="1" x14ac:dyDescent="0.35">
      <c r="A157" s="182"/>
      <c r="B157" s="182"/>
      <c r="C157" s="25" t="s">
        <v>269</v>
      </c>
      <c r="D157" s="86">
        <f>SUM(D152:D156)</f>
        <v>0</v>
      </c>
      <c r="E157" s="61"/>
      <c r="F157" s="62"/>
      <c r="G157" s="62"/>
      <c r="H157" s="62"/>
      <c r="I157" s="62"/>
      <c r="J157" s="62"/>
      <c r="K157" s="62"/>
      <c r="L157" s="62"/>
      <c r="M157" s="32"/>
    </row>
    <row r="158" spans="1:13" x14ac:dyDescent="0.3">
      <c r="A158" s="3"/>
      <c r="B158" s="3"/>
      <c r="C158" s="193" t="s">
        <v>520</v>
      </c>
      <c r="D158" s="80">
        <v>5</v>
      </c>
      <c r="E158" s="61"/>
      <c r="F158" s="62"/>
      <c r="G158" s="62"/>
      <c r="H158" s="62"/>
      <c r="I158" s="62"/>
      <c r="J158" s="62"/>
      <c r="K158" s="62"/>
      <c r="L158" s="62"/>
      <c r="M158" s="32"/>
    </row>
    <row r="159" spans="1:13" ht="14.5" thickBot="1" x14ac:dyDescent="0.35">
      <c r="A159" s="3"/>
      <c r="B159" s="3"/>
      <c r="C159" s="194" t="s">
        <v>521</v>
      </c>
      <c r="D159" s="80"/>
      <c r="E159" s="61"/>
      <c r="F159" s="62"/>
      <c r="G159" s="62"/>
      <c r="H159" s="62"/>
      <c r="I159" s="62"/>
      <c r="J159" s="62"/>
      <c r="K159" s="62"/>
      <c r="L159" s="62"/>
      <c r="M159" s="32"/>
    </row>
    <row r="160" spans="1:13" ht="14.5" thickBot="1" x14ac:dyDescent="0.35">
      <c r="A160" s="3"/>
      <c r="B160" s="3"/>
      <c r="C160" s="25" t="s">
        <v>270</v>
      </c>
      <c r="D160" s="133">
        <f>SUM(D158:D159)</f>
        <v>5</v>
      </c>
      <c r="E160" s="61"/>
      <c r="F160" s="62"/>
      <c r="G160" s="62"/>
      <c r="H160" s="62"/>
      <c r="I160" s="62"/>
      <c r="J160" s="62"/>
      <c r="K160" s="62"/>
      <c r="L160" s="62"/>
      <c r="M160" s="32"/>
    </row>
    <row r="161" spans="1:13" x14ac:dyDescent="0.3">
      <c r="A161" s="3"/>
      <c r="B161" s="3"/>
      <c r="C161" s="197" t="s">
        <v>522</v>
      </c>
      <c r="D161" s="80"/>
      <c r="E161" s="61"/>
      <c r="F161" s="62"/>
      <c r="G161" s="62"/>
      <c r="H161" s="62"/>
      <c r="I161" s="62"/>
      <c r="J161" s="62"/>
      <c r="K161" s="62"/>
      <c r="L161" s="62"/>
      <c r="M161" s="32"/>
    </row>
    <row r="162" spans="1:13" x14ac:dyDescent="0.3">
      <c r="A162" s="3"/>
      <c r="B162" s="3"/>
      <c r="C162" s="194" t="s">
        <v>523</v>
      </c>
      <c r="D162" s="80"/>
      <c r="E162" s="61"/>
      <c r="F162" s="62"/>
      <c r="G162" s="62"/>
      <c r="H162" s="62"/>
      <c r="I162" s="62"/>
      <c r="J162" s="62"/>
      <c r="K162" s="62"/>
      <c r="L162" s="62"/>
      <c r="M162" s="32"/>
    </row>
    <row r="163" spans="1:13" ht="14.5" thickBot="1" x14ac:dyDescent="0.35">
      <c r="A163" s="3"/>
      <c r="B163" s="3"/>
      <c r="C163" s="194" t="s">
        <v>524</v>
      </c>
      <c r="D163" s="80"/>
      <c r="E163" s="61"/>
      <c r="F163" s="62"/>
      <c r="G163" s="62"/>
      <c r="H163" s="62"/>
      <c r="I163" s="62"/>
      <c r="J163" s="62"/>
      <c r="K163" s="62"/>
      <c r="L163" s="62"/>
      <c r="M163" s="32"/>
    </row>
    <row r="164" spans="1:13" ht="14.5" thickBot="1" x14ac:dyDescent="0.35">
      <c r="A164" s="3"/>
      <c r="B164" s="3"/>
      <c r="C164" s="25" t="s">
        <v>271</v>
      </c>
      <c r="D164" s="133">
        <f>SUM(D161:D163)</f>
        <v>0</v>
      </c>
      <c r="E164" s="61"/>
      <c r="F164" s="62"/>
      <c r="G164" s="62"/>
      <c r="H164" s="62"/>
      <c r="I164" s="62"/>
      <c r="J164" s="62"/>
      <c r="K164" s="62"/>
      <c r="L164" s="62"/>
      <c r="M164" s="32"/>
    </row>
    <row r="165" spans="1:13" ht="14.5" thickBot="1" x14ac:dyDescent="0.35">
      <c r="A165" s="3"/>
      <c r="B165" s="3"/>
      <c r="C165" s="198" t="s">
        <v>272</v>
      </c>
      <c r="D165" s="80">
        <v>1</v>
      </c>
      <c r="E165" s="61"/>
      <c r="F165" s="62"/>
      <c r="G165" s="62"/>
      <c r="H165" s="62"/>
      <c r="I165" s="62"/>
      <c r="J165" s="62"/>
      <c r="K165" s="62"/>
      <c r="L165" s="62"/>
      <c r="M165" s="32"/>
    </row>
    <row r="166" spans="1:13" ht="14.5" thickBot="1" x14ac:dyDescent="0.35">
      <c r="A166" s="3"/>
      <c r="B166" s="3"/>
      <c r="C166" s="25" t="s">
        <v>290</v>
      </c>
      <c r="D166" s="93">
        <f>SUM(D157,D160,D164,D165)</f>
        <v>6</v>
      </c>
      <c r="E166" s="61"/>
      <c r="F166" s="62"/>
      <c r="G166" s="62"/>
      <c r="H166" s="62"/>
      <c r="I166" s="62"/>
      <c r="J166" s="62"/>
      <c r="K166" s="62"/>
      <c r="L166" s="62"/>
      <c r="M166" s="32"/>
    </row>
    <row r="167" spans="1:13" x14ac:dyDescent="0.3">
      <c r="A167" s="3"/>
      <c r="B167" s="3"/>
      <c r="C167" s="135" t="s">
        <v>515</v>
      </c>
      <c r="D167" s="27"/>
      <c r="E167" s="61"/>
      <c r="F167" s="62"/>
      <c r="G167" s="62"/>
      <c r="H167" s="62"/>
      <c r="I167" s="62"/>
      <c r="J167" s="62"/>
      <c r="K167" s="62"/>
      <c r="L167" s="62"/>
      <c r="M167" s="32"/>
    </row>
    <row r="168" spans="1:13" ht="14.5" x14ac:dyDescent="0.35">
      <c r="A168" s="3"/>
      <c r="B168" s="3"/>
      <c r="C168" s="134" t="s">
        <v>291</v>
      </c>
      <c r="D168" s="15"/>
      <c r="E168" s="61"/>
      <c r="F168" s="62"/>
      <c r="G168" s="62"/>
      <c r="H168" s="62"/>
      <c r="I168" s="62"/>
      <c r="J168" s="62"/>
      <c r="K168" s="62"/>
      <c r="L168" s="62"/>
      <c r="M168" s="32"/>
    </row>
    <row r="169" spans="1:13" ht="14.5" thickBot="1" x14ac:dyDescent="0.35">
      <c r="A169" s="3"/>
      <c r="B169" s="3"/>
      <c r="C169" s="16"/>
      <c r="D169" s="17"/>
      <c r="E169" s="61"/>
      <c r="F169" s="62"/>
      <c r="G169" s="62"/>
      <c r="H169" s="62"/>
      <c r="I169" s="62"/>
      <c r="J169" s="62"/>
      <c r="K169" s="62"/>
      <c r="L169" s="62"/>
      <c r="M169" s="32"/>
    </row>
    <row r="170" spans="1:13" ht="14.5" thickBot="1" x14ac:dyDescent="0.35">
      <c r="A170" s="25" t="s">
        <v>311</v>
      </c>
      <c r="B170" s="19" t="s">
        <v>46</v>
      </c>
      <c r="C170" s="249" t="s">
        <v>46</v>
      </c>
      <c r="D170" s="251"/>
      <c r="E170" s="61"/>
      <c r="F170" s="62"/>
      <c r="G170" s="62"/>
      <c r="H170" s="62"/>
      <c r="I170" s="62"/>
      <c r="J170" s="62"/>
      <c r="K170" s="62"/>
      <c r="L170" s="62"/>
      <c r="M170" s="32"/>
    </row>
    <row r="171" spans="1:13" x14ac:dyDescent="0.3">
      <c r="A171" s="182"/>
      <c r="B171" s="181"/>
      <c r="C171" s="196" t="s">
        <v>516</v>
      </c>
      <c r="D171" s="74"/>
      <c r="E171" s="61"/>
      <c r="F171" s="62"/>
      <c r="G171" s="62"/>
      <c r="H171" s="62"/>
      <c r="I171" s="62"/>
      <c r="J171" s="62"/>
      <c r="K171" s="62"/>
      <c r="L171" s="62"/>
      <c r="M171" s="32"/>
    </row>
    <row r="172" spans="1:13" x14ac:dyDescent="0.3">
      <c r="A172" s="182"/>
      <c r="B172" s="181"/>
      <c r="C172" s="196" t="s">
        <v>518</v>
      </c>
      <c r="D172" s="74"/>
      <c r="E172" s="61"/>
      <c r="F172" s="62"/>
      <c r="G172" s="62"/>
      <c r="H172" s="62"/>
      <c r="I172" s="62"/>
      <c r="J172" s="62"/>
      <c r="K172" s="62"/>
      <c r="L172" s="62"/>
      <c r="M172" s="32"/>
    </row>
    <row r="173" spans="1:13" x14ac:dyDescent="0.3">
      <c r="A173" s="182"/>
      <c r="B173" s="181"/>
      <c r="C173" s="196" t="s">
        <v>517</v>
      </c>
      <c r="D173" s="74"/>
      <c r="E173" s="61"/>
      <c r="F173" s="62"/>
      <c r="G173" s="62"/>
      <c r="H173" s="62"/>
      <c r="I173" s="62"/>
      <c r="J173" s="62"/>
      <c r="K173" s="62"/>
      <c r="L173" s="62"/>
      <c r="M173" s="32"/>
    </row>
    <row r="174" spans="1:13" ht="14.5" thickBot="1" x14ac:dyDescent="0.35">
      <c r="A174" s="182"/>
      <c r="B174" s="181"/>
      <c r="C174" s="196" t="s">
        <v>519</v>
      </c>
      <c r="D174" s="81"/>
      <c r="E174" s="61"/>
      <c r="F174" s="62"/>
      <c r="G174" s="62"/>
      <c r="H174" s="62"/>
      <c r="I174" s="62"/>
      <c r="J174" s="62"/>
      <c r="K174" s="62"/>
      <c r="L174" s="62"/>
      <c r="M174" s="32"/>
    </row>
    <row r="175" spans="1:13" ht="14.5" thickBot="1" x14ac:dyDescent="0.35">
      <c r="A175" s="182"/>
      <c r="B175" s="181"/>
      <c r="C175" s="25" t="s">
        <v>269</v>
      </c>
      <c r="D175" s="86">
        <f>SUM(D170:D174)</f>
        <v>0</v>
      </c>
      <c r="E175" s="61"/>
      <c r="F175" s="62"/>
      <c r="G175" s="62"/>
      <c r="H175" s="62"/>
      <c r="I175" s="62"/>
      <c r="J175" s="62"/>
      <c r="K175" s="62"/>
      <c r="L175" s="62"/>
      <c r="M175" s="32"/>
    </row>
    <row r="176" spans="1:13" x14ac:dyDescent="0.3">
      <c r="A176" s="182"/>
      <c r="B176" s="181"/>
      <c r="C176" s="193" t="s">
        <v>520</v>
      </c>
      <c r="D176" s="80">
        <v>5</v>
      </c>
      <c r="E176" s="61"/>
      <c r="F176" s="62"/>
      <c r="G176" s="62"/>
      <c r="H176" s="62"/>
      <c r="I176" s="62"/>
      <c r="J176" s="62"/>
      <c r="K176" s="62"/>
      <c r="L176" s="62"/>
      <c r="M176" s="32"/>
    </row>
    <row r="177" spans="1:13" ht="14.5" thickBot="1" x14ac:dyDescent="0.35">
      <c r="A177" s="182"/>
      <c r="B177" s="181"/>
      <c r="C177" s="194" t="s">
        <v>521</v>
      </c>
      <c r="D177" s="80"/>
      <c r="E177" s="61"/>
      <c r="F177" s="62"/>
      <c r="G177" s="62"/>
      <c r="H177" s="62"/>
      <c r="I177" s="62"/>
      <c r="J177" s="62"/>
      <c r="K177" s="62"/>
      <c r="L177" s="62"/>
      <c r="M177" s="32"/>
    </row>
    <row r="178" spans="1:13" ht="14.5" thickBot="1" x14ac:dyDescent="0.35">
      <c r="A178" s="182"/>
      <c r="B178" s="181"/>
      <c r="C178" s="25" t="s">
        <v>270</v>
      </c>
      <c r="D178" s="133">
        <f>SUM(D176:D177)</f>
        <v>5</v>
      </c>
      <c r="E178" s="61"/>
      <c r="F178" s="62"/>
      <c r="G178" s="62"/>
      <c r="H178" s="62"/>
      <c r="I178" s="62"/>
      <c r="J178" s="62"/>
      <c r="K178" s="62"/>
      <c r="L178" s="62"/>
      <c r="M178" s="32"/>
    </row>
    <row r="179" spans="1:13" x14ac:dyDescent="0.3">
      <c r="A179" s="182"/>
      <c r="B179" s="181"/>
      <c r="C179" s="197" t="s">
        <v>522</v>
      </c>
      <c r="D179" s="80"/>
      <c r="E179" s="61"/>
      <c r="F179" s="62"/>
      <c r="G179" s="62"/>
      <c r="H179" s="62"/>
      <c r="I179" s="62"/>
      <c r="J179" s="62"/>
      <c r="K179" s="62"/>
      <c r="L179" s="62"/>
      <c r="M179" s="32"/>
    </row>
    <row r="180" spans="1:13" x14ac:dyDescent="0.3">
      <c r="A180" s="182"/>
      <c r="B180" s="181"/>
      <c r="C180" s="194" t="s">
        <v>523</v>
      </c>
      <c r="D180" s="80"/>
      <c r="E180" s="61"/>
      <c r="F180" s="62"/>
      <c r="G180" s="62"/>
      <c r="H180" s="62"/>
      <c r="I180" s="62"/>
      <c r="J180" s="62"/>
      <c r="K180" s="62"/>
      <c r="L180" s="62"/>
      <c r="M180" s="32"/>
    </row>
    <row r="181" spans="1:13" ht="14.5" thickBot="1" x14ac:dyDescent="0.35">
      <c r="A181" s="182"/>
      <c r="B181" s="181"/>
      <c r="C181" s="194" t="s">
        <v>524</v>
      </c>
      <c r="D181" s="80"/>
      <c r="E181" s="61"/>
      <c r="F181" s="62"/>
      <c r="G181" s="62"/>
      <c r="H181" s="62"/>
      <c r="I181" s="62"/>
      <c r="J181" s="62"/>
      <c r="K181" s="62"/>
      <c r="L181" s="62"/>
      <c r="M181" s="32"/>
    </row>
    <row r="182" spans="1:13" ht="14.5" thickBot="1" x14ac:dyDescent="0.35">
      <c r="A182" s="182"/>
      <c r="B182" s="181"/>
      <c r="C182" s="25" t="s">
        <v>271</v>
      </c>
      <c r="D182" s="133">
        <f>SUM(D179:D181)</f>
        <v>0</v>
      </c>
      <c r="E182" s="61"/>
      <c r="F182" s="62"/>
      <c r="G182" s="62"/>
      <c r="H182" s="62"/>
      <c r="I182" s="62"/>
      <c r="J182" s="62"/>
      <c r="K182" s="62"/>
      <c r="L182" s="62"/>
      <c r="M182" s="32"/>
    </row>
    <row r="183" spans="1:13" ht="14.5" thickBot="1" x14ac:dyDescent="0.35">
      <c r="A183" s="182"/>
      <c r="B183" s="181"/>
      <c r="C183" s="198" t="s">
        <v>272</v>
      </c>
      <c r="D183" s="80">
        <v>1</v>
      </c>
      <c r="E183" s="61"/>
      <c r="F183" s="62"/>
      <c r="G183" s="62"/>
      <c r="H183" s="62"/>
      <c r="I183" s="62"/>
      <c r="J183" s="62"/>
      <c r="K183" s="62"/>
      <c r="L183" s="62"/>
      <c r="M183" s="32"/>
    </row>
    <row r="184" spans="1:13" ht="14.5" thickBot="1" x14ac:dyDescent="0.35">
      <c r="A184" s="182"/>
      <c r="B184" s="181"/>
      <c r="C184" s="25" t="s">
        <v>525</v>
      </c>
      <c r="D184" s="93">
        <f>SUM(D175,D178,D182,D183)</f>
        <v>6</v>
      </c>
      <c r="E184" s="61"/>
      <c r="F184" s="62"/>
      <c r="G184" s="62"/>
      <c r="H184" s="62"/>
      <c r="I184" s="62"/>
      <c r="J184" s="62"/>
      <c r="K184" s="62"/>
      <c r="L184" s="62"/>
      <c r="M184" s="32"/>
    </row>
    <row r="185" spans="1:13" ht="15" customHeight="1" thickBot="1" x14ac:dyDescent="0.35">
      <c r="A185" s="25" t="s">
        <v>127</v>
      </c>
      <c r="B185" s="25" t="s">
        <v>34</v>
      </c>
      <c r="C185" s="249" t="s">
        <v>34</v>
      </c>
      <c r="D185" s="251"/>
      <c r="E185" s="58"/>
      <c r="F185" s="59"/>
      <c r="G185" s="59"/>
      <c r="H185" s="59"/>
      <c r="I185" s="59"/>
      <c r="J185" s="59"/>
      <c r="K185" s="59"/>
      <c r="L185" s="59"/>
      <c r="M185" s="60"/>
    </row>
    <row r="186" spans="1:13" x14ac:dyDescent="0.3">
      <c r="A186" s="3"/>
      <c r="B186" s="3"/>
      <c r="C186" s="194" t="s">
        <v>251</v>
      </c>
      <c r="D186" s="80">
        <v>1</v>
      </c>
      <c r="E186" s="61"/>
      <c r="F186" s="62"/>
      <c r="G186" s="62"/>
      <c r="H186" s="62"/>
      <c r="I186" s="62"/>
      <c r="J186" s="62"/>
      <c r="K186" s="62"/>
      <c r="L186" s="62"/>
      <c r="M186" s="32"/>
    </row>
    <row r="187" spans="1:13" ht="14.5" thickBot="1" x14ac:dyDescent="0.35">
      <c r="A187" s="3"/>
      <c r="B187" s="3"/>
      <c r="C187" s="194" t="s">
        <v>252</v>
      </c>
      <c r="D187" s="80">
        <v>2</v>
      </c>
      <c r="E187" s="61"/>
      <c r="F187" s="62"/>
      <c r="G187" s="62"/>
      <c r="H187" s="62"/>
      <c r="I187" s="62"/>
      <c r="J187" s="62"/>
      <c r="K187" s="62"/>
      <c r="L187" s="62"/>
      <c r="M187" s="32"/>
    </row>
    <row r="188" spans="1:13" ht="14.5" thickBot="1" x14ac:dyDescent="0.35">
      <c r="A188" s="3"/>
      <c r="B188" s="3"/>
      <c r="C188" s="25" t="s">
        <v>253</v>
      </c>
      <c r="D188" s="93">
        <f>SUM(D186:D187)</f>
        <v>3</v>
      </c>
      <c r="E188" s="63"/>
      <c r="F188" s="11"/>
      <c r="G188" s="11"/>
      <c r="H188" s="11"/>
      <c r="I188" s="11"/>
      <c r="J188" s="11"/>
      <c r="K188" s="11"/>
      <c r="L188" s="11"/>
      <c r="M188" s="64"/>
    </row>
    <row r="189" spans="1:13" ht="14.5" thickBot="1" x14ac:dyDescent="0.35">
      <c r="A189" s="25" t="s">
        <v>128</v>
      </c>
      <c r="B189" s="25" t="s">
        <v>35</v>
      </c>
      <c r="C189" s="249" t="s">
        <v>257</v>
      </c>
      <c r="D189" s="251"/>
      <c r="E189" s="58"/>
      <c r="F189" s="59"/>
      <c r="G189" s="59"/>
      <c r="H189" s="59"/>
      <c r="I189" s="59"/>
      <c r="J189" s="59"/>
      <c r="K189" s="59"/>
      <c r="L189" s="59"/>
      <c r="M189" s="60"/>
    </row>
    <row r="190" spans="1:13" x14ac:dyDescent="0.3">
      <c r="A190" s="3"/>
      <c r="B190" s="3"/>
      <c r="C190" s="194" t="s">
        <v>254</v>
      </c>
      <c r="D190" s="80">
        <v>3</v>
      </c>
      <c r="E190" s="61"/>
      <c r="F190" s="62"/>
      <c r="G190" s="62"/>
      <c r="H190" s="62"/>
      <c r="I190" s="62"/>
      <c r="J190" s="62"/>
      <c r="K190" s="62"/>
      <c r="L190" s="62"/>
      <c r="M190" s="32"/>
    </row>
    <row r="191" spans="1:13" ht="14.5" thickBot="1" x14ac:dyDescent="0.35">
      <c r="A191" s="3"/>
      <c r="B191" s="3"/>
      <c r="C191" s="194" t="s">
        <v>255</v>
      </c>
      <c r="D191" s="80">
        <v>4</v>
      </c>
      <c r="E191" s="61"/>
      <c r="F191" s="62"/>
      <c r="G191" s="62"/>
      <c r="H191" s="62"/>
      <c r="I191" s="62"/>
      <c r="J191" s="62"/>
      <c r="K191" s="62"/>
      <c r="L191" s="62"/>
      <c r="M191" s="32"/>
    </row>
    <row r="192" spans="1:13" ht="14.5" thickBot="1" x14ac:dyDescent="0.35">
      <c r="A192" s="3"/>
      <c r="B192" s="3"/>
      <c r="C192" s="26" t="s">
        <v>256</v>
      </c>
      <c r="D192" s="98">
        <f>SUM(D189:D191)</f>
        <v>7</v>
      </c>
      <c r="E192" s="63"/>
      <c r="F192" s="11"/>
      <c r="G192" s="11"/>
      <c r="H192" s="11"/>
      <c r="I192" s="11"/>
      <c r="J192" s="11"/>
      <c r="K192" s="11"/>
      <c r="L192" s="11"/>
      <c r="M192" s="64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8"/>
      <c r="F193" s="59"/>
      <c r="G193" s="59"/>
      <c r="H193" s="59"/>
      <c r="I193" s="59"/>
      <c r="J193" s="59"/>
      <c r="K193" s="59"/>
      <c r="L193" s="59"/>
      <c r="M193" s="60"/>
    </row>
    <row r="194" spans="1:13" x14ac:dyDescent="0.3">
      <c r="A194" s="3"/>
      <c r="B194" s="33"/>
      <c r="C194" s="29"/>
      <c r="D194" s="15"/>
      <c r="E194" s="61"/>
      <c r="F194" s="62"/>
      <c r="G194" s="62"/>
      <c r="H194" s="62"/>
      <c r="I194" s="62"/>
      <c r="J194" s="62"/>
      <c r="K194" s="62"/>
      <c r="L194" s="62"/>
      <c r="M194" s="32"/>
    </row>
    <row r="195" spans="1:13" x14ac:dyDescent="0.3">
      <c r="A195" s="3"/>
      <c r="B195" s="33"/>
      <c r="C195" s="29"/>
      <c r="D195" s="15"/>
      <c r="E195" s="61"/>
      <c r="F195" s="62"/>
      <c r="G195" s="62"/>
      <c r="H195" s="62"/>
      <c r="I195" s="62"/>
      <c r="J195" s="62"/>
      <c r="K195" s="62"/>
      <c r="L195" s="62"/>
      <c r="M195" s="32"/>
    </row>
    <row r="196" spans="1:13" x14ac:dyDescent="0.3">
      <c r="A196" s="3"/>
      <c r="B196" s="33"/>
      <c r="C196" s="31" t="s">
        <v>259</v>
      </c>
      <c r="D196" s="15"/>
      <c r="E196" s="61"/>
      <c r="F196" s="62"/>
      <c r="G196" s="62"/>
      <c r="H196" s="62"/>
      <c r="I196" s="62"/>
      <c r="J196" s="62"/>
      <c r="K196" s="62"/>
      <c r="L196" s="62"/>
      <c r="M196" s="32"/>
    </row>
    <row r="197" spans="1:13" x14ac:dyDescent="0.3">
      <c r="A197" s="3"/>
      <c r="B197" s="33"/>
      <c r="C197" s="29"/>
      <c r="D197" s="15"/>
      <c r="E197" s="61"/>
      <c r="F197" s="62"/>
      <c r="G197" s="62"/>
      <c r="H197" s="62"/>
      <c r="I197" s="62"/>
      <c r="J197" s="62"/>
      <c r="K197" s="62"/>
      <c r="L197" s="62"/>
      <c r="M197" s="32"/>
    </row>
    <row r="198" spans="1:13" x14ac:dyDescent="0.3">
      <c r="A198" s="3"/>
      <c r="B198" s="33"/>
      <c r="C198" s="29"/>
      <c r="D198" s="15"/>
      <c r="E198" s="61"/>
      <c r="F198" s="62"/>
      <c r="G198" s="62"/>
      <c r="H198" s="62"/>
      <c r="I198" s="62"/>
      <c r="J198" s="62"/>
      <c r="K198" s="62"/>
      <c r="L198" s="62"/>
      <c r="M198" s="32"/>
    </row>
    <row r="199" spans="1:13" x14ac:dyDescent="0.3">
      <c r="A199" s="3"/>
      <c r="B199" s="33"/>
      <c r="C199" s="31" t="s">
        <v>264</v>
      </c>
      <c r="D199" s="15"/>
      <c r="E199" s="61"/>
      <c r="F199" s="62"/>
      <c r="G199" s="62"/>
      <c r="H199" s="62"/>
      <c r="I199" s="62"/>
      <c r="J199" s="62"/>
      <c r="K199" s="62"/>
      <c r="L199" s="62"/>
      <c r="M199" s="32"/>
    </row>
    <row r="200" spans="1:13" x14ac:dyDescent="0.3">
      <c r="A200" s="3"/>
      <c r="B200" s="33"/>
      <c r="C200" s="29" t="s">
        <v>260</v>
      </c>
      <c r="D200" s="15"/>
      <c r="E200" s="61"/>
      <c r="F200" s="62"/>
      <c r="G200" s="62"/>
      <c r="H200" s="62"/>
      <c r="I200" s="62"/>
      <c r="J200" s="62"/>
      <c r="K200" s="62"/>
      <c r="L200" s="62"/>
      <c r="M200" s="32"/>
    </row>
    <row r="201" spans="1:13" x14ac:dyDescent="0.3">
      <c r="A201" s="3"/>
      <c r="B201" s="33"/>
      <c r="C201" s="29" t="s">
        <v>261</v>
      </c>
      <c r="D201" s="15"/>
      <c r="E201" s="61"/>
      <c r="F201" s="62"/>
      <c r="G201" s="62"/>
      <c r="H201" s="62"/>
      <c r="I201" s="62"/>
      <c r="J201" s="62"/>
      <c r="K201" s="62"/>
      <c r="L201" s="62"/>
      <c r="M201" s="32"/>
    </row>
    <row r="202" spans="1:13" x14ac:dyDescent="0.3">
      <c r="A202" s="3"/>
      <c r="B202" s="33"/>
      <c r="C202" s="29"/>
      <c r="D202" s="15"/>
      <c r="E202" s="61"/>
      <c r="F202" s="62"/>
      <c r="G202" s="62"/>
      <c r="H202" s="62"/>
      <c r="I202" s="62"/>
      <c r="J202" s="62"/>
      <c r="K202" s="62"/>
      <c r="L202" s="62"/>
      <c r="M202" s="32"/>
    </row>
    <row r="203" spans="1:13" x14ac:dyDescent="0.3">
      <c r="A203" s="3"/>
      <c r="B203" s="33"/>
      <c r="C203" s="29" t="s">
        <v>262</v>
      </c>
      <c r="D203" s="15"/>
      <c r="E203" s="61"/>
      <c r="F203" s="62"/>
      <c r="G203" s="62"/>
      <c r="H203" s="62"/>
      <c r="I203" s="62"/>
      <c r="J203" s="62"/>
      <c r="K203" s="62"/>
      <c r="L203" s="62"/>
      <c r="M203" s="32"/>
    </row>
    <row r="204" spans="1:13" x14ac:dyDescent="0.3">
      <c r="A204" s="3"/>
      <c r="B204" s="33"/>
      <c r="C204" s="29" t="s">
        <v>263</v>
      </c>
      <c r="D204" s="15"/>
      <c r="E204" s="61"/>
      <c r="F204" s="62"/>
      <c r="G204" s="62"/>
      <c r="H204" s="62"/>
      <c r="I204" s="62"/>
      <c r="J204" s="62"/>
      <c r="K204" s="62"/>
      <c r="L204" s="62"/>
      <c r="M204" s="32"/>
    </row>
    <row r="205" spans="1:13" x14ac:dyDescent="0.3">
      <c r="A205" s="3"/>
      <c r="B205" s="33"/>
      <c r="C205" s="29"/>
      <c r="D205" s="15"/>
      <c r="E205" s="61"/>
      <c r="F205" s="62"/>
      <c r="G205" s="62"/>
      <c r="H205" s="62"/>
      <c r="I205" s="62"/>
      <c r="J205" s="62"/>
      <c r="K205" s="62"/>
      <c r="L205" s="62"/>
      <c r="M205" s="32"/>
    </row>
    <row r="206" spans="1:13" x14ac:dyDescent="0.3">
      <c r="A206" s="3"/>
      <c r="B206" s="33"/>
      <c r="C206" s="29"/>
      <c r="D206" s="15"/>
      <c r="E206" s="61"/>
      <c r="F206" s="62"/>
      <c r="G206" s="62"/>
      <c r="H206" s="62"/>
      <c r="I206" s="62"/>
      <c r="J206" s="62"/>
      <c r="K206" s="62"/>
      <c r="L206" s="62"/>
      <c r="M206" s="32"/>
    </row>
    <row r="207" spans="1:13" x14ac:dyDescent="0.3">
      <c r="A207" s="3"/>
      <c r="B207" s="33"/>
      <c r="C207" s="29"/>
      <c r="D207" s="15"/>
      <c r="E207" s="61"/>
      <c r="F207" s="62"/>
      <c r="G207" s="62"/>
      <c r="H207" s="62"/>
      <c r="I207" s="62"/>
      <c r="J207" s="62"/>
      <c r="K207" s="62"/>
      <c r="L207" s="62"/>
      <c r="M207" s="32"/>
    </row>
    <row r="208" spans="1:13" ht="14.5" thickBot="1" x14ac:dyDescent="0.35">
      <c r="A208" s="3"/>
      <c r="B208" s="33"/>
      <c r="C208" s="29"/>
      <c r="D208" s="15"/>
      <c r="E208" s="61"/>
      <c r="F208" s="62"/>
      <c r="G208" s="62"/>
      <c r="H208" s="62"/>
      <c r="I208" s="62"/>
      <c r="J208" s="62"/>
      <c r="K208" s="62"/>
      <c r="L208" s="62"/>
      <c r="M208" s="32"/>
    </row>
    <row r="209" spans="1:13" ht="14.5" thickBot="1" x14ac:dyDescent="0.35">
      <c r="A209" s="3"/>
      <c r="B209" s="33"/>
      <c r="C209" s="25" t="s">
        <v>617</v>
      </c>
      <c r="D209" s="76">
        <v>0</v>
      </c>
      <c r="E209" s="63"/>
      <c r="F209" s="11"/>
      <c r="G209" s="11"/>
      <c r="H209" s="11"/>
      <c r="I209" s="11"/>
      <c r="J209" s="11"/>
      <c r="K209" s="11"/>
      <c r="L209" s="11"/>
      <c r="M209" s="64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8"/>
      <c r="F210" s="59"/>
      <c r="G210" s="59"/>
      <c r="H210" s="59"/>
      <c r="I210" s="59"/>
      <c r="J210" s="59"/>
      <c r="K210" s="59"/>
      <c r="L210" s="59"/>
      <c r="M210" s="60"/>
    </row>
    <row r="211" spans="1:13" x14ac:dyDescent="0.3">
      <c r="A211" s="3"/>
      <c r="B211" s="3"/>
      <c r="C211" s="29" t="s">
        <v>274</v>
      </c>
      <c r="D211" s="15"/>
      <c r="E211" s="61"/>
      <c r="F211" s="62"/>
      <c r="G211" s="62"/>
      <c r="H211" s="62"/>
      <c r="I211" s="62"/>
      <c r="J211" s="62"/>
      <c r="K211" s="62"/>
      <c r="L211" s="62"/>
      <c r="M211" s="32"/>
    </row>
    <row r="212" spans="1:13" x14ac:dyDescent="0.3">
      <c r="A212" s="3"/>
      <c r="B212" s="3"/>
      <c r="C212" s="29"/>
      <c r="D212" s="15"/>
      <c r="E212" s="61"/>
      <c r="F212" s="62"/>
      <c r="G212" s="62"/>
      <c r="H212" s="62"/>
      <c r="I212" s="62"/>
      <c r="J212" s="62"/>
      <c r="K212" s="62"/>
      <c r="L212" s="62"/>
      <c r="M212" s="32"/>
    </row>
    <row r="213" spans="1:13" x14ac:dyDescent="0.3">
      <c r="A213" s="3"/>
      <c r="B213" s="3"/>
      <c r="C213" s="29"/>
      <c r="D213" s="15"/>
      <c r="E213" s="61"/>
      <c r="F213" s="62"/>
      <c r="G213" s="62"/>
      <c r="H213" s="62"/>
      <c r="I213" s="62"/>
      <c r="J213" s="62"/>
      <c r="K213" s="62"/>
      <c r="L213" s="62"/>
      <c r="M213" s="32"/>
    </row>
    <row r="214" spans="1:13" x14ac:dyDescent="0.3">
      <c r="A214" s="3"/>
      <c r="B214" s="3"/>
      <c r="C214" s="31" t="s">
        <v>275</v>
      </c>
      <c r="D214" s="15"/>
      <c r="E214" s="61"/>
      <c r="F214" s="62"/>
      <c r="G214" s="62"/>
      <c r="H214" s="62"/>
      <c r="I214" s="62"/>
      <c r="J214" s="62"/>
      <c r="K214" s="62"/>
      <c r="L214" s="62"/>
      <c r="M214" s="32"/>
    </row>
    <row r="215" spans="1:13" x14ac:dyDescent="0.3">
      <c r="A215" s="3"/>
      <c r="B215" s="3"/>
      <c r="C215" s="29" t="s">
        <v>276</v>
      </c>
      <c r="D215" s="15"/>
      <c r="E215" s="61"/>
      <c r="F215" s="62"/>
      <c r="G215" s="62"/>
      <c r="H215" s="62"/>
      <c r="I215" s="62"/>
      <c r="J215" s="62"/>
      <c r="K215" s="62"/>
      <c r="L215" s="62"/>
      <c r="M215" s="32"/>
    </row>
    <row r="216" spans="1:13" x14ac:dyDescent="0.3">
      <c r="A216" s="3"/>
      <c r="B216" s="3"/>
      <c r="C216" s="29"/>
      <c r="D216" s="15"/>
      <c r="E216" s="61"/>
      <c r="F216" s="62"/>
      <c r="G216" s="62"/>
      <c r="H216" s="62"/>
      <c r="I216" s="62"/>
      <c r="J216" s="62"/>
      <c r="K216" s="62"/>
      <c r="L216" s="62"/>
      <c r="M216" s="32"/>
    </row>
    <row r="217" spans="1:13" x14ac:dyDescent="0.3">
      <c r="A217" s="3"/>
      <c r="B217" s="3"/>
      <c r="C217" s="31" t="s">
        <v>277</v>
      </c>
      <c r="D217" s="15"/>
      <c r="E217" s="61"/>
      <c r="F217" s="62"/>
      <c r="G217" s="62"/>
      <c r="H217" s="62"/>
      <c r="I217" s="62"/>
      <c r="J217" s="62"/>
      <c r="K217" s="62"/>
      <c r="L217" s="62"/>
      <c r="M217" s="32"/>
    </row>
    <row r="218" spans="1:13" x14ac:dyDescent="0.3">
      <c r="A218" s="3"/>
      <c r="B218" s="3"/>
      <c r="C218" s="29" t="s">
        <v>278</v>
      </c>
      <c r="D218" s="15"/>
      <c r="E218" s="61"/>
      <c r="F218" s="62"/>
      <c r="G218" s="62"/>
      <c r="H218" s="62"/>
      <c r="I218" s="62"/>
      <c r="J218" s="62"/>
      <c r="K218" s="62"/>
      <c r="L218" s="62"/>
      <c r="M218" s="32"/>
    </row>
    <row r="219" spans="1:13" x14ac:dyDescent="0.3">
      <c r="A219" s="3"/>
      <c r="B219" s="3"/>
      <c r="C219" s="29"/>
      <c r="D219" s="15"/>
      <c r="E219" s="61"/>
      <c r="F219" s="62"/>
      <c r="G219" s="62"/>
      <c r="H219" s="62"/>
      <c r="I219" s="62"/>
      <c r="J219" s="62"/>
      <c r="K219" s="62"/>
      <c r="L219" s="62"/>
      <c r="M219" s="32"/>
    </row>
    <row r="220" spans="1:13" x14ac:dyDescent="0.3">
      <c r="A220" s="3"/>
      <c r="B220" s="3"/>
      <c r="C220" s="29"/>
      <c r="D220" s="15"/>
      <c r="E220" s="61"/>
      <c r="F220" s="62"/>
      <c r="G220" s="62"/>
      <c r="H220" s="62"/>
      <c r="I220" s="62"/>
      <c r="J220" s="62"/>
      <c r="K220" s="62"/>
      <c r="L220" s="62"/>
      <c r="M220" s="32"/>
    </row>
    <row r="221" spans="1:13" x14ac:dyDescent="0.3">
      <c r="A221" s="3"/>
      <c r="B221" s="3"/>
      <c r="C221" s="31" t="s">
        <v>279</v>
      </c>
      <c r="D221" s="15"/>
      <c r="E221" s="61"/>
      <c r="F221" s="62"/>
      <c r="G221" s="62"/>
      <c r="H221" s="62"/>
      <c r="I221" s="62"/>
      <c r="J221" s="62"/>
      <c r="K221" s="62"/>
      <c r="L221" s="62"/>
      <c r="M221" s="32"/>
    </row>
    <row r="222" spans="1:13" x14ac:dyDescent="0.3">
      <c r="A222" s="3"/>
      <c r="B222" s="3"/>
      <c r="C222" s="29" t="s">
        <v>280</v>
      </c>
      <c r="D222" s="15"/>
      <c r="E222" s="61"/>
      <c r="F222" s="62"/>
      <c r="G222" s="62"/>
      <c r="H222" s="62"/>
      <c r="I222" s="62"/>
      <c r="J222" s="62"/>
      <c r="K222" s="62"/>
      <c r="L222" s="62"/>
      <c r="M222" s="32"/>
    </row>
    <row r="223" spans="1:13" x14ac:dyDescent="0.3">
      <c r="A223" s="3"/>
      <c r="B223" s="3"/>
      <c r="C223" s="29"/>
      <c r="D223" s="15"/>
      <c r="E223" s="61"/>
      <c r="F223" s="62"/>
      <c r="G223" s="62"/>
      <c r="H223" s="62"/>
      <c r="I223" s="62"/>
      <c r="J223" s="62"/>
      <c r="K223" s="62"/>
      <c r="L223" s="62"/>
      <c r="M223" s="32"/>
    </row>
    <row r="224" spans="1:13" x14ac:dyDescent="0.3">
      <c r="A224" s="3"/>
      <c r="B224" s="3"/>
      <c r="C224" s="29"/>
      <c r="D224" s="15"/>
      <c r="E224" s="61"/>
      <c r="F224" s="62"/>
      <c r="G224" s="62"/>
      <c r="H224" s="62"/>
      <c r="I224" s="62"/>
      <c r="J224" s="62"/>
      <c r="K224" s="62"/>
      <c r="L224" s="62"/>
      <c r="M224" s="32"/>
    </row>
    <row r="225" spans="1:13" x14ac:dyDescent="0.3">
      <c r="A225" s="3"/>
      <c r="B225" s="3"/>
      <c r="C225" s="29"/>
      <c r="D225" s="15"/>
      <c r="E225" s="61"/>
      <c r="F225" s="62"/>
      <c r="G225" s="62"/>
      <c r="H225" s="62"/>
      <c r="I225" s="62"/>
      <c r="J225" s="62"/>
      <c r="K225" s="62"/>
      <c r="L225" s="62"/>
      <c r="M225" s="32"/>
    </row>
    <row r="226" spans="1:13" ht="14.5" thickBot="1" x14ac:dyDescent="0.35">
      <c r="A226" s="3"/>
      <c r="B226" s="3"/>
      <c r="C226" s="29"/>
      <c r="D226" s="15"/>
      <c r="E226" s="61"/>
      <c r="F226" s="62"/>
      <c r="G226" s="62"/>
      <c r="H226" s="62"/>
      <c r="I226" s="62"/>
      <c r="J226" s="62"/>
      <c r="K226" s="62"/>
      <c r="L226" s="62"/>
      <c r="M226" s="32"/>
    </row>
    <row r="227" spans="1:13" ht="14.5" thickBot="1" x14ac:dyDescent="0.35">
      <c r="A227" s="4"/>
      <c r="B227" s="4"/>
      <c r="C227" s="25" t="s">
        <v>618</v>
      </c>
      <c r="D227" s="76">
        <v>0</v>
      </c>
      <c r="E227" s="61"/>
      <c r="F227" s="62"/>
      <c r="G227" s="62"/>
      <c r="H227" s="62"/>
      <c r="I227" s="62"/>
      <c r="J227" s="62"/>
      <c r="K227" s="62"/>
      <c r="L227" s="62"/>
      <c r="M227" s="32"/>
    </row>
    <row r="228" spans="1:13" ht="14.5" thickBot="1" x14ac:dyDescent="0.35">
      <c r="A228" s="25" t="s">
        <v>131</v>
      </c>
      <c r="B228" s="25" t="s">
        <v>39</v>
      </c>
      <c r="C228" s="249" t="s">
        <v>39</v>
      </c>
      <c r="D228" s="250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7"/>
      <c r="B229" s="107"/>
      <c r="C229" s="193" t="s">
        <v>265</v>
      </c>
      <c r="D229" s="79">
        <v>1</v>
      </c>
      <c r="E229" s="45"/>
      <c r="F229" s="103"/>
      <c r="G229" s="103"/>
      <c r="H229" s="103"/>
      <c r="I229" s="103"/>
      <c r="J229" s="103"/>
      <c r="K229" s="103"/>
      <c r="L229" s="103"/>
      <c r="M229" s="48"/>
    </row>
    <row r="230" spans="1:13" x14ac:dyDescent="0.3">
      <c r="A230" s="3"/>
      <c r="B230" s="3"/>
      <c r="C230" s="194" t="s">
        <v>266</v>
      </c>
      <c r="D230" s="80">
        <v>4</v>
      </c>
      <c r="E230" s="45"/>
      <c r="F230" s="103"/>
      <c r="G230" s="103"/>
      <c r="H230" s="103"/>
      <c r="I230" s="103"/>
      <c r="J230" s="103"/>
      <c r="K230" s="103"/>
      <c r="L230" s="103"/>
      <c r="M230" s="48"/>
    </row>
    <row r="231" spans="1:13" ht="14.5" thickBot="1" x14ac:dyDescent="0.35">
      <c r="A231" s="3"/>
      <c r="B231" s="3"/>
      <c r="C231" s="194" t="s">
        <v>267</v>
      </c>
      <c r="D231" s="80">
        <v>2</v>
      </c>
      <c r="E231" s="45"/>
      <c r="F231" s="103"/>
      <c r="G231" s="103"/>
      <c r="H231" s="103"/>
      <c r="I231" s="103"/>
      <c r="J231" s="103"/>
      <c r="K231" s="103"/>
      <c r="L231" s="103"/>
      <c r="M231" s="48"/>
    </row>
    <row r="232" spans="1:13" ht="14.5" thickBot="1" x14ac:dyDescent="0.35">
      <c r="A232" s="4"/>
      <c r="B232" s="4"/>
      <c r="C232" s="25" t="s">
        <v>268</v>
      </c>
      <c r="D232" s="94">
        <f>SUM(D229:D231)</f>
        <v>7</v>
      </c>
      <c r="E232" s="56"/>
      <c r="F232" s="47"/>
      <c r="G232" s="47"/>
      <c r="H232" s="47"/>
      <c r="I232" s="47"/>
      <c r="J232" s="47"/>
      <c r="K232" s="47"/>
      <c r="L232" s="47"/>
      <c r="M232" s="57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2024-07-18T07:57:30Z</dcterms:modified>
</cp:coreProperties>
</file>