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esktop\IFRS - 2023 - BANANA\"/>
    </mc:Choice>
  </mc:AlternateContent>
  <xr:revisionPtr revIDLastSave="0" documentId="8_{F26F7C14-908F-4751-9431-17351ECE2764}" xr6:coauthVersionLast="47" xr6:coauthVersionMax="47" xr10:uidLastSave="{00000000-0000-0000-0000-000000000000}"/>
  <bookViews>
    <workbookView xWindow="-28920" yWindow="-120" windowWidth="29040" windowHeight="15720" tabRatio="627" xr2:uid="{8907ADCE-C3F1-4516-963F-08DDED88069F}"/>
  </bookViews>
  <sheets>
    <sheet name="Financial statement" sheetId="1" r:id="rId1"/>
    <sheet name="Income statement" sheetId="3" r:id="rId2"/>
    <sheet name="Statement of changes in equity" sheetId="6" r:id="rId3"/>
    <sheet name="Cash flow indirect" sheetId="5" r:id="rId4"/>
    <sheet name="Notes of Financial Statement 2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6" l="1"/>
  <c r="D25" i="6"/>
  <c r="D16" i="6"/>
  <c r="C10" i="6"/>
  <c r="D10" i="6"/>
  <c r="D15" i="4"/>
  <c r="D211" i="4"/>
  <c r="D171" i="4"/>
  <c r="D167" i="4"/>
  <c r="D163" i="4"/>
  <c r="D154" i="4"/>
  <c r="D142" i="4"/>
  <c r="D140" i="4"/>
  <c r="D136" i="4"/>
  <c r="D119" i="4"/>
  <c r="D116" i="4"/>
  <c r="D112" i="4"/>
  <c r="D101" i="4"/>
  <c r="D89" i="4"/>
  <c r="D84" i="4"/>
  <c r="D72" i="4"/>
  <c r="D65" i="4"/>
  <c r="D55" i="4"/>
  <c r="D59" i="4" s="1"/>
  <c r="D41" i="4"/>
  <c r="D43" i="4" s="1"/>
  <c r="D49" i="4" s="1"/>
  <c r="D21" i="4"/>
  <c r="D148" i="4" l="1"/>
  <c r="D125" i="4"/>
  <c r="D31" i="4"/>
  <c r="C79" i="5"/>
  <c r="C66" i="5"/>
  <c r="C36" i="5"/>
  <c r="C43" i="5" s="1"/>
  <c r="C24" i="3"/>
  <c r="C28" i="3" s="1"/>
  <c r="C30" i="3" s="1"/>
  <c r="D24" i="3"/>
  <c r="D28" i="3" s="1"/>
  <c r="D30" i="3" s="1"/>
  <c r="C84" i="5"/>
  <c r="C83" i="5"/>
  <c r="C80" i="5" l="1"/>
  <c r="C82" i="5" s="1"/>
  <c r="C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E70" i="1" s="1"/>
  <c r="F86" i="1" l="1"/>
  <c r="F88" i="1" s="1"/>
  <c r="E86" i="1"/>
  <c r="E88" i="1" s="1"/>
  <c r="C10" i="5"/>
  <c r="D12" i="3"/>
  <c r="C12" i="3"/>
  <c r="E41" i="1" l="1"/>
  <c r="F41" i="1"/>
  <c r="F28" i="1"/>
  <c r="E28" i="1"/>
  <c r="E42" i="1" l="1"/>
  <c r="E91" i="1" s="1"/>
  <c r="F42" i="1"/>
  <c r="F91" i="1" s="1"/>
  <c r="B91" i="1" l="1"/>
</calcChain>
</file>

<file path=xl/sharedStrings.xml><?xml version="1.0" encoding="utf-8"?>
<sst xmlns="http://schemas.openxmlformats.org/spreadsheetml/2006/main" count="553" uniqueCount="419">
  <si>
    <t>Statement of financial position, current/non-current</t>
  </si>
  <si>
    <t>Company name</t>
  </si>
  <si>
    <t>COMPANY ABC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</si>
  <si>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</si>
  <si>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</si>
  <si>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</si>
  <si>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</si>
  <si>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</si>
  <si>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</si>
  <si>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</si>
  <si>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</si>
  <si>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</si>
  <si>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</si>
  <si>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</si>
  <si>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</si>
  <si>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</si>
  <si>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</si>
  <si>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</si>
  <si>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</si>
  <si>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</si>
  <si>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</si>
  <si>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</si>
  <si>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</si>
  <si>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</si>
  <si>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</si>
  <si>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</si>
  <si>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</si>
  <si>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</si>
  <si>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</si>
  <si>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</si>
  <si>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</si>
  <si>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</si>
  <si>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</si>
  <si>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</si>
  <si>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</si>
  <si>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</si>
  <si>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</si>
  <si>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</si>
  <si>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</si>
  <si>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</si>
  <si>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</si>
  <si>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</si>
  <si>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</si>
  <si>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</si>
  <si>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</si>
  <si>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</si>
  <si>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</si>
  <si>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</si>
  <si>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</si>
  <si>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</si>
  <si>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</si>
  <si>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</si>
  <si>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</si>
  <si>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</si>
  <si>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</si>
  <si>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</si>
  <si>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</si>
  <si>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</si>
  <si>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</si>
  <si>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</si>
  <si>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</si>
  <si>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</si>
  <si>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</si>
  <si>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</si>
  <si>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</si>
  <si>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</si>
  <si>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</si>
  <si>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</si>
  <si>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</si>
  <si>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</si>
  <si>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</si>
  <si>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</si>
  <si>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</si>
  <si>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</si>
  <si>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</si>
  <si>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</si>
  <si>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</si>
  <si>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</si>
  <si>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</si>
  <si>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</si>
  <si>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</si>
  <si>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</si>
  <si>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</si>
  <si>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</si>
  <si>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</si>
  <si>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</si>
  <si>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</si>
  <si>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</si>
  <si>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</si>
  <si>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</si>
  <si>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</si>
  <si>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</si>
  <si>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</si>
  <si>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</si>
  <si>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</si>
  <si>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</si>
  <si>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</si>
  <si>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</si>
  <si>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</si>
  <si>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</si>
  <si>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</si>
  <si>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</si>
  <si>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</si>
  <si>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</si>
  <si>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</si>
  <si>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</si>
  <si>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</si>
  <si>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</si>
  <si>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</si>
  <si>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</si>
  <si>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</si>
  <si>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</si>
  <si>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</si>
  <si>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</si>
  <si>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</si>
  <si>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</si>
  <si>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</si>
  <si>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</si>
  <si>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</si>
  <si>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</si>
  <si>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</si>
  <si>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</si>
  <si>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</si>
  <si>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</si>
  <si>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</si>
  <si>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</si>
  <si>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</si>
  <si>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</si>
  <si>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4.11.c.ANA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</si>
  <si>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</si>
  <si>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</si>
  <si>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</si>
  <si>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</si>
  <si>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</si>
  <si>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</si>
  <si>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</si>
  <si>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</si>
  <si>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</si>
  <si>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</si>
  <si>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</si>
  <si>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</si>
  <si>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</si>
  <si>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</si>
  <si>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</si>
  <si>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</si>
  <si>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</si>
  <si>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</si>
  <si>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</si>
  <si>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</si>
  <si>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</si>
  <si>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</si>
  <si>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</si>
  <si>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</si>
  <si>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</si>
  <si>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</si>
  <si>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</si>
  <si>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</si>
  <si>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</si>
  <si>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</si>
  <si>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</si>
  <si>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</si>
  <si>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</si>
  <si>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</si>
  <si>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</si>
  <si>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</si>
  <si>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</si>
  <si>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</si>
  <si>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</si>
  <si>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</si>
  <si>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</si>
  <si>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</si>
  <si>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</si>
  <si>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</si>
  <si>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</si>
  <si>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</si>
  <si>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</si>
  <si>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</si>
  <si>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</si>
  <si>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</si>
  <si>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</si>
  <si>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</si>
  <si>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</si>
  <si>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</si>
  <si>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</si>
  <si>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</si>
  <si>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</si>
  <si>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</si>
  <si>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</si>
  <si>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</si>
  <si>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</si>
  <si>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</si>
  <si>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</si>
  <si>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</si>
  <si>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</si>
  <si>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</si>
  <si>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</si>
  <si>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</si>
  <si>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</si>
  <si>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</si>
  <si>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</si>
  <si>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</si>
  <si>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</si>
  <si>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</si>
  <si>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</si>
  <si>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</si>
  <si>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</si>
  <si>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</si>
  <si>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</si>
  <si>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</si>
  <si>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</si>
  <si>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</si>
  <si>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</si>
  <si>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</si>
  <si>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</si>
  <si>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</si>
  <si>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</si>
  <si>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</si>
  <si>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</si>
  <si>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</si>
  <si>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</si>
  <si>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</si>
  <si>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</si>
  <si>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</si>
  <si>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</si>
  <si>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</si>
  <si>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</si>
  <si>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</si>
  <si>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</si>
  <si>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</si>
  <si>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</si>
  <si>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</si>
  <si>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</si>
  <si>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</si>
  <si>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</si>
  <si>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</si>
  <si>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</si>
  <si>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</si>
  <si>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</si>
  <si>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</si>
  <si>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</si>
  <si>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</si>
  <si>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</si>
  <si>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</si>
  <si>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</si>
  <si>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</si>
  <si>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</si>
  <si>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</si>
  <si>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</si>
  <si>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</si>
  <si>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</si>
  <si>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</si>
  <si>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</si>
  <si>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</si>
  <si>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</si>
  <si>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</si>
  <si>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</si>
  <si>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</si>
  <si>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</si>
  <si>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</si>
  <si>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</si>
  <si>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</si>
  <si>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</si>
  <si>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</si>
  <si>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</si>
  <si>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</si>
  <si>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</si>
  <si>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</si>
  <si>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</si>
  <si>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</si>
  <si>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</si>
  <si>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</si>
  <si>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</si>
  <si>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</si>
  <si>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</si>
  <si>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</si>
  <si>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</si>
  <si>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</si>
  <si>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>Total Non current provisions for employee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</si>
  <si>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</si>
  <si>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</si>
  <si>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</si>
  <si>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</si>
  <si>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</si>
  <si>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</si>
  <si>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</si>
  <si>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</si>
  <si>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</si>
  <si>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</si>
  <si>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</si>
  <si>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</si>
  <si>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</si>
  <si>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</si>
  <si>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</si>
  <si>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</si>
  <si>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</si>
  <si>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</si>
  <si>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Reference:</t>
  </si>
  <si>
    <t>https://www.ifrs.org/content/dam/ifrs/publications/pdf-standards/english/2023/issued/part-a/ias-19-employee-benefits.pdf?bypass=on</t>
  </si>
  <si>
    <t xml:space="preserve">Classes of non-current inventories 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</si>
  <si>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</si>
  <si>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</si>
  <si>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</si>
  <si>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</si>
  <si>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</si>
  <si>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</si>
  <si>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</si>
  <si>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</si>
  <si>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</si>
  <si>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</si>
  <si>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</si>
  <si>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</si>
  <si>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</si>
  <si>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</si>
  <si>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</si>
  <si>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</si>
  <si>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</si>
  <si>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</si>
  <si>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</si>
  <si>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</si>
  <si>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</si>
  <si>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</si>
  <si>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</si>
  <si>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</si>
  <si>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</si>
  <si>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</si>
  <si>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</si>
  <si>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</si>
  <si>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</si>
  <si>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</si>
  <si>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</si>
  <si>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</si>
  <si>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</si>
  <si>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</si>
  <si>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</si>
  <si>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</si>
  <si>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</si>
  <si>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</si>
  <si>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</si>
  <si>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</si>
  <si>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</si>
  <si>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</si>
  <si>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</si>
  <si>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</si>
  <si>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</si>
  <si>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</si>
  <si>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</si>
  <si>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</si>
  <si>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</si>
  <si>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</si>
  <si>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</si>
  <si>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</si>
  <si>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</si>
  <si>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</si>
  <si>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</si>
  <si>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</si>
  <si>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</si>
  <si>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</si>
  <si>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</si>
  <si>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</si>
  <si>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</si>
  <si>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</si>
  <si>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</si>
  <si>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</si>
  <si>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</si>
  <si>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</si>
  <si>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</si>
  <si>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</si>
  <si>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</si>
  <si>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</si>
  <si>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</si>
  <si>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</si>
  <si>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</si>
  <si>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</si>
  <si>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</si>
  <si>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</si>
  <si>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</si>
  <si>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</si>
  <si>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</si>
  <si>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</si>
  <si>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</si>
  <si>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</si>
  <si>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</si>
  <si>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</si>
  <si>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</si>
  <si>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</si>
  <si>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</si>
  <si>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</si>
  <si>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</si>
  <si>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</si>
  <si>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</si>
  <si>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</si>
  <si>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</si>
  <si>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</si>
  <si>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</si>
  <si>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</si>
  <si>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</si>
  <si>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</si>
  <si>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</si>
  <si>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</si>
  <si>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</si>
  <si>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</si>
  <si>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</si>
  <si>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</si>
  <si>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</si>
  <si>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</si>
  <si>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t>Section 6.2: Statement of changes in equity; Complete set of financial statements, 3.17, lett.c</t>
  </si>
  <si>
    <t>Section 3: Financial Statement Presentation; Complete set of financial statements, 3.17, lett.a</t>
  </si>
  <si>
    <t>Section 5: Statement of Comprehensive Income and Income Statement; Complete set of financial statements, 3.17, lett.b</t>
  </si>
  <si>
    <t>Section 7: Statement of Cash Flows; Complete set of financial statements, 3.17, lett.d</t>
  </si>
  <si>
    <t xml:space="preserve">Section 8: Notes to the Financial Statements; Complete set of financial statements, 3.17, lett.e; Section 4: Financial statement - Information to be presented either in the statement of financial position or in the notes, art. 4.11 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</si>
  <si>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</si>
  <si>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</si>
  <si>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</si>
  <si>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</si>
  <si>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</si>
  <si>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 xml:space="preserve">Identifying information </t>
  </si>
  <si>
    <t>Documentation and reference</t>
  </si>
  <si>
    <t>Identifying information of company</t>
  </si>
  <si>
    <t>Net profit or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</si>
</sst>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20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6" borderId="4" xfId="0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14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2" fillId="4" borderId="0" xfId="0" applyFont="1" applyFill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2" fillId="0" borderId="8" xfId="0" applyFont="1" applyBorder="1"/>
    <xf numFmtId="0" fontId="2" fillId="0" borderId="12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14" fontId="1" fillId="0" borderId="4" xfId="0" applyNumberFormat="1" applyFont="1" applyBorder="1" applyAlignment="1">
      <alignment horizontal="center"/>
    </xf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2" fillId="5" borderId="11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0" borderId="3" xfId="0" applyNumberFormat="1" applyFont="1" applyBorder="1" applyAlignment="1">
      <alignment horizontal="center"/>
    </xf>
    <xf numFmtId="2" fontId="2" fillId="0" borderId="2" xfId="0" applyNumberFormat="1" applyFont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4" xfId="0" applyNumberFormat="1" applyFont="1" applyFill="1" applyBorder="1"/>
    <xf numFmtId="2" fontId="1" fillId="5" borderId="5" xfId="0" applyNumberFormat="1" applyFont="1" applyFill="1" applyBorder="1"/>
    <xf numFmtId="2" fontId="1" fillId="5" borderId="6" xfId="0" applyNumberFormat="1" applyFont="1" applyFill="1" applyBorder="1"/>
    <xf numFmtId="2" fontId="1" fillId="5" borderId="7" xfId="0" applyNumberFormat="1" applyFont="1" applyFill="1" applyBorder="1"/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10" fillId="6" borderId="2" xfId="0" applyFont="1" applyFill="1" applyBorder="1"/>
    <xf numFmtId="0" fontId="1" fillId="6" borderId="2" xfId="0" applyFont="1" applyFill="1" applyBorder="1"/>
    <xf numFmtId="0" fontId="4" fillId="4" borderId="16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7" xfId="0" applyFont="1" applyFill="1" applyBorder="1"/>
    <xf numFmtId="0" fontId="4" fillId="4" borderId="18" xfId="0" applyFont="1" applyFill="1" applyBorder="1"/>
    <xf numFmtId="44" fontId="2" fillId="5" borderId="0" xfId="0" applyNumberFormat="1" applyFont="1" applyFill="1"/>
    <xf numFmtId="14" fontId="1" fillId="0" borderId="2" xfId="0" applyNumberFormat="1" applyFont="1" applyBorder="1" applyAlignment="1">
      <alignment horizontal="center"/>
    </xf>
    <xf numFmtId="0" fontId="4" fillId="4" borderId="19" xfId="0" applyFont="1" applyFill="1" applyBorder="1"/>
    <xf numFmtId="2" fontId="0" fillId="0" borderId="0" xfId="0" applyNumberFormat="1"/>
    <xf numFmtId="2" fontId="10" fillId="2" borderId="2" xfId="2" applyNumberFormat="1" applyFont="1" applyFill="1" applyBorder="1" applyAlignment="1">
      <alignment horizontal="center" vertical="top"/>
    </xf>
    <xf numFmtId="0" fontId="2" fillId="0" borderId="5" xfId="0" applyFont="1" applyBorder="1"/>
    <xf numFmtId="49" fontId="9" fillId="0" borderId="0" xfId="2" applyFont="1" applyAlignment="1">
      <alignment vertical="top"/>
    </xf>
    <xf numFmtId="49" fontId="9" fillId="0" borderId="0" xfId="2" applyFont="1">
      <alignment horizontal="left" vertical="top"/>
    </xf>
    <xf numFmtId="0" fontId="2" fillId="2" borderId="10" xfId="0" applyFont="1" applyFill="1" applyBorder="1"/>
    <xf numFmtId="49" fontId="9" fillId="0" borderId="6" xfId="2" applyFont="1" applyBorder="1">
      <alignment horizontal="left" vertical="top"/>
    </xf>
    <xf numFmtId="0" fontId="2" fillId="2" borderId="6" xfId="0" applyFont="1" applyFill="1" applyBorder="1"/>
    <xf numFmtId="49" fontId="9" fillId="0" borderId="7" xfId="2" applyFont="1" applyBorder="1">
      <alignment horizontal="left" vertical="top"/>
    </xf>
    <xf numFmtId="0" fontId="2" fillId="2" borderId="7" xfId="0" applyFont="1" applyFill="1" applyBorder="1"/>
    <xf numFmtId="0" fontId="5" fillId="5" borderId="10" xfId="0" applyFont="1" applyFill="1" applyBorder="1" applyAlignment="1">
      <alignment horizontal="left"/>
    </xf>
    <xf numFmtId="0" fontId="11" fillId="0" borderId="0" xfId="0" applyFont="1"/>
    <xf numFmtId="0" fontId="4" fillId="4" borderId="20" xfId="0" applyFont="1" applyFill="1" applyBorder="1"/>
    <xf numFmtId="0" fontId="4" fillId="4" borderId="21" xfId="0" applyFont="1" applyFill="1" applyBorder="1"/>
    <xf numFmtId="0" fontId="4" fillId="4" borderId="22" xfId="0" applyFont="1" applyFill="1" applyBorder="1"/>
    <xf numFmtId="0" fontId="4" fillId="4" borderId="23" xfId="0" applyFont="1" applyFill="1" applyBorder="1"/>
    <xf numFmtId="0" fontId="4" fillId="4" borderId="3" xfId="0" applyFont="1" applyFill="1" applyBorder="1"/>
    <xf numFmtId="0" fontId="4" fillId="4" borderId="24" xfId="0" applyFont="1" applyFill="1" applyBorder="1"/>
    <xf numFmtId="0" fontId="4" fillId="4" borderId="25" xfId="0" applyFont="1" applyFill="1" applyBorder="1"/>
    <xf numFmtId="0" fontId="4" fillId="4" borderId="26" xfId="0" applyFont="1" applyFill="1" applyBorder="1"/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11" xfId="0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left"/>
    </xf>
    <xf numFmtId="49" fontId="5" fillId="5" borderId="11" xfId="0" applyNumberFormat="1" applyFont="1" applyFill="1" applyBorder="1" applyAlignment="1">
      <alignment horizontal="left"/>
    </xf>
    <xf numFmtId="49" fontId="5" fillId="5" borderId="1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5" fillId="5" borderId="13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0" fontId="5" fillId="5" borderId="8" xfId="0" applyFont="1" applyFill="1" applyBorder="1" applyAlignment="1">
      <alignment horizontal="left"/>
    </xf>
    <xf numFmtId="0" fontId="5" fillId="5" borderId="15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4" fillId="6" borderId="1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F66"/>
      <color rgb="FF61CBF3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70408</xdr:colOff>
      <xdr:row>13</xdr:row>
      <xdr:rowOff>95623</xdr:rowOff>
    </xdr:from>
    <xdr:to>
      <xdr:col>12</xdr:col>
      <xdr:colOff>224115</xdr:colOff>
      <xdr:row>18</xdr:row>
      <xdr:rowOff>22785</xdr:rowOff>
    </xdr:to>
    <xdr:sp macro="" textlink="">
      <xdr:nvSpPr>
        <xdr:cNvPr id="9" name="Callout: linea piegata 8">
          <a:extLst>
            <a:ext uri="{FF2B5EF4-FFF2-40B4-BE49-F238E27FC236}">
              <a16:creationId xmlns:a16="http://schemas.microsoft.com/office/drawing/2014/main" id="{A4A0A215-265C-EC80-26BD-B8C05616BE95}"/>
            </a:ext>
          </a:extLst>
        </xdr:cNvPr>
        <xdr:cNvSpPr/>
      </xdr:nvSpPr>
      <xdr:spPr>
        <a:xfrm>
          <a:off x="15568143" y="2964329"/>
          <a:ext cx="2574178" cy="823632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0289"/>
            <a:gd name="adj6" fmla="val -98776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solidFill>
                <a:sysClr val="windowText" lastClr="000000"/>
              </a:solidFill>
            </a:rPr>
            <a:t>Enter the amounts of the respective accounts for the reference year</a:t>
          </a:r>
          <a:endParaRPr lang="it-CH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36979</xdr:colOff>
      <xdr:row>26</xdr:row>
      <xdr:rowOff>123077</xdr:rowOff>
    </xdr:from>
    <xdr:to>
      <xdr:col>12</xdr:col>
      <xdr:colOff>246156</xdr:colOff>
      <xdr:row>31</xdr:row>
      <xdr:rowOff>159869</xdr:rowOff>
    </xdr:to>
    <xdr:sp macro="" textlink="">
      <xdr:nvSpPr>
        <xdr:cNvPr id="11" name="Callout: linea piegata 10">
          <a:extLst>
            <a:ext uri="{FF2B5EF4-FFF2-40B4-BE49-F238E27FC236}">
              <a16:creationId xmlns:a16="http://schemas.microsoft.com/office/drawing/2014/main" id="{F349C399-8BB5-472B-98DC-DA27B941703D}"/>
            </a:ext>
          </a:extLst>
        </xdr:cNvPr>
        <xdr:cNvSpPr/>
      </xdr:nvSpPr>
      <xdr:spPr>
        <a:xfrm>
          <a:off x="17810629" y="4971302"/>
          <a:ext cx="2647577" cy="960717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9098"/>
            <a:gd name="adj6" fmla="val -90950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solidFill>
                <a:sysClr val="windowText" lastClr="000000"/>
              </a:solidFill>
            </a:rPr>
            <a:t>Calculate the totals for each category with the application of formulas</a:t>
          </a:r>
        </a:p>
      </xdr:txBody>
    </xdr:sp>
    <xdr:clientData/>
  </xdr:twoCellAnchor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>
    <xdr:from>
      <xdr:col>7</xdr:col>
      <xdr:colOff>609040</xdr:colOff>
      <xdr:row>1</xdr:row>
      <xdr:rowOff>212352</xdr:rowOff>
    </xdr:from>
    <xdr:to>
      <xdr:col>12</xdr:col>
      <xdr:colOff>159497</xdr:colOff>
      <xdr:row>6</xdr:row>
      <xdr:rowOff>126254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962CEF35-7C7D-460B-9033-EF67DECE8B41}"/>
            </a:ext>
          </a:extLst>
        </xdr:cNvPr>
        <xdr:cNvSpPr/>
      </xdr:nvSpPr>
      <xdr:spPr>
        <a:xfrm>
          <a:off x="14972740" y="393327"/>
          <a:ext cx="2598457" cy="828302"/>
        </a:xfrm>
        <a:prstGeom prst="borderCallout2">
          <a:avLst>
            <a:gd name="adj1" fmla="val 18750"/>
            <a:gd name="adj2" fmla="val -8333"/>
            <a:gd name="adj3" fmla="val 18750"/>
            <a:gd name="adj4" fmla="val -15934"/>
            <a:gd name="adj5" fmla="val 18236"/>
            <a:gd name="adj6" fmla="val -23036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solidFill>
                <a:sysClr val="windowText" lastClr="000000"/>
              </a:solidFill>
            </a:rPr>
            <a:t>Enter the main company data</a:t>
          </a:r>
          <a:endParaRPr lang="it-CH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326465</xdr:colOff>
      <xdr:row>34</xdr:row>
      <xdr:rowOff>155202</xdr:rowOff>
    </xdr:from>
    <xdr:to>
      <xdr:col>12</xdr:col>
      <xdr:colOff>410884</xdr:colOff>
      <xdr:row>43</xdr:row>
      <xdr:rowOff>117662</xdr:rowOff>
    </xdr:to>
    <xdr:sp macro="" textlink="">
      <xdr:nvSpPr>
        <xdr:cNvPr id="3" name="Elaborazione 2">
          <a:extLst>
            <a:ext uri="{FF2B5EF4-FFF2-40B4-BE49-F238E27FC236}">
              <a16:creationId xmlns:a16="http://schemas.microsoft.com/office/drawing/2014/main" id="{D5C08ED4-CAD8-4F16-4765-BF1975DDFDA5}"/>
            </a:ext>
          </a:extLst>
        </xdr:cNvPr>
        <xdr:cNvSpPr/>
      </xdr:nvSpPr>
      <xdr:spPr>
        <a:xfrm>
          <a:off x="15110759" y="6990790"/>
          <a:ext cx="3147360" cy="1665754"/>
        </a:xfrm>
        <a:prstGeom prst="flowChartProcess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</a:rPr>
            <a:t>COLOR LEGEND: 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blue: do not modify.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light yellow: enter data. 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orange: notes don't modify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light</a:t>
          </a:r>
          <a:r>
            <a:rPr lang="it-CH" sz="1800" baseline="0">
              <a:solidFill>
                <a:sysClr val="windowText" lastClr="000000"/>
              </a:solidFill>
            </a:rPr>
            <a:t> orange: code don't modify</a:t>
          </a:r>
          <a:endParaRPr lang="it-CH" sz="18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78</xdr:row>
      <xdr:rowOff>38101</xdr:rowOff>
    </xdr:from>
    <xdr:to>
      <xdr:col>9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tabSelected="1" zoomScale="85" zoomScaleNormal="85" workbookViewId="0">
      <selection activeCell="J23" sqref="J23"/>
    </sheetView>
  </sheetViews>
  <sheetFormatPr defaultRowHeight="14" x14ac:dyDescent="0.3"/>
  <cols>
    <col min="1" max="1" width="34.4531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1.453125" style="2" bestFit="1" customWidth="1"/>
    <col min="7" max="7" width="26.54296875" style="42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172" t="s">
        <v>417</v>
      </c>
      <c r="B1" s="173"/>
      <c r="C1" s="173"/>
      <c r="D1" s="173"/>
      <c r="E1" s="173"/>
      <c r="F1" s="173"/>
      <c r="G1" s="174"/>
    </row>
    <row r="2" spans="1:7" ht="18" x14ac:dyDescent="0.4">
      <c r="A2" s="133" t="s">
        <v>1</v>
      </c>
      <c r="B2" s="155" t="s">
        <v>2</v>
      </c>
      <c r="C2" s="156"/>
      <c r="D2" s="156"/>
      <c r="E2" s="156"/>
      <c r="F2" s="156"/>
      <c r="G2" s="157"/>
    </row>
    <row r="3" spans="1:7" ht="18" x14ac:dyDescent="0.4">
      <c r="A3" s="114" t="s">
        <v>30</v>
      </c>
      <c r="B3" s="155" t="s">
        <v>31</v>
      </c>
      <c r="C3" s="156"/>
      <c r="D3" s="156"/>
      <c r="E3" s="156"/>
      <c r="F3" s="156"/>
      <c r="G3" s="157"/>
    </row>
    <row r="4" spans="1:7" ht="18" x14ac:dyDescent="0.4">
      <c r="A4" s="114" t="s">
        <v>83</v>
      </c>
      <c r="B4" s="158">
        <v>45291</v>
      </c>
      <c r="C4" s="159"/>
      <c r="D4" s="159"/>
      <c r="E4" s="159"/>
      <c r="F4" s="159"/>
      <c r="G4" s="160"/>
    </row>
    <row r="5" spans="1:7" ht="18.5" thickBot="1" x14ac:dyDescent="0.45">
      <c r="A5" s="134" t="s">
        <v>84</v>
      </c>
      <c r="B5" s="158">
        <v>45657</v>
      </c>
      <c r="C5" s="159"/>
      <c r="D5" s="159"/>
      <c r="E5" s="159"/>
      <c r="F5" s="159"/>
      <c r="G5" s="160"/>
    </row>
    <row r="6" spans="1:7" ht="20.5" thickBot="1" x14ac:dyDescent="0.45">
      <c r="A6" s="172" t="s">
        <v>416</v>
      </c>
      <c r="B6" s="173"/>
      <c r="C6" s="173"/>
      <c r="D6" s="173"/>
      <c r="E6" s="173"/>
      <c r="F6" s="173"/>
      <c r="G6" s="174"/>
    </row>
    <row r="7" spans="1:7" ht="18.5" thickBot="1" x14ac:dyDescent="0.45">
      <c r="A7" s="133" t="s">
        <v>93</v>
      </c>
      <c r="B7" s="166" t="s">
        <v>92</v>
      </c>
      <c r="C7" s="167"/>
      <c r="D7" s="167"/>
      <c r="E7" s="167"/>
      <c r="F7" s="167"/>
      <c r="G7" s="168"/>
    </row>
    <row r="8" spans="1:7" ht="18.5" thickBot="1" x14ac:dyDescent="0.45">
      <c r="A8" s="120" t="s">
        <v>286</v>
      </c>
      <c r="B8" s="169" t="s">
        <v>406</v>
      </c>
      <c r="C8" s="170"/>
      <c r="D8" s="170"/>
      <c r="E8" s="170"/>
      <c r="F8" s="170"/>
      <c r="G8" s="171"/>
    </row>
    <row r="9" spans="1:7" ht="14.5" thickBot="1" x14ac:dyDescent="0.35"/>
    <row r="10" spans="1:7" ht="18.5" thickBot="1" x14ac:dyDescent="0.45">
      <c r="A10" s="12" t="s">
        <v>94</v>
      </c>
      <c r="B10" s="164" t="s">
        <v>0</v>
      </c>
      <c r="C10" s="165"/>
      <c r="D10" s="14" t="s">
        <v>76</v>
      </c>
      <c r="E10" s="12">
        <f>$B$4</f>
        <v>45291</v>
      </c>
      <c r="F10" s="12">
        <f>$B$5</f>
        <v>45657</v>
      </c>
      <c r="G10" s="112" t="s">
        <v>286</v>
      </c>
    </row>
    <row r="11" spans="1:7" ht="15" customHeight="1" thickBot="1" x14ac:dyDescent="0.35">
      <c r="B11" s="144" t="s">
        <v>3</v>
      </c>
      <c r="C11" s="145"/>
      <c r="D11" s="145"/>
      <c r="E11" s="145"/>
      <c r="F11" s="145"/>
      <c r="G11" s="146"/>
    </row>
    <row r="12" spans="1:7" ht="15" customHeight="1" thickBot="1" x14ac:dyDescent="0.35">
      <c r="B12" s="161" t="s">
        <v>13</v>
      </c>
      <c r="C12" s="162"/>
      <c r="D12" s="162"/>
      <c r="E12" s="162"/>
      <c r="F12" s="162"/>
      <c r="G12" s="163"/>
    </row>
    <row r="13" spans="1:7" x14ac:dyDescent="0.3">
      <c r="A13" s="26" t="s">
        <v>95</v>
      </c>
      <c r="B13" s="151" t="s">
        <v>14</v>
      </c>
      <c r="C13" s="152"/>
      <c r="D13" s="7" t="s">
        <v>126</v>
      </c>
      <c r="E13" s="87">
        <v>10</v>
      </c>
      <c r="F13" s="88">
        <v>2</v>
      </c>
      <c r="G13" s="44" t="s">
        <v>287</v>
      </c>
    </row>
    <row r="14" spans="1:7" ht="14.5" customHeight="1" x14ac:dyDescent="0.3">
      <c r="A14" s="27" t="s">
        <v>96</v>
      </c>
      <c r="B14" s="149" t="s">
        <v>15</v>
      </c>
      <c r="C14" s="150"/>
      <c r="D14" s="8"/>
      <c r="E14" s="82"/>
      <c r="F14" s="89">
        <v>2</v>
      </c>
      <c r="G14" s="45"/>
    </row>
    <row r="15" spans="1:7" ht="14.5" customHeight="1" x14ac:dyDescent="0.3">
      <c r="A15" s="27" t="s">
        <v>97</v>
      </c>
      <c r="B15" s="149" t="s">
        <v>16</v>
      </c>
      <c r="C15" s="150"/>
      <c r="D15" s="8"/>
      <c r="E15" s="82"/>
      <c r="F15" s="89"/>
      <c r="G15" s="45"/>
    </row>
    <row r="16" spans="1:7" ht="14.5" customHeight="1" x14ac:dyDescent="0.3">
      <c r="A16" s="27" t="s">
        <v>98</v>
      </c>
      <c r="B16" s="149" t="s">
        <v>17</v>
      </c>
      <c r="C16" s="150"/>
      <c r="D16" s="8"/>
      <c r="E16" s="82">
        <v>20</v>
      </c>
      <c r="F16" s="89">
        <v>20</v>
      </c>
      <c r="G16" s="45"/>
    </row>
    <row r="17" spans="1:7" x14ac:dyDescent="0.3">
      <c r="A17" s="27" t="s">
        <v>99</v>
      </c>
      <c r="B17" s="149" t="s">
        <v>18</v>
      </c>
      <c r="C17" s="150"/>
      <c r="D17" s="8"/>
      <c r="E17" s="82">
        <v>30</v>
      </c>
      <c r="F17" s="89">
        <v>30</v>
      </c>
      <c r="G17" s="45"/>
    </row>
    <row r="18" spans="1:7" ht="14.5" customHeight="1" x14ac:dyDescent="0.3">
      <c r="A18" s="27" t="s">
        <v>100</v>
      </c>
      <c r="B18" s="149" t="s">
        <v>19</v>
      </c>
      <c r="C18" s="150"/>
      <c r="D18" s="8"/>
      <c r="E18" s="82"/>
      <c r="F18" s="89"/>
      <c r="G18" s="45"/>
    </row>
    <row r="19" spans="1:7" ht="14.5" customHeight="1" x14ac:dyDescent="0.3">
      <c r="A19" s="27" t="s">
        <v>101</v>
      </c>
      <c r="B19" s="149" t="s">
        <v>20</v>
      </c>
      <c r="C19" s="150"/>
      <c r="D19" s="8"/>
      <c r="E19" s="82"/>
      <c r="F19" s="89"/>
      <c r="G19" s="45"/>
    </row>
    <row r="20" spans="1:7" ht="14.5" customHeight="1" x14ac:dyDescent="0.3">
      <c r="A20" s="27" t="s">
        <v>102</v>
      </c>
      <c r="B20" s="149" t="s">
        <v>21</v>
      </c>
      <c r="C20" s="150"/>
      <c r="D20" s="8"/>
      <c r="E20" s="82"/>
      <c r="F20" s="89"/>
      <c r="G20" s="45"/>
    </row>
    <row r="21" spans="1:7" ht="14.5" customHeight="1" x14ac:dyDescent="0.3">
      <c r="A21" s="27" t="s">
        <v>103</v>
      </c>
      <c r="B21" s="149" t="s">
        <v>22</v>
      </c>
      <c r="C21" s="150"/>
      <c r="D21" s="8"/>
      <c r="E21" s="82"/>
      <c r="F21" s="89"/>
      <c r="G21" s="45"/>
    </row>
    <row r="22" spans="1:7" ht="15" customHeight="1" x14ac:dyDescent="0.3">
      <c r="A22" s="27" t="s">
        <v>104</v>
      </c>
      <c r="B22" s="149" t="s">
        <v>23</v>
      </c>
      <c r="C22" s="150"/>
      <c r="D22" s="8" t="s">
        <v>127</v>
      </c>
      <c r="E22" s="82"/>
      <c r="F22" s="89"/>
      <c r="G22" s="46" t="s">
        <v>288</v>
      </c>
    </row>
    <row r="23" spans="1:7" ht="14.5" customHeight="1" x14ac:dyDescent="0.3">
      <c r="A23" s="27" t="s">
        <v>105</v>
      </c>
      <c r="B23" s="149" t="s">
        <v>24</v>
      </c>
      <c r="C23" s="150"/>
      <c r="D23" s="8" t="s">
        <v>128</v>
      </c>
      <c r="E23" s="82"/>
      <c r="F23" s="89"/>
      <c r="G23" s="46" t="s">
        <v>289</v>
      </c>
    </row>
    <row r="24" spans="1:7" ht="14.5" customHeight="1" x14ac:dyDescent="0.3">
      <c r="A24" s="27" t="s">
        <v>106</v>
      </c>
      <c r="B24" s="149" t="s">
        <v>25</v>
      </c>
      <c r="C24" s="150"/>
      <c r="D24" s="8"/>
      <c r="E24" s="82"/>
      <c r="F24" s="89"/>
      <c r="G24" s="45"/>
    </row>
    <row r="25" spans="1:7" ht="14.5" customHeight="1" x14ac:dyDescent="0.3">
      <c r="A25" s="27" t="s">
        <v>107</v>
      </c>
      <c r="B25" s="149" t="s">
        <v>26</v>
      </c>
      <c r="C25" s="150"/>
      <c r="D25" s="8"/>
      <c r="E25" s="82"/>
      <c r="F25" s="89"/>
      <c r="G25" s="45"/>
    </row>
    <row r="26" spans="1:7" ht="14.5" customHeight="1" x14ac:dyDescent="0.3">
      <c r="A26" s="27" t="s">
        <v>108</v>
      </c>
      <c r="B26" s="149" t="s">
        <v>27</v>
      </c>
      <c r="C26" s="150"/>
      <c r="D26" s="8"/>
      <c r="E26" s="82"/>
      <c r="F26" s="89"/>
      <c r="G26" s="45"/>
    </row>
    <row r="27" spans="1:7" ht="15" customHeight="1" thickBot="1" x14ac:dyDescent="0.35">
      <c r="A27" s="28" t="s">
        <v>109</v>
      </c>
      <c r="B27" s="147" t="s">
        <v>28</v>
      </c>
      <c r="C27" s="148"/>
      <c r="D27" s="9"/>
      <c r="E27" s="90"/>
      <c r="F27" s="89"/>
      <c r="G27" s="47"/>
    </row>
    <row r="28" spans="1:7" ht="14.5" thickBot="1" x14ac:dyDescent="0.35">
      <c r="B28" s="153" t="s">
        <v>29</v>
      </c>
      <c r="C28" s="154"/>
      <c r="E28" s="86">
        <f>SUM(E13:E27)</f>
        <v>60</v>
      </c>
      <c r="F28" s="86">
        <f>SUM(F13:F27)</f>
        <v>54</v>
      </c>
    </row>
    <row r="29" spans="1:7" ht="14.5" thickBot="1" x14ac:dyDescent="0.35"/>
    <row r="30" spans="1:7" ht="14.5" thickBot="1" x14ac:dyDescent="0.35">
      <c r="D30" s="113" t="s">
        <v>76</v>
      </c>
      <c r="E30" s="12">
        <f>$B$4</f>
        <v>45291</v>
      </c>
      <c r="F30" s="12">
        <f>$B$5</f>
        <v>45657</v>
      </c>
      <c r="G30" s="43" t="s">
        <v>286</v>
      </c>
    </row>
    <row r="31" spans="1:7" ht="15" customHeight="1" thickBot="1" x14ac:dyDescent="0.35">
      <c r="B31" s="144" t="s">
        <v>32</v>
      </c>
      <c r="C31" s="145"/>
      <c r="D31" s="145"/>
      <c r="E31" s="145"/>
      <c r="F31" s="145"/>
      <c r="G31" s="145"/>
    </row>
    <row r="32" spans="1:7" ht="14.5" customHeight="1" x14ac:dyDescent="0.3">
      <c r="A32" s="26" t="s">
        <v>110</v>
      </c>
      <c r="B32" s="151" t="s">
        <v>4</v>
      </c>
      <c r="C32" s="152"/>
      <c r="D32" s="7" t="s">
        <v>129</v>
      </c>
      <c r="E32" s="87">
        <v>30</v>
      </c>
      <c r="F32" s="87">
        <v>35</v>
      </c>
      <c r="G32" s="44" t="s">
        <v>289</v>
      </c>
    </row>
    <row r="33" spans="1:7" ht="14.5" customHeight="1" x14ac:dyDescent="0.3">
      <c r="A33" s="27" t="s">
        <v>111</v>
      </c>
      <c r="B33" s="149" t="s">
        <v>5</v>
      </c>
      <c r="C33" s="150"/>
      <c r="D33" s="8" t="s">
        <v>130</v>
      </c>
      <c r="E33" s="82"/>
      <c r="F33" s="82"/>
      <c r="G33" s="46" t="s">
        <v>288</v>
      </c>
    </row>
    <row r="34" spans="1:7" ht="14.5" customHeight="1" x14ac:dyDescent="0.3">
      <c r="A34" s="27" t="s">
        <v>112</v>
      </c>
      <c r="B34" s="149" t="s">
        <v>6</v>
      </c>
      <c r="C34" s="150"/>
      <c r="D34" s="8"/>
      <c r="E34" s="82"/>
      <c r="F34" s="82"/>
      <c r="G34" s="45"/>
    </row>
    <row r="35" spans="1:7" ht="14.5" customHeight="1" x14ac:dyDescent="0.3">
      <c r="A35" s="27" t="s">
        <v>113</v>
      </c>
      <c r="B35" s="149" t="s">
        <v>7</v>
      </c>
      <c r="C35" s="150"/>
      <c r="D35" s="8"/>
      <c r="E35" s="82"/>
      <c r="F35" s="82"/>
      <c r="G35" s="45"/>
    </row>
    <row r="36" spans="1:7" ht="14.5" customHeight="1" x14ac:dyDescent="0.3">
      <c r="A36" s="27" t="s">
        <v>114</v>
      </c>
      <c r="B36" s="149" t="s">
        <v>8</v>
      </c>
      <c r="C36" s="150"/>
      <c r="D36" s="8"/>
      <c r="E36" s="82"/>
      <c r="F36" s="82"/>
      <c r="G36" s="45"/>
    </row>
    <row r="37" spans="1:7" ht="14.5" customHeight="1" x14ac:dyDescent="0.3">
      <c r="A37" s="27" t="s">
        <v>115</v>
      </c>
      <c r="B37" s="149" t="s">
        <v>9</v>
      </c>
      <c r="C37" s="150"/>
      <c r="D37" s="8"/>
      <c r="E37" s="82"/>
      <c r="F37" s="82"/>
      <c r="G37" s="45"/>
    </row>
    <row r="38" spans="1:7" ht="14.5" customHeight="1" x14ac:dyDescent="0.3">
      <c r="A38" s="27" t="s">
        <v>116</v>
      </c>
      <c r="B38" s="149" t="s">
        <v>10</v>
      </c>
      <c r="C38" s="150"/>
      <c r="D38" s="8"/>
      <c r="E38" s="82"/>
      <c r="F38" s="82"/>
      <c r="G38" s="45"/>
    </row>
    <row r="39" spans="1:7" ht="14.5" customHeight="1" x14ac:dyDescent="0.3">
      <c r="A39" s="27" t="s">
        <v>117</v>
      </c>
      <c r="B39" s="149" t="s">
        <v>11</v>
      </c>
      <c r="C39" s="150"/>
      <c r="D39" s="8"/>
      <c r="E39" s="82">
        <v>10</v>
      </c>
      <c r="F39" s="82">
        <v>15</v>
      </c>
      <c r="G39" s="45"/>
    </row>
    <row r="40" spans="1:7" ht="15" customHeight="1" thickBot="1" x14ac:dyDescent="0.35">
      <c r="A40" s="28" t="s">
        <v>118</v>
      </c>
      <c r="B40" s="147" t="s">
        <v>12</v>
      </c>
      <c r="C40" s="148"/>
      <c r="D40" s="9"/>
      <c r="E40" s="90"/>
      <c r="F40" s="90"/>
      <c r="G40" s="47"/>
    </row>
    <row r="41" spans="1:7" ht="14.5" thickBot="1" x14ac:dyDescent="0.35">
      <c r="B41" s="144" t="s">
        <v>33</v>
      </c>
      <c r="C41" s="146"/>
      <c r="E41" s="91">
        <f>SUM(E32:E40)</f>
        <v>40</v>
      </c>
      <c r="F41" s="91">
        <f>SUM(F32:F40)</f>
        <v>50</v>
      </c>
    </row>
    <row r="42" spans="1:7" ht="15" customHeight="1" thickBot="1" x14ac:dyDescent="0.35">
      <c r="B42" s="144" t="s">
        <v>34</v>
      </c>
      <c r="C42" s="146"/>
      <c r="E42" s="91">
        <f>SUM(E28,E41)</f>
        <v>100</v>
      </c>
      <c r="F42" s="91">
        <f>SUM(F28,F41)</f>
        <v>104</v>
      </c>
    </row>
    <row r="43" spans="1:7" ht="15" customHeight="1" thickBot="1" x14ac:dyDescent="0.35">
      <c r="B43" s="6"/>
      <c r="C43" s="6"/>
    </row>
    <row r="44" spans="1:7" ht="15" customHeight="1" thickBot="1" x14ac:dyDescent="0.35">
      <c r="D44" s="113" t="s">
        <v>76</v>
      </c>
      <c r="E44" s="12">
        <f>$B$4</f>
        <v>45291</v>
      </c>
      <c r="F44" s="12">
        <f>$B$5</f>
        <v>45657</v>
      </c>
      <c r="G44" s="43" t="s">
        <v>286</v>
      </c>
    </row>
    <row r="45" spans="1:7" ht="15" customHeight="1" thickBot="1" x14ac:dyDescent="0.35">
      <c r="B45" s="144" t="s">
        <v>35</v>
      </c>
      <c r="C45" s="145"/>
      <c r="D45" s="145"/>
      <c r="E45" s="145"/>
      <c r="F45" s="145"/>
      <c r="G45" s="146"/>
    </row>
    <row r="46" spans="1:7" ht="15" customHeight="1" thickBot="1" x14ac:dyDescent="0.35">
      <c r="B46" s="144" t="s">
        <v>36</v>
      </c>
      <c r="C46" s="145"/>
      <c r="D46" s="145"/>
      <c r="E46" s="145"/>
      <c r="F46" s="145"/>
      <c r="G46" s="146"/>
    </row>
    <row r="47" spans="1:7" ht="14.5" customHeight="1" x14ac:dyDescent="0.3">
      <c r="A47" s="26" t="s">
        <v>119</v>
      </c>
      <c r="B47" s="151" t="s">
        <v>37</v>
      </c>
      <c r="C47" s="152"/>
      <c r="D47" s="7" t="s">
        <v>131</v>
      </c>
      <c r="E47" s="87"/>
      <c r="F47" s="89"/>
      <c r="G47" s="44" t="s">
        <v>290</v>
      </c>
    </row>
    <row r="48" spans="1:7" ht="14.5" customHeight="1" x14ac:dyDescent="0.3">
      <c r="A48" s="27" t="s">
        <v>120</v>
      </c>
      <c r="B48" s="149" t="s">
        <v>38</v>
      </c>
      <c r="C48" s="150"/>
      <c r="D48" s="8" t="s">
        <v>132</v>
      </c>
      <c r="E48" s="82"/>
      <c r="F48" s="89"/>
      <c r="G48" s="46" t="s">
        <v>290</v>
      </c>
    </row>
    <row r="49" spans="1:7" ht="14.5" customHeight="1" x14ac:dyDescent="0.3">
      <c r="A49" s="27" t="s">
        <v>121</v>
      </c>
      <c r="B49" s="149" t="s">
        <v>39</v>
      </c>
      <c r="C49" s="150"/>
      <c r="D49" s="8" t="s">
        <v>133</v>
      </c>
      <c r="E49" s="82"/>
      <c r="F49" s="89"/>
      <c r="G49" s="46" t="s">
        <v>290</v>
      </c>
    </row>
    <row r="50" spans="1:7" ht="14.5" customHeight="1" x14ac:dyDescent="0.3">
      <c r="A50" s="27" t="s">
        <v>122</v>
      </c>
      <c r="B50" s="149" t="s">
        <v>40</v>
      </c>
      <c r="C50" s="150"/>
      <c r="D50" s="8"/>
      <c r="E50" s="82"/>
      <c r="F50" s="89"/>
      <c r="G50" s="45"/>
    </row>
    <row r="51" spans="1:7" ht="14.5" customHeight="1" x14ac:dyDescent="0.3">
      <c r="A51" s="27" t="s">
        <v>123</v>
      </c>
      <c r="B51" s="149" t="s">
        <v>41</v>
      </c>
      <c r="C51" s="150"/>
      <c r="D51" s="8" t="s">
        <v>134</v>
      </c>
      <c r="E51" s="82"/>
      <c r="F51" s="89"/>
      <c r="G51" s="46" t="s">
        <v>290</v>
      </c>
    </row>
    <row r="52" spans="1:7" ht="14.5" customHeight="1" thickBot="1" x14ac:dyDescent="0.35">
      <c r="A52" s="28" t="s">
        <v>124</v>
      </c>
      <c r="B52" s="149" t="s">
        <v>42</v>
      </c>
      <c r="C52" s="150"/>
      <c r="D52" s="9" t="s">
        <v>135</v>
      </c>
      <c r="E52" s="82">
        <v>15</v>
      </c>
      <c r="F52" s="89">
        <v>40</v>
      </c>
      <c r="G52" s="48" t="s">
        <v>290</v>
      </c>
    </row>
    <row r="53" spans="1:7" ht="14.5" customHeight="1" thickBot="1" x14ac:dyDescent="0.35">
      <c r="A53" s="3"/>
      <c r="B53" s="144" t="s">
        <v>43</v>
      </c>
      <c r="C53" s="146"/>
      <c r="D53" s="92"/>
      <c r="E53" s="94">
        <f>SUM(E47:E52)</f>
        <v>15</v>
      </c>
      <c r="F53" s="95">
        <f>SUM(F47:F52)</f>
        <v>40</v>
      </c>
    </row>
    <row r="54" spans="1:7" ht="15" customHeight="1" thickBot="1" x14ac:dyDescent="0.35">
      <c r="A54" s="29" t="s">
        <v>125</v>
      </c>
      <c r="B54" s="147" t="s">
        <v>44</v>
      </c>
      <c r="C54" s="148"/>
      <c r="D54" s="93"/>
      <c r="E54" s="10"/>
      <c r="F54" s="11"/>
    </row>
    <row r="55" spans="1:7" ht="14.5" thickBot="1" x14ac:dyDescent="0.35">
      <c r="B55" s="144" t="s">
        <v>45</v>
      </c>
      <c r="C55" s="146"/>
      <c r="E55" s="86">
        <f>SUM(E53,E54)</f>
        <v>15</v>
      </c>
      <c r="F55" s="86">
        <f>SUM(F53,F54)</f>
        <v>40</v>
      </c>
    </row>
    <row r="56" spans="1:7" ht="14.5" thickBot="1" x14ac:dyDescent="0.35"/>
    <row r="57" spans="1:7" ht="15" customHeight="1" thickBot="1" x14ac:dyDescent="0.35">
      <c r="D57" s="113" t="s">
        <v>76</v>
      </c>
      <c r="E57" s="12">
        <f>$B$4</f>
        <v>45291</v>
      </c>
      <c r="F57" s="12">
        <f>$B$5</f>
        <v>45657</v>
      </c>
      <c r="G57" s="43" t="s">
        <v>286</v>
      </c>
    </row>
    <row r="58" spans="1:7" ht="15" customHeight="1" thickBot="1" x14ac:dyDescent="0.35">
      <c r="B58" s="144" t="s">
        <v>46</v>
      </c>
      <c r="C58" s="145"/>
      <c r="D58" s="145"/>
      <c r="E58" s="145"/>
      <c r="F58" s="145"/>
      <c r="G58" s="146"/>
    </row>
    <row r="59" spans="1:7" ht="14.5" customHeight="1" thickBot="1" x14ac:dyDescent="0.35">
      <c r="B59" s="161" t="s">
        <v>47</v>
      </c>
      <c r="C59" s="162"/>
      <c r="D59" s="162"/>
      <c r="E59" s="162"/>
      <c r="F59" s="162"/>
      <c r="G59" s="162"/>
    </row>
    <row r="60" spans="1:7" ht="14.5" customHeight="1" x14ac:dyDescent="0.3">
      <c r="A60" s="26" t="s">
        <v>300</v>
      </c>
      <c r="B60" s="151" t="s">
        <v>48</v>
      </c>
      <c r="C60" s="152"/>
      <c r="D60" s="7"/>
      <c r="E60" s="87"/>
      <c r="F60" s="88"/>
      <c r="G60" s="49"/>
    </row>
    <row r="61" spans="1:7" ht="15" customHeight="1" x14ac:dyDescent="0.3">
      <c r="A61" s="27" t="s">
        <v>301</v>
      </c>
      <c r="B61" s="149" t="s">
        <v>49</v>
      </c>
      <c r="C61" s="150"/>
      <c r="D61" s="8" t="s">
        <v>318</v>
      </c>
      <c r="E61" s="82">
        <v>3</v>
      </c>
      <c r="F61" s="89">
        <v>2</v>
      </c>
      <c r="G61" s="46" t="s">
        <v>291</v>
      </c>
    </row>
    <row r="62" spans="1:7" ht="15" customHeight="1" thickBot="1" x14ac:dyDescent="0.35">
      <c r="A62" s="28" t="s">
        <v>302</v>
      </c>
      <c r="B62" s="147" t="s">
        <v>50</v>
      </c>
      <c r="C62" s="148"/>
      <c r="D62" s="9"/>
      <c r="E62" s="90">
        <v>2</v>
      </c>
      <c r="F62" s="89">
        <v>2</v>
      </c>
      <c r="G62" s="47"/>
    </row>
    <row r="63" spans="1:7" ht="15" customHeight="1" thickBot="1" x14ac:dyDescent="0.35">
      <c r="B63" s="23" t="s">
        <v>51</v>
      </c>
      <c r="C63" s="25"/>
      <c r="D63" s="97"/>
      <c r="E63" s="83">
        <f>SUM(E60:E62)</f>
        <v>5</v>
      </c>
      <c r="F63" s="86">
        <f>SUM(F60:F62)</f>
        <v>4</v>
      </c>
    </row>
    <row r="64" spans="1:7" ht="14.5" customHeight="1" x14ac:dyDescent="0.3">
      <c r="A64" s="26" t="s">
        <v>303</v>
      </c>
      <c r="B64" s="151" t="s">
        <v>52</v>
      </c>
      <c r="C64" s="152"/>
      <c r="D64" s="7" t="s">
        <v>319</v>
      </c>
      <c r="E64" s="87"/>
      <c r="F64" s="89"/>
      <c r="G64" s="44" t="s">
        <v>292</v>
      </c>
    </row>
    <row r="65" spans="1:7" ht="14.5" customHeight="1" x14ac:dyDescent="0.3">
      <c r="A65" s="27" t="s">
        <v>304</v>
      </c>
      <c r="B65" s="149" t="s">
        <v>53</v>
      </c>
      <c r="C65" s="150"/>
      <c r="D65" s="8"/>
      <c r="E65" s="82">
        <v>4</v>
      </c>
      <c r="F65" s="89">
        <v>5</v>
      </c>
      <c r="G65" s="45"/>
    </row>
    <row r="66" spans="1:7" ht="14.5" customHeight="1" x14ac:dyDescent="0.3">
      <c r="A66" s="27" t="s">
        <v>305</v>
      </c>
      <c r="B66" s="149" t="s">
        <v>54</v>
      </c>
      <c r="C66" s="150"/>
      <c r="D66" s="8"/>
      <c r="E66" s="82"/>
      <c r="F66" s="89"/>
      <c r="G66" s="45"/>
    </row>
    <row r="67" spans="1:7" ht="14.5" customHeight="1" x14ac:dyDescent="0.3">
      <c r="A67" s="27" t="s">
        <v>306</v>
      </c>
      <c r="B67" s="149" t="s">
        <v>55</v>
      </c>
      <c r="C67" s="150"/>
      <c r="D67" s="8"/>
      <c r="E67" s="82"/>
      <c r="F67" s="89"/>
      <c r="G67" s="45"/>
    </row>
    <row r="68" spans="1:7" ht="14.5" customHeight="1" x14ac:dyDescent="0.3">
      <c r="A68" s="27" t="s">
        <v>307</v>
      </c>
      <c r="B68" s="149" t="s">
        <v>56</v>
      </c>
      <c r="C68" s="150"/>
      <c r="D68" s="8"/>
      <c r="E68" s="82"/>
      <c r="F68" s="89"/>
      <c r="G68" s="45"/>
    </row>
    <row r="69" spans="1:7" ht="15" customHeight="1" thickBot="1" x14ac:dyDescent="0.35">
      <c r="A69" s="28" t="s">
        <v>308</v>
      </c>
      <c r="B69" s="147" t="s">
        <v>57</v>
      </c>
      <c r="C69" s="148"/>
      <c r="D69" s="9"/>
      <c r="E69" s="90"/>
      <c r="F69" s="96"/>
      <c r="G69" s="47"/>
    </row>
    <row r="70" spans="1:7" ht="14.5" thickBot="1" x14ac:dyDescent="0.35">
      <c r="B70" s="144" t="s">
        <v>58</v>
      </c>
      <c r="C70" s="146"/>
      <c r="E70" s="86">
        <f>SUM(E63:E69)</f>
        <v>9</v>
      </c>
      <c r="F70" s="86">
        <f>SUM(F63:F69)</f>
        <v>9</v>
      </c>
    </row>
    <row r="71" spans="1:7" ht="14.5" thickBot="1" x14ac:dyDescent="0.35"/>
    <row r="72" spans="1:7" ht="15" customHeight="1" thickBot="1" x14ac:dyDescent="0.35">
      <c r="B72" s="1"/>
      <c r="D72" s="113" t="s">
        <v>76</v>
      </c>
      <c r="E72" s="12">
        <f>$B$4</f>
        <v>45291</v>
      </c>
      <c r="F72" s="12">
        <f>$B$5</f>
        <v>45657</v>
      </c>
      <c r="G72" s="43" t="s">
        <v>286</v>
      </c>
    </row>
    <row r="73" spans="1:7" ht="15" customHeight="1" thickBot="1" x14ac:dyDescent="0.35">
      <c r="B73" s="144" t="s">
        <v>59</v>
      </c>
      <c r="C73" s="145"/>
      <c r="D73" s="145"/>
      <c r="E73" s="145"/>
      <c r="F73" s="145"/>
      <c r="G73" s="145"/>
    </row>
    <row r="74" spans="1:7" ht="14.5" customHeight="1" x14ac:dyDescent="0.3">
      <c r="A74" s="26" t="s">
        <v>309</v>
      </c>
      <c r="B74" s="151" t="s">
        <v>60</v>
      </c>
      <c r="C74" s="152"/>
      <c r="D74" s="7"/>
      <c r="E74" s="87"/>
      <c r="F74" s="89"/>
      <c r="G74" s="49"/>
    </row>
    <row r="75" spans="1:7" ht="14.5" customHeight="1" x14ac:dyDescent="0.3">
      <c r="A75" s="27" t="s">
        <v>310</v>
      </c>
      <c r="B75" s="149" t="s">
        <v>61</v>
      </c>
      <c r="C75" s="150"/>
      <c r="D75" s="8" t="s">
        <v>318</v>
      </c>
      <c r="E75" s="82">
        <v>10</v>
      </c>
      <c r="F75" s="89">
        <v>15</v>
      </c>
      <c r="G75" s="46" t="s">
        <v>291</v>
      </c>
    </row>
    <row r="76" spans="1:7" ht="15" customHeight="1" thickBot="1" x14ac:dyDescent="0.35">
      <c r="A76" s="28" t="s">
        <v>311</v>
      </c>
      <c r="B76" s="147" t="s">
        <v>62</v>
      </c>
      <c r="C76" s="148"/>
      <c r="D76" s="9"/>
      <c r="E76" s="90"/>
      <c r="F76" s="89"/>
      <c r="G76" s="47"/>
    </row>
    <row r="77" spans="1:7" ht="14.5" thickBot="1" x14ac:dyDescent="0.35">
      <c r="B77" s="144" t="s">
        <v>63</v>
      </c>
      <c r="C77" s="146"/>
      <c r="D77" s="97"/>
      <c r="E77" s="83">
        <f>SUM(E74:E76)</f>
        <v>10</v>
      </c>
      <c r="F77" s="91">
        <f>SUM(F74:F76)</f>
        <v>15</v>
      </c>
    </row>
    <row r="78" spans="1:7" ht="14.5" customHeight="1" x14ac:dyDescent="0.3">
      <c r="A78" s="26" t="s">
        <v>312</v>
      </c>
      <c r="B78" s="151" t="s">
        <v>64</v>
      </c>
      <c r="C78" s="152"/>
      <c r="D78" s="7" t="s">
        <v>319</v>
      </c>
      <c r="E78" s="87">
        <v>2</v>
      </c>
      <c r="F78" s="89">
        <v>3</v>
      </c>
      <c r="G78" s="44" t="s">
        <v>292</v>
      </c>
    </row>
    <row r="79" spans="1:7" ht="14.5" customHeight="1" x14ac:dyDescent="0.3">
      <c r="A79" s="27" t="s">
        <v>313</v>
      </c>
      <c r="B79" s="149" t="s">
        <v>65</v>
      </c>
      <c r="C79" s="150"/>
      <c r="D79" s="8"/>
      <c r="E79" s="82"/>
      <c r="F79" s="89"/>
      <c r="G79" s="45"/>
    </row>
    <row r="80" spans="1:7" ht="14.5" customHeight="1" x14ac:dyDescent="0.3">
      <c r="A80" s="27" t="s">
        <v>314</v>
      </c>
      <c r="B80" s="149" t="s">
        <v>66</v>
      </c>
      <c r="C80" s="150"/>
      <c r="D80" s="8"/>
      <c r="E80" s="82"/>
      <c r="F80" s="89"/>
      <c r="G80" s="45"/>
    </row>
    <row r="81" spans="1:7" ht="14.5" customHeight="1" x14ac:dyDescent="0.3">
      <c r="A81" s="27" t="s">
        <v>315</v>
      </c>
      <c r="B81" s="149" t="s">
        <v>67</v>
      </c>
      <c r="C81" s="150"/>
      <c r="D81" s="8"/>
      <c r="E81" s="82">
        <v>2</v>
      </c>
      <c r="F81" s="89">
        <v>3</v>
      </c>
      <c r="G81" s="45"/>
    </row>
    <row r="82" spans="1:7" ht="14.5" customHeight="1" x14ac:dyDescent="0.3">
      <c r="A82" s="27" t="s">
        <v>316</v>
      </c>
      <c r="B82" s="149" t="s">
        <v>68</v>
      </c>
      <c r="C82" s="150"/>
      <c r="D82" s="8"/>
      <c r="E82" s="82">
        <v>2</v>
      </c>
      <c r="F82" s="89">
        <v>2</v>
      </c>
      <c r="G82" s="45"/>
    </row>
    <row r="83" spans="1:7" ht="15" customHeight="1" thickBot="1" x14ac:dyDescent="0.35">
      <c r="A83" s="28" t="s">
        <v>317</v>
      </c>
      <c r="B83" s="147" t="s">
        <v>69</v>
      </c>
      <c r="C83" s="148"/>
      <c r="D83" s="9"/>
      <c r="E83" s="90"/>
      <c r="F83" s="96"/>
      <c r="G83" s="47"/>
    </row>
    <row r="84" spans="1:7" ht="15" customHeight="1" thickBot="1" x14ac:dyDescent="0.35">
      <c r="B84" s="144" t="s">
        <v>70</v>
      </c>
      <c r="C84" s="145"/>
      <c r="D84" s="146"/>
      <c r="E84" s="86">
        <f>SUM(E77:E83)</f>
        <v>16</v>
      </c>
      <c r="F84" s="86">
        <f>SUM(F77:F83)</f>
        <v>23</v>
      </c>
    </row>
    <row r="85" spans="1:7" ht="15" customHeight="1" thickBot="1" x14ac:dyDescent="0.35">
      <c r="B85" s="1"/>
    </row>
    <row r="86" spans="1:7" ht="15" customHeight="1" thickBot="1" x14ac:dyDescent="0.35">
      <c r="B86" s="144" t="s">
        <v>71</v>
      </c>
      <c r="C86" s="145"/>
      <c r="D86" s="146"/>
      <c r="E86" s="86">
        <f>SUM(E70,E84)</f>
        <v>25</v>
      </c>
      <c r="F86" s="86">
        <f>SUM(F70,F84)</f>
        <v>32</v>
      </c>
    </row>
    <row r="87" spans="1:7" ht="15" customHeight="1" thickBot="1" x14ac:dyDescent="0.35"/>
    <row r="88" spans="1:7" ht="15" customHeight="1" thickBot="1" x14ac:dyDescent="0.35">
      <c r="B88" s="144" t="s">
        <v>72</v>
      </c>
      <c r="C88" s="145"/>
      <c r="D88" s="146"/>
      <c r="E88" s="86">
        <f>SUM(E55,E86)</f>
        <v>40</v>
      </c>
      <c r="F88" s="86">
        <f>SUM(F55,F86)</f>
        <v>72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5" t="s">
        <v>73</v>
      </c>
      <c r="B91" s="141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142"/>
      <c r="D91" s="143"/>
      <c r="E91" s="86">
        <f>E88-E42</f>
        <v>-60</v>
      </c>
      <c r="F91" s="86">
        <f>F88-F42</f>
        <v>-32</v>
      </c>
    </row>
    <row r="101" spans="2:4" x14ac:dyDescent="0.3">
      <c r="B101" s="1"/>
    </row>
    <row r="103" spans="2:4" x14ac:dyDescent="0.3">
      <c r="C103" s="22"/>
      <c r="D103" s="22"/>
    </row>
  </sheetData>
  <mergeCells count="77">
    <mergeCell ref="B2:G2"/>
    <mergeCell ref="B8:G8"/>
    <mergeCell ref="B11:G11"/>
    <mergeCell ref="A1:G1"/>
    <mergeCell ref="A6:G6"/>
    <mergeCell ref="B66:C66"/>
    <mergeCell ref="B65:C65"/>
    <mergeCell ref="B64:C64"/>
    <mergeCell ref="B13:C13"/>
    <mergeCell ref="B16:C16"/>
    <mergeCell ref="B14:C14"/>
    <mergeCell ref="B45:G45"/>
    <mergeCell ref="B46:G46"/>
    <mergeCell ref="B31:G31"/>
    <mergeCell ref="B58:G58"/>
    <mergeCell ref="B59:G59"/>
    <mergeCell ref="B53:C53"/>
    <mergeCell ref="B34:C34"/>
    <mergeCell ref="B33:C33"/>
    <mergeCell ref="B32:C32"/>
    <mergeCell ref="B36:C36"/>
    <mergeCell ref="B3:G3"/>
    <mergeCell ref="B38:C38"/>
    <mergeCell ref="B37:C37"/>
    <mergeCell ref="B50:C50"/>
    <mergeCell ref="B4:G4"/>
    <mergeCell ref="B12:G12"/>
    <mergeCell ref="B10:C10"/>
    <mergeCell ref="B7:G7"/>
    <mergeCell ref="B5:G5"/>
    <mergeCell ref="B49:C49"/>
    <mergeCell ref="B48:C48"/>
    <mergeCell ref="B47:C47"/>
    <mergeCell ref="B28:C28"/>
    <mergeCell ref="B41:C41"/>
    <mergeCell ref="B75:C75"/>
    <mergeCell ref="B74:C74"/>
    <mergeCell ref="B69:C69"/>
    <mergeCell ref="B68:C68"/>
    <mergeCell ref="B67:C67"/>
    <mergeCell ref="B73:G73"/>
    <mergeCell ref="B52:C52"/>
    <mergeCell ref="B51:C51"/>
    <mergeCell ref="B42:C42"/>
    <mergeCell ref="B40:C40"/>
    <mergeCell ref="B35:C35"/>
    <mergeCell ref="B39:C39"/>
    <mergeCell ref="B62:C62"/>
    <mergeCell ref="B54:C54"/>
    <mergeCell ref="B15:C15"/>
    <mergeCell ref="B17:C17"/>
    <mergeCell ref="B18:C18"/>
    <mergeCell ref="B27:C27"/>
    <mergeCell ref="B26:C26"/>
    <mergeCell ref="B25:C25"/>
    <mergeCell ref="B24:C24"/>
    <mergeCell ref="B23:C23"/>
    <mergeCell ref="B22:C22"/>
    <mergeCell ref="B21:C21"/>
    <mergeCell ref="B20:C20"/>
    <mergeCell ref="B19:C19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79:C79"/>
    <mergeCell ref="B78:C78"/>
    <mergeCell ref="B76:C76"/>
  </mergeCells>
  <phoneticPr fontId="7" type="noConversion"/>
  <conditionalFormatting sqref="B91">
    <cfRule type="expression" dxfId="3" priority="1">
      <formula>$B$91&lt;&gt;"Ok"</formula>
    </cfRule>
    <cfRule type="expression" dxfId="2" priority="3">
      <formula>"$B$88=""Ok"""</formula>
    </cfRule>
  </conditionalFormatting>
  <conditionalFormatting sqref="E91:F91">
    <cfRule type="cellIs" dxfId="1" priority="4" operator="notEqual">
      <formula>0</formula>
    </cfRule>
    <cfRule type="cellIs" dxfId="0" priority="5" operator="equal">
      <formula>0</formula>
    </cfRule>
  </conditionalFormatting>
  <hyperlinks>
    <hyperlink ref="B7" r:id="rId1" xr:uid="{A4558C15-3FCF-4DFC-A7F3-020C85CA449C}"/>
  </hyperlinks>
  <pageMargins left="0.7" right="0.7" top="0.75" bottom="0.75" header="0.3" footer="0.3"/>
  <pageSetup paperSize="9" scale="3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G38"/>
  <sheetViews>
    <sheetView workbookViewId="0">
      <selection activeCell="A12" sqref="A12:B12"/>
    </sheetView>
  </sheetViews>
  <sheetFormatPr defaultRowHeight="14" x14ac:dyDescent="0.3"/>
  <cols>
    <col min="1" max="1" width="34.453125" style="2" bestFit="1" customWidth="1"/>
    <col min="2" max="2" width="147.08984375" style="2" customWidth="1"/>
    <col min="3" max="3" width="18.08984375" style="2" bestFit="1" customWidth="1"/>
    <col min="4" max="4" width="10.7265625" style="2" bestFit="1" customWidth="1"/>
    <col min="5" max="11" width="8.7265625" style="2"/>
    <col min="12" max="12" width="8.81640625" style="2" bestFit="1" customWidth="1"/>
    <col min="13" max="13" width="7" style="2" customWidth="1"/>
    <col min="14" max="14" width="9.1796875" style="2" customWidth="1"/>
    <col min="15" max="16384" width="8.7265625" style="2"/>
  </cols>
  <sheetData>
    <row r="1" spans="1:7" ht="20.5" thickBot="1" x14ac:dyDescent="0.45">
      <c r="A1" s="172" t="s">
        <v>417</v>
      </c>
      <c r="B1" s="173"/>
      <c r="C1" s="173"/>
      <c r="D1" s="174"/>
      <c r="E1" s="132"/>
      <c r="F1" s="132"/>
      <c r="G1" s="132"/>
    </row>
    <row r="2" spans="1:7" ht="18" x14ac:dyDescent="0.4">
      <c r="A2" s="135" t="s">
        <v>1</v>
      </c>
      <c r="B2" s="155" t="s">
        <v>2</v>
      </c>
      <c r="C2" s="156"/>
      <c r="D2" s="157"/>
    </row>
    <row r="3" spans="1:7" ht="18" x14ac:dyDescent="0.4">
      <c r="A3" s="136" t="s">
        <v>30</v>
      </c>
      <c r="B3" s="155" t="s">
        <v>31</v>
      </c>
      <c r="C3" s="156"/>
      <c r="D3" s="157"/>
    </row>
    <row r="4" spans="1:7" ht="18" x14ac:dyDescent="0.4">
      <c r="A4" s="136" t="s">
        <v>83</v>
      </c>
      <c r="B4" s="158">
        <v>45291</v>
      </c>
      <c r="C4" s="159"/>
      <c r="D4" s="160"/>
    </row>
    <row r="5" spans="1:7" ht="18.5" thickBot="1" x14ac:dyDescent="0.45">
      <c r="A5" s="136" t="s">
        <v>84</v>
      </c>
      <c r="B5" s="158">
        <v>45657</v>
      </c>
      <c r="C5" s="159"/>
      <c r="D5" s="160"/>
    </row>
    <row r="6" spans="1:7" ht="20.5" thickBot="1" x14ac:dyDescent="0.45">
      <c r="A6" s="172" t="s">
        <v>416</v>
      </c>
      <c r="B6" s="173"/>
      <c r="C6" s="173"/>
      <c r="D6" s="174"/>
      <c r="E6" s="132"/>
      <c r="F6" s="132"/>
      <c r="G6" s="132"/>
    </row>
    <row r="7" spans="1:7" ht="18.5" thickBot="1" x14ac:dyDescent="0.45">
      <c r="A7" s="136" t="s">
        <v>93</v>
      </c>
      <c r="B7" s="166" t="s">
        <v>92</v>
      </c>
      <c r="C7" s="167"/>
      <c r="D7" s="168"/>
    </row>
    <row r="8" spans="1:7" ht="18.5" thickBot="1" x14ac:dyDescent="0.45">
      <c r="A8" s="137" t="s">
        <v>286</v>
      </c>
      <c r="B8" s="169" t="s">
        <v>407</v>
      </c>
      <c r="C8" s="170"/>
      <c r="D8" s="171"/>
    </row>
    <row r="11" spans="1:7" ht="14.5" thickBot="1" x14ac:dyDescent="0.35"/>
    <row r="12" spans="1:7" ht="18.5" thickBot="1" x14ac:dyDescent="0.45">
      <c r="A12" s="164" t="s">
        <v>74</v>
      </c>
      <c r="B12" s="165"/>
      <c r="C12" s="12">
        <f>B4</f>
        <v>45291</v>
      </c>
      <c r="D12" s="13">
        <f>B5</f>
        <v>45657</v>
      </c>
    </row>
    <row r="13" spans="1:7" ht="14.5" thickBot="1" x14ac:dyDescent="0.35">
      <c r="A13" s="144" t="s">
        <v>75</v>
      </c>
      <c r="B13" s="145"/>
      <c r="C13" s="145"/>
      <c r="D13" s="145"/>
    </row>
    <row r="14" spans="1:7" x14ac:dyDescent="0.3">
      <c r="A14" s="3"/>
      <c r="B14" s="3" t="s">
        <v>380</v>
      </c>
      <c r="C14" s="82">
        <v>15</v>
      </c>
      <c r="D14" s="85">
        <v>10</v>
      </c>
    </row>
    <row r="15" spans="1:7" x14ac:dyDescent="0.3">
      <c r="A15" s="3"/>
      <c r="B15" s="3" t="s">
        <v>379</v>
      </c>
      <c r="C15" s="82">
        <v>2</v>
      </c>
      <c r="D15" s="85">
        <v>3</v>
      </c>
    </row>
    <row r="16" spans="1:7" x14ac:dyDescent="0.3">
      <c r="A16" s="3"/>
      <c r="B16" s="3" t="s">
        <v>389</v>
      </c>
      <c r="C16" s="82">
        <v>3</v>
      </c>
      <c r="D16" s="85">
        <v>5</v>
      </c>
    </row>
    <row r="17" spans="1:4" x14ac:dyDescent="0.3">
      <c r="A17" s="3"/>
      <c r="B17" s="3" t="s">
        <v>386</v>
      </c>
      <c r="C17" s="82">
        <v>2</v>
      </c>
      <c r="D17" s="85">
        <v>10</v>
      </c>
    </row>
    <row r="18" spans="1:4" x14ac:dyDescent="0.3">
      <c r="A18" s="3"/>
      <c r="B18" s="3" t="s">
        <v>378</v>
      </c>
      <c r="C18" s="82">
        <v>-6</v>
      </c>
      <c r="D18" s="85">
        <v>-6</v>
      </c>
    </row>
    <row r="19" spans="1:4" x14ac:dyDescent="0.3">
      <c r="A19" s="3"/>
      <c r="B19" s="3" t="s">
        <v>377</v>
      </c>
      <c r="C19" s="82">
        <v>-6</v>
      </c>
      <c r="D19" s="85">
        <v>-6</v>
      </c>
    </row>
    <row r="20" spans="1:4" x14ac:dyDescent="0.3">
      <c r="A20" s="3"/>
      <c r="B20" s="3" t="s">
        <v>376</v>
      </c>
      <c r="C20" s="82">
        <v>-6</v>
      </c>
      <c r="D20" s="85">
        <v>-4</v>
      </c>
    </row>
    <row r="21" spans="1:4" x14ac:dyDescent="0.3">
      <c r="A21" s="3"/>
      <c r="B21" s="3" t="s">
        <v>385</v>
      </c>
      <c r="C21" s="82">
        <v>-6</v>
      </c>
      <c r="D21" s="85">
        <v>16</v>
      </c>
    </row>
    <row r="22" spans="1:4" x14ac:dyDescent="0.3">
      <c r="A22" s="3"/>
      <c r="B22" s="3" t="s">
        <v>375</v>
      </c>
      <c r="C22" s="82">
        <v>-4</v>
      </c>
      <c r="D22" s="85">
        <v>-3</v>
      </c>
    </row>
    <row r="23" spans="1:4" ht="15" customHeight="1" thickBot="1" x14ac:dyDescent="0.35">
      <c r="A23" s="3"/>
      <c r="B23" s="3" t="s">
        <v>374</v>
      </c>
      <c r="C23" s="82">
        <v>-6</v>
      </c>
      <c r="D23" s="85">
        <v>2</v>
      </c>
    </row>
    <row r="24" spans="1:4" ht="14.5" thickBot="1" x14ac:dyDescent="0.35">
      <c r="A24" s="144" t="s">
        <v>294</v>
      </c>
      <c r="B24" s="146"/>
      <c r="C24" s="83">
        <f>SUM(C14:C23)</f>
        <v>-12</v>
      </c>
      <c r="D24" s="86">
        <f>SUM(D14:D23)</f>
        <v>27</v>
      </c>
    </row>
    <row r="25" spans="1:4" x14ac:dyDescent="0.3">
      <c r="A25" s="3"/>
      <c r="B25" s="3" t="s">
        <v>381</v>
      </c>
      <c r="C25" s="82">
        <v>6</v>
      </c>
      <c r="D25" s="85">
        <v>5</v>
      </c>
    </row>
    <row r="26" spans="1:4" x14ac:dyDescent="0.3">
      <c r="A26" s="3"/>
      <c r="B26" s="3" t="s">
        <v>382</v>
      </c>
      <c r="C26" s="82">
        <v>-3</v>
      </c>
      <c r="D26" s="85">
        <v>3</v>
      </c>
    </row>
    <row r="27" spans="1:4" ht="15" customHeight="1" thickBot="1" x14ac:dyDescent="0.35">
      <c r="A27" s="4"/>
      <c r="B27" s="3" t="s">
        <v>383</v>
      </c>
      <c r="C27" s="82">
        <v>6</v>
      </c>
      <c r="D27" s="85">
        <v>6</v>
      </c>
    </row>
    <row r="28" spans="1:4" ht="14.5" thickBot="1" x14ac:dyDescent="0.35">
      <c r="A28" s="144" t="s">
        <v>293</v>
      </c>
      <c r="B28" s="146"/>
      <c r="C28" s="83">
        <f>SUM(C24:C27)</f>
        <v>-3</v>
      </c>
      <c r="D28" s="86">
        <f>SUM(D24:D27)</f>
        <v>41</v>
      </c>
    </row>
    <row r="29" spans="1:4" ht="15" customHeight="1" thickBot="1" x14ac:dyDescent="0.35">
      <c r="A29" s="39"/>
      <c r="B29" s="3" t="s">
        <v>384</v>
      </c>
      <c r="C29" s="84">
        <v>1</v>
      </c>
      <c r="D29" s="84">
        <v>5</v>
      </c>
    </row>
    <row r="30" spans="1:4" ht="14.5" thickBot="1" x14ac:dyDescent="0.35">
      <c r="A30" s="144" t="s">
        <v>418</v>
      </c>
      <c r="B30" s="146"/>
      <c r="C30" s="83">
        <f>SUM(C28:C29)</f>
        <v>-2</v>
      </c>
      <c r="D30" s="86">
        <f>SUM(D28:D29)</f>
        <v>46</v>
      </c>
    </row>
    <row r="37" spans="1:3" x14ac:dyDescent="0.3">
      <c r="A37" s="1"/>
    </row>
    <row r="38" spans="1:3" x14ac:dyDescent="0.3">
      <c r="C38" s="22"/>
    </row>
  </sheetData>
  <mergeCells count="13">
    <mergeCell ref="A6:D6"/>
    <mergeCell ref="A1:D1"/>
    <mergeCell ref="B2:D2"/>
    <mergeCell ref="B7:D7"/>
    <mergeCell ref="B5:D5"/>
    <mergeCell ref="B4:D4"/>
    <mergeCell ref="B3:D3"/>
    <mergeCell ref="B8:D8"/>
    <mergeCell ref="A12:B12"/>
    <mergeCell ref="A28:B28"/>
    <mergeCell ref="A30:B30"/>
    <mergeCell ref="A13:D13"/>
    <mergeCell ref="A24:B24"/>
  </mergeCells>
  <hyperlinks>
    <hyperlink ref="B7" r:id="rId1" xr:uid="{9A9E6224-643C-4AD9-9436-A2DC070A0C83}"/>
  </hyperlinks>
  <pageMargins left="0.7" right="0.7" top="0.75" bottom="0.75" header="0.3" footer="0.3"/>
  <pageSetup paperSize="9" scale="41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G26"/>
  <sheetViews>
    <sheetView topLeftCell="A2" workbookViewId="0">
      <selection activeCell="B30" sqref="B30"/>
    </sheetView>
  </sheetViews>
  <sheetFormatPr defaultRowHeight="14.5" x14ac:dyDescent="0.35"/>
  <cols>
    <col min="1" max="1" width="34.453125" customWidth="1"/>
    <col min="2" max="2" width="111.08984375" customWidth="1"/>
    <col min="3" max="4" width="10.7265625" customWidth="1"/>
  </cols>
  <sheetData>
    <row r="1" spans="1:7" ht="20.5" thickBot="1" x14ac:dyDescent="0.45">
      <c r="A1" s="175" t="s">
        <v>415</v>
      </c>
      <c r="B1" s="175"/>
      <c r="C1" s="175"/>
      <c r="D1" s="175"/>
      <c r="E1" s="132"/>
      <c r="F1" s="132"/>
      <c r="G1" s="132"/>
    </row>
    <row r="2" spans="1:7" s="2" customFormat="1" ht="18.5" thickBot="1" x14ac:dyDescent="0.45">
      <c r="A2" s="120" t="s">
        <v>1</v>
      </c>
      <c r="B2" s="179" t="s">
        <v>2</v>
      </c>
      <c r="C2" s="180"/>
      <c r="D2" s="181"/>
    </row>
    <row r="3" spans="1:7" s="2" customFormat="1" ht="18.5" thickBot="1" x14ac:dyDescent="0.45">
      <c r="A3" s="120" t="s">
        <v>30</v>
      </c>
      <c r="B3" s="155" t="s">
        <v>31</v>
      </c>
      <c r="C3" s="156"/>
      <c r="D3" s="157"/>
    </row>
    <row r="4" spans="1:7" s="2" customFormat="1" ht="18.5" thickBot="1" x14ac:dyDescent="0.45">
      <c r="A4" s="120" t="s">
        <v>83</v>
      </c>
      <c r="B4" s="158">
        <v>45291</v>
      </c>
      <c r="C4" s="159"/>
      <c r="D4" s="160"/>
    </row>
    <row r="5" spans="1:7" s="2" customFormat="1" ht="18.5" thickBot="1" x14ac:dyDescent="0.45">
      <c r="A5" s="120" t="s">
        <v>84</v>
      </c>
      <c r="B5" s="158">
        <v>45657</v>
      </c>
      <c r="C5" s="159"/>
      <c r="D5" s="160"/>
    </row>
    <row r="6" spans="1:7" s="2" customFormat="1" ht="20.5" thickBot="1" x14ac:dyDescent="0.45">
      <c r="A6" s="172" t="s">
        <v>416</v>
      </c>
      <c r="B6" s="173"/>
      <c r="C6" s="173"/>
      <c r="D6" s="174"/>
    </row>
    <row r="7" spans="1:7" s="2" customFormat="1" ht="18.5" thickBot="1" x14ac:dyDescent="0.45">
      <c r="A7" s="120" t="s">
        <v>93</v>
      </c>
      <c r="B7" s="166" t="s">
        <v>92</v>
      </c>
      <c r="C7" s="167"/>
      <c r="D7" s="168"/>
    </row>
    <row r="8" spans="1:7" s="2" customFormat="1" ht="18.5" thickBot="1" x14ac:dyDescent="0.45">
      <c r="A8" s="120" t="s">
        <v>286</v>
      </c>
      <c r="B8" s="169" t="s">
        <v>405</v>
      </c>
      <c r="C8" s="170"/>
      <c r="D8" s="171"/>
    </row>
    <row r="9" spans="1:7" s="2" customFormat="1" thickBot="1" x14ac:dyDescent="0.35"/>
    <row r="10" spans="1:7" ht="15" thickBot="1" x14ac:dyDescent="0.4">
      <c r="C10" s="119">
        <f>DATE(YEAR(B5),1,1)</f>
        <v>45292</v>
      </c>
      <c r="D10" s="119">
        <f>B5</f>
        <v>45657</v>
      </c>
    </row>
    <row r="11" spans="1:7" ht="18.5" thickBot="1" x14ac:dyDescent="0.45">
      <c r="B11" s="111" t="s">
        <v>394</v>
      </c>
      <c r="C11" s="119" t="s">
        <v>137</v>
      </c>
      <c r="D11" s="119" t="s">
        <v>137</v>
      </c>
    </row>
    <row r="12" spans="1:7" ht="15" thickBot="1" x14ac:dyDescent="0.4">
      <c r="A12" s="123"/>
      <c r="B12" s="124" t="s">
        <v>390</v>
      </c>
      <c r="C12" s="82">
        <v>1</v>
      </c>
      <c r="D12" s="123"/>
    </row>
    <row r="13" spans="1:7" ht="15" thickBot="1" x14ac:dyDescent="0.4">
      <c r="A13" s="176" t="s">
        <v>395</v>
      </c>
      <c r="B13" s="177"/>
      <c r="C13" s="177"/>
      <c r="D13" s="178"/>
    </row>
    <row r="14" spans="1:7" x14ac:dyDescent="0.35">
      <c r="A14" s="3"/>
      <c r="B14" s="125" t="s">
        <v>388</v>
      </c>
      <c r="C14" s="126"/>
      <c r="D14" s="82">
        <v>1</v>
      </c>
    </row>
    <row r="15" spans="1:7" ht="15" thickBot="1" x14ac:dyDescent="0.4">
      <c r="A15" s="3"/>
      <c r="B15" s="125" t="s">
        <v>396</v>
      </c>
      <c r="C15" s="126"/>
      <c r="D15" s="82">
        <v>1</v>
      </c>
    </row>
    <row r="16" spans="1:7" ht="15" thickBot="1" x14ac:dyDescent="0.4">
      <c r="A16" s="176" t="s">
        <v>391</v>
      </c>
      <c r="B16" s="177"/>
      <c r="C16" s="178"/>
      <c r="D16" s="122">
        <f>SUM(D14:D15)</f>
        <v>2</v>
      </c>
    </row>
    <row r="17" spans="1:6" x14ac:dyDescent="0.35">
      <c r="A17" s="3"/>
      <c r="B17" s="127" t="s">
        <v>397</v>
      </c>
      <c r="C17" s="128"/>
      <c r="D17" s="82">
        <v>1</v>
      </c>
    </row>
    <row r="18" spans="1:6" x14ac:dyDescent="0.35">
      <c r="A18" s="3"/>
      <c r="B18" s="127" t="s">
        <v>398</v>
      </c>
      <c r="C18" s="128"/>
      <c r="D18" s="82">
        <v>-1</v>
      </c>
    </row>
    <row r="19" spans="1:6" x14ac:dyDescent="0.35">
      <c r="A19" s="3"/>
      <c r="B19" s="127" t="s">
        <v>399</v>
      </c>
      <c r="C19" s="128"/>
      <c r="D19" s="82">
        <v>1</v>
      </c>
    </row>
    <row r="20" spans="1:6" x14ac:dyDescent="0.35">
      <c r="A20" s="3"/>
      <c r="B20" s="127" t="s">
        <v>400</v>
      </c>
      <c r="C20" s="128"/>
      <c r="D20" s="82">
        <v>-1</v>
      </c>
    </row>
    <row r="21" spans="1:6" x14ac:dyDescent="0.35">
      <c r="A21" s="3"/>
      <c r="B21" s="127" t="s">
        <v>401</v>
      </c>
      <c r="C21" s="128"/>
      <c r="D21" s="82">
        <v>1</v>
      </c>
    </row>
    <row r="22" spans="1:6" x14ac:dyDescent="0.35">
      <c r="A22" s="3"/>
      <c r="B22" s="127" t="s">
        <v>402</v>
      </c>
      <c r="C22" s="128"/>
      <c r="D22" s="82">
        <v>1</v>
      </c>
    </row>
    <row r="23" spans="1:6" x14ac:dyDescent="0.35">
      <c r="A23" s="3"/>
      <c r="B23" s="127" t="s">
        <v>403</v>
      </c>
      <c r="C23" s="128"/>
      <c r="D23" s="82">
        <v>-1</v>
      </c>
    </row>
    <row r="24" spans="1:6" ht="15" thickBot="1" x14ac:dyDescent="0.4">
      <c r="A24" s="3"/>
      <c r="B24" s="127" t="s">
        <v>404</v>
      </c>
      <c r="C24" s="128"/>
      <c r="D24" s="82">
        <v>1</v>
      </c>
      <c r="F24" s="50"/>
    </row>
    <row r="25" spans="1:6" ht="15" thickBot="1" x14ac:dyDescent="0.4">
      <c r="A25" s="176" t="s">
        <v>392</v>
      </c>
      <c r="B25" s="177"/>
      <c r="C25" s="178"/>
      <c r="D25" s="122">
        <f>SUM(D17:D24)</f>
        <v>2</v>
      </c>
      <c r="E25" s="121"/>
    </row>
    <row r="26" spans="1:6" ht="15" thickBot="1" x14ac:dyDescent="0.4">
      <c r="A26" s="4"/>
      <c r="B26" s="129" t="s">
        <v>393</v>
      </c>
      <c r="C26" s="130"/>
      <c r="D26" s="105">
        <f>SUM(C12,D16,D25)</f>
        <v>5</v>
      </c>
    </row>
  </sheetData>
  <mergeCells count="11">
    <mergeCell ref="A1:D1"/>
    <mergeCell ref="A6:D6"/>
    <mergeCell ref="A25:C25"/>
    <mergeCell ref="A16:C16"/>
    <mergeCell ref="A13:D13"/>
    <mergeCell ref="B5:D5"/>
    <mergeCell ref="B7:D7"/>
    <mergeCell ref="B4:D4"/>
    <mergeCell ref="B3:D3"/>
    <mergeCell ref="B2:D2"/>
    <mergeCell ref="B8:D8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D92"/>
  <sheetViews>
    <sheetView workbookViewId="0">
      <selection sqref="A1:C1"/>
    </sheetView>
  </sheetViews>
  <sheetFormatPr defaultRowHeight="14" x14ac:dyDescent="0.3"/>
  <cols>
    <col min="1" max="1" width="34.453125" style="2" bestFit="1" customWidth="1"/>
    <col min="2" max="2" width="166.6328125" style="2" customWidth="1"/>
    <col min="3" max="3" width="10.7265625" style="2" customWidth="1"/>
    <col min="4" max="16384" width="8.7265625" style="2"/>
  </cols>
  <sheetData>
    <row r="1" spans="1:4" ht="20.5" thickBot="1" x14ac:dyDescent="0.45">
      <c r="A1" s="172" t="s">
        <v>417</v>
      </c>
      <c r="B1" s="173"/>
      <c r="C1" s="174"/>
      <c r="D1" s="132"/>
    </row>
    <row r="2" spans="1:4" ht="18" x14ac:dyDescent="0.4">
      <c r="A2" s="136" t="s">
        <v>1</v>
      </c>
      <c r="B2" s="179" t="s">
        <v>2</v>
      </c>
      <c r="C2" s="181"/>
    </row>
    <row r="3" spans="1:4" ht="18" x14ac:dyDescent="0.4">
      <c r="A3" s="136" t="s">
        <v>30</v>
      </c>
      <c r="B3" s="155" t="s">
        <v>31</v>
      </c>
      <c r="C3" s="157"/>
    </row>
    <row r="4" spans="1:4" ht="18" x14ac:dyDescent="0.4">
      <c r="A4" s="136" t="s">
        <v>83</v>
      </c>
      <c r="B4" s="158">
        <v>45291</v>
      </c>
      <c r="C4" s="160"/>
    </row>
    <row r="5" spans="1:4" ht="18.5" thickBot="1" x14ac:dyDescent="0.45">
      <c r="A5" s="136" t="s">
        <v>84</v>
      </c>
      <c r="B5" s="158">
        <v>45657</v>
      </c>
      <c r="C5" s="160"/>
    </row>
    <row r="6" spans="1:4" ht="20.5" thickBot="1" x14ac:dyDescent="0.45">
      <c r="A6" s="172" t="s">
        <v>416</v>
      </c>
      <c r="B6" s="173"/>
      <c r="C6" s="174"/>
      <c r="D6" s="132"/>
    </row>
    <row r="7" spans="1:4" ht="18" x14ac:dyDescent="0.4">
      <c r="A7" s="136" t="s">
        <v>93</v>
      </c>
      <c r="B7" s="166" t="s">
        <v>92</v>
      </c>
      <c r="C7" s="168"/>
    </row>
    <row r="8" spans="1:4" ht="18.5" thickBot="1" x14ac:dyDescent="0.45">
      <c r="A8" s="138" t="s">
        <v>286</v>
      </c>
      <c r="B8" s="169" t="s">
        <v>408</v>
      </c>
      <c r="C8" s="171"/>
    </row>
    <row r="9" spans="1:4" ht="14.5" thickBot="1" x14ac:dyDescent="0.35"/>
    <row r="10" spans="1:4" ht="14.5" thickBot="1" x14ac:dyDescent="0.35">
      <c r="A10" s="187" t="s">
        <v>91</v>
      </c>
      <c r="B10" s="188"/>
      <c r="C10" s="63">
        <f>B5</f>
        <v>45657</v>
      </c>
    </row>
    <row r="11" spans="1:4" ht="15" customHeight="1" thickBot="1" x14ac:dyDescent="0.35">
      <c r="A11" s="189"/>
      <c r="B11" s="190"/>
      <c r="C11" s="63" t="s">
        <v>137</v>
      </c>
    </row>
    <row r="12" spans="1:4" ht="14.5" thickBot="1" x14ac:dyDescent="0.35">
      <c r="A12" s="182" t="s">
        <v>388</v>
      </c>
      <c r="B12" s="184"/>
      <c r="C12" s="98">
        <v>10</v>
      </c>
    </row>
    <row r="13" spans="1:4" ht="14.5" thickBot="1" x14ac:dyDescent="0.35">
      <c r="A13" s="182" t="s">
        <v>82</v>
      </c>
      <c r="B13" s="184"/>
      <c r="C13" s="50"/>
    </row>
    <row r="14" spans="1:4" x14ac:dyDescent="0.3">
      <c r="A14" s="40"/>
      <c r="B14" s="40" t="s">
        <v>322</v>
      </c>
      <c r="C14" s="99">
        <v>1</v>
      </c>
    </row>
    <row r="15" spans="1:4" x14ac:dyDescent="0.3">
      <c r="A15" s="39"/>
      <c r="B15" s="39" t="s">
        <v>323</v>
      </c>
      <c r="C15" s="100">
        <v>-1</v>
      </c>
    </row>
    <row r="16" spans="1:4" x14ac:dyDescent="0.3">
      <c r="A16" s="39"/>
      <c r="B16" s="39" t="s">
        <v>324</v>
      </c>
      <c r="C16" s="100">
        <v>-1</v>
      </c>
    </row>
    <row r="17" spans="1:4" x14ac:dyDescent="0.3">
      <c r="A17" s="39"/>
      <c r="B17" s="39" t="s">
        <v>325</v>
      </c>
      <c r="C17" s="100">
        <v>-1</v>
      </c>
    </row>
    <row r="18" spans="1:4" x14ac:dyDescent="0.3">
      <c r="A18" s="39"/>
      <c r="B18" s="39" t="s">
        <v>326</v>
      </c>
      <c r="C18" s="100">
        <v>2</v>
      </c>
    </row>
    <row r="19" spans="1:4" x14ac:dyDescent="0.3">
      <c r="A19" s="39"/>
      <c r="B19" s="39" t="s">
        <v>327</v>
      </c>
      <c r="C19" s="100">
        <v>2</v>
      </c>
    </row>
    <row r="20" spans="1:4" x14ac:dyDescent="0.3">
      <c r="A20" s="39"/>
      <c r="B20" s="39" t="s">
        <v>328</v>
      </c>
      <c r="C20" s="100">
        <v>3</v>
      </c>
      <c r="D20" s="62"/>
    </row>
    <row r="21" spans="1:4" x14ac:dyDescent="0.3">
      <c r="A21" s="39"/>
      <c r="B21" s="39" t="s">
        <v>329</v>
      </c>
      <c r="C21" s="100">
        <v>3</v>
      </c>
      <c r="D21" s="62"/>
    </row>
    <row r="22" spans="1:4" x14ac:dyDescent="0.3">
      <c r="A22" s="39"/>
      <c r="B22" s="39" t="s">
        <v>330</v>
      </c>
      <c r="C22" s="100">
        <v>4</v>
      </c>
      <c r="D22" s="62"/>
    </row>
    <row r="23" spans="1:4" x14ac:dyDescent="0.3">
      <c r="A23" s="39"/>
      <c r="B23" s="39" t="s">
        <v>331</v>
      </c>
      <c r="C23" s="100">
        <v>1</v>
      </c>
      <c r="D23" s="62"/>
    </row>
    <row r="24" spans="1:4" x14ac:dyDescent="0.3">
      <c r="A24" s="39"/>
      <c r="B24" s="39" t="s">
        <v>373</v>
      </c>
      <c r="C24" s="100">
        <v>5</v>
      </c>
      <c r="D24" s="62"/>
    </row>
    <row r="25" spans="1:4" x14ac:dyDescent="0.3">
      <c r="A25" s="39"/>
      <c r="B25" s="39" t="s">
        <v>332</v>
      </c>
      <c r="C25" s="100">
        <v>-3</v>
      </c>
      <c r="D25" s="62"/>
    </row>
    <row r="26" spans="1:4" x14ac:dyDescent="0.3">
      <c r="A26" s="39"/>
      <c r="B26" s="39" t="s">
        <v>333</v>
      </c>
      <c r="C26" s="100">
        <v>4</v>
      </c>
      <c r="D26" s="62"/>
    </row>
    <row r="27" spans="1:4" x14ac:dyDescent="0.3">
      <c r="A27" s="39"/>
      <c r="B27" s="39" t="s">
        <v>334</v>
      </c>
      <c r="C27" s="100">
        <v>-5</v>
      </c>
      <c r="D27" s="62"/>
    </row>
    <row r="28" spans="1:4" x14ac:dyDescent="0.3">
      <c r="A28" s="39"/>
      <c r="B28" s="39" t="s">
        <v>371</v>
      </c>
      <c r="C28" s="100">
        <v>-2</v>
      </c>
    </row>
    <row r="29" spans="1:4" x14ac:dyDescent="0.3">
      <c r="A29" s="39"/>
      <c r="B29" s="39" t="s">
        <v>335</v>
      </c>
      <c r="C29" s="100"/>
    </row>
    <row r="30" spans="1:4" x14ac:dyDescent="0.3">
      <c r="A30" s="39"/>
      <c r="B30" s="39" t="s">
        <v>336</v>
      </c>
      <c r="C30" s="100"/>
    </row>
    <row r="31" spans="1:4" x14ac:dyDescent="0.3">
      <c r="A31" s="39"/>
      <c r="B31" s="39" t="s">
        <v>387</v>
      </c>
      <c r="C31" s="100">
        <v>-3</v>
      </c>
    </row>
    <row r="32" spans="1:4" x14ac:dyDescent="0.3">
      <c r="A32" s="39"/>
      <c r="B32" s="39" t="s">
        <v>337</v>
      </c>
      <c r="C32" s="100"/>
    </row>
    <row r="33" spans="1:4" x14ac:dyDescent="0.3">
      <c r="A33" s="39"/>
      <c r="B33" s="39" t="s">
        <v>338</v>
      </c>
      <c r="C33" s="100">
        <v>2</v>
      </c>
    </row>
    <row r="34" spans="1:4" x14ac:dyDescent="0.3">
      <c r="A34" s="39"/>
      <c r="B34" s="39" t="s">
        <v>339</v>
      </c>
      <c r="C34" s="100"/>
    </row>
    <row r="35" spans="1:4" ht="14.5" thickBot="1" x14ac:dyDescent="0.35">
      <c r="A35" s="41"/>
      <c r="B35" s="41" t="s">
        <v>340</v>
      </c>
      <c r="C35" s="101">
        <v>-5</v>
      </c>
    </row>
    <row r="36" spans="1:4" ht="14.5" thickBot="1" x14ac:dyDescent="0.35">
      <c r="A36" s="182" t="s">
        <v>77</v>
      </c>
      <c r="B36" s="183"/>
      <c r="C36" s="102">
        <f>SUM(C14:C35)</f>
        <v>6</v>
      </c>
    </row>
    <row r="37" spans="1:4" x14ac:dyDescent="0.3">
      <c r="A37" s="40"/>
      <c r="B37" s="40" t="s">
        <v>341</v>
      </c>
      <c r="C37" s="99">
        <v>-5</v>
      </c>
      <c r="D37" s="62"/>
    </row>
    <row r="38" spans="1:4" x14ac:dyDescent="0.3">
      <c r="A38" s="39"/>
      <c r="B38" s="39" t="s">
        <v>342</v>
      </c>
      <c r="C38" s="100">
        <v>6</v>
      </c>
      <c r="D38" s="62"/>
    </row>
    <row r="39" spans="1:4" x14ac:dyDescent="0.3">
      <c r="A39" s="39"/>
      <c r="B39" s="39" t="s">
        <v>343</v>
      </c>
      <c r="C39" s="100">
        <v>-5</v>
      </c>
      <c r="D39" s="62"/>
    </row>
    <row r="40" spans="1:4" x14ac:dyDescent="0.3">
      <c r="A40" s="39"/>
      <c r="B40" s="39" t="s">
        <v>344</v>
      </c>
      <c r="C40" s="100">
        <v>5</v>
      </c>
      <c r="D40" s="62"/>
    </row>
    <row r="41" spans="1:4" x14ac:dyDescent="0.3">
      <c r="A41" s="39"/>
      <c r="B41" s="39" t="s">
        <v>345</v>
      </c>
      <c r="C41" s="100">
        <v>-5</v>
      </c>
      <c r="D41" s="62"/>
    </row>
    <row r="42" spans="1:4" ht="14.5" thickBot="1" x14ac:dyDescent="0.35">
      <c r="A42" s="39"/>
      <c r="B42" s="39" t="s">
        <v>346</v>
      </c>
      <c r="C42" s="101">
        <v>5</v>
      </c>
      <c r="D42" s="62"/>
    </row>
    <row r="43" spans="1:4" ht="14.5" thickBot="1" x14ac:dyDescent="0.35">
      <c r="A43" s="182" t="s">
        <v>86</v>
      </c>
      <c r="B43" s="183"/>
      <c r="C43" s="104">
        <f>C12+C36+SUM(C37:C42)</f>
        <v>17</v>
      </c>
    </row>
    <row r="44" spans="1:4" ht="14.5" thickBot="1" x14ac:dyDescent="0.35">
      <c r="A44" s="185" t="s">
        <v>85</v>
      </c>
      <c r="B44" s="186"/>
      <c r="C44" s="50"/>
    </row>
    <row r="45" spans="1:4" x14ac:dyDescent="0.3">
      <c r="A45" s="40"/>
      <c r="B45" s="40" t="s">
        <v>347</v>
      </c>
      <c r="C45" s="99"/>
    </row>
    <row r="46" spans="1:4" x14ac:dyDescent="0.3">
      <c r="A46" s="39"/>
      <c r="B46" s="39" t="s">
        <v>348</v>
      </c>
      <c r="C46" s="100"/>
    </row>
    <row r="47" spans="1:4" x14ac:dyDescent="0.3">
      <c r="A47" s="39"/>
      <c r="B47" s="39" t="s">
        <v>349</v>
      </c>
      <c r="C47" s="100">
        <v>5</v>
      </c>
      <c r="D47" s="62"/>
    </row>
    <row r="48" spans="1:4" x14ac:dyDescent="0.3">
      <c r="A48" s="39"/>
      <c r="B48" s="39" t="s">
        <v>350</v>
      </c>
      <c r="C48" s="100"/>
    </row>
    <row r="49" spans="1:4" x14ac:dyDescent="0.3">
      <c r="A49" s="39"/>
      <c r="B49" s="39" t="s">
        <v>351</v>
      </c>
      <c r="C49" s="100">
        <v>65</v>
      </c>
      <c r="D49" s="62"/>
    </row>
    <row r="50" spans="1:4" x14ac:dyDescent="0.3">
      <c r="A50" s="39"/>
      <c r="B50" s="39" t="s">
        <v>352</v>
      </c>
      <c r="C50" s="100"/>
    </row>
    <row r="51" spans="1:4" x14ac:dyDescent="0.3">
      <c r="A51" s="39"/>
      <c r="B51" s="39" t="s">
        <v>353</v>
      </c>
      <c r="C51" s="100"/>
    </row>
    <row r="52" spans="1:4" x14ac:dyDescent="0.3">
      <c r="A52" s="39"/>
      <c r="B52" s="39" t="s">
        <v>354</v>
      </c>
      <c r="C52" s="100"/>
    </row>
    <row r="53" spans="1:4" x14ac:dyDescent="0.3">
      <c r="A53" s="39"/>
      <c r="B53" s="39" t="s">
        <v>355</v>
      </c>
      <c r="C53" s="100"/>
    </row>
    <row r="54" spans="1:4" x14ac:dyDescent="0.3">
      <c r="A54" s="39"/>
      <c r="B54" s="39" t="s">
        <v>356</v>
      </c>
      <c r="C54" s="100">
        <v>-45</v>
      </c>
      <c r="D54" s="62"/>
    </row>
    <row r="55" spans="1:4" x14ac:dyDescent="0.3">
      <c r="A55" s="39"/>
      <c r="B55" s="39" t="s">
        <v>357</v>
      </c>
      <c r="C55" s="100"/>
    </row>
    <row r="56" spans="1:4" x14ac:dyDescent="0.3">
      <c r="A56" s="39"/>
      <c r="B56" s="39" t="s">
        <v>358</v>
      </c>
      <c r="C56" s="100"/>
    </row>
    <row r="57" spans="1:4" x14ac:dyDescent="0.3">
      <c r="A57" s="39"/>
      <c r="B57" s="39" t="s">
        <v>359</v>
      </c>
      <c r="C57" s="100"/>
    </row>
    <row r="58" spans="1:4" x14ac:dyDescent="0.3">
      <c r="A58" s="39"/>
      <c r="B58" s="39" t="s">
        <v>360</v>
      </c>
      <c r="C58" s="100"/>
    </row>
    <row r="59" spans="1:4" x14ac:dyDescent="0.3">
      <c r="A59" s="39"/>
      <c r="B59" s="39" t="s">
        <v>361</v>
      </c>
      <c r="C59" s="100"/>
    </row>
    <row r="60" spans="1:4" x14ac:dyDescent="0.3">
      <c r="A60" s="39"/>
      <c r="B60" s="39" t="s">
        <v>362</v>
      </c>
      <c r="C60" s="100"/>
    </row>
    <row r="61" spans="1:4" x14ac:dyDescent="0.3">
      <c r="A61" s="39"/>
      <c r="B61" s="39" t="s">
        <v>342</v>
      </c>
      <c r="C61" s="100"/>
    </row>
    <row r="62" spans="1:4" x14ac:dyDescent="0.3">
      <c r="A62" s="39"/>
      <c r="B62" s="39" t="s">
        <v>343</v>
      </c>
      <c r="C62" s="100"/>
    </row>
    <row r="63" spans="1:4" x14ac:dyDescent="0.3">
      <c r="A63" s="39"/>
      <c r="B63" s="39" t="s">
        <v>363</v>
      </c>
      <c r="C63" s="100"/>
    </row>
    <row r="64" spans="1:4" x14ac:dyDescent="0.3">
      <c r="A64" s="39"/>
      <c r="B64" s="39" t="s">
        <v>345</v>
      </c>
      <c r="C64" s="100">
        <v>64</v>
      </c>
      <c r="D64" s="62"/>
    </row>
    <row r="65" spans="1:4" ht="14.5" thickBot="1" x14ac:dyDescent="0.35">
      <c r="A65" s="41"/>
      <c r="B65" s="41" t="s">
        <v>346</v>
      </c>
      <c r="C65" s="101"/>
    </row>
    <row r="66" spans="1:4" ht="14.5" thickBot="1" x14ac:dyDescent="0.35">
      <c r="A66" s="182" t="s">
        <v>88</v>
      </c>
      <c r="B66" s="183"/>
      <c r="C66" s="103">
        <f>SUM(C45:C65)</f>
        <v>89</v>
      </c>
    </row>
    <row r="67" spans="1:4" ht="14.5" thickBot="1" x14ac:dyDescent="0.35">
      <c r="A67" s="182" t="s">
        <v>89</v>
      </c>
      <c r="B67" s="184"/>
      <c r="C67" s="50"/>
    </row>
    <row r="68" spans="1:4" x14ac:dyDescent="0.3">
      <c r="A68" s="39"/>
      <c r="B68" s="39" t="s">
        <v>364</v>
      </c>
      <c r="C68" s="99">
        <v>54</v>
      </c>
      <c r="D68" s="62"/>
    </row>
    <row r="69" spans="1:4" x14ac:dyDescent="0.3">
      <c r="A69" s="39"/>
      <c r="B69" s="39" t="s">
        <v>372</v>
      </c>
      <c r="C69" s="100"/>
    </row>
    <row r="70" spans="1:4" x14ac:dyDescent="0.3">
      <c r="A70" s="39"/>
      <c r="B70" s="39" t="s">
        <v>365</v>
      </c>
      <c r="C70" s="100"/>
    </row>
    <row r="71" spans="1:4" x14ac:dyDescent="0.3">
      <c r="A71" s="39"/>
      <c r="B71" s="39" t="s">
        <v>366</v>
      </c>
      <c r="C71" s="100">
        <v>54</v>
      </c>
      <c r="D71" s="62"/>
    </row>
    <row r="72" spans="1:4" x14ac:dyDescent="0.3">
      <c r="A72" s="39"/>
      <c r="B72" s="39" t="s">
        <v>367</v>
      </c>
      <c r="C72" s="100"/>
    </row>
    <row r="73" spans="1:4" x14ac:dyDescent="0.3">
      <c r="A73" s="39"/>
      <c r="B73" s="39" t="s">
        <v>369</v>
      </c>
      <c r="C73" s="100"/>
    </row>
    <row r="74" spans="1:4" x14ac:dyDescent="0.3">
      <c r="A74" s="39"/>
      <c r="B74" s="39" t="s">
        <v>368</v>
      </c>
      <c r="C74" s="100">
        <v>-45</v>
      </c>
      <c r="D74" s="62"/>
    </row>
    <row r="75" spans="1:4" x14ac:dyDescent="0.3">
      <c r="A75" s="39"/>
      <c r="B75" s="39" t="s">
        <v>341</v>
      </c>
      <c r="C75" s="100"/>
    </row>
    <row r="76" spans="1:4" x14ac:dyDescent="0.3">
      <c r="A76" s="39"/>
      <c r="B76" s="39" t="s">
        <v>343</v>
      </c>
      <c r="C76" s="100">
        <v>-54</v>
      </c>
      <c r="D76" s="62"/>
    </row>
    <row r="77" spans="1:4" x14ac:dyDescent="0.3">
      <c r="A77" s="39"/>
      <c r="B77" s="39" t="s">
        <v>345</v>
      </c>
      <c r="C77" s="100">
        <v>3</v>
      </c>
      <c r="D77" s="62"/>
    </row>
    <row r="78" spans="1:4" ht="14.5" thickBot="1" x14ac:dyDescent="0.35">
      <c r="A78" s="41"/>
      <c r="B78" s="41" t="s">
        <v>346</v>
      </c>
      <c r="C78" s="101"/>
    </row>
    <row r="79" spans="1:4" ht="14.5" thickBot="1" x14ac:dyDescent="0.35">
      <c r="A79" s="182" t="s">
        <v>87</v>
      </c>
      <c r="B79" s="183"/>
      <c r="C79" s="103">
        <f>SUM(C68:C78)</f>
        <v>12</v>
      </c>
    </row>
    <row r="80" spans="1:4" ht="14.5" thickBot="1" x14ac:dyDescent="0.35">
      <c r="A80" s="182" t="s">
        <v>78</v>
      </c>
      <c r="B80" s="183"/>
      <c r="C80" s="86">
        <f>SUM(C43,C66,C79)</f>
        <v>118</v>
      </c>
    </row>
    <row r="81" spans="1:3" ht="14.5" thickBot="1" x14ac:dyDescent="0.35">
      <c r="A81" s="5"/>
      <c r="B81" s="5" t="s">
        <v>370</v>
      </c>
      <c r="C81" s="101"/>
    </row>
    <row r="82" spans="1:3" ht="14.5" thickBot="1" x14ac:dyDescent="0.35">
      <c r="A82" s="182" t="s">
        <v>79</v>
      </c>
      <c r="B82" s="184"/>
      <c r="C82" s="86">
        <f>C80+C81</f>
        <v>118</v>
      </c>
    </row>
    <row r="83" spans="1:3" ht="14.5" thickBot="1" x14ac:dyDescent="0.35">
      <c r="A83" s="182" t="s">
        <v>80</v>
      </c>
      <c r="B83" s="184"/>
      <c r="C83" s="86">
        <f>'Financial statement'!E39</f>
        <v>10</v>
      </c>
    </row>
    <row r="84" spans="1:3" ht="14.5" thickBot="1" x14ac:dyDescent="0.35">
      <c r="A84" s="182" t="s">
        <v>81</v>
      </c>
      <c r="B84" s="184"/>
      <c r="C84" s="86">
        <f>'Financial statement'!F39</f>
        <v>15</v>
      </c>
    </row>
    <row r="85" spans="1:3" ht="14.5" thickBot="1" x14ac:dyDescent="0.35">
      <c r="A85" s="182" t="s">
        <v>90</v>
      </c>
      <c r="B85" s="184"/>
      <c r="C85" s="86">
        <f>C84-C83</f>
        <v>5</v>
      </c>
    </row>
    <row r="91" spans="1:3" x14ac:dyDescent="0.3">
      <c r="A91" s="1"/>
    </row>
    <row r="92" spans="1:3" x14ac:dyDescent="0.3">
      <c r="B92" s="22"/>
    </row>
  </sheetData>
  <mergeCells count="22">
    <mergeCell ref="A36:B36"/>
    <mergeCell ref="A1:C1"/>
    <mergeCell ref="A6:C6"/>
    <mergeCell ref="B2:C2"/>
    <mergeCell ref="B5:C5"/>
    <mergeCell ref="B4:C4"/>
    <mergeCell ref="A43:B43"/>
    <mergeCell ref="B7:C7"/>
    <mergeCell ref="B3:C3"/>
    <mergeCell ref="A85:B85"/>
    <mergeCell ref="A44:B44"/>
    <mergeCell ref="A66:B66"/>
    <mergeCell ref="A67:B67"/>
    <mergeCell ref="A79:B79"/>
    <mergeCell ref="A80:B80"/>
    <mergeCell ref="B8:C8"/>
    <mergeCell ref="A10:B11"/>
    <mergeCell ref="A82:B82"/>
    <mergeCell ref="A83:B83"/>
    <mergeCell ref="A84:B84"/>
    <mergeCell ref="A12:B12"/>
    <mergeCell ref="A13:B13"/>
  </mergeCells>
  <hyperlinks>
    <hyperlink ref="B7" r:id="rId1" xr:uid="{5A53CF31-79B9-4E1F-A6DA-D8AE91352090}"/>
  </hyperlinks>
  <pageMargins left="0.7" right="0.7" top="0.75" bottom="0.75" header="0.3" footer="0.3"/>
  <pageSetup paperSize="9" scale="33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11"/>
  <sheetViews>
    <sheetView topLeftCell="A7" zoomScaleNormal="100" workbookViewId="0">
      <selection activeCell="B9" sqref="B9"/>
    </sheetView>
  </sheetViews>
  <sheetFormatPr defaultRowHeight="14" x14ac:dyDescent="0.3"/>
  <cols>
    <col min="1" max="1" width="34.453125" style="2" bestFit="1" customWidth="1"/>
    <col min="2" max="2" width="54.26953125" style="2" customWidth="1"/>
    <col min="3" max="3" width="121.632812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172" t="s">
        <v>417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4"/>
    </row>
    <row r="2" spans="1:13" ht="18" x14ac:dyDescent="0.4">
      <c r="A2" s="116" t="s">
        <v>1</v>
      </c>
      <c r="B2" s="179" t="s">
        <v>2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1"/>
    </row>
    <row r="3" spans="1:13" ht="18" x14ac:dyDescent="0.4">
      <c r="A3" s="117" t="s">
        <v>30</v>
      </c>
      <c r="B3" s="131" t="s">
        <v>31</v>
      </c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</row>
    <row r="4" spans="1:13" ht="18" x14ac:dyDescent="0.4">
      <c r="A4" s="117" t="s">
        <v>83</v>
      </c>
      <c r="B4" s="158">
        <v>45291</v>
      </c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60"/>
    </row>
    <row r="5" spans="1:13" ht="18.5" thickBot="1" x14ac:dyDescent="0.45">
      <c r="A5" s="139" t="s">
        <v>84</v>
      </c>
      <c r="B5" s="115">
        <v>45657</v>
      </c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</row>
    <row r="6" spans="1:13" ht="20.5" thickBot="1" x14ac:dyDescent="0.45">
      <c r="A6" s="172" t="s">
        <v>416</v>
      </c>
      <c r="B6" s="173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4"/>
    </row>
    <row r="7" spans="1:13" ht="18" x14ac:dyDescent="0.4">
      <c r="A7" s="140" t="s">
        <v>93</v>
      </c>
      <c r="B7" s="198" t="s">
        <v>92</v>
      </c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200"/>
    </row>
    <row r="8" spans="1:13" ht="18.5" thickBot="1" x14ac:dyDescent="0.45">
      <c r="A8" s="117" t="s">
        <v>286</v>
      </c>
      <c r="B8" s="203" t="s">
        <v>409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5"/>
    </row>
    <row r="9" spans="1:13" ht="14.5" thickBot="1" x14ac:dyDescent="0.35">
      <c r="A9" s="1"/>
      <c r="B9" s="59"/>
      <c r="C9" s="59"/>
    </row>
    <row r="10" spans="1:13" ht="18.5" thickBot="1" x14ac:dyDescent="0.45">
      <c r="A10" s="164" t="s">
        <v>299</v>
      </c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165"/>
    </row>
    <row r="11" spans="1:13" ht="14.5" thickBot="1" x14ac:dyDescent="0.35">
      <c r="A11" s="61" t="s">
        <v>136</v>
      </c>
      <c r="B11" s="60" t="s">
        <v>155</v>
      </c>
      <c r="C11" s="60" t="s">
        <v>156</v>
      </c>
      <c r="D11" s="60" t="s">
        <v>137</v>
      </c>
      <c r="E11" s="191" t="s">
        <v>76</v>
      </c>
      <c r="F11" s="192"/>
      <c r="G11" s="192"/>
      <c r="H11" s="192"/>
      <c r="I11" s="192"/>
      <c r="J11" s="192"/>
      <c r="K11" s="192"/>
      <c r="L11" s="192"/>
      <c r="M11" s="202"/>
    </row>
    <row r="12" spans="1:13" ht="14.5" customHeight="1" thickBot="1" x14ac:dyDescent="0.35">
      <c r="A12" s="31" t="s">
        <v>126</v>
      </c>
      <c r="B12" s="31" t="s">
        <v>14</v>
      </c>
      <c r="C12" s="144" t="s">
        <v>140</v>
      </c>
      <c r="D12" s="146"/>
      <c r="E12" s="70" t="s">
        <v>410</v>
      </c>
      <c r="F12" s="67"/>
      <c r="G12" s="67"/>
      <c r="H12" s="67"/>
      <c r="I12" s="67"/>
      <c r="J12" s="67"/>
      <c r="K12" s="67"/>
      <c r="L12" s="67"/>
      <c r="M12" s="68"/>
    </row>
    <row r="13" spans="1:13" x14ac:dyDescent="0.3">
      <c r="A13" s="20"/>
      <c r="B13" s="20"/>
      <c r="C13" s="19" t="s">
        <v>138</v>
      </c>
      <c r="D13" s="87">
        <v>1</v>
      </c>
      <c r="E13" s="70"/>
      <c r="F13" s="70"/>
      <c r="G13" s="70"/>
      <c r="H13" s="70"/>
      <c r="I13" s="70"/>
      <c r="J13" s="70"/>
      <c r="K13" s="70"/>
      <c r="L13" s="70"/>
      <c r="M13" s="38"/>
    </row>
    <row r="14" spans="1:13" ht="14.5" thickBot="1" x14ac:dyDescent="0.35">
      <c r="A14" s="20"/>
      <c r="B14" s="20"/>
      <c r="C14" s="20" t="s">
        <v>139</v>
      </c>
      <c r="D14" s="90">
        <v>2</v>
      </c>
      <c r="E14" s="70" t="s">
        <v>411</v>
      </c>
      <c r="F14" s="70"/>
      <c r="G14" s="70"/>
      <c r="H14" s="70"/>
      <c r="I14" s="70"/>
      <c r="J14" s="70"/>
      <c r="K14" s="70"/>
      <c r="L14" s="70"/>
      <c r="M14" s="38"/>
    </row>
    <row r="15" spans="1:13" ht="14.5" thickBot="1" x14ac:dyDescent="0.35">
      <c r="A15" s="20"/>
      <c r="B15" s="20"/>
      <c r="C15" s="31" t="s">
        <v>157</v>
      </c>
      <c r="D15" s="105">
        <f>SUM(D13:D14)</f>
        <v>3</v>
      </c>
      <c r="E15" s="70"/>
      <c r="F15" s="70"/>
      <c r="G15" s="70"/>
      <c r="H15" s="70"/>
      <c r="I15" s="70"/>
      <c r="J15" s="70"/>
      <c r="K15" s="70"/>
      <c r="L15" s="70"/>
      <c r="M15" s="38"/>
    </row>
    <row r="16" spans="1:13" ht="14.5" thickBot="1" x14ac:dyDescent="0.35">
      <c r="A16" s="20"/>
      <c r="B16" s="20"/>
      <c r="C16" s="34" t="s">
        <v>141</v>
      </c>
      <c r="D16" s="100">
        <v>3</v>
      </c>
      <c r="E16" s="70" t="s">
        <v>412</v>
      </c>
      <c r="F16" s="70"/>
      <c r="G16" s="70"/>
      <c r="H16" s="70"/>
      <c r="I16" s="70"/>
      <c r="J16" s="70"/>
      <c r="K16" s="70"/>
      <c r="L16" s="70"/>
      <c r="M16" s="38"/>
    </row>
    <row r="17" spans="1:13" ht="14.5" thickBot="1" x14ac:dyDescent="0.35">
      <c r="A17" s="20"/>
      <c r="B17" s="20"/>
      <c r="C17" s="144" t="s">
        <v>145</v>
      </c>
      <c r="D17" s="146"/>
      <c r="E17" s="70"/>
      <c r="F17" s="70"/>
      <c r="G17" s="70"/>
      <c r="H17" s="70"/>
      <c r="I17" s="70"/>
      <c r="J17" s="70"/>
      <c r="K17" s="70"/>
      <c r="L17" s="70"/>
      <c r="M17" s="38"/>
    </row>
    <row r="18" spans="1:13" x14ac:dyDescent="0.3">
      <c r="A18" s="20"/>
      <c r="B18" s="20"/>
      <c r="C18" s="20" t="s">
        <v>142</v>
      </c>
      <c r="D18" s="87">
        <v>5</v>
      </c>
      <c r="E18" s="70" t="s">
        <v>414</v>
      </c>
      <c r="F18" s="70"/>
      <c r="G18" s="70"/>
      <c r="H18" s="70"/>
      <c r="I18" s="70"/>
      <c r="J18" s="70"/>
      <c r="K18" s="70"/>
      <c r="L18" s="70"/>
      <c r="M18" s="38"/>
    </row>
    <row r="19" spans="1:13" x14ac:dyDescent="0.3">
      <c r="A19" s="20"/>
      <c r="B19" s="20"/>
      <c r="C19" s="20" t="s">
        <v>143</v>
      </c>
      <c r="D19" s="82">
        <v>3</v>
      </c>
      <c r="E19" s="70"/>
      <c r="F19" s="70"/>
      <c r="G19" s="70"/>
      <c r="H19" s="70"/>
      <c r="I19" s="70"/>
      <c r="J19" s="70"/>
      <c r="K19" s="70"/>
      <c r="L19" s="70"/>
      <c r="M19" s="38"/>
    </row>
    <row r="20" spans="1:13" ht="14.5" thickBot="1" x14ac:dyDescent="0.35">
      <c r="A20" s="20"/>
      <c r="B20" s="20"/>
      <c r="C20" s="20" t="s">
        <v>144</v>
      </c>
      <c r="D20" s="90">
        <v>2</v>
      </c>
      <c r="E20" s="70" t="s">
        <v>413</v>
      </c>
      <c r="F20" s="70"/>
      <c r="G20" s="70"/>
      <c r="H20" s="70"/>
      <c r="I20" s="70"/>
      <c r="J20" s="70"/>
      <c r="K20" s="70"/>
      <c r="L20" s="70"/>
      <c r="M20" s="38"/>
    </row>
    <row r="21" spans="1:13" ht="14.5" thickBot="1" x14ac:dyDescent="0.35">
      <c r="A21" s="20"/>
      <c r="B21" s="20"/>
      <c r="C21" s="31" t="s">
        <v>158</v>
      </c>
      <c r="D21" s="105">
        <f>SUM(D18:D20)</f>
        <v>10</v>
      </c>
      <c r="E21" s="69"/>
      <c r="F21" s="70"/>
      <c r="G21" s="70"/>
      <c r="H21" s="70"/>
      <c r="I21" s="70"/>
      <c r="J21" s="70"/>
      <c r="K21" s="70"/>
      <c r="L21" s="70"/>
      <c r="M21" s="38"/>
    </row>
    <row r="22" spans="1:13" x14ac:dyDescent="0.3">
      <c r="A22" s="20"/>
      <c r="B22" s="20"/>
      <c r="C22" s="20" t="s">
        <v>146</v>
      </c>
      <c r="D22" s="89">
        <v>1</v>
      </c>
      <c r="E22" s="69"/>
      <c r="F22" s="70"/>
      <c r="G22" s="70"/>
      <c r="H22" s="70"/>
      <c r="I22" s="70"/>
      <c r="J22" s="70"/>
      <c r="K22" s="70"/>
      <c r="L22" s="70"/>
      <c r="M22" s="38"/>
    </row>
    <row r="23" spans="1:13" x14ac:dyDescent="0.3">
      <c r="A23" s="20"/>
      <c r="B23" s="20"/>
      <c r="C23" s="20" t="s">
        <v>147</v>
      </c>
      <c r="D23" s="89">
        <v>2</v>
      </c>
      <c r="E23" s="69"/>
      <c r="F23" s="70"/>
      <c r="G23" s="70"/>
      <c r="H23" s="70"/>
      <c r="I23" s="70"/>
      <c r="J23" s="70"/>
      <c r="K23" s="70"/>
      <c r="L23" s="70"/>
      <c r="M23" s="38"/>
    </row>
    <row r="24" spans="1:13" x14ac:dyDescent="0.3">
      <c r="A24" s="20"/>
      <c r="B24" s="20"/>
      <c r="C24" s="20" t="s">
        <v>148</v>
      </c>
      <c r="D24" s="89">
        <v>6</v>
      </c>
      <c r="E24" s="69"/>
      <c r="F24" s="70"/>
      <c r="G24" s="70"/>
      <c r="H24" s="70"/>
      <c r="I24" s="70"/>
      <c r="J24" s="70"/>
      <c r="K24" s="70"/>
      <c r="L24" s="70"/>
      <c r="M24" s="38"/>
    </row>
    <row r="25" spans="1:13" x14ac:dyDescent="0.3">
      <c r="A25" s="20"/>
      <c r="B25" s="20"/>
      <c r="C25" s="20" t="s">
        <v>149</v>
      </c>
      <c r="D25" s="89">
        <v>7</v>
      </c>
      <c r="E25" s="69"/>
      <c r="F25" s="70"/>
      <c r="G25" s="70"/>
      <c r="H25" s="70"/>
      <c r="I25" s="70"/>
      <c r="J25" s="70"/>
      <c r="K25" s="70"/>
      <c r="L25" s="70"/>
      <c r="M25" s="38"/>
    </row>
    <row r="26" spans="1:13" x14ac:dyDescent="0.3">
      <c r="A26" s="20"/>
      <c r="B26" s="20"/>
      <c r="C26" s="20" t="s">
        <v>150</v>
      </c>
      <c r="D26" s="89">
        <v>8</v>
      </c>
      <c r="E26" s="69"/>
      <c r="F26" s="70"/>
      <c r="G26" s="70"/>
      <c r="H26" s="70"/>
      <c r="I26" s="70"/>
      <c r="J26" s="70"/>
      <c r="K26" s="70"/>
      <c r="L26" s="70"/>
      <c r="M26" s="38"/>
    </row>
    <row r="27" spans="1:13" x14ac:dyDescent="0.3">
      <c r="A27" s="20"/>
      <c r="B27" s="20"/>
      <c r="C27" s="20" t="s">
        <v>151</v>
      </c>
      <c r="D27" s="89">
        <v>4</v>
      </c>
      <c r="E27" s="69"/>
      <c r="F27" s="70"/>
      <c r="G27" s="70"/>
      <c r="H27" s="70"/>
      <c r="I27" s="70"/>
      <c r="J27" s="70"/>
      <c r="K27" s="70"/>
      <c r="L27" s="70"/>
      <c r="M27" s="38"/>
    </row>
    <row r="28" spans="1:13" x14ac:dyDescent="0.3">
      <c r="A28" s="20"/>
      <c r="B28" s="20"/>
      <c r="C28" s="20" t="s">
        <v>152</v>
      </c>
      <c r="D28" s="89">
        <v>5</v>
      </c>
      <c r="E28" s="69"/>
      <c r="F28" s="70"/>
      <c r="G28" s="70"/>
      <c r="H28" s="70"/>
      <c r="I28" s="70"/>
      <c r="J28" s="70"/>
      <c r="K28" s="70"/>
      <c r="L28" s="70"/>
      <c r="M28" s="38"/>
    </row>
    <row r="29" spans="1:13" x14ac:dyDescent="0.3">
      <c r="A29" s="20"/>
      <c r="B29" s="20"/>
      <c r="C29" s="20" t="s">
        <v>153</v>
      </c>
      <c r="D29" s="89">
        <v>3</v>
      </c>
      <c r="E29" s="69"/>
      <c r="F29" s="70"/>
      <c r="G29" s="70"/>
      <c r="H29" s="70"/>
      <c r="I29" s="70"/>
      <c r="J29" s="70"/>
      <c r="K29" s="70"/>
      <c r="L29" s="70"/>
      <c r="M29" s="38"/>
    </row>
    <row r="30" spans="1:13" ht="14.5" thickBot="1" x14ac:dyDescent="0.35">
      <c r="A30" s="20"/>
      <c r="B30" s="20"/>
      <c r="C30" s="20" t="s">
        <v>154</v>
      </c>
      <c r="D30" s="89">
        <v>2</v>
      </c>
      <c r="E30" s="69"/>
      <c r="F30" s="70"/>
      <c r="G30" s="70"/>
      <c r="H30" s="70"/>
      <c r="I30" s="70"/>
      <c r="J30" s="70"/>
      <c r="K30" s="70"/>
      <c r="L30" s="70"/>
      <c r="M30" s="38"/>
    </row>
    <row r="31" spans="1:13" ht="14.5" thickBot="1" x14ac:dyDescent="0.35">
      <c r="A31" s="21"/>
      <c r="B31" s="21"/>
      <c r="C31" s="31" t="s">
        <v>159</v>
      </c>
      <c r="D31" s="105">
        <f>SUM(D15,D16,D21,D22:D30)</f>
        <v>54</v>
      </c>
      <c r="E31" s="71"/>
      <c r="F31" s="11"/>
      <c r="G31" s="11"/>
      <c r="H31" s="11"/>
      <c r="I31" s="11"/>
      <c r="J31" s="11"/>
      <c r="K31" s="11"/>
      <c r="L31" s="11"/>
      <c r="M31" s="72"/>
    </row>
    <row r="32" spans="1:13" ht="15" customHeight="1" thickBot="1" x14ac:dyDescent="0.35">
      <c r="A32" s="31" t="s">
        <v>130</v>
      </c>
      <c r="B32" s="31" t="s">
        <v>5</v>
      </c>
      <c r="C32" s="144" t="s">
        <v>5</v>
      </c>
      <c r="D32" s="146"/>
      <c r="E32" s="69"/>
      <c r="F32" s="70"/>
      <c r="G32" s="70"/>
      <c r="H32" s="70"/>
      <c r="I32" s="70"/>
      <c r="J32" s="70"/>
      <c r="K32" s="70"/>
      <c r="L32" s="70"/>
      <c r="M32" s="38"/>
    </row>
    <row r="33" spans="1:13" x14ac:dyDescent="0.3">
      <c r="A33" s="20"/>
      <c r="B33" s="20"/>
      <c r="C33" s="20" t="s">
        <v>175</v>
      </c>
      <c r="D33" s="89">
        <v>1</v>
      </c>
      <c r="E33" s="69"/>
      <c r="F33" s="70"/>
      <c r="G33" s="70"/>
      <c r="H33" s="70"/>
      <c r="I33" s="70"/>
      <c r="J33" s="70"/>
      <c r="K33" s="70"/>
      <c r="L33" s="70"/>
      <c r="M33" s="38"/>
    </row>
    <row r="34" spans="1:13" x14ac:dyDescent="0.3">
      <c r="A34" s="20"/>
      <c r="B34" s="20"/>
      <c r="C34" s="20" t="s">
        <v>176</v>
      </c>
      <c r="D34" s="89">
        <v>2</v>
      </c>
      <c r="E34" s="69"/>
      <c r="F34" s="70"/>
      <c r="G34" s="70"/>
      <c r="H34" s="70"/>
      <c r="I34" s="70"/>
      <c r="J34" s="70"/>
      <c r="K34" s="70"/>
      <c r="L34" s="70"/>
      <c r="M34" s="38"/>
    </row>
    <row r="35" spans="1:13" x14ac:dyDescent="0.3">
      <c r="A35" s="20"/>
      <c r="B35" s="20"/>
      <c r="C35" s="20" t="s">
        <v>177</v>
      </c>
      <c r="D35" s="89">
        <v>3</v>
      </c>
      <c r="E35" s="69"/>
      <c r="F35" s="70"/>
      <c r="G35" s="70"/>
      <c r="H35" s="70"/>
      <c r="I35" s="70"/>
      <c r="J35" s="70"/>
      <c r="K35" s="70"/>
      <c r="L35" s="70"/>
      <c r="M35" s="38"/>
    </row>
    <row r="36" spans="1:13" ht="14.5" thickBot="1" x14ac:dyDescent="0.35">
      <c r="A36" s="20"/>
      <c r="B36" s="20"/>
      <c r="C36" s="20" t="s">
        <v>178</v>
      </c>
      <c r="D36" s="89">
        <v>4</v>
      </c>
      <c r="E36" s="69"/>
      <c r="F36" s="70"/>
      <c r="G36" s="70"/>
      <c r="H36" s="70"/>
      <c r="I36" s="70"/>
      <c r="J36" s="70"/>
      <c r="K36" s="70"/>
      <c r="L36" s="70"/>
      <c r="M36" s="38"/>
    </row>
    <row r="37" spans="1:13" ht="14.5" thickBot="1" x14ac:dyDescent="0.35">
      <c r="A37" s="20"/>
      <c r="B37" s="20"/>
      <c r="C37" s="144" t="s">
        <v>191</v>
      </c>
      <c r="D37" s="146"/>
      <c r="E37" s="69"/>
      <c r="F37" s="70"/>
      <c r="G37" s="70"/>
      <c r="H37" s="70"/>
      <c r="I37" s="70"/>
      <c r="J37" s="70"/>
      <c r="K37" s="70"/>
      <c r="L37" s="70"/>
      <c r="M37" s="38"/>
    </row>
    <row r="38" spans="1:13" ht="14.5" thickBot="1" x14ac:dyDescent="0.35">
      <c r="A38" s="20"/>
      <c r="B38" s="20"/>
      <c r="C38" s="144" t="s">
        <v>190</v>
      </c>
      <c r="D38" s="146"/>
      <c r="E38" s="69"/>
      <c r="F38" s="70"/>
      <c r="G38" s="70"/>
      <c r="H38" s="70"/>
      <c r="I38" s="70"/>
      <c r="J38" s="70"/>
      <c r="K38" s="70"/>
      <c r="L38" s="70"/>
      <c r="M38" s="38"/>
    </row>
    <row r="39" spans="1:13" x14ac:dyDescent="0.3">
      <c r="A39" s="20"/>
      <c r="B39" s="20"/>
      <c r="C39" s="20" t="s">
        <v>179</v>
      </c>
      <c r="D39" s="89">
        <v>5</v>
      </c>
      <c r="E39" s="69"/>
      <c r="F39" s="70"/>
      <c r="G39" s="70"/>
      <c r="H39" s="70"/>
      <c r="I39" s="70"/>
      <c r="J39" s="70"/>
      <c r="K39" s="70"/>
      <c r="L39" s="70"/>
      <c r="M39" s="38"/>
    </row>
    <row r="40" spans="1:13" ht="14.5" thickBot="1" x14ac:dyDescent="0.35">
      <c r="A40" s="20"/>
      <c r="B40" s="20"/>
      <c r="C40" s="20" t="s">
        <v>180</v>
      </c>
      <c r="D40" s="89">
        <v>7</v>
      </c>
      <c r="E40" s="69"/>
      <c r="F40" s="70"/>
      <c r="G40" s="70"/>
      <c r="H40" s="70"/>
      <c r="I40" s="70"/>
      <c r="J40" s="70"/>
      <c r="K40" s="70"/>
      <c r="L40" s="70"/>
      <c r="M40" s="38"/>
    </row>
    <row r="41" spans="1:13" ht="15" customHeight="1" thickBot="1" x14ac:dyDescent="0.35">
      <c r="A41" s="20"/>
      <c r="B41" s="20"/>
      <c r="C41" s="31" t="s">
        <v>181</v>
      </c>
      <c r="D41" s="105">
        <f>SUM(D39:D40)</f>
        <v>12</v>
      </c>
      <c r="E41" s="69"/>
      <c r="F41" s="70"/>
      <c r="G41" s="70"/>
      <c r="H41" s="70"/>
      <c r="I41" s="70"/>
      <c r="J41" s="70"/>
      <c r="K41" s="70"/>
      <c r="L41" s="70"/>
      <c r="M41" s="38"/>
    </row>
    <row r="42" spans="1:13" ht="14.5" thickBot="1" x14ac:dyDescent="0.35">
      <c r="A42" s="20"/>
      <c r="B42" s="20"/>
      <c r="C42" s="20" t="s">
        <v>182</v>
      </c>
      <c r="D42" s="89">
        <v>4</v>
      </c>
      <c r="E42" s="69"/>
      <c r="F42" s="70"/>
      <c r="G42" s="70"/>
      <c r="H42" s="70"/>
      <c r="I42" s="70"/>
      <c r="J42" s="70"/>
      <c r="K42" s="70"/>
      <c r="L42" s="70"/>
      <c r="M42" s="38"/>
    </row>
    <row r="43" spans="1:13" ht="14.5" thickBot="1" x14ac:dyDescent="0.35">
      <c r="A43" s="20"/>
      <c r="B43" s="20"/>
      <c r="C43" s="31" t="s">
        <v>183</v>
      </c>
      <c r="D43" s="105">
        <f>SUM(D33:D36,D41)</f>
        <v>22</v>
      </c>
      <c r="E43" s="69"/>
      <c r="F43" s="70"/>
      <c r="G43" s="70"/>
      <c r="H43" s="70"/>
      <c r="I43" s="70"/>
      <c r="J43" s="70"/>
      <c r="K43" s="70"/>
      <c r="L43" s="70"/>
      <c r="M43" s="38"/>
    </row>
    <row r="44" spans="1:13" x14ac:dyDescent="0.3">
      <c r="A44" s="20"/>
      <c r="B44" s="20"/>
      <c r="C44" s="20" t="s">
        <v>184</v>
      </c>
      <c r="D44" s="89">
        <v>3</v>
      </c>
      <c r="E44" s="69"/>
      <c r="F44" s="70"/>
      <c r="G44" s="70"/>
      <c r="H44" s="70"/>
      <c r="I44" s="70"/>
      <c r="J44" s="70"/>
      <c r="K44" s="70"/>
      <c r="L44" s="70"/>
      <c r="M44" s="38"/>
    </row>
    <row r="45" spans="1:13" x14ac:dyDescent="0.3">
      <c r="A45" s="20"/>
      <c r="B45" s="20"/>
      <c r="C45" s="20" t="s">
        <v>185</v>
      </c>
      <c r="D45" s="89">
        <v>2</v>
      </c>
      <c r="E45" s="69"/>
      <c r="F45" s="70"/>
      <c r="G45" s="70"/>
      <c r="H45" s="70"/>
      <c r="I45" s="70"/>
      <c r="J45" s="70"/>
      <c r="K45" s="70"/>
      <c r="L45" s="70"/>
      <c r="M45" s="38"/>
    </row>
    <row r="46" spans="1:13" x14ac:dyDescent="0.3">
      <c r="A46" s="20"/>
      <c r="B46" s="20"/>
      <c r="C46" s="20" t="s">
        <v>186</v>
      </c>
      <c r="D46" s="89">
        <v>5</v>
      </c>
      <c r="E46" s="69"/>
      <c r="F46" s="70"/>
      <c r="G46" s="70"/>
      <c r="H46" s="70"/>
      <c r="I46" s="70"/>
      <c r="J46" s="70"/>
      <c r="K46" s="70"/>
      <c r="L46" s="70"/>
      <c r="M46" s="38"/>
    </row>
    <row r="47" spans="1:13" ht="15" customHeight="1" thickBot="1" x14ac:dyDescent="0.35">
      <c r="A47" s="20"/>
      <c r="B47" s="20"/>
      <c r="C47" s="20" t="s">
        <v>187</v>
      </c>
      <c r="D47" s="89">
        <v>4</v>
      </c>
      <c r="E47" s="71"/>
      <c r="F47" s="11"/>
      <c r="G47" s="11"/>
      <c r="H47" s="11"/>
      <c r="I47" s="11"/>
      <c r="J47" s="11"/>
      <c r="K47" s="11"/>
      <c r="L47" s="11"/>
      <c r="M47" s="72"/>
    </row>
    <row r="48" spans="1:13" ht="15" customHeight="1" thickBot="1" x14ac:dyDescent="0.35">
      <c r="A48" s="20"/>
      <c r="B48" s="20"/>
      <c r="C48" s="20" t="s">
        <v>188</v>
      </c>
      <c r="D48" s="89">
        <v>2</v>
      </c>
      <c r="E48" s="66"/>
      <c r="F48" s="67"/>
      <c r="G48" s="67"/>
      <c r="H48" s="67"/>
      <c r="I48" s="67"/>
      <c r="J48" s="67"/>
      <c r="K48" s="67"/>
      <c r="L48" s="67"/>
      <c r="M48" s="68"/>
    </row>
    <row r="49" spans="1:13" ht="15" customHeight="1" thickBot="1" x14ac:dyDescent="0.35">
      <c r="A49" s="21"/>
      <c r="B49" s="21"/>
      <c r="C49" s="31" t="s">
        <v>189</v>
      </c>
      <c r="D49" s="106">
        <f>SUM(D44:D48,D43)</f>
        <v>38</v>
      </c>
      <c r="E49" s="69"/>
      <c r="F49" s="70"/>
      <c r="G49" s="70"/>
      <c r="H49" s="70"/>
      <c r="I49" s="70"/>
      <c r="J49" s="70"/>
      <c r="K49" s="70"/>
      <c r="L49" s="70"/>
      <c r="M49" s="38"/>
    </row>
    <row r="50" spans="1:13" ht="14.5" thickBot="1" x14ac:dyDescent="0.35">
      <c r="A50" s="31" t="s">
        <v>127</v>
      </c>
      <c r="B50" s="31" t="s">
        <v>23</v>
      </c>
      <c r="C50" s="144" t="s">
        <v>23</v>
      </c>
      <c r="D50" s="145"/>
      <c r="E50" s="69"/>
      <c r="F50" s="70"/>
      <c r="G50" s="70"/>
      <c r="H50" s="70"/>
      <c r="I50" s="70"/>
      <c r="J50" s="70"/>
      <c r="K50" s="70"/>
      <c r="L50" s="70"/>
      <c r="M50" s="38"/>
    </row>
    <row r="51" spans="1:13" x14ac:dyDescent="0.3">
      <c r="A51" s="20"/>
      <c r="B51" s="20"/>
      <c r="C51" s="19" t="s">
        <v>160</v>
      </c>
      <c r="D51" s="89">
        <v>1</v>
      </c>
      <c r="E51" s="69"/>
      <c r="F51" s="70"/>
      <c r="G51" s="70"/>
      <c r="H51" s="70"/>
      <c r="I51" s="70"/>
      <c r="J51" s="70"/>
      <c r="K51" s="70"/>
      <c r="L51" s="70"/>
      <c r="M51" s="38"/>
    </row>
    <row r="52" spans="1:13" x14ac:dyDescent="0.3">
      <c r="A52" s="20"/>
      <c r="B52" s="20"/>
      <c r="C52" s="20" t="s">
        <v>161</v>
      </c>
      <c r="D52" s="89">
        <v>4</v>
      </c>
      <c r="E52" s="69"/>
      <c r="F52" s="70"/>
      <c r="G52" s="70"/>
      <c r="H52" s="70"/>
      <c r="I52" s="70"/>
      <c r="J52" s="70"/>
      <c r="K52" s="70"/>
      <c r="L52" s="70"/>
      <c r="M52" s="38"/>
    </row>
    <row r="53" spans="1:13" x14ac:dyDescent="0.3">
      <c r="A53" s="20"/>
      <c r="B53" s="20"/>
      <c r="C53" s="20" t="s">
        <v>162</v>
      </c>
      <c r="D53" s="89">
        <v>2</v>
      </c>
      <c r="E53" s="69"/>
      <c r="F53" s="70"/>
      <c r="G53" s="70"/>
      <c r="H53" s="70"/>
      <c r="I53" s="70"/>
      <c r="J53" s="70"/>
      <c r="K53" s="70"/>
      <c r="L53" s="70"/>
      <c r="M53" s="38"/>
    </row>
    <row r="54" spans="1:13" ht="14.5" thickBot="1" x14ac:dyDescent="0.35">
      <c r="A54" s="20"/>
      <c r="B54" s="20"/>
      <c r="C54" s="20" t="s">
        <v>163</v>
      </c>
      <c r="D54" s="89">
        <v>3</v>
      </c>
      <c r="E54" s="69"/>
      <c r="F54" s="70"/>
      <c r="G54" s="70"/>
      <c r="H54" s="70"/>
      <c r="I54" s="70"/>
      <c r="J54" s="70"/>
      <c r="K54" s="70"/>
      <c r="L54" s="70"/>
      <c r="M54" s="38"/>
    </row>
    <row r="55" spans="1:13" ht="15" customHeight="1" thickBot="1" x14ac:dyDescent="0.35">
      <c r="A55" s="20"/>
      <c r="B55" s="20"/>
      <c r="C55" s="31" t="s">
        <v>174</v>
      </c>
      <c r="D55" s="106">
        <f>SUM(D51:D54)</f>
        <v>10</v>
      </c>
      <c r="E55" s="69"/>
      <c r="F55" s="70"/>
      <c r="G55" s="70"/>
      <c r="H55" s="70"/>
      <c r="I55" s="70"/>
      <c r="J55" s="70"/>
      <c r="K55" s="70"/>
      <c r="L55" s="70"/>
      <c r="M55" s="38"/>
    </row>
    <row r="56" spans="1:13" x14ac:dyDescent="0.3">
      <c r="A56" s="20"/>
      <c r="B56" s="20"/>
      <c r="C56" s="20" t="s">
        <v>164</v>
      </c>
      <c r="D56" s="89">
        <v>2</v>
      </c>
      <c r="E56" s="69"/>
      <c r="F56" s="70"/>
      <c r="G56" s="70"/>
      <c r="H56" s="70"/>
      <c r="I56" s="70"/>
      <c r="J56" s="70"/>
      <c r="K56" s="70"/>
      <c r="L56" s="70"/>
      <c r="M56" s="38"/>
    </row>
    <row r="57" spans="1:13" x14ac:dyDescent="0.3">
      <c r="A57" s="20"/>
      <c r="B57" s="20"/>
      <c r="C57" s="20" t="s">
        <v>165</v>
      </c>
      <c r="D57" s="89">
        <v>3</v>
      </c>
      <c r="E57" s="69"/>
      <c r="F57" s="70"/>
      <c r="G57" s="70"/>
      <c r="H57" s="70"/>
      <c r="I57" s="70"/>
      <c r="J57" s="70"/>
      <c r="K57" s="70"/>
      <c r="L57" s="70"/>
      <c r="M57" s="38"/>
    </row>
    <row r="58" spans="1:13" ht="14.5" thickBot="1" x14ac:dyDescent="0.35">
      <c r="A58" s="20"/>
      <c r="B58" s="20"/>
      <c r="C58" s="20" t="s">
        <v>166</v>
      </c>
      <c r="D58" s="89">
        <v>4</v>
      </c>
      <c r="E58" s="69"/>
      <c r="F58" s="70"/>
      <c r="G58" s="70"/>
      <c r="H58" s="70"/>
      <c r="I58" s="70"/>
      <c r="J58" s="70"/>
      <c r="K58" s="70"/>
      <c r="L58" s="70"/>
      <c r="M58" s="38"/>
    </row>
    <row r="59" spans="1:13" ht="14.5" thickBot="1" x14ac:dyDescent="0.35">
      <c r="A59" s="20"/>
      <c r="B59" s="20"/>
      <c r="C59" s="31" t="s">
        <v>167</v>
      </c>
      <c r="D59" s="106">
        <f>SUM(D51:D58)</f>
        <v>29</v>
      </c>
      <c r="E59" s="69"/>
      <c r="F59" s="70"/>
      <c r="G59" s="70"/>
      <c r="H59" s="70"/>
      <c r="I59" s="70"/>
      <c r="J59" s="70"/>
      <c r="K59" s="70"/>
      <c r="L59" s="70"/>
      <c r="M59" s="38"/>
    </row>
    <row r="60" spans="1:13" x14ac:dyDescent="0.3">
      <c r="A60" s="20"/>
      <c r="B60" s="20"/>
      <c r="C60" s="20" t="s">
        <v>168</v>
      </c>
      <c r="D60" s="89">
        <v>4</v>
      </c>
      <c r="E60" s="69"/>
      <c r="F60" s="70"/>
      <c r="G60" s="70"/>
      <c r="H60" s="70"/>
      <c r="I60" s="70"/>
      <c r="J60" s="70"/>
      <c r="K60" s="70"/>
      <c r="L60" s="70"/>
      <c r="M60" s="38"/>
    </row>
    <row r="61" spans="1:13" x14ac:dyDescent="0.3">
      <c r="A61" s="20"/>
      <c r="B61" s="20"/>
      <c r="C61" s="20" t="s">
        <v>169</v>
      </c>
      <c r="D61" s="89">
        <v>6</v>
      </c>
      <c r="E61" s="69"/>
      <c r="F61" s="70"/>
      <c r="G61" s="70"/>
      <c r="H61" s="70"/>
      <c r="I61" s="70"/>
      <c r="J61" s="70"/>
      <c r="K61" s="70"/>
      <c r="L61" s="70"/>
      <c r="M61" s="38"/>
    </row>
    <row r="62" spans="1:13" x14ac:dyDescent="0.3">
      <c r="A62" s="20"/>
      <c r="B62" s="20"/>
      <c r="C62" s="20" t="s">
        <v>170</v>
      </c>
      <c r="D62" s="89">
        <v>7</v>
      </c>
      <c r="E62" s="69"/>
      <c r="F62" s="70"/>
      <c r="G62" s="70"/>
      <c r="H62" s="70"/>
      <c r="I62" s="70"/>
      <c r="J62" s="70"/>
      <c r="K62" s="70"/>
      <c r="L62" s="70"/>
      <c r="M62" s="38"/>
    </row>
    <row r="63" spans="1:13" x14ac:dyDescent="0.3">
      <c r="A63" s="20"/>
      <c r="B63" s="20"/>
      <c r="C63" s="20" t="s">
        <v>171</v>
      </c>
      <c r="D63" s="89">
        <v>8</v>
      </c>
      <c r="E63" s="69"/>
      <c r="F63" s="70"/>
      <c r="G63" s="70"/>
      <c r="H63" s="70"/>
      <c r="I63" s="70"/>
      <c r="J63" s="70"/>
      <c r="K63" s="70"/>
      <c r="L63" s="70"/>
      <c r="M63" s="38"/>
    </row>
    <row r="64" spans="1:13" ht="14.5" thickBot="1" x14ac:dyDescent="0.35">
      <c r="A64" s="20"/>
      <c r="B64" s="20"/>
      <c r="C64" s="20" t="s">
        <v>172</v>
      </c>
      <c r="D64" s="89">
        <v>9</v>
      </c>
      <c r="E64" s="69"/>
      <c r="F64" s="70"/>
      <c r="G64" s="70"/>
      <c r="H64" s="70"/>
      <c r="I64" s="70"/>
      <c r="J64" s="70"/>
      <c r="K64" s="70"/>
      <c r="L64" s="70"/>
      <c r="M64" s="38"/>
    </row>
    <row r="65" spans="1:13" ht="14.5" thickBot="1" x14ac:dyDescent="0.35">
      <c r="A65" s="20"/>
      <c r="B65" s="20"/>
      <c r="C65" s="32" t="s">
        <v>173</v>
      </c>
      <c r="D65" s="107">
        <f>SUM(D60:D64)</f>
        <v>34</v>
      </c>
      <c r="E65" s="71"/>
      <c r="F65" s="11"/>
      <c r="G65" s="11"/>
      <c r="H65" s="11"/>
      <c r="I65" s="11"/>
      <c r="J65" s="11"/>
      <c r="K65" s="11"/>
      <c r="L65" s="11"/>
      <c r="M65" s="72"/>
    </row>
    <row r="66" spans="1:13" ht="14.5" thickBot="1" x14ac:dyDescent="0.35">
      <c r="A66" s="191" t="s">
        <v>299</v>
      </c>
      <c r="B66" s="192"/>
      <c r="C66" s="192"/>
      <c r="D66" s="192"/>
      <c r="E66" s="193"/>
      <c r="F66" s="193"/>
      <c r="G66" s="193"/>
      <c r="H66" s="193"/>
      <c r="I66" s="193"/>
      <c r="J66" s="193"/>
      <c r="K66" s="193"/>
      <c r="L66" s="193"/>
      <c r="M66" s="194"/>
    </row>
    <row r="67" spans="1:13" ht="14.5" thickBot="1" x14ac:dyDescent="0.35">
      <c r="A67" s="61" t="s">
        <v>136</v>
      </c>
      <c r="B67" s="60" t="s">
        <v>155</v>
      </c>
      <c r="C67" s="60" t="s">
        <v>156</v>
      </c>
      <c r="D67" s="60" t="s">
        <v>137</v>
      </c>
      <c r="E67" s="195" t="s">
        <v>76</v>
      </c>
      <c r="F67" s="196"/>
      <c r="G67" s="196"/>
      <c r="H67" s="196"/>
      <c r="I67" s="196"/>
      <c r="J67" s="196"/>
      <c r="K67" s="196"/>
      <c r="L67" s="196"/>
      <c r="M67" s="197"/>
    </row>
    <row r="68" spans="1:13" ht="14.5" thickBot="1" x14ac:dyDescent="0.35">
      <c r="A68" s="57" t="s">
        <v>209</v>
      </c>
      <c r="B68" s="56" t="s">
        <v>4</v>
      </c>
      <c r="C68" s="23" t="s">
        <v>207</v>
      </c>
      <c r="D68" s="25"/>
      <c r="E68" s="73"/>
      <c r="F68" s="74"/>
      <c r="G68" s="74"/>
      <c r="H68" s="74"/>
      <c r="I68" s="74"/>
      <c r="J68" s="74"/>
      <c r="K68" s="74"/>
      <c r="L68" s="74"/>
      <c r="M68" s="75"/>
    </row>
    <row r="69" spans="1:13" ht="14.5" thickBot="1" x14ac:dyDescent="0.35">
      <c r="A69" s="20"/>
      <c r="B69" s="30"/>
      <c r="C69" s="144" t="s">
        <v>208</v>
      </c>
      <c r="D69" s="146"/>
      <c r="E69" s="76"/>
      <c r="F69" s="77"/>
      <c r="G69" s="77"/>
      <c r="H69" s="77"/>
      <c r="I69" s="77"/>
      <c r="J69" s="77"/>
      <c r="K69" s="77"/>
      <c r="L69" s="77"/>
      <c r="M69" s="78"/>
    </row>
    <row r="70" spans="1:13" x14ac:dyDescent="0.3">
      <c r="A70" s="20"/>
      <c r="B70" s="30"/>
      <c r="C70" s="20" t="s">
        <v>192</v>
      </c>
      <c r="D70" s="89">
        <v>2</v>
      </c>
      <c r="E70" s="76"/>
      <c r="F70" s="77"/>
      <c r="G70" s="77"/>
      <c r="H70" s="77"/>
      <c r="I70" s="77"/>
      <c r="J70" s="77"/>
      <c r="K70" s="77"/>
      <c r="L70" s="77"/>
      <c r="M70" s="78"/>
    </row>
    <row r="71" spans="1:13" ht="14.5" thickBot="1" x14ac:dyDescent="0.35">
      <c r="A71" s="20"/>
      <c r="B71" s="30"/>
      <c r="C71" s="20" t="s">
        <v>193</v>
      </c>
      <c r="D71" s="89">
        <v>3</v>
      </c>
      <c r="E71" s="76"/>
      <c r="F71" s="77"/>
      <c r="G71" s="77"/>
      <c r="H71" s="77"/>
      <c r="I71" s="77"/>
      <c r="J71" s="77"/>
      <c r="K71" s="77"/>
      <c r="L71" s="77"/>
      <c r="M71" s="78"/>
    </row>
    <row r="72" spans="1:13" ht="14.5" thickBot="1" x14ac:dyDescent="0.35">
      <c r="A72" s="20"/>
      <c r="B72" s="30"/>
      <c r="C72" s="31" t="s">
        <v>194</v>
      </c>
      <c r="D72" s="108">
        <f>SUM(D70:D71)</f>
        <v>5</v>
      </c>
      <c r="E72" s="76"/>
      <c r="F72" s="77"/>
      <c r="G72" s="77"/>
      <c r="H72" s="77"/>
      <c r="I72" s="77"/>
      <c r="J72" s="77"/>
      <c r="K72" s="77"/>
      <c r="L72" s="77"/>
      <c r="M72" s="78"/>
    </row>
    <row r="73" spans="1:13" x14ac:dyDescent="0.3">
      <c r="A73" s="20"/>
      <c r="B73" s="30"/>
      <c r="C73" s="20" t="s">
        <v>195</v>
      </c>
      <c r="D73" s="89">
        <v>4</v>
      </c>
      <c r="E73" s="76"/>
      <c r="F73" s="77"/>
      <c r="G73" s="77"/>
      <c r="H73" s="77"/>
      <c r="I73" s="77"/>
      <c r="J73" s="77"/>
      <c r="K73" s="77"/>
      <c r="L73" s="77"/>
      <c r="M73" s="78"/>
    </row>
    <row r="74" spans="1:13" x14ac:dyDescent="0.3">
      <c r="A74" s="20"/>
      <c r="B74" s="30"/>
      <c r="C74" s="20" t="s">
        <v>196</v>
      </c>
      <c r="D74" s="89">
        <v>5</v>
      </c>
      <c r="E74" s="76"/>
      <c r="F74" s="77"/>
      <c r="G74" s="77"/>
      <c r="H74" s="77"/>
      <c r="I74" s="77"/>
      <c r="J74" s="77"/>
      <c r="K74" s="77"/>
      <c r="L74" s="77"/>
      <c r="M74" s="78"/>
    </row>
    <row r="75" spans="1:13" x14ac:dyDescent="0.3">
      <c r="A75" s="20"/>
      <c r="B75" s="30"/>
      <c r="C75" s="20" t="s">
        <v>197</v>
      </c>
      <c r="D75" s="89">
        <v>6</v>
      </c>
      <c r="E75" s="76"/>
      <c r="F75" s="77"/>
      <c r="G75" s="77"/>
      <c r="H75" s="77"/>
      <c r="I75" s="77"/>
      <c r="J75" s="77"/>
      <c r="K75" s="77"/>
      <c r="L75" s="77"/>
      <c r="M75" s="78"/>
    </row>
    <row r="76" spans="1:13" x14ac:dyDescent="0.3">
      <c r="A76" s="20"/>
      <c r="B76" s="30"/>
      <c r="C76" s="20" t="s">
        <v>198</v>
      </c>
      <c r="D76" s="89">
        <v>7</v>
      </c>
      <c r="E76" s="76"/>
      <c r="F76" s="77"/>
      <c r="G76" s="77"/>
      <c r="H76" s="77"/>
      <c r="I76" s="77"/>
      <c r="J76" s="77"/>
      <c r="K76" s="77"/>
      <c r="L76" s="77"/>
      <c r="M76" s="78"/>
    </row>
    <row r="77" spans="1:13" x14ac:dyDescent="0.3">
      <c r="A77" s="20"/>
      <c r="B77" s="30"/>
      <c r="C77" s="20" t="s">
        <v>199</v>
      </c>
      <c r="D77" s="89">
        <v>4</v>
      </c>
      <c r="E77" s="76"/>
      <c r="F77" s="70"/>
      <c r="G77" s="70"/>
      <c r="H77" s="70"/>
      <c r="I77" s="70"/>
      <c r="J77" s="77"/>
      <c r="K77" s="77"/>
      <c r="L77" s="77"/>
      <c r="M77" s="78"/>
    </row>
    <row r="78" spans="1:13" x14ac:dyDescent="0.3">
      <c r="A78" s="20"/>
      <c r="B78" s="30"/>
      <c r="C78" s="20" t="s">
        <v>200</v>
      </c>
      <c r="D78" s="89">
        <v>4</v>
      </c>
      <c r="E78" s="76"/>
      <c r="F78" s="70"/>
      <c r="G78" s="70"/>
      <c r="H78" s="70"/>
      <c r="I78" s="70"/>
      <c r="J78" s="77"/>
      <c r="K78" s="77"/>
      <c r="L78" s="77"/>
      <c r="M78" s="78"/>
    </row>
    <row r="79" spans="1:13" x14ac:dyDescent="0.3">
      <c r="A79" s="20"/>
      <c r="B79" s="30"/>
      <c r="C79" s="20" t="s">
        <v>201</v>
      </c>
      <c r="D79" s="89">
        <v>6</v>
      </c>
      <c r="E79" s="76"/>
      <c r="F79" s="70"/>
      <c r="G79" s="70"/>
      <c r="H79" s="70"/>
      <c r="I79" s="70"/>
      <c r="J79" s="77"/>
      <c r="K79" s="77"/>
      <c r="L79" s="77"/>
      <c r="M79" s="78"/>
    </row>
    <row r="80" spans="1:13" x14ac:dyDescent="0.3">
      <c r="A80" s="20"/>
      <c r="B80" s="30"/>
      <c r="C80" s="20" t="s">
        <v>202</v>
      </c>
      <c r="D80" s="89">
        <v>7</v>
      </c>
      <c r="E80" s="76"/>
      <c r="F80" s="70"/>
      <c r="G80" s="70"/>
      <c r="H80" s="70"/>
      <c r="I80" s="70"/>
      <c r="J80" s="77"/>
      <c r="K80" s="77"/>
      <c r="L80" s="77"/>
      <c r="M80" s="78"/>
    </row>
    <row r="81" spans="1:13" x14ac:dyDescent="0.3">
      <c r="A81" s="20"/>
      <c r="B81" s="30"/>
      <c r="C81" s="20" t="s">
        <v>203</v>
      </c>
      <c r="D81" s="89">
        <v>8</v>
      </c>
      <c r="E81" s="76"/>
      <c r="F81" s="70"/>
      <c r="G81" s="70"/>
      <c r="H81" s="70"/>
      <c r="I81" s="70"/>
      <c r="J81" s="77"/>
      <c r="K81" s="77"/>
      <c r="L81" s="77"/>
      <c r="M81" s="78"/>
    </row>
    <row r="82" spans="1:13" x14ac:dyDescent="0.3">
      <c r="A82" s="20"/>
      <c r="B82" s="30"/>
      <c r="C82" s="20" t="s">
        <v>204</v>
      </c>
      <c r="D82" s="89">
        <v>9</v>
      </c>
      <c r="E82" s="76"/>
      <c r="F82" s="70"/>
      <c r="G82" s="70"/>
      <c r="H82" s="70"/>
      <c r="I82" s="70"/>
      <c r="J82" s="77"/>
      <c r="K82" s="77"/>
      <c r="L82" s="77"/>
      <c r="M82" s="78"/>
    </row>
    <row r="83" spans="1:13" ht="14.5" thickBot="1" x14ac:dyDescent="0.35">
      <c r="A83" s="20"/>
      <c r="B83" s="30"/>
      <c r="C83" s="20" t="s">
        <v>205</v>
      </c>
      <c r="D83" s="89">
        <v>5</v>
      </c>
      <c r="E83" s="76"/>
      <c r="F83" s="70"/>
      <c r="G83" s="70"/>
      <c r="H83" s="70"/>
      <c r="I83" s="70"/>
      <c r="J83" s="77"/>
      <c r="K83" s="77"/>
      <c r="L83" s="77"/>
      <c r="M83" s="78"/>
    </row>
    <row r="84" spans="1:13" ht="14.5" thickBot="1" x14ac:dyDescent="0.35">
      <c r="A84" s="21"/>
      <c r="B84" s="30"/>
      <c r="C84" s="31" t="s">
        <v>206</v>
      </c>
      <c r="D84" s="108">
        <f>SUM(D73:D83)</f>
        <v>65</v>
      </c>
      <c r="E84" s="79"/>
      <c r="F84" s="11"/>
      <c r="G84" s="11"/>
      <c r="H84" s="11"/>
      <c r="I84" s="11"/>
      <c r="J84" s="80"/>
      <c r="K84" s="80"/>
      <c r="L84" s="80"/>
      <c r="M84" s="81"/>
    </row>
    <row r="85" spans="1:13" ht="15" customHeight="1" thickBot="1" x14ac:dyDescent="0.35">
      <c r="A85" s="31" t="s">
        <v>128</v>
      </c>
      <c r="B85" s="31" t="s">
        <v>24</v>
      </c>
      <c r="C85" s="24" t="s">
        <v>298</v>
      </c>
      <c r="D85" s="25"/>
      <c r="E85" s="66"/>
      <c r="F85" s="67"/>
      <c r="G85" s="67"/>
      <c r="H85" s="67"/>
      <c r="I85" s="67"/>
      <c r="J85" s="67"/>
      <c r="K85" s="67"/>
      <c r="L85" s="67"/>
      <c r="M85" s="68"/>
    </row>
    <row r="86" spans="1:13" ht="15" customHeight="1" thickBot="1" x14ac:dyDescent="0.35">
      <c r="A86" s="20"/>
      <c r="B86" s="20"/>
      <c r="C86" s="145" t="s">
        <v>208</v>
      </c>
      <c r="D86" s="146"/>
      <c r="E86" s="69"/>
      <c r="F86" s="70"/>
      <c r="G86" s="70"/>
      <c r="H86" s="70"/>
      <c r="I86" s="70"/>
      <c r="J86" s="70"/>
      <c r="K86" s="70"/>
      <c r="L86" s="70"/>
      <c r="M86" s="38"/>
    </row>
    <row r="87" spans="1:13" x14ac:dyDescent="0.3">
      <c r="A87" s="20"/>
      <c r="B87" s="20"/>
      <c r="C87" s="16" t="s">
        <v>192</v>
      </c>
      <c r="D87" s="89">
        <v>2</v>
      </c>
      <c r="E87" s="69"/>
      <c r="F87" s="70"/>
      <c r="G87" s="70"/>
      <c r="H87" s="70"/>
      <c r="I87" s="70"/>
      <c r="J87" s="70"/>
      <c r="K87" s="70"/>
      <c r="L87" s="70"/>
      <c r="M87" s="38"/>
    </row>
    <row r="88" spans="1:13" ht="14.5" thickBot="1" x14ac:dyDescent="0.35">
      <c r="A88" s="20"/>
      <c r="B88" s="20"/>
      <c r="C88" s="16" t="s">
        <v>193</v>
      </c>
      <c r="D88" s="89">
        <v>3</v>
      </c>
      <c r="E88" s="69"/>
      <c r="F88" s="70"/>
      <c r="G88" s="70"/>
      <c r="H88" s="70"/>
      <c r="I88" s="70"/>
      <c r="J88" s="70"/>
      <c r="K88" s="70"/>
      <c r="L88" s="70"/>
      <c r="M88" s="38"/>
    </row>
    <row r="89" spans="1:13" ht="14.5" thickBot="1" x14ac:dyDescent="0.35">
      <c r="A89" s="20"/>
      <c r="B89" s="20"/>
      <c r="C89" s="25" t="s">
        <v>194</v>
      </c>
      <c r="D89" s="108">
        <f>SUM(D87:D88)</f>
        <v>5</v>
      </c>
      <c r="E89" s="69"/>
      <c r="F89" s="70"/>
      <c r="G89" s="70"/>
      <c r="H89" s="70"/>
      <c r="I89" s="70"/>
      <c r="J89" s="70"/>
      <c r="K89" s="70"/>
      <c r="L89" s="70"/>
      <c r="M89" s="38"/>
    </row>
    <row r="90" spans="1:13" x14ac:dyDescent="0.3">
      <c r="A90" s="20"/>
      <c r="B90" s="20"/>
      <c r="C90" s="16" t="s">
        <v>195</v>
      </c>
      <c r="D90" s="89">
        <v>4</v>
      </c>
      <c r="E90" s="69"/>
      <c r="F90" s="70"/>
      <c r="G90" s="70"/>
      <c r="H90" s="70"/>
      <c r="I90" s="70"/>
      <c r="J90" s="70"/>
      <c r="K90" s="70"/>
      <c r="L90" s="70"/>
      <c r="M90" s="38"/>
    </row>
    <row r="91" spans="1:13" x14ac:dyDescent="0.3">
      <c r="A91" s="20"/>
      <c r="B91" s="20"/>
      <c r="C91" s="16" t="s">
        <v>196</v>
      </c>
      <c r="D91" s="89">
        <v>5</v>
      </c>
      <c r="E91" s="69"/>
      <c r="F91" s="70"/>
      <c r="G91" s="70"/>
      <c r="H91" s="70"/>
      <c r="I91" s="70"/>
      <c r="J91" s="70"/>
      <c r="K91" s="70"/>
      <c r="L91" s="70"/>
      <c r="M91" s="38"/>
    </row>
    <row r="92" spans="1:13" x14ac:dyDescent="0.3">
      <c r="A92" s="20"/>
      <c r="B92" s="20"/>
      <c r="C92" s="16" t="s">
        <v>197</v>
      </c>
      <c r="D92" s="89">
        <v>6</v>
      </c>
      <c r="E92" s="69"/>
      <c r="F92" s="70"/>
      <c r="G92" s="70"/>
      <c r="H92" s="70"/>
      <c r="I92" s="70"/>
      <c r="J92" s="70"/>
      <c r="K92" s="70"/>
      <c r="L92" s="70"/>
      <c r="M92" s="38"/>
    </row>
    <row r="93" spans="1:13" x14ac:dyDescent="0.3">
      <c r="A93" s="20"/>
      <c r="B93" s="20"/>
      <c r="C93" s="16" t="s">
        <v>198</v>
      </c>
      <c r="D93" s="89">
        <v>7</v>
      </c>
      <c r="E93" s="69"/>
      <c r="F93" s="70"/>
      <c r="G93" s="70"/>
      <c r="H93" s="70"/>
      <c r="I93" s="70"/>
      <c r="J93" s="70"/>
      <c r="K93" s="70"/>
      <c r="L93" s="70"/>
      <c r="M93" s="38"/>
    </row>
    <row r="94" spans="1:13" x14ac:dyDescent="0.3">
      <c r="A94" s="20"/>
      <c r="B94" s="20"/>
      <c r="C94" s="16" t="s">
        <v>199</v>
      </c>
      <c r="D94" s="89">
        <v>4</v>
      </c>
      <c r="E94" s="69"/>
      <c r="F94" s="70"/>
      <c r="G94" s="70"/>
      <c r="H94" s="70"/>
      <c r="I94" s="70"/>
      <c r="J94" s="70"/>
      <c r="K94" s="70"/>
      <c r="L94" s="70"/>
      <c r="M94" s="38"/>
    </row>
    <row r="95" spans="1:13" x14ac:dyDescent="0.3">
      <c r="A95" s="20"/>
      <c r="B95" s="20"/>
      <c r="C95" s="16" t="s">
        <v>200</v>
      </c>
      <c r="D95" s="89">
        <v>4</v>
      </c>
      <c r="E95" s="69"/>
      <c r="F95" s="70"/>
      <c r="G95" s="70"/>
      <c r="H95" s="70"/>
      <c r="I95" s="70"/>
      <c r="J95" s="70"/>
      <c r="K95" s="70"/>
      <c r="L95" s="70"/>
      <c r="M95" s="38"/>
    </row>
    <row r="96" spans="1:13" x14ac:dyDescent="0.3">
      <c r="A96" s="20"/>
      <c r="B96" s="20"/>
      <c r="C96" s="16" t="s">
        <v>201</v>
      </c>
      <c r="D96" s="89">
        <v>6</v>
      </c>
      <c r="E96" s="69"/>
      <c r="F96" s="70"/>
      <c r="G96" s="70"/>
      <c r="H96" s="70"/>
      <c r="I96" s="70"/>
      <c r="J96" s="70"/>
      <c r="K96" s="70"/>
      <c r="L96" s="70"/>
      <c r="M96" s="38"/>
    </row>
    <row r="97" spans="1:13" x14ac:dyDescent="0.3">
      <c r="A97" s="20"/>
      <c r="B97" s="20"/>
      <c r="C97" s="16" t="s">
        <v>202</v>
      </c>
      <c r="D97" s="89">
        <v>7</v>
      </c>
      <c r="E97" s="69"/>
      <c r="F97" s="70"/>
      <c r="G97" s="70"/>
      <c r="H97" s="70"/>
      <c r="I97" s="70"/>
      <c r="J97" s="70"/>
      <c r="K97" s="70"/>
      <c r="L97" s="70"/>
      <c r="M97" s="38"/>
    </row>
    <row r="98" spans="1:13" x14ac:dyDescent="0.3">
      <c r="A98" s="20"/>
      <c r="B98" s="20"/>
      <c r="C98" s="16" t="s">
        <v>203</v>
      </c>
      <c r="D98" s="89">
        <v>8</v>
      </c>
      <c r="E98" s="69"/>
      <c r="F98" s="70"/>
      <c r="G98" s="70"/>
      <c r="H98" s="70"/>
      <c r="I98" s="70"/>
      <c r="J98" s="70"/>
      <c r="K98" s="70"/>
      <c r="L98" s="70"/>
      <c r="M98" s="38"/>
    </row>
    <row r="99" spans="1:13" x14ac:dyDescent="0.3">
      <c r="A99" s="20"/>
      <c r="B99" s="20"/>
      <c r="C99" s="16" t="s">
        <v>204</v>
      </c>
      <c r="D99" s="89">
        <v>9</v>
      </c>
      <c r="E99" s="69"/>
      <c r="F99" s="70"/>
      <c r="G99" s="70"/>
      <c r="H99" s="70"/>
      <c r="I99" s="70"/>
      <c r="J99" s="70"/>
      <c r="K99" s="70"/>
      <c r="L99" s="70"/>
      <c r="M99" s="38"/>
    </row>
    <row r="100" spans="1:13" ht="14.5" thickBot="1" x14ac:dyDescent="0.35">
      <c r="A100" s="20"/>
      <c r="B100" s="20"/>
      <c r="C100" s="16" t="s">
        <v>205</v>
      </c>
      <c r="D100" s="89">
        <v>5</v>
      </c>
      <c r="E100" s="69"/>
      <c r="F100" s="70"/>
      <c r="G100" s="70"/>
      <c r="H100" s="70"/>
      <c r="I100" s="70"/>
      <c r="J100" s="70"/>
      <c r="K100" s="70"/>
      <c r="L100" s="70"/>
      <c r="M100" s="38"/>
    </row>
    <row r="101" spans="1:13" ht="14.5" thickBot="1" x14ac:dyDescent="0.35">
      <c r="A101" s="21"/>
      <c r="B101" s="21"/>
      <c r="C101" s="25" t="s">
        <v>206</v>
      </c>
      <c r="D101" s="108">
        <f>SUM(D90:D100)</f>
        <v>65</v>
      </c>
      <c r="E101" s="71"/>
      <c r="F101" s="11"/>
      <c r="G101" s="11"/>
      <c r="H101" s="11"/>
      <c r="I101" s="11"/>
      <c r="J101" s="11"/>
      <c r="K101" s="11"/>
      <c r="L101" s="11"/>
      <c r="M101" s="72"/>
    </row>
    <row r="102" spans="1:13" ht="14.5" thickBot="1" x14ac:dyDescent="0.35">
      <c r="A102" s="31" t="s">
        <v>320</v>
      </c>
      <c r="B102" s="31" t="s">
        <v>64</v>
      </c>
      <c r="C102" s="144" t="s">
        <v>64</v>
      </c>
      <c r="D102" s="146"/>
      <c r="E102" s="66"/>
      <c r="F102" s="67"/>
      <c r="G102" s="67"/>
      <c r="H102" s="67"/>
      <c r="I102" s="67"/>
      <c r="J102" s="67"/>
      <c r="K102" s="67"/>
      <c r="L102" s="67"/>
      <c r="M102" s="68"/>
    </row>
    <row r="103" spans="1:13" x14ac:dyDescent="0.3">
      <c r="A103" s="20"/>
      <c r="B103" s="20"/>
      <c r="C103" s="20" t="s">
        <v>210</v>
      </c>
      <c r="D103" s="89">
        <v>4</v>
      </c>
      <c r="E103" s="69"/>
      <c r="F103" s="70"/>
      <c r="G103" s="70"/>
      <c r="H103" s="70"/>
      <c r="I103" s="70"/>
      <c r="J103" s="70"/>
      <c r="K103" s="70"/>
      <c r="L103" s="70"/>
      <c r="M103" s="38"/>
    </row>
    <row r="104" spans="1:13" x14ac:dyDescent="0.3">
      <c r="A104" s="20"/>
      <c r="B104" s="20"/>
      <c r="C104" s="20" t="s">
        <v>211</v>
      </c>
      <c r="D104" s="89">
        <v>6</v>
      </c>
      <c r="E104" s="69"/>
      <c r="F104" s="70"/>
      <c r="G104" s="70"/>
      <c r="H104" s="70"/>
      <c r="I104" s="70"/>
      <c r="J104" s="70"/>
      <c r="K104" s="70"/>
      <c r="L104" s="70"/>
      <c r="M104" s="38"/>
    </row>
    <row r="105" spans="1:13" x14ac:dyDescent="0.3">
      <c r="A105" s="20"/>
      <c r="B105" s="20"/>
      <c r="C105" s="20" t="s">
        <v>212</v>
      </c>
      <c r="D105" s="89">
        <v>7</v>
      </c>
      <c r="E105" s="69"/>
      <c r="F105" s="70"/>
      <c r="G105" s="70"/>
      <c r="H105" s="70"/>
      <c r="I105" s="70"/>
      <c r="J105" s="70"/>
      <c r="K105" s="70"/>
      <c r="L105" s="70"/>
      <c r="M105" s="38"/>
    </row>
    <row r="106" spans="1:13" ht="14.5" thickBot="1" x14ac:dyDescent="0.35">
      <c r="A106" s="20"/>
      <c r="B106" s="20"/>
      <c r="C106" s="20" t="s">
        <v>213</v>
      </c>
      <c r="D106" s="89">
        <v>9</v>
      </c>
      <c r="E106" s="69"/>
      <c r="F106" s="70"/>
      <c r="G106" s="70"/>
      <c r="H106" s="70"/>
      <c r="I106" s="70"/>
      <c r="J106" s="70"/>
      <c r="K106" s="70"/>
      <c r="L106" s="70"/>
      <c r="M106" s="38"/>
    </row>
    <row r="107" spans="1:13" ht="14.5" thickBot="1" x14ac:dyDescent="0.35">
      <c r="A107" s="20"/>
      <c r="B107" s="20"/>
      <c r="C107" s="144" t="s">
        <v>230</v>
      </c>
      <c r="D107" s="146"/>
      <c r="E107" s="69"/>
      <c r="F107" s="70"/>
      <c r="G107" s="70"/>
      <c r="H107" s="70"/>
      <c r="I107" s="70"/>
      <c r="J107" s="70"/>
      <c r="K107" s="70"/>
      <c r="L107" s="70"/>
      <c r="M107" s="38"/>
    </row>
    <row r="108" spans="1:13" ht="14.5" thickBot="1" x14ac:dyDescent="0.35">
      <c r="A108" s="20"/>
      <c r="B108" s="20"/>
      <c r="C108" s="144" t="s">
        <v>231</v>
      </c>
      <c r="D108" s="146"/>
      <c r="E108" s="69"/>
      <c r="F108" s="70"/>
      <c r="G108" s="70"/>
      <c r="H108" s="70"/>
      <c r="I108" s="70"/>
      <c r="J108" s="70"/>
      <c r="K108" s="70"/>
      <c r="L108" s="70"/>
      <c r="M108" s="38"/>
    </row>
    <row r="109" spans="1:13" x14ac:dyDescent="0.3">
      <c r="A109" s="20"/>
      <c r="B109" s="20"/>
      <c r="C109" s="20" t="s">
        <v>232</v>
      </c>
      <c r="D109" s="89">
        <v>6</v>
      </c>
      <c r="E109" s="69"/>
      <c r="F109" s="70"/>
      <c r="G109" s="70"/>
      <c r="H109" s="70"/>
      <c r="I109" s="70"/>
      <c r="J109" s="70"/>
      <c r="K109" s="70"/>
      <c r="L109" s="70"/>
      <c r="M109" s="38"/>
    </row>
    <row r="110" spans="1:13" x14ac:dyDescent="0.3">
      <c r="A110" s="20"/>
      <c r="B110" s="20"/>
      <c r="C110" s="20" t="s">
        <v>214</v>
      </c>
      <c r="D110" s="89">
        <v>5</v>
      </c>
      <c r="E110" s="69"/>
      <c r="F110" s="70"/>
      <c r="G110" s="70"/>
      <c r="H110" s="70"/>
      <c r="I110" s="70"/>
      <c r="J110" s="70"/>
      <c r="K110" s="70"/>
      <c r="L110" s="70"/>
      <c r="M110" s="38"/>
    </row>
    <row r="111" spans="1:13" ht="14.5" thickBot="1" x14ac:dyDescent="0.35">
      <c r="A111" s="20"/>
      <c r="B111" s="20"/>
      <c r="C111" s="20" t="s">
        <v>215</v>
      </c>
      <c r="D111" s="89">
        <v>3</v>
      </c>
      <c r="E111" s="69"/>
      <c r="F111" s="70"/>
      <c r="G111" s="70"/>
      <c r="H111" s="70"/>
      <c r="I111" s="70"/>
      <c r="J111" s="70"/>
      <c r="K111" s="70"/>
      <c r="L111" s="70"/>
      <c r="M111" s="38"/>
    </row>
    <row r="112" spans="1:13" ht="14.5" thickBot="1" x14ac:dyDescent="0.35">
      <c r="A112" s="20"/>
      <c r="B112" s="20"/>
      <c r="C112" s="31" t="s">
        <v>216</v>
      </c>
      <c r="D112" s="105">
        <f>SUM(D109:D111)</f>
        <v>14</v>
      </c>
      <c r="E112" s="69"/>
      <c r="F112" s="70"/>
      <c r="G112" s="70"/>
      <c r="H112" s="70"/>
      <c r="I112" s="70"/>
      <c r="J112" s="70"/>
      <c r="K112" s="70"/>
      <c r="L112" s="70"/>
      <c r="M112" s="38"/>
    </row>
    <row r="113" spans="1:13" x14ac:dyDescent="0.3">
      <c r="A113" s="20"/>
      <c r="B113" s="20"/>
      <c r="C113" s="20" t="s">
        <v>217</v>
      </c>
      <c r="D113" s="89">
        <v>5</v>
      </c>
      <c r="E113" s="69"/>
      <c r="F113" s="70"/>
      <c r="G113" s="70"/>
      <c r="H113" s="70"/>
      <c r="I113" s="70"/>
      <c r="J113" s="70"/>
      <c r="K113" s="70"/>
      <c r="L113" s="70"/>
      <c r="M113" s="38"/>
    </row>
    <row r="114" spans="1:13" x14ac:dyDescent="0.3">
      <c r="A114" s="20"/>
      <c r="B114" s="20"/>
      <c r="C114" s="20" t="s">
        <v>218</v>
      </c>
      <c r="D114" s="89">
        <v>6</v>
      </c>
      <c r="E114" s="69"/>
      <c r="F114" s="70"/>
      <c r="G114" s="70"/>
      <c r="H114" s="70"/>
      <c r="I114" s="70"/>
      <c r="J114" s="70"/>
      <c r="K114" s="70"/>
      <c r="L114" s="70"/>
      <c r="M114" s="38"/>
    </row>
    <row r="115" spans="1:13" ht="14.5" thickBot="1" x14ac:dyDescent="0.35">
      <c r="A115" s="20"/>
      <c r="B115" s="20"/>
      <c r="C115" s="20" t="s">
        <v>219</v>
      </c>
      <c r="D115" s="89">
        <v>7</v>
      </c>
      <c r="E115" s="69"/>
      <c r="F115" s="70"/>
      <c r="G115" s="70"/>
      <c r="H115" s="70"/>
      <c r="I115" s="70"/>
      <c r="J115" s="70"/>
      <c r="K115" s="70"/>
      <c r="L115" s="70"/>
      <c r="M115" s="38"/>
    </row>
    <row r="116" spans="1:13" ht="14.5" thickBot="1" x14ac:dyDescent="0.35">
      <c r="A116" s="20"/>
      <c r="B116" s="20"/>
      <c r="C116" s="31" t="s">
        <v>220</v>
      </c>
      <c r="D116" s="105">
        <f>SUM(D113:D115)</f>
        <v>18</v>
      </c>
      <c r="E116" s="69"/>
      <c r="F116" s="70"/>
      <c r="G116" s="70"/>
      <c r="H116" s="70"/>
      <c r="I116" s="70"/>
      <c r="J116" s="70"/>
      <c r="K116" s="70"/>
      <c r="L116" s="70"/>
      <c r="M116" s="38"/>
    </row>
    <row r="117" spans="1:13" x14ac:dyDescent="0.3">
      <c r="A117" s="20"/>
      <c r="B117" s="20"/>
      <c r="C117" s="20" t="s">
        <v>221</v>
      </c>
      <c r="D117" s="89">
        <v>3</v>
      </c>
      <c r="E117" s="69"/>
      <c r="F117" s="70"/>
      <c r="G117" s="70"/>
      <c r="H117" s="70"/>
      <c r="I117" s="70"/>
      <c r="J117" s="70"/>
      <c r="K117" s="70"/>
      <c r="L117" s="70"/>
      <c r="M117" s="38"/>
    </row>
    <row r="118" spans="1:13" ht="14.5" thickBot="1" x14ac:dyDescent="0.35">
      <c r="A118" s="20"/>
      <c r="B118" s="20"/>
      <c r="C118" s="20" t="s">
        <v>222</v>
      </c>
      <c r="D118" s="89">
        <v>2</v>
      </c>
      <c r="E118" s="69"/>
      <c r="F118" s="70"/>
      <c r="G118" s="70"/>
      <c r="H118" s="70"/>
      <c r="I118" s="70"/>
      <c r="J118" s="70"/>
      <c r="K118" s="70"/>
      <c r="L118" s="70"/>
      <c r="M118" s="38"/>
    </row>
    <row r="119" spans="1:13" ht="14.5" thickBot="1" x14ac:dyDescent="0.35">
      <c r="A119" s="20"/>
      <c r="B119" s="20"/>
      <c r="C119" s="31" t="s">
        <v>223</v>
      </c>
      <c r="D119" s="105">
        <f>SUM(D117:D118)</f>
        <v>5</v>
      </c>
      <c r="E119" s="69"/>
      <c r="F119" s="70"/>
      <c r="G119" s="70"/>
      <c r="H119" s="70"/>
      <c r="I119" s="70"/>
      <c r="J119" s="70"/>
      <c r="K119" s="70"/>
      <c r="L119" s="70"/>
      <c r="M119" s="38"/>
    </row>
    <row r="120" spans="1:13" x14ac:dyDescent="0.3">
      <c r="A120" s="20"/>
      <c r="B120" s="20"/>
      <c r="C120" s="20" t="s">
        <v>224</v>
      </c>
      <c r="D120" s="89">
        <v>4</v>
      </c>
      <c r="E120" s="69"/>
      <c r="F120" s="70"/>
      <c r="G120" s="70"/>
      <c r="H120" s="70"/>
      <c r="I120" s="70"/>
      <c r="J120" s="70"/>
      <c r="K120" s="70"/>
      <c r="L120" s="70"/>
      <c r="M120" s="38"/>
    </row>
    <row r="121" spans="1:13" x14ac:dyDescent="0.3">
      <c r="A121" s="20"/>
      <c r="B121" s="20"/>
      <c r="C121" s="20" t="s">
        <v>225</v>
      </c>
      <c r="D121" s="89">
        <v>4</v>
      </c>
      <c r="E121" s="69"/>
      <c r="F121" s="70"/>
      <c r="G121" s="70"/>
      <c r="H121" s="70"/>
      <c r="I121" s="70"/>
      <c r="J121" s="70"/>
      <c r="K121" s="70"/>
      <c r="L121" s="70"/>
      <c r="M121" s="38"/>
    </row>
    <row r="122" spans="1:13" x14ac:dyDescent="0.3">
      <c r="A122" s="20"/>
      <c r="B122" s="20"/>
      <c r="C122" s="20" t="s">
        <v>226</v>
      </c>
      <c r="D122" s="89">
        <v>5</v>
      </c>
      <c r="E122" s="69"/>
      <c r="F122" s="70"/>
      <c r="G122" s="70"/>
      <c r="H122" s="70"/>
      <c r="I122" s="70"/>
      <c r="J122" s="70"/>
      <c r="K122" s="70"/>
      <c r="L122" s="70"/>
      <c r="M122" s="38"/>
    </row>
    <row r="123" spans="1:13" x14ac:dyDescent="0.3">
      <c r="A123" s="20"/>
      <c r="B123" s="20"/>
      <c r="C123" s="20" t="s">
        <v>227</v>
      </c>
      <c r="D123" s="89">
        <v>7</v>
      </c>
      <c r="E123" s="69"/>
      <c r="F123" s="70"/>
      <c r="G123" s="70"/>
      <c r="H123" s="70"/>
      <c r="I123" s="70"/>
      <c r="J123" s="70"/>
      <c r="K123" s="70"/>
      <c r="L123" s="70"/>
      <c r="M123" s="38"/>
    </row>
    <row r="124" spans="1:13" ht="14.5" thickBot="1" x14ac:dyDescent="0.35">
      <c r="A124" s="20"/>
      <c r="B124" s="20"/>
      <c r="C124" s="20" t="s">
        <v>228</v>
      </c>
      <c r="D124" s="89">
        <v>6</v>
      </c>
      <c r="E124" s="69"/>
      <c r="F124" s="70"/>
      <c r="G124" s="70"/>
      <c r="H124" s="70"/>
      <c r="I124" s="70"/>
      <c r="J124" s="70"/>
      <c r="K124" s="70"/>
      <c r="L124" s="70"/>
      <c r="M124" s="38"/>
    </row>
    <row r="125" spans="1:13" ht="14.5" thickBot="1" x14ac:dyDescent="0.35">
      <c r="A125" s="20"/>
      <c r="B125" s="20"/>
      <c r="C125" s="31" t="s">
        <v>229</v>
      </c>
      <c r="D125" s="105">
        <f>SUM(D120:D124,D103:D106,D112,D116,D119)</f>
        <v>89</v>
      </c>
      <c r="E125" s="71"/>
      <c r="F125" s="11"/>
      <c r="G125" s="11"/>
      <c r="H125" s="11"/>
      <c r="I125" s="11"/>
      <c r="J125" s="11"/>
      <c r="K125" s="11"/>
      <c r="L125" s="11"/>
      <c r="M125" s="72"/>
    </row>
    <row r="126" spans="1:13" ht="14.5" thickBot="1" x14ac:dyDescent="0.35">
      <c r="A126" s="31" t="s">
        <v>319</v>
      </c>
      <c r="B126" s="31" t="s">
        <v>52</v>
      </c>
      <c r="C126" s="144" t="s">
        <v>52</v>
      </c>
      <c r="D126" s="146"/>
      <c r="E126" s="66"/>
      <c r="F126" s="67"/>
      <c r="G126" s="67"/>
      <c r="H126" s="67"/>
      <c r="I126" s="67"/>
      <c r="J126" s="67"/>
      <c r="K126" s="67"/>
      <c r="L126" s="67"/>
      <c r="M126" s="68"/>
    </row>
    <row r="127" spans="1:13" x14ac:dyDescent="0.3">
      <c r="A127" s="20"/>
      <c r="B127" s="20"/>
      <c r="C127" s="20" t="s">
        <v>233</v>
      </c>
      <c r="D127" s="89">
        <v>2</v>
      </c>
      <c r="E127" s="69"/>
      <c r="F127" s="70"/>
      <c r="G127" s="70"/>
      <c r="H127" s="70"/>
      <c r="I127" s="70"/>
      <c r="J127" s="70"/>
      <c r="K127" s="70"/>
      <c r="L127" s="70"/>
      <c r="M127" s="38"/>
    </row>
    <row r="128" spans="1:13" x14ac:dyDescent="0.3">
      <c r="A128" s="20"/>
      <c r="B128" s="20"/>
      <c r="C128" s="20" t="s">
        <v>234</v>
      </c>
      <c r="D128" s="89">
        <v>4</v>
      </c>
      <c r="E128" s="69"/>
      <c r="F128" s="70"/>
      <c r="G128" s="70"/>
      <c r="H128" s="70"/>
      <c r="I128" s="70"/>
      <c r="J128" s="70"/>
      <c r="K128" s="70"/>
      <c r="L128" s="70"/>
      <c r="M128" s="38"/>
    </row>
    <row r="129" spans="1:13" x14ac:dyDescent="0.3">
      <c r="A129" s="20"/>
      <c r="B129" s="20"/>
      <c r="C129" s="20" t="s">
        <v>235</v>
      </c>
      <c r="D129" s="89">
        <v>2</v>
      </c>
      <c r="E129" s="69"/>
      <c r="F129" s="70"/>
      <c r="G129" s="70"/>
      <c r="H129" s="70"/>
      <c r="I129" s="70"/>
      <c r="J129" s="70"/>
      <c r="K129" s="70"/>
      <c r="L129" s="70"/>
      <c r="M129" s="38"/>
    </row>
    <row r="130" spans="1:13" ht="14.5" thickBot="1" x14ac:dyDescent="0.35">
      <c r="A130" s="20"/>
      <c r="B130" s="20"/>
      <c r="C130" s="20" t="s">
        <v>236</v>
      </c>
      <c r="D130" s="89">
        <v>3</v>
      </c>
      <c r="E130" s="69"/>
      <c r="F130" s="70"/>
      <c r="G130" s="70"/>
      <c r="H130" s="70"/>
      <c r="I130" s="70"/>
      <c r="J130" s="70"/>
      <c r="K130" s="70"/>
      <c r="L130" s="70"/>
      <c r="M130" s="38"/>
    </row>
    <row r="131" spans="1:13" ht="14.5" thickBot="1" x14ac:dyDescent="0.35">
      <c r="A131" s="20"/>
      <c r="B131" s="20"/>
      <c r="C131" s="144" t="s">
        <v>252</v>
      </c>
      <c r="D131" s="146"/>
      <c r="E131" s="69"/>
      <c r="F131" s="70"/>
      <c r="G131" s="70"/>
      <c r="H131" s="70"/>
      <c r="I131" s="70"/>
      <c r="J131" s="70"/>
      <c r="K131" s="70"/>
      <c r="L131" s="70"/>
      <c r="M131" s="38"/>
    </row>
    <row r="132" spans="1:13" ht="14.5" thickBot="1" x14ac:dyDescent="0.35">
      <c r="A132" s="20"/>
      <c r="B132" s="20"/>
      <c r="C132" s="144" t="s">
        <v>253</v>
      </c>
      <c r="D132" s="146"/>
      <c r="E132" s="69"/>
      <c r="F132" s="70"/>
      <c r="G132" s="70"/>
      <c r="H132" s="70"/>
      <c r="I132" s="70"/>
      <c r="J132" s="70"/>
      <c r="K132" s="70"/>
      <c r="L132" s="70"/>
      <c r="M132" s="38"/>
    </row>
    <row r="133" spans="1:13" ht="14.5" thickBot="1" x14ac:dyDescent="0.35">
      <c r="A133" s="20"/>
      <c r="B133" s="20"/>
      <c r="C133" s="144" t="s">
        <v>254</v>
      </c>
      <c r="D133" s="146"/>
      <c r="E133" s="69"/>
      <c r="F133" s="70"/>
      <c r="G133" s="70"/>
      <c r="H133" s="70"/>
      <c r="I133" s="70"/>
      <c r="J133" s="70"/>
      <c r="K133" s="70"/>
      <c r="L133" s="70"/>
      <c r="M133" s="38"/>
    </row>
    <row r="134" spans="1:13" x14ac:dyDescent="0.3">
      <c r="A134" s="20"/>
      <c r="B134" s="20"/>
      <c r="C134" s="20" t="s">
        <v>237</v>
      </c>
      <c r="D134" s="89">
        <v>4</v>
      </c>
      <c r="E134" s="69"/>
      <c r="F134" s="70"/>
      <c r="G134" s="70"/>
      <c r="H134" s="70"/>
      <c r="I134" s="70"/>
      <c r="J134" s="70"/>
      <c r="K134" s="70"/>
      <c r="L134" s="70"/>
      <c r="M134" s="38"/>
    </row>
    <row r="135" spans="1:13" ht="14.5" thickBot="1" x14ac:dyDescent="0.35">
      <c r="A135" s="20"/>
      <c r="B135" s="20"/>
      <c r="C135" s="20" t="s">
        <v>238</v>
      </c>
      <c r="D135" s="89">
        <v>5</v>
      </c>
      <c r="E135" s="69"/>
      <c r="F135" s="70"/>
      <c r="G135" s="70"/>
      <c r="H135" s="70"/>
      <c r="I135" s="70"/>
      <c r="J135" s="70"/>
      <c r="K135" s="70"/>
      <c r="L135" s="70"/>
      <c r="M135" s="38"/>
    </row>
    <row r="136" spans="1:13" ht="14.5" thickBot="1" x14ac:dyDescent="0.35">
      <c r="A136" s="20"/>
      <c r="B136" s="20"/>
      <c r="C136" s="31" t="s">
        <v>239</v>
      </c>
      <c r="D136" s="105">
        <f>SUM(D134:D135)</f>
        <v>9</v>
      </c>
      <c r="E136" s="69"/>
      <c r="F136" s="70"/>
      <c r="G136" s="70"/>
      <c r="H136" s="70"/>
      <c r="I136" s="70"/>
      <c r="J136" s="70"/>
      <c r="K136" s="70"/>
      <c r="L136" s="70"/>
      <c r="M136" s="38"/>
    </row>
    <row r="137" spans="1:13" x14ac:dyDescent="0.3">
      <c r="A137" s="20"/>
      <c r="B137" s="20"/>
      <c r="C137" s="20" t="s">
        <v>240</v>
      </c>
      <c r="D137" s="89">
        <v>4</v>
      </c>
      <c r="E137" s="69"/>
      <c r="F137" s="70"/>
      <c r="G137" s="70"/>
      <c r="H137" s="70"/>
      <c r="I137" s="70"/>
      <c r="J137" s="70"/>
      <c r="K137" s="70"/>
      <c r="L137" s="70"/>
      <c r="M137" s="38"/>
    </row>
    <row r="138" spans="1:13" x14ac:dyDescent="0.3">
      <c r="A138" s="20"/>
      <c r="B138" s="20"/>
      <c r="C138" s="20" t="s">
        <v>241</v>
      </c>
      <c r="D138" s="89">
        <v>7</v>
      </c>
      <c r="E138" s="69"/>
      <c r="F138" s="70"/>
      <c r="G138" s="70"/>
      <c r="H138" s="70"/>
      <c r="I138" s="70"/>
      <c r="J138" s="70"/>
      <c r="K138" s="70"/>
      <c r="L138" s="70"/>
      <c r="M138" s="38"/>
    </row>
    <row r="139" spans="1:13" ht="14.5" thickBot="1" x14ac:dyDescent="0.35">
      <c r="A139" s="20"/>
      <c r="B139" s="20"/>
      <c r="C139" s="20" t="s">
        <v>242</v>
      </c>
      <c r="D139" s="89">
        <v>9</v>
      </c>
      <c r="E139" s="69"/>
      <c r="F139" s="70"/>
      <c r="G139" s="70"/>
      <c r="H139" s="70"/>
      <c r="I139" s="70"/>
      <c r="J139" s="70"/>
      <c r="K139" s="70"/>
      <c r="L139" s="70"/>
      <c r="M139" s="38"/>
    </row>
    <row r="140" spans="1:13" ht="14.5" thickBot="1" x14ac:dyDescent="0.35">
      <c r="A140" s="20"/>
      <c r="B140" s="20"/>
      <c r="C140" s="31" t="s">
        <v>243</v>
      </c>
      <c r="D140" s="105">
        <f>SUM(D137:D139)</f>
        <v>20</v>
      </c>
      <c r="E140" s="69"/>
      <c r="F140" s="70"/>
      <c r="G140" s="70"/>
      <c r="H140" s="70"/>
      <c r="I140" s="70"/>
      <c r="J140" s="70"/>
      <c r="K140" s="70"/>
      <c r="L140" s="70"/>
      <c r="M140" s="38"/>
    </row>
    <row r="141" spans="1:13" ht="14.5" thickBot="1" x14ac:dyDescent="0.35">
      <c r="A141" s="20"/>
      <c r="B141" s="20"/>
      <c r="C141" s="20" t="s">
        <v>244</v>
      </c>
      <c r="D141" s="109">
        <v>5</v>
      </c>
      <c r="E141" s="69"/>
      <c r="F141" s="70"/>
      <c r="G141" s="70"/>
      <c r="H141" s="70"/>
      <c r="I141" s="70"/>
      <c r="J141" s="70"/>
      <c r="K141" s="70"/>
      <c r="L141" s="70"/>
      <c r="M141" s="38"/>
    </row>
    <row r="142" spans="1:13" ht="14.5" thickBot="1" x14ac:dyDescent="0.35">
      <c r="A142" s="20"/>
      <c r="B142" s="20"/>
      <c r="C142" s="31" t="s">
        <v>245</v>
      </c>
      <c r="D142" s="105">
        <f>SUM(D141)</f>
        <v>5</v>
      </c>
      <c r="E142" s="69"/>
      <c r="F142" s="70"/>
      <c r="G142" s="70"/>
      <c r="H142" s="70"/>
      <c r="I142" s="70"/>
      <c r="J142" s="70"/>
      <c r="K142" s="70"/>
      <c r="L142" s="70"/>
      <c r="M142" s="38"/>
    </row>
    <row r="143" spans="1:13" x14ac:dyDescent="0.3">
      <c r="A143" s="20"/>
      <c r="B143" s="20"/>
      <c r="C143" s="20" t="s">
        <v>246</v>
      </c>
      <c r="D143" s="89">
        <v>4</v>
      </c>
      <c r="E143" s="69"/>
      <c r="F143" s="70"/>
      <c r="G143" s="70"/>
      <c r="H143" s="70"/>
      <c r="I143" s="70"/>
      <c r="J143" s="70"/>
      <c r="K143" s="70"/>
      <c r="L143" s="70"/>
      <c r="M143" s="38"/>
    </row>
    <row r="144" spans="1:13" x14ac:dyDescent="0.3">
      <c r="A144" s="20"/>
      <c r="B144" s="20"/>
      <c r="C144" s="20" t="s">
        <v>247</v>
      </c>
      <c r="D144" s="89">
        <v>5</v>
      </c>
      <c r="E144" s="69"/>
      <c r="F144" s="70"/>
      <c r="G144" s="70"/>
      <c r="H144" s="70"/>
      <c r="I144" s="70"/>
      <c r="J144" s="70"/>
      <c r="K144" s="70"/>
      <c r="L144" s="70"/>
      <c r="M144" s="38"/>
    </row>
    <row r="145" spans="1:13" x14ac:dyDescent="0.3">
      <c r="A145" s="20"/>
      <c r="B145" s="20"/>
      <c r="C145" s="20" t="s">
        <v>248</v>
      </c>
      <c r="D145" s="89">
        <v>6</v>
      </c>
      <c r="E145" s="69"/>
      <c r="F145" s="70"/>
      <c r="G145" s="70"/>
      <c r="H145" s="70"/>
      <c r="I145" s="70"/>
      <c r="J145" s="70"/>
      <c r="K145" s="70"/>
      <c r="L145" s="70"/>
      <c r="M145" s="38"/>
    </row>
    <row r="146" spans="1:13" x14ac:dyDescent="0.3">
      <c r="A146" s="20"/>
      <c r="B146" s="20"/>
      <c r="C146" s="20" t="s">
        <v>249</v>
      </c>
      <c r="D146" s="89">
        <v>7</v>
      </c>
      <c r="E146" s="69"/>
      <c r="F146" s="70"/>
      <c r="G146" s="70"/>
      <c r="H146" s="70"/>
      <c r="I146" s="70"/>
      <c r="J146" s="70"/>
      <c r="K146" s="70"/>
      <c r="L146" s="70"/>
      <c r="M146" s="38"/>
    </row>
    <row r="147" spans="1:13" ht="14.5" thickBot="1" x14ac:dyDescent="0.35">
      <c r="A147" s="20"/>
      <c r="B147" s="20"/>
      <c r="C147" s="20" t="s">
        <v>250</v>
      </c>
      <c r="D147" s="89">
        <v>1</v>
      </c>
      <c r="E147" s="69"/>
      <c r="F147" s="70"/>
      <c r="G147" s="70"/>
      <c r="H147" s="70"/>
      <c r="I147" s="70"/>
      <c r="J147" s="70"/>
      <c r="K147" s="70"/>
      <c r="L147" s="70"/>
      <c r="M147" s="38"/>
    </row>
    <row r="148" spans="1:13" ht="14.5" thickBot="1" x14ac:dyDescent="0.35">
      <c r="A148" s="20"/>
      <c r="B148" s="20"/>
      <c r="C148" s="31" t="s">
        <v>251</v>
      </c>
      <c r="D148" s="105">
        <f>SUM(D143:D147,D127:D130,D136,D140,D142)</f>
        <v>68</v>
      </c>
      <c r="E148" s="71"/>
      <c r="F148" s="11"/>
      <c r="G148" s="11"/>
      <c r="H148" s="11"/>
      <c r="I148" s="11"/>
      <c r="J148" s="11"/>
      <c r="K148" s="11"/>
      <c r="L148" s="11"/>
      <c r="M148" s="72"/>
    </row>
    <row r="149" spans="1:13" ht="14.5" thickBot="1" x14ac:dyDescent="0.35">
      <c r="A149" s="31" t="s">
        <v>321</v>
      </c>
      <c r="B149" s="31" t="s">
        <v>61</v>
      </c>
      <c r="C149" s="36" t="s">
        <v>61</v>
      </c>
      <c r="D149" s="33"/>
      <c r="E149" s="69"/>
      <c r="F149" s="70"/>
      <c r="G149" s="70"/>
      <c r="H149" s="70"/>
      <c r="I149" s="70"/>
      <c r="J149" s="70"/>
      <c r="K149" s="70"/>
      <c r="L149" s="70"/>
      <c r="M149" s="38"/>
    </row>
    <row r="150" spans="1:13" x14ac:dyDescent="0.3">
      <c r="A150" s="20"/>
      <c r="B150" s="20"/>
      <c r="C150" s="20" t="s">
        <v>273</v>
      </c>
      <c r="D150" s="89">
        <v>5</v>
      </c>
      <c r="E150" s="69"/>
      <c r="F150" s="70"/>
      <c r="G150" s="70"/>
      <c r="H150" s="70"/>
      <c r="I150" s="70"/>
      <c r="J150" s="70"/>
      <c r="K150" s="70"/>
      <c r="L150" s="70"/>
      <c r="M150" s="38"/>
    </row>
    <row r="151" spans="1:13" x14ac:dyDescent="0.3">
      <c r="A151" s="20"/>
      <c r="B151" s="20"/>
      <c r="C151" s="20" t="s">
        <v>274</v>
      </c>
      <c r="D151" s="89">
        <v>2</v>
      </c>
      <c r="E151" s="69"/>
      <c r="F151" s="70"/>
      <c r="G151" s="70"/>
      <c r="H151" s="70"/>
      <c r="I151" s="70"/>
      <c r="J151" s="70"/>
      <c r="K151" s="70"/>
      <c r="L151" s="70"/>
      <c r="M151" s="38"/>
    </row>
    <row r="152" spans="1:13" x14ac:dyDescent="0.3">
      <c r="A152" s="20"/>
      <c r="B152" s="20"/>
      <c r="C152" s="20" t="s">
        <v>275</v>
      </c>
      <c r="D152" s="89">
        <v>9</v>
      </c>
      <c r="E152" s="69"/>
      <c r="F152" s="70"/>
      <c r="G152" s="70"/>
      <c r="H152" s="70"/>
      <c r="I152" s="70"/>
      <c r="J152" s="70"/>
      <c r="K152" s="70"/>
      <c r="L152" s="70"/>
      <c r="M152" s="38"/>
    </row>
    <row r="153" spans="1:13" ht="14.5" thickBot="1" x14ac:dyDescent="0.35">
      <c r="A153" s="20"/>
      <c r="B153" s="20"/>
      <c r="C153" s="21" t="s">
        <v>276</v>
      </c>
      <c r="D153" s="89">
        <v>1</v>
      </c>
      <c r="E153" s="69"/>
      <c r="F153" s="70"/>
      <c r="G153" s="70"/>
      <c r="H153" s="70"/>
      <c r="I153" s="70"/>
      <c r="J153" s="70"/>
      <c r="K153" s="70"/>
      <c r="L153" s="70"/>
      <c r="M153" s="38"/>
    </row>
    <row r="154" spans="1:13" ht="14.5" thickBot="1" x14ac:dyDescent="0.35">
      <c r="A154" s="20"/>
      <c r="B154" s="20"/>
      <c r="C154" s="31" t="s">
        <v>295</v>
      </c>
      <c r="D154" s="105">
        <f>SUM(D150:D153)</f>
        <v>17</v>
      </c>
      <c r="E154" s="69"/>
      <c r="F154" s="70"/>
      <c r="G154" s="70"/>
      <c r="H154" s="70"/>
      <c r="I154" s="70"/>
      <c r="J154" s="70"/>
      <c r="K154" s="70"/>
      <c r="L154" s="70"/>
      <c r="M154" s="38"/>
    </row>
    <row r="155" spans="1:13" x14ac:dyDescent="0.3">
      <c r="A155" s="20"/>
      <c r="B155" s="20"/>
      <c r="C155" s="35"/>
      <c r="D155" s="16"/>
      <c r="E155" s="69"/>
      <c r="F155" s="70"/>
      <c r="G155" s="70"/>
      <c r="H155" s="70"/>
      <c r="I155" s="70"/>
      <c r="J155" s="70"/>
      <c r="K155" s="70"/>
      <c r="L155" s="70"/>
      <c r="M155" s="38"/>
    </row>
    <row r="156" spans="1:13" x14ac:dyDescent="0.3">
      <c r="A156" s="20"/>
      <c r="B156" s="20"/>
      <c r="C156" s="35" t="s">
        <v>296</v>
      </c>
      <c r="D156" s="16"/>
      <c r="E156" s="69"/>
      <c r="F156" s="70"/>
      <c r="G156" s="70"/>
      <c r="H156" s="70"/>
      <c r="I156" s="70"/>
      <c r="J156" s="70"/>
      <c r="K156" s="70"/>
      <c r="L156" s="70"/>
      <c r="M156" s="38"/>
    </row>
    <row r="157" spans="1:13" ht="14.5" thickBot="1" x14ac:dyDescent="0.35">
      <c r="A157" s="20"/>
      <c r="B157" s="20"/>
      <c r="C157" s="35" t="s">
        <v>297</v>
      </c>
      <c r="D157" s="16"/>
      <c r="E157" s="69"/>
      <c r="F157" s="70"/>
      <c r="G157" s="70"/>
      <c r="H157" s="70"/>
      <c r="I157" s="70"/>
      <c r="J157" s="70"/>
      <c r="K157" s="70"/>
      <c r="L157" s="70"/>
      <c r="M157" s="38"/>
    </row>
    <row r="158" spans="1:13" ht="14.5" thickBot="1" x14ac:dyDescent="0.35">
      <c r="A158" s="31" t="s">
        <v>318</v>
      </c>
      <c r="B158" s="23" t="s">
        <v>49</v>
      </c>
      <c r="C158" s="144" t="s">
        <v>49</v>
      </c>
      <c r="D158" s="146"/>
      <c r="E158" s="69"/>
      <c r="F158" s="70"/>
      <c r="G158" s="70"/>
      <c r="H158" s="70"/>
      <c r="I158" s="70"/>
      <c r="J158" s="70"/>
      <c r="K158" s="70"/>
      <c r="L158" s="70"/>
      <c r="M158" s="38"/>
    </row>
    <row r="159" spans="1:13" x14ac:dyDescent="0.3">
      <c r="A159" s="20"/>
      <c r="B159" s="35"/>
      <c r="C159" s="20" t="s">
        <v>273</v>
      </c>
      <c r="D159" s="89">
        <v>4</v>
      </c>
      <c r="E159" s="69"/>
      <c r="F159" s="70"/>
      <c r="G159" s="70"/>
      <c r="H159" s="70"/>
      <c r="I159" s="70"/>
      <c r="J159" s="70"/>
      <c r="K159" s="70"/>
      <c r="L159" s="70"/>
      <c r="M159" s="38"/>
    </row>
    <row r="160" spans="1:13" x14ac:dyDescent="0.3">
      <c r="A160" s="20"/>
      <c r="B160" s="35"/>
      <c r="C160" s="20" t="s">
        <v>274</v>
      </c>
      <c r="D160" s="89">
        <v>5</v>
      </c>
      <c r="E160" s="69"/>
      <c r="F160" s="70"/>
      <c r="G160" s="70"/>
      <c r="H160" s="70"/>
      <c r="I160" s="70"/>
      <c r="J160" s="70"/>
      <c r="K160" s="70"/>
      <c r="L160" s="70"/>
      <c r="M160" s="38"/>
    </row>
    <row r="161" spans="1:13" x14ac:dyDescent="0.3">
      <c r="A161" s="20"/>
      <c r="B161" s="35"/>
      <c r="C161" s="20" t="s">
        <v>275</v>
      </c>
      <c r="D161" s="89">
        <v>7</v>
      </c>
      <c r="E161" s="69"/>
      <c r="F161" s="70"/>
      <c r="G161" s="70"/>
      <c r="H161" s="70"/>
      <c r="I161" s="70"/>
      <c r="J161" s="70"/>
      <c r="K161" s="70"/>
      <c r="L161" s="70"/>
      <c r="M161" s="38"/>
    </row>
    <row r="162" spans="1:13" ht="14.5" thickBot="1" x14ac:dyDescent="0.35">
      <c r="A162" s="20"/>
      <c r="B162" s="35"/>
      <c r="C162" s="21" t="s">
        <v>276</v>
      </c>
      <c r="D162" s="89">
        <v>6</v>
      </c>
      <c r="E162" s="69"/>
      <c r="F162" s="70"/>
      <c r="G162" s="70"/>
      <c r="H162" s="70"/>
      <c r="I162" s="70"/>
      <c r="J162" s="70"/>
      <c r="K162" s="70"/>
      <c r="L162" s="70"/>
      <c r="M162" s="38"/>
    </row>
    <row r="163" spans="1:13" ht="14.5" thickBot="1" x14ac:dyDescent="0.35">
      <c r="A163" s="20"/>
      <c r="B163" s="35"/>
      <c r="C163" s="34" t="s">
        <v>277</v>
      </c>
      <c r="D163" s="110">
        <f>SUM(D159:D162)</f>
        <v>22</v>
      </c>
      <c r="E163" s="69"/>
      <c r="F163" s="70"/>
      <c r="G163" s="70"/>
      <c r="H163" s="70"/>
      <c r="I163" s="70"/>
      <c r="J163" s="70"/>
      <c r="K163" s="70"/>
      <c r="L163" s="70"/>
      <c r="M163" s="38"/>
    </row>
    <row r="164" spans="1:13" ht="15" customHeight="1" thickBot="1" x14ac:dyDescent="0.35">
      <c r="A164" s="31" t="s">
        <v>131</v>
      </c>
      <c r="B164" s="31" t="s">
        <v>37</v>
      </c>
      <c r="C164" s="144" t="s">
        <v>37</v>
      </c>
      <c r="D164" s="146"/>
      <c r="E164" s="66"/>
      <c r="F164" s="67"/>
      <c r="G164" s="67"/>
      <c r="H164" s="67"/>
      <c r="I164" s="67"/>
      <c r="J164" s="67"/>
      <c r="K164" s="67"/>
      <c r="L164" s="67"/>
      <c r="M164" s="68"/>
    </row>
    <row r="165" spans="1:13" x14ac:dyDescent="0.3">
      <c r="A165" s="20"/>
      <c r="B165" s="20"/>
      <c r="C165" s="20" t="s">
        <v>255</v>
      </c>
      <c r="D165" s="89">
        <v>1</v>
      </c>
      <c r="E165" s="69"/>
      <c r="F165" s="70"/>
      <c r="G165" s="70"/>
      <c r="H165" s="70"/>
      <c r="I165" s="70"/>
      <c r="J165" s="70"/>
      <c r="K165" s="70"/>
      <c r="L165" s="70"/>
      <c r="M165" s="38"/>
    </row>
    <row r="166" spans="1:13" ht="14.5" thickBot="1" x14ac:dyDescent="0.35">
      <c r="A166" s="20"/>
      <c r="B166" s="20"/>
      <c r="C166" s="20" t="s">
        <v>256</v>
      </c>
      <c r="D166" s="89">
        <v>2</v>
      </c>
      <c r="E166" s="69"/>
      <c r="F166" s="70"/>
      <c r="G166" s="70"/>
      <c r="H166" s="70"/>
      <c r="I166" s="70"/>
      <c r="J166" s="70"/>
      <c r="K166" s="70"/>
      <c r="L166" s="70"/>
      <c r="M166" s="38"/>
    </row>
    <row r="167" spans="1:13" ht="14.5" thickBot="1" x14ac:dyDescent="0.35">
      <c r="A167" s="20"/>
      <c r="B167" s="20"/>
      <c r="C167" s="31" t="s">
        <v>257</v>
      </c>
      <c r="D167" s="105">
        <f>SUM(D165:D166)</f>
        <v>3</v>
      </c>
      <c r="E167" s="71"/>
      <c r="F167" s="11"/>
      <c r="G167" s="11"/>
      <c r="H167" s="11"/>
      <c r="I167" s="11"/>
      <c r="J167" s="11"/>
      <c r="K167" s="11"/>
      <c r="L167" s="11"/>
      <c r="M167" s="72"/>
    </row>
    <row r="168" spans="1:13" ht="14.5" thickBot="1" x14ac:dyDescent="0.35">
      <c r="A168" s="31" t="s">
        <v>132</v>
      </c>
      <c r="B168" s="31" t="s">
        <v>38</v>
      </c>
      <c r="C168" s="144" t="s">
        <v>261</v>
      </c>
      <c r="D168" s="146"/>
      <c r="E168" s="66"/>
      <c r="F168" s="67"/>
      <c r="G168" s="67"/>
      <c r="H168" s="67"/>
      <c r="I168" s="67"/>
      <c r="J168" s="67"/>
      <c r="K168" s="67"/>
      <c r="L168" s="67"/>
      <c r="M168" s="68"/>
    </row>
    <row r="169" spans="1:13" x14ac:dyDescent="0.3">
      <c r="A169" s="20"/>
      <c r="B169" s="20"/>
      <c r="C169" s="20" t="s">
        <v>258</v>
      </c>
      <c r="D169" s="89">
        <v>3</v>
      </c>
      <c r="E169" s="69"/>
      <c r="F169" s="70"/>
      <c r="G169" s="70"/>
      <c r="H169" s="70"/>
      <c r="I169" s="70"/>
      <c r="J169" s="70"/>
      <c r="K169" s="70"/>
      <c r="L169" s="70"/>
      <c r="M169" s="38"/>
    </row>
    <row r="170" spans="1:13" ht="14.5" thickBot="1" x14ac:dyDescent="0.35">
      <c r="A170" s="20"/>
      <c r="B170" s="20"/>
      <c r="C170" s="20" t="s">
        <v>259</v>
      </c>
      <c r="D170" s="89">
        <v>4</v>
      </c>
      <c r="E170" s="69"/>
      <c r="F170" s="70"/>
      <c r="G170" s="70"/>
      <c r="H170" s="70"/>
      <c r="I170" s="70"/>
      <c r="J170" s="70"/>
      <c r="K170" s="70"/>
      <c r="L170" s="70"/>
      <c r="M170" s="38"/>
    </row>
    <row r="171" spans="1:13" ht="14.5" thickBot="1" x14ac:dyDescent="0.35">
      <c r="A171" s="20"/>
      <c r="B171" s="20"/>
      <c r="C171" s="32" t="s">
        <v>260</v>
      </c>
      <c r="D171" s="110">
        <f>SUM(D168:D170)</f>
        <v>7</v>
      </c>
      <c r="E171" s="71"/>
      <c r="F171" s="11"/>
      <c r="G171" s="11"/>
      <c r="H171" s="11"/>
      <c r="I171" s="11"/>
      <c r="J171" s="11"/>
      <c r="K171" s="11"/>
      <c r="L171" s="11"/>
      <c r="M171" s="72"/>
    </row>
    <row r="172" spans="1:13" ht="14.5" thickBot="1" x14ac:dyDescent="0.35">
      <c r="A172" s="31" t="s">
        <v>133</v>
      </c>
      <c r="B172" s="31" t="s">
        <v>39</v>
      </c>
      <c r="C172" s="36" t="s">
        <v>262</v>
      </c>
      <c r="D172" s="33"/>
      <c r="E172" s="66"/>
      <c r="F172" s="67"/>
      <c r="G172" s="67"/>
      <c r="H172" s="67"/>
      <c r="I172" s="67"/>
      <c r="J172" s="67"/>
      <c r="K172" s="67"/>
      <c r="L172" s="67"/>
      <c r="M172" s="68"/>
    </row>
    <row r="173" spans="1:13" x14ac:dyDescent="0.3">
      <c r="A173" s="20"/>
      <c r="B173" s="35"/>
      <c r="C173" s="35"/>
      <c r="D173" s="16"/>
      <c r="E173" s="69"/>
      <c r="F173" s="70"/>
      <c r="G173" s="70"/>
      <c r="H173" s="70"/>
      <c r="I173" s="70"/>
      <c r="J173" s="70"/>
      <c r="K173" s="70"/>
      <c r="L173" s="70"/>
      <c r="M173" s="38"/>
    </row>
    <row r="174" spans="1:13" x14ac:dyDescent="0.3">
      <c r="A174" s="20"/>
      <c r="B174" s="35"/>
      <c r="C174" s="35"/>
      <c r="D174" s="16"/>
      <c r="E174" s="69"/>
      <c r="F174" s="70"/>
      <c r="G174" s="70"/>
      <c r="H174" s="70"/>
      <c r="I174" s="70"/>
      <c r="J174" s="70"/>
      <c r="K174" s="70"/>
      <c r="L174" s="70"/>
      <c r="M174" s="38"/>
    </row>
    <row r="175" spans="1:13" x14ac:dyDescent="0.3">
      <c r="A175" s="20"/>
      <c r="B175" s="35"/>
      <c r="C175" s="37" t="s">
        <v>263</v>
      </c>
      <c r="D175" s="16"/>
      <c r="E175" s="69"/>
      <c r="F175" s="70"/>
      <c r="G175" s="70"/>
      <c r="H175" s="70"/>
      <c r="I175" s="70"/>
      <c r="J175" s="70"/>
      <c r="K175" s="70"/>
      <c r="L175" s="70"/>
      <c r="M175" s="38"/>
    </row>
    <row r="176" spans="1:13" x14ac:dyDescent="0.3">
      <c r="A176" s="20"/>
      <c r="B176" s="35"/>
      <c r="C176" s="35"/>
      <c r="D176" s="16"/>
      <c r="E176" s="69"/>
      <c r="F176" s="70"/>
      <c r="G176" s="70"/>
      <c r="H176" s="70"/>
      <c r="I176" s="70"/>
      <c r="J176" s="70"/>
      <c r="K176" s="70"/>
      <c r="L176" s="70"/>
      <c r="M176" s="38"/>
    </row>
    <row r="177" spans="1:13" x14ac:dyDescent="0.3">
      <c r="A177" s="20"/>
      <c r="B177" s="35"/>
      <c r="C177" s="35"/>
      <c r="D177" s="16"/>
      <c r="E177" s="69"/>
      <c r="F177" s="70"/>
      <c r="G177" s="70"/>
      <c r="H177" s="70"/>
      <c r="I177" s="70"/>
      <c r="J177" s="70"/>
      <c r="K177" s="70"/>
      <c r="L177" s="70"/>
      <c r="M177" s="38"/>
    </row>
    <row r="178" spans="1:13" x14ac:dyDescent="0.3">
      <c r="A178" s="20"/>
      <c r="B178" s="35"/>
      <c r="C178" s="37" t="s">
        <v>268</v>
      </c>
      <c r="D178" s="16"/>
      <c r="E178" s="69"/>
      <c r="F178" s="70"/>
      <c r="G178" s="70"/>
      <c r="H178" s="70"/>
      <c r="I178" s="70"/>
      <c r="J178" s="70"/>
      <c r="K178" s="70"/>
      <c r="L178" s="70"/>
      <c r="M178" s="38"/>
    </row>
    <row r="179" spans="1:13" x14ac:dyDescent="0.3">
      <c r="A179" s="20"/>
      <c r="B179" s="35"/>
      <c r="C179" s="35" t="s">
        <v>264</v>
      </c>
      <c r="D179" s="16"/>
      <c r="E179" s="69"/>
      <c r="F179" s="70"/>
      <c r="G179" s="70"/>
      <c r="H179" s="70"/>
      <c r="I179" s="70"/>
      <c r="J179" s="70"/>
      <c r="K179" s="70"/>
      <c r="L179" s="70"/>
      <c r="M179" s="38"/>
    </row>
    <row r="180" spans="1:13" x14ac:dyDescent="0.3">
      <c r="A180" s="20"/>
      <c r="B180" s="35"/>
      <c r="C180" s="35" t="s">
        <v>265</v>
      </c>
      <c r="D180" s="16"/>
      <c r="E180" s="69"/>
      <c r="F180" s="70"/>
      <c r="G180" s="70"/>
      <c r="H180" s="70"/>
      <c r="I180" s="70"/>
      <c r="J180" s="70"/>
      <c r="K180" s="70"/>
      <c r="L180" s="70"/>
      <c r="M180" s="38"/>
    </row>
    <row r="181" spans="1:13" x14ac:dyDescent="0.3">
      <c r="A181" s="20"/>
      <c r="B181" s="35"/>
      <c r="C181" s="35"/>
      <c r="D181" s="16"/>
      <c r="E181" s="69"/>
      <c r="F181" s="70"/>
      <c r="G181" s="70"/>
      <c r="H181" s="70"/>
      <c r="I181" s="70"/>
      <c r="J181" s="70"/>
      <c r="K181" s="70"/>
      <c r="L181" s="70"/>
      <c r="M181" s="38"/>
    </row>
    <row r="182" spans="1:13" x14ac:dyDescent="0.3">
      <c r="A182" s="20"/>
      <c r="B182" s="35"/>
      <c r="C182" s="35" t="s">
        <v>266</v>
      </c>
      <c r="D182" s="16"/>
      <c r="E182" s="69"/>
      <c r="F182" s="70"/>
      <c r="G182" s="70"/>
      <c r="H182" s="70"/>
      <c r="I182" s="70"/>
      <c r="J182" s="70"/>
      <c r="K182" s="70"/>
      <c r="L182" s="70"/>
      <c r="M182" s="38"/>
    </row>
    <row r="183" spans="1:13" x14ac:dyDescent="0.3">
      <c r="A183" s="20"/>
      <c r="B183" s="35"/>
      <c r="C183" s="35" t="s">
        <v>267</v>
      </c>
      <c r="D183" s="16"/>
      <c r="E183" s="69"/>
      <c r="F183" s="70"/>
      <c r="G183" s="70"/>
      <c r="H183" s="70"/>
      <c r="I183" s="70"/>
      <c r="J183" s="70"/>
      <c r="K183" s="70"/>
      <c r="L183" s="70"/>
      <c r="M183" s="38"/>
    </row>
    <row r="184" spans="1:13" x14ac:dyDescent="0.3">
      <c r="A184" s="20"/>
      <c r="B184" s="35"/>
      <c r="C184" s="35"/>
      <c r="D184" s="16"/>
      <c r="E184" s="69"/>
      <c r="F184" s="70"/>
      <c r="G184" s="70"/>
      <c r="H184" s="70"/>
      <c r="I184" s="70"/>
      <c r="J184" s="70"/>
      <c r="K184" s="70"/>
      <c r="L184" s="70"/>
      <c r="M184" s="38"/>
    </row>
    <row r="185" spans="1:13" x14ac:dyDescent="0.3">
      <c r="A185" s="20"/>
      <c r="B185" s="35"/>
      <c r="C185" s="35"/>
      <c r="D185" s="16"/>
      <c r="E185" s="69"/>
      <c r="F185" s="70"/>
      <c r="G185" s="70"/>
      <c r="H185" s="70"/>
      <c r="I185" s="70"/>
      <c r="J185" s="70"/>
      <c r="K185" s="70"/>
      <c r="L185" s="70"/>
      <c r="M185" s="38"/>
    </row>
    <row r="186" spans="1:13" x14ac:dyDescent="0.3">
      <c r="A186" s="20"/>
      <c r="B186" s="35"/>
      <c r="C186" s="35"/>
      <c r="D186" s="16"/>
      <c r="E186" s="69"/>
      <c r="F186" s="70"/>
      <c r="G186" s="70"/>
      <c r="H186" s="70"/>
      <c r="I186" s="70"/>
      <c r="J186" s="70"/>
      <c r="K186" s="70"/>
      <c r="L186" s="70"/>
      <c r="M186" s="38"/>
    </row>
    <row r="187" spans="1:13" x14ac:dyDescent="0.3">
      <c r="A187" s="20"/>
      <c r="B187" s="35"/>
      <c r="C187" s="35"/>
      <c r="D187" s="16"/>
      <c r="E187" s="69"/>
      <c r="F187" s="70"/>
      <c r="G187" s="70"/>
      <c r="H187" s="70"/>
      <c r="I187" s="70"/>
      <c r="J187" s="70"/>
      <c r="K187" s="70"/>
      <c r="L187" s="70"/>
      <c r="M187" s="38"/>
    </row>
    <row r="188" spans="1:13" ht="14.5" thickBot="1" x14ac:dyDescent="0.35">
      <c r="A188" s="20"/>
      <c r="B188" s="35"/>
      <c r="C188" s="35"/>
      <c r="D188" s="16"/>
      <c r="E188" s="71"/>
      <c r="F188" s="11"/>
      <c r="G188" s="11"/>
      <c r="H188" s="11"/>
      <c r="I188" s="11"/>
      <c r="J188" s="11"/>
      <c r="K188" s="11"/>
      <c r="L188" s="11"/>
      <c r="M188" s="72"/>
    </row>
    <row r="189" spans="1:13" ht="14.5" thickBot="1" x14ac:dyDescent="0.35">
      <c r="A189" s="31" t="s">
        <v>134</v>
      </c>
      <c r="B189" s="31" t="s">
        <v>41</v>
      </c>
      <c r="C189" s="36" t="s">
        <v>278</v>
      </c>
      <c r="D189" s="33"/>
      <c r="E189" s="66"/>
      <c r="F189" s="67"/>
      <c r="G189" s="67"/>
      <c r="H189" s="67"/>
      <c r="I189" s="67"/>
      <c r="J189" s="67"/>
      <c r="K189" s="67"/>
      <c r="L189" s="67"/>
      <c r="M189" s="68"/>
    </row>
    <row r="190" spans="1:13" x14ac:dyDescent="0.3">
      <c r="A190" s="20"/>
      <c r="B190" s="20"/>
      <c r="C190" s="35" t="s">
        <v>279</v>
      </c>
      <c r="D190" s="16"/>
      <c r="E190" s="69"/>
      <c r="F190" s="70"/>
      <c r="G190" s="70"/>
      <c r="H190" s="70"/>
      <c r="I190" s="70"/>
      <c r="J190" s="70"/>
      <c r="K190" s="70"/>
      <c r="L190" s="70"/>
      <c r="M190" s="38"/>
    </row>
    <row r="191" spans="1:13" x14ac:dyDescent="0.3">
      <c r="A191" s="20"/>
      <c r="B191" s="20"/>
      <c r="C191" s="35"/>
      <c r="D191" s="16"/>
      <c r="E191" s="69"/>
      <c r="F191" s="70"/>
      <c r="G191" s="70"/>
      <c r="H191" s="70"/>
      <c r="I191" s="70"/>
      <c r="J191" s="70"/>
      <c r="K191" s="70"/>
      <c r="L191" s="70"/>
      <c r="M191" s="38"/>
    </row>
    <row r="192" spans="1:13" x14ac:dyDescent="0.3">
      <c r="A192" s="20"/>
      <c r="B192" s="20"/>
      <c r="C192" s="35"/>
      <c r="D192" s="16"/>
      <c r="E192" s="69"/>
      <c r="F192" s="70"/>
      <c r="G192" s="70"/>
      <c r="H192" s="70"/>
      <c r="I192" s="70"/>
      <c r="J192" s="70"/>
      <c r="K192" s="70"/>
      <c r="L192" s="70"/>
      <c r="M192" s="38"/>
    </row>
    <row r="193" spans="1:13" x14ac:dyDescent="0.3">
      <c r="A193" s="20"/>
      <c r="B193" s="20"/>
      <c r="C193" s="37" t="s">
        <v>280</v>
      </c>
      <c r="D193" s="16"/>
      <c r="E193" s="69"/>
      <c r="F193" s="70"/>
      <c r="G193" s="70"/>
      <c r="H193" s="70"/>
      <c r="I193" s="70"/>
      <c r="J193" s="70"/>
      <c r="K193" s="70"/>
      <c r="L193" s="70"/>
      <c r="M193" s="38"/>
    </row>
    <row r="194" spans="1:13" x14ac:dyDescent="0.3">
      <c r="A194" s="20"/>
      <c r="B194" s="20"/>
      <c r="C194" s="35" t="s">
        <v>281</v>
      </c>
      <c r="D194" s="16"/>
      <c r="E194" s="69"/>
      <c r="F194" s="70"/>
      <c r="G194" s="70"/>
      <c r="H194" s="70"/>
      <c r="I194" s="70"/>
      <c r="J194" s="70"/>
      <c r="K194" s="70"/>
      <c r="L194" s="70"/>
      <c r="M194" s="38"/>
    </row>
    <row r="195" spans="1:13" x14ac:dyDescent="0.3">
      <c r="A195" s="20"/>
      <c r="B195" s="20"/>
      <c r="C195" s="35"/>
      <c r="D195" s="16"/>
      <c r="E195" s="69"/>
      <c r="F195" s="70"/>
      <c r="G195" s="70"/>
      <c r="H195" s="70"/>
      <c r="I195" s="70"/>
      <c r="J195" s="70"/>
      <c r="K195" s="70"/>
      <c r="L195" s="70"/>
      <c r="M195" s="38"/>
    </row>
    <row r="196" spans="1:13" x14ac:dyDescent="0.3">
      <c r="A196" s="20"/>
      <c r="B196" s="20"/>
      <c r="C196" s="37" t="s">
        <v>282</v>
      </c>
      <c r="D196" s="16"/>
      <c r="E196" s="69"/>
      <c r="F196" s="70"/>
      <c r="G196" s="70"/>
      <c r="H196" s="70"/>
      <c r="I196" s="70"/>
      <c r="J196" s="70"/>
      <c r="K196" s="70"/>
      <c r="L196" s="70"/>
      <c r="M196" s="38"/>
    </row>
    <row r="197" spans="1:13" x14ac:dyDescent="0.3">
      <c r="A197" s="20"/>
      <c r="B197" s="20"/>
      <c r="C197" s="35" t="s">
        <v>283</v>
      </c>
      <c r="D197" s="16"/>
      <c r="E197" s="69"/>
      <c r="F197" s="70"/>
      <c r="G197" s="70"/>
      <c r="H197" s="70"/>
      <c r="I197" s="70"/>
      <c r="J197" s="70"/>
      <c r="K197" s="70"/>
      <c r="L197" s="70"/>
      <c r="M197" s="38"/>
    </row>
    <row r="198" spans="1:13" x14ac:dyDescent="0.3">
      <c r="A198" s="20"/>
      <c r="B198" s="20"/>
      <c r="C198" s="35"/>
      <c r="D198" s="16"/>
      <c r="E198" s="69"/>
      <c r="F198" s="70"/>
      <c r="G198" s="70"/>
      <c r="H198" s="70"/>
      <c r="I198" s="70"/>
      <c r="J198" s="70"/>
      <c r="K198" s="70"/>
      <c r="L198" s="70"/>
      <c r="M198" s="38"/>
    </row>
    <row r="199" spans="1:13" x14ac:dyDescent="0.3">
      <c r="A199" s="20"/>
      <c r="B199" s="20"/>
      <c r="C199" s="35"/>
      <c r="D199" s="16"/>
      <c r="E199" s="69"/>
      <c r="F199" s="70"/>
      <c r="G199" s="70"/>
      <c r="H199" s="70"/>
      <c r="I199" s="70"/>
      <c r="J199" s="70"/>
      <c r="K199" s="70"/>
      <c r="L199" s="70"/>
      <c r="M199" s="38"/>
    </row>
    <row r="200" spans="1:13" x14ac:dyDescent="0.3">
      <c r="A200" s="20"/>
      <c r="B200" s="20"/>
      <c r="C200" s="37" t="s">
        <v>284</v>
      </c>
      <c r="D200" s="16"/>
      <c r="E200" s="69"/>
      <c r="F200" s="70"/>
      <c r="G200" s="70"/>
      <c r="H200" s="70"/>
      <c r="I200" s="70"/>
      <c r="J200" s="70"/>
      <c r="K200" s="70"/>
      <c r="L200" s="70"/>
      <c r="M200" s="38"/>
    </row>
    <row r="201" spans="1:13" x14ac:dyDescent="0.3">
      <c r="A201" s="20"/>
      <c r="B201" s="20"/>
      <c r="C201" s="35" t="s">
        <v>285</v>
      </c>
      <c r="D201" s="16"/>
      <c r="E201" s="69"/>
      <c r="F201" s="70"/>
      <c r="G201" s="70"/>
      <c r="H201" s="70"/>
      <c r="I201" s="70"/>
      <c r="J201" s="70"/>
      <c r="K201" s="70"/>
      <c r="L201" s="70"/>
      <c r="M201" s="38"/>
    </row>
    <row r="202" spans="1:13" x14ac:dyDescent="0.3">
      <c r="A202" s="20"/>
      <c r="B202" s="20"/>
      <c r="C202" s="35"/>
      <c r="D202" s="16"/>
      <c r="E202" s="69"/>
      <c r="F202" s="70"/>
      <c r="G202" s="70"/>
      <c r="H202" s="70"/>
      <c r="I202" s="70"/>
      <c r="J202" s="70"/>
      <c r="K202" s="70"/>
      <c r="L202" s="70"/>
      <c r="M202" s="38"/>
    </row>
    <row r="203" spans="1:13" x14ac:dyDescent="0.3">
      <c r="A203" s="20"/>
      <c r="B203" s="20"/>
      <c r="C203" s="35"/>
      <c r="D203" s="16"/>
      <c r="E203" s="69"/>
      <c r="F203" s="70"/>
      <c r="G203" s="70"/>
      <c r="H203" s="70"/>
      <c r="I203" s="70"/>
      <c r="J203" s="70"/>
      <c r="K203" s="70"/>
      <c r="L203" s="70"/>
      <c r="M203" s="38"/>
    </row>
    <row r="204" spans="1:13" x14ac:dyDescent="0.3">
      <c r="A204" s="20"/>
      <c r="B204" s="20"/>
      <c r="C204" s="35"/>
      <c r="D204" s="16"/>
      <c r="E204" s="69"/>
      <c r="F204" s="70"/>
      <c r="G204" s="70"/>
      <c r="H204" s="70"/>
      <c r="I204" s="70"/>
      <c r="J204" s="70"/>
      <c r="K204" s="70"/>
      <c r="L204" s="70"/>
      <c r="M204" s="38"/>
    </row>
    <row r="205" spans="1:13" x14ac:dyDescent="0.3">
      <c r="A205" s="20"/>
      <c r="B205" s="20"/>
      <c r="C205" s="35"/>
      <c r="D205" s="16"/>
      <c r="E205" s="69"/>
      <c r="F205" s="70"/>
      <c r="G205" s="70"/>
      <c r="H205" s="70"/>
      <c r="I205" s="70"/>
      <c r="J205" s="70"/>
      <c r="K205" s="70"/>
      <c r="L205" s="70"/>
      <c r="M205" s="38"/>
    </row>
    <row r="206" spans="1:13" ht="14.5" thickBot="1" x14ac:dyDescent="0.35">
      <c r="A206" s="21"/>
      <c r="B206" s="21"/>
      <c r="C206" s="17"/>
      <c r="D206" s="18"/>
      <c r="E206" s="69"/>
      <c r="F206" s="70"/>
      <c r="G206" s="70"/>
      <c r="H206" s="70"/>
      <c r="I206" s="70"/>
      <c r="J206" s="70"/>
      <c r="K206" s="70"/>
      <c r="L206" s="70"/>
      <c r="M206" s="38"/>
    </row>
    <row r="207" spans="1:13" ht="14.5" thickBot="1" x14ac:dyDescent="0.35">
      <c r="A207" s="31" t="s">
        <v>135</v>
      </c>
      <c r="B207" s="31" t="s">
        <v>42</v>
      </c>
      <c r="C207" s="144" t="s">
        <v>42</v>
      </c>
      <c r="D207" s="145"/>
      <c r="E207" s="51"/>
      <c r="F207" s="53"/>
      <c r="G207" s="53"/>
      <c r="H207" s="53"/>
      <c r="I207" s="53"/>
      <c r="J207" s="53"/>
      <c r="K207" s="53"/>
      <c r="L207" s="53"/>
      <c r="M207" s="58"/>
    </row>
    <row r="208" spans="1:13" x14ac:dyDescent="0.3">
      <c r="A208" s="19"/>
      <c r="B208" s="19"/>
      <c r="C208" s="19" t="s">
        <v>269</v>
      </c>
      <c r="D208" s="88">
        <v>1</v>
      </c>
      <c r="E208" s="52"/>
      <c r="F208" s="118"/>
      <c r="G208" s="118"/>
      <c r="H208" s="118"/>
      <c r="I208" s="118"/>
      <c r="J208" s="118"/>
      <c r="K208" s="118"/>
      <c r="L208" s="118"/>
      <c r="M208" s="55"/>
    </row>
    <row r="209" spans="1:13" x14ac:dyDescent="0.3">
      <c r="A209" s="20"/>
      <c r="B209" s="20"/>
      <c r="C209" s="20" t="s">
        <v>270</v>
      </c>
      <c r="D209" s="89">
        <v>4</v>
      </c>
      <c r="E209" s="52"/>
      <c r="F209" s="118"/>
      <c r="G209" s="118"/>
      <c r="H209" s="118"/>
      <c r="I209" s="118"/>
      <c r="J209" s="118"/>
      <c r="K209" s="118"/>
      <c r="L209" s="118"/>
      <c r="M209" s="55"/>
    </row>
    <row r="210" spans="1:13" ht="14.5" thickBot="1" x14ac:dyDescent="0.35">
      <c r="A210" s="20"/>
      <c r="B210" s="20"/>
      <c r="C210" s="20" t="s">
        <v>271</v>
      </c>
      <c r="D210" s="89">
        <v>2</v>
      </c>
      <c r="E210" s="52"/>
      <c r="F210" s="118"/>
      <c r="G210" s="118"/>
      <c r="H210" s="118"/>
      <c r="I210" s="118"/>
      <c r="J210" s="118"/>
      <c r="K210" s="118"/>
      <c r="L210" s="118"/>
      <c r="M210" s="55"/>
    </row>
    <row r="211" spans="1:13" ht="14.5" thickBot="1" x14ac:dyDescent="0.35">
      <c r="A211" s="21"/>
      <c r="B211" s="21"/>
      <c r="C211" s="31" t="s">
        <v>272</v>
      </c>
      <c r="D211" s="106">
        <f>SUM(D208:D210)</f>
        <v>7</v>
      </c>
      <c r="E211" s="64"/>
      <c r="F211" s="54"/>
      <c r="G211" s="54"/>
      <c r="H211" s="54"/>
      <c r="I211" s="54"/>
      <c r="J211" s="54"/>
      <c r="K211" s="54"/>
      <c r="L211" s="54"/>
      <c r="M211" s="65"/>
    </row>
  </sheetData>
  <mergeCells count="31">
    <mergeCell ref="A1:M1"/>
    <mergeCell ref="A6:M6"/>
    <mergeCell ref="C164:D164"/>
    <mergeCell ref="C168:D168"/>
    <mergeCell ref="C207:D207"/>
    <mergeCell ref="C86:D86"/>
    <mergeCell ref="C102:D102"/>
    <mergeCell ref="C107:D107"/>
    <mergeCell ref="C126:D126"/>
    <mergeCell ref="C131:D131"/>
    <mergeCell ref="C158:D158"/>
    <mergeCell ref="A10:M10"/>
    <mergeCell ref="E11:M11"/>
    <mergeCell ref="C12:D12"/>
    <mergeCell ref="C17:D17"/>
    <mergeCell ref="B8:M8"/>
    <mergeCell ref="C5:M5"/>
    <mergeCell ref="B4:M4"/>
    <mergeCell ref="B2:M2"/>
    <mergeCell ref="C3:M3"/>
    <mergeCell ref="B7:M7"/>
    <mergeCell ref="C32:D32"/>
    <mergeCell ref="C69:D69"/>
    <mergeCell ref="C133:D133"/>
    <mergeCell ref="C132:D132"/>
    <mergeCell ref="C108:D108"/>
    <mergeCell ref="C37:D37"/>
    <mergeCell ref="C38:D38"/>
    <mergeCell ref="C50:D50"/>
    <mergeCell ref="A66:M66"/>
    <mergeCell ref="E67:M67"/>
  </mergeCells>
  <hyperlinks>
    <hyperlink ref="B7" r:id="rId1" xr:uid="{CAFC6D68-6070-4D51-BEF1-3FF68EC64F87}"/>
  </hyperlinks>
  <pageMargins left="0.7" right="0.7" top="0.75" bottom="0.75" header="0.3" footer="0.3"/>
  <pageSetup paperSize="9" scale="27" fitToHeight="0" orientation="portrait" r:id="rId2"/>
  <headerFoot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F4C3634F281347863C7949D6BC2DA5" ma:contentTypeVersion="19" ma:contentTypeDescription="Creare un nuovo documento." ma:contentTypeScope="" ma:versionID="060c814bd7de48dc3165141fc25b1c4a">
  <xsd:schema xmlns:xsd="http://www.w3.org/2001/XMLSchema" xmlns:xs="http://www.w3.org/2001/XMLSchema" xmlns:p="http://schemas.microsoft.com/office/2006/metadata/properties" xmlns:ns2="577b70a9-b85b-434a-8865-448246b32a20" xmlns:ns3="2c6dde87-160d-4335-b9c7-56bea62770f6" targetNamespace="http://schemas.microsoft.com/office/2006/metadata/properties" ma:root="true" ma:fieldsID="eedc31599514a7decf848963bb28ec00" ns2:_="" ns3:_="">
    <xsd:import namespace="577b70a9-b85b-434a-8865-448246b32a20"/>
    <xsd:import namespace="2c6dde87-160d-4335-b9c7-56bea62770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No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7b70a9-b85b-434a-8865-448246b32a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8e57fac7-dbd0-4bf2-93ea-83ebdc1f05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Note" ma:index="26" nillable="true" ma:displayName="Note" ma:format="Dropdown" ma:internalName="Not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dde87-160d-4335-b9c7-56bea62770f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8040842-a9b2-48f4-982c-7b2723d8200e}" ma:internalName="TaxCatchAll" ma:showField="CatchAllData" ma:web="2c6dde87-160d-4335-b9c7-56bea62770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77b70a9-b85b-434a-8865-448246b32a20">
      <Terms xmlns="http://schemas.microsoft.com/office/infopath/2007/PartnerControls"/>
    </lcf76f155ced4ddcb4097134ff3c332f>
    <TaxCatchAll xmlns="2c6dde87-160d-4335-b9c7-56bea62770f6" xsi:nil="true"/>
    <Note xmlns="577b70a9-b85b-434a-8865-448246b32a20" xsi:nil="true"/>
  </documentManagement>
</p:properties>
</file>

<file path=customXml/itemProps1.xml><?xml version="1.0" encoding="utf-8"?>
<ds:datastoreItem xmlns:ds="http://schemas.openxmlformats.org/officeDocument/2006/customXml" ds:itemID="{A42CEBA6-8B0D-4392-8748-57DF0C8D963F}"/>
</file>

<file path=customXml/itemProps2.xml><?xml version="1.0" encoding="utf-8"?>
<ds:datastoreItem xmlns:ds="http://schemas.openxmlformats.org/officeDocument/2006/customXml" ds:itemID="{0FC85253-4F62-42BA-8BFB-06D14A98C520}"/>
</file>

<file path=customXml/itemProps3.xml><?xml version="1.0" encoding="utf-8"?>
<ds:datastoreItem xmlns:ds="http://schemas.openxmlformats.org/officeDocument/2006/customXml" ds:itemID="{98E87EC9-C505-4089-B9AD-192926611B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Financial statement</vt:lpstr>
      <vt:lpstr>Income statement</vt:lpstr>
      <vt:lpstr>Statement of changes in equity</vt:lpstr>
      <vt:lpstr>Cash flow indirect</vt:lpstr>
      <vt:lpstr>Notes of Financial Statement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2024-06-05T14:37:02Z</cp:lastPrinted>
  <dcterms:created xsi:type="dcterms:W3CDTF">2024-03-21T10:19:00Z</dcterms:created>
  <dcterms:modified xsi:type="dcterms:W3CDTF">2024-06-19T08:59:39Z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0x0101001FF4C3634F281347863C7949D6BC2DA5</vt:lpwstr>
  </property>
</Properties>
</file>