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aron.ploszaj\Desktop\Titoli\"/>
    </mc:Choice>
  </mc:AlternateContent>
  <xr:revisionPtr revIDLastSave="0" documentId="13_ncr:1_{B73CDFBA-A3D7-4EF6-991E-437728BFAA96}" xr6:coauthVersionLast="46" xr6:coauthVersionMax="46" xr10:uidLastSave="{00000000-0000-0000-0000-000000000000}"/>
  <bookViews>
    <workbookView xWindow="-2400" yWindow="1650" windowWidth="27180" windowHeight="13410" activeTab="1" xr2:uid="{00000000-000D-0000-FFFF-FFFF00000000}"/>
  </bookViews>
  <sheets>
    <sheet name="info generali " sheetId="1" r:id="rId1"/>
    <sheet name="impostazione 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26" i="2" l="1"/>
  <c r="J24" i="2"/>
  <c r="J21" i="2"/>
  <c r="J20" i="2"/>
  <c r="J18" i="2"/>
</calcChain>
</file>

<file path=xl/sharedStrings.xml><?xml version="1.0" encoding="utf-8"?>
<sst xmlns="http://schemas.openxmlformats.org/spreadsheetml/2006/main" count="96" uniqueCount="71">
  <si>
    <t>Valore Nominale</t>
  </si>
  <si>
    <t>Spese vendita del titolo</t>
  </si>
  <si>
    <t>Cedole</t>
  </si>
  <si>
    <t>Spese d'acquisto del titolo</t>
  </si>
  <si>
    <t>Elementi (senza moneta estera)</t>
  </si>
  <si>
    <t>Descrizione</t>
  </si>
  <si>
    <t>Valore indicato sull'azione</t>
  </si>
  <si>
    <t>spese bancare al momento del acquisto</t>
  </si>
  <si>
    <t>spese bancare al momento della vendita</t>
  </si>
  <si>
    <t>servono per ritirare il dividendo</t>
  </si>
  <si>
    <t>Mantello</t>
  </si>
  <si>
    <t>Titolo vero e proprio</t>
  </si>
  <si>
    <t>Azione</t>
  </si>
  <si>
    <t>Imposta preventiva (35%)</t>
  </si>
  <si>
    <t>Imposta da pagare sui dividendi</t>
  </si>
  <si>
    <t>Corso (di vendita o di acquisto)</t>
  </si>
  <si>
    <t>valore di mercato, prezzo per comperare o vendere 1 azione</t>
  </si>
  <si>
    <t>Ricavo/Perdita per vendita di titoli</t>
  </si>
  <si>
    <t xml:space="preserve">Dovuto soprattutto al cambio del corso </t>
  </si>
  <si>
    <t>Valore medio del corso</t>
  </si>
  <si>
    <t xml:space="preserve">Utile/perdita presunta </t>
  </si>
  <si>
    <t>In fase di chiusura del conto titoli, è necessario inserire a saldo del conto un 
importo derivante da una valutazione del portafoglio titoli sulla base del valore medio del mese che precede la chiusura</t>
  </si>
  <si>
    <t>Ovvero il valore contabile dei nostri titoli-il valore effettivo (nr azioni*valore medio del corso)</t>
  </si>
  <si>
    <t>Assestamento (Utile/perdita presunti)</t>
  </si>
  <si>
    <t>Azioni</t>
  </si>
  <si>
    <t>Definito da 1) Dividendi e 2) La differenza di corso(prezzo di acquisto-prezzo di vendita)</t>
  </si>
  <si>
    <t>Rendimento di un Titolo in chf</t>
  </si>
  <si>
    <t>Rendimento di un Titolo in %</t>
  </si>
  <si>
    <t>Una volta definito quello in chf bisogna tener conto di due elementi 1) durata dell'investmento 2) capitale investito (corso di acquisto senza spese)</t>
  </si>
  <si>
    <t>nr (x identificazione)</t>
  </si>
  <si>
    <t>2v,2a</t>
  </si>
  <si>
    <t>3v,3a</t>
  </si>
  <si>
    <t>ip</t>
  </si>
  <si>
    <t>6r,6p</t>
  </si>
  <si>
    <t>8u,8p</t>
  </si>
  <si>
    <t>9,9%</t>
  </si>
  <si>
    <t>Numero di azioni</t>
  </si>
  <si>
    <t>Numero di azioni acquistate</t>
  </si>
  <si>
    <t>Qta</t>
  </si>
  <si>
    <t>vmc</t>
  </si>
  <si>
    <t>Possibile struttura</t>
  </si>
  <si>
    <t>ISIN</t>
  </si>
  <si>
    <t>CH 123</t>
  </si>
  <si>
    <t>Nestlé</t>
  </si>
  <si>
    <t>US 445</t>
  </si>
  <si>
    <t>Intel</t>
  </si>
  <si>
    <t>CH123</t>
  </si>
  <si>
    <t>Tipologia</t>
  </si>
  <si>
    <t>Acquisto</t>
  </si>
  <si>
    <t>Vendita</t>
  </si>
  <si>
    <t>Moneta 1</t>
  </si>
  <si>
    <t>Moneta 2</t>
  </si>
  <si>
    <t>Moneta 3</t>
  </si>
  <si>
    <t>Quantità</t>
  </si>
  <si>
    <t>STORICO MOVIMENTO TITOLI</t>
  </si>
  <si>
    <t>DETTAGLI TITOLI</t>
  </si>
  <si>
    <t>Coût Achat</t>
  </si>
  <si>
    <t>Coût Revient</t>
  </si>
  <si>
    <t>CHF</t>
  </si>
  <si>
    <t>USD</t>
  </si>
  <si>
    <t>Guadagno (Perdita) realizzato</t>
  </si>
  <si>
    <t>Guadagno (Perdita) non realizzato</t>
  </si>
  <si>
    <t xml:space="preserve">Valore medio del corso </t>
  </si>
  <si>
    <t>CHF(valuta principale)</t>
  </si>
  <si>
    <t>incluso anche il cambio</t>
  </si>
  <si>
    <t>Nell'esempio fornito vorrebbe anche registrare in contabilità l'utile/perdita realizzati e non realizzati</t>
  </si>
  <si>
    <t>Nestle</t>
  </si>
  <si>
    <t>Altra impostazione--&gt;</t>
  </si>
  <si>
    <t>Unità</t>
  </si>
  <si>
    <t>Costo Acquisto</t>
  </si>
  <si>
    <t>Costo vendita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</si>
</sst>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dashDot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/>
      <bottom style="dashDot">
        <color indexed="64"/>
      </bottom>
      <diagonal/>
    </border>
    <border>
      <left/>
      <right/>
      <top style="dashDot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44" fontId="0" fillId="0" borderId="0" xfId="1" applyFont="1"/>
    <xf numFmtId="44" fontId="0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ill="1"/>
    <xf numFmtId="0" fontId="6" fillId="4" borderId="0" xfId="0" applyFont="1" applyFill="1" applyBorder="1"/>
    <xf numFmtId="0" fontId="0" fillId="0" borderId="0" xfId="0" applyBorder="1"/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/>
    <xf numFmtId="0" fontId="6" fillId="4" borderId="4" xfId="0" applyFont="1" applyFill="1" applyBorder="1"/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/>
    <xf numFmtId="0" fontId="0" fillId="0" borderId="9" xfId="0" applyBorder="1"/>
    <xf numFmtId="0" fontId="0" fillId="0" borderId="4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5" fillId="4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3" fillId="3" borderId="0" xfId="0" applyFont="1" applyFill="1"/>
    <xf numFmtId="0" fontId="3" fillId="0" borderId="0" xfId="0" applyFont="1" applyFill="1"/>
    <xf numFmtId="0" fontId="6" fillId="0" borderId="15" xfId="0" applyFont="1" applyBorder="1"/>
    <xf numFmtId="0" fontId="6" fillId="0" borderId="17" xfId="0" applyFont="1" applyBorder="1"/>
    <xf numFmtId="0" fontId="5" fillId="4" borderId="10" xfId="0" applyFont="1" applyFill="1" applyBorder="1"/>
    <xf numFmtId="3" fontId="5" fillId="4" borderId="10" xfId="0" applyNumberFormat="1" applyFont="1" applyFill="1" applyBorder="1" applyAlignment="1">
      <alignment horizontal="right"/>
    </xf>
    <xf numFmtId="0" fontId="6" fillId="0" borderId="0" xfId="0" applyFont="1" applyBorder="1"/>
    <xf numFmtId="3" fontId="5" fillId="4" borderId="10" xfId="0" applyNumberFormat="1" applyFont="1" applyFill="1" applyBorder="1" applyAlignment="1">
      <alignment horizontal="center" vertical="center"/>
    </xf>
    <xf numFmtId="3" fontId="5" fillId="4" borderId="11" xfId="0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4" xfId="0" applyFont="1" applyFill="1" applyBorder="1"/>
    <xf numFmtId="43" fontId="6" fillId="0" borderId="0" xfId="0" applyNumberFormat="1" applyFont="1" applyBorder="1"/>
    <xf numFmtId="43" fontId="6" fillId="0" borderId="0" xfId="0" applyNumberFormat="1" applyFont="1" applyBorder="1" applyAlignment="1">
      <alignment horizontal="right"/>
    </xf>
    <xf numFmtId="43" fontId="6" fillId="0" borderId="9" xfId="0" applyNumberFormat="1" applyFont="1" applyBorder="1" applyAlignment="1">
      <alignment horizontal="right"/>
    </xf>
    <xf numFmtId="43" fontId="6" fillId="0" borderId="15" xfId="0" applyNumberFormat="1" applyFont="1" applyBorder="1" applyAlignment="1">
      <alignment horizontal="right"/>
    </xf>
    <xf numFmtId="43" fontId="6" fillId="0" borderId="17" xfId="0" applyNumberFormat="1" applyFont="1" applyBorder="1" applyAlignment="1">
      <alignment horizontal="right"/>
    </xf>
    <xf numFmtId="43" fontId="6" fillId="0" borderId="9" xfId="0" applyNumberFormat="1" applyFont="1" applyBorder="1"/>
    <xf numFmtId="43" fontId="6" fillId="0" borderId="8" xfId="0" applyNumberFormat="1" applyFont="1" applyBorder="1"/>
    <xf numFmtId="0" fontId="5" fillId="4" borderId="20" xfId="0" applyFont="1" applyFill="1" applyBorder="1" applyAlignment="1">
      <alignment horizontal="center" vertical="center"/>
    </xf>
    <xf numFmtId="3" fontId="5" fillId="4" borderId="11" xfId="0" applyNumberFormat="1" applyFont="1" applyFill="1" applyBorder="1" applyAlignment="1">
      <alignment horizontal="right"/>
    </xf>
    <xf numFmtId="43" fontId="6" fillId="0" borderId="16" xfId="0" applyNumberFormat="1" applyFont="1" applyBorder="1" applyAlignment="1">
      <alignment horizontal="right"/>
    </xf>
    <xf numFmtId="43" fontId="6" fillId="0" borderId="18" xfId="0" applyNumberFormat="1" applyFont="1" applyBorder="1" applyAlignment="1">
      <alignment horizontal="right"/>
    </xf>
    <xf numFmtId="0" fontId="5" fillId="4" borderId="20" xfId="0" applyFont="1" applyFill="1" applyBorder="1"/>
    <xf numFmtId="3" fontId="5" fillId="4" borderId="10" xfId="0" applyNumberFormat="1" applyFont="1" applyFill="1" applyBorder="1"/>
    <xf numFmtId="0" fontId="6" fillId="0" borderId="21" xfId="0" applyFont="1" applyFill="1" applyBorder="1"/>
    <xf numFmtId="0" fontId="6" fillId="0" borderId="21" xfId="0" applyFont="1" applyBorder="1"/>
    <xf numFmtId="43" fontId="6" fillId="0" borderId="19" xfId="0" applyNumberFormat="1" applyFont="1" applyBorder="1"/>
    <xf numFmtId="43" fontId="6" fillId="0" borderId="19" xfId="0" applyNumberFormat="1" applyFont="1" applyBorder="1" applyAlignment="1">
      <alignment horizontal="right"/>
    </xf>
    <xf numFmtId="43" fontId="6" fillId="0" borderId="22" xfId="0" applyNumberFormat="1" applyFont="1" applyBorder="1" applyAlignment="1">
      <alignment horizontal="right"/>
    </xf>
    <xf numFmtId="0" fontId="6" fillId="0" borderId="19" xfId="0" applyFont="1" applyBorder="1"/>
    <xf numFmtId="0" fontId="6" fillId="0" borderId="23" xfId="0" applyFont="1" applyBorder="1"/>
    <xf numFmtId="0" fontId="6" fillId="0" borderId="9" xfId="0" applyFont="1" applyBorder="1"/>
    <xf numFmtId="0" fontId="0" fillId="0" borderId="24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6" fillId="0" borderId="15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8"/>
  <sheetViews>
    <sheetView workbookViewId="0">
      <selection activeCell="E8" sqref="E8"/>
    </sheetView>
  </sheetViews>
  <sheetFormatPr defaultRowHeight="15" x14ac:dyDescent="0.25"/>
  <cols>
    <col min="3" max="3" width="38.140625" customWidth="1"/>
    <col min="4" max="4" width="21.42578125" customWidth="1"/>
    <col min="5" max="5" width="29.42578125" bestFit="1" customWidth="1"/>
    <col min="6" max="6" width="135.28515625" bestFit="1" customWidth="1"/>
  </cols>
  <sheetData>
    <row r="4" spans="3:6" x14ac:dyDescent="0.25">
      <c r="E4" s="5" t="s">
        <v>24</v>
      </c>
    </row>
    <row r="5" spans="3:6" x14ac:dyDescent="0.25">
      <c r="D5" s="2" t="s">
        <v>29</v>
      </c>
      <c r="E5" s="1" t="s">
        <v>4</v>
      </c>
      <c r="F5" s="2" t="s">
        <v>5</v>
      </c>
    </row>
    <row r="6" spans="3:6" x14ac:dyDescent="0.25">
      <c r="D6" s="7">
        <v>1</v>
      </c>
      <c r="E6" t="s">
        <v>0</v>
      </c>
      <c r="F6" s="3" t="s">
        <v>6</v>
      </c>
    </row>
    <row r="7" spans="3:6" x14ac:dyDescent="0.25">
      <c r="D7" s="7" t="s">
        <v>38</v>
      </c>
      <c r="E7" t="s">
        <v>36</v>
      </c>
      <c r="F7" s="3" t="s">
        <v>37</v>
      </c>
    </row>
    <row r="8" spans="3:6" x14ac:dyDescent="0.25">
      <c r="D8" s="7" t="s">
        <v>30</v>
      </c>
      <c r="E8" t="s">
        <v>15</v>
      </c>
      <c r="F8" s="3" t="s">
        <v>16</v>
      </c>
    </row>
    <row r="9" spans="3:6" x14ac:dyDescent="0.25">
      <c r="D9" s="61" t="s">
        <v>31</v>
      </c>
      <c r="E9" t="s">
        <v>3</v>
      </c>
      <c r="F9" s="3" t="s">
        <v>7</v>
      </c>
    </row>
    <row r="10" spans="3:6" x14ac:dyDescent="0.25">
      <c r="D10" s="62"/>
      <c r="E10" t="s">
        <v>1</v>
      </c>
      <c r="F10" s="3" t="s">
        <v>8</v>
      </c>
    </row>
    <row r="11" spans="3:6" x14ac:dyDescent="0.25">
      <c r="C11" s="60" t="s">
        <v>12</v>
      </c>
      <c r="D11" s="8">
        <v>4</v>
      </c>
      <c r="E11" t="s">
        <v>2</v>
      </c>
      <c r="F11" s="3" t="s">
        <v>9</v>
      </c>
    </row>
    <row r="12" spans="3:6" x14ac:dyDescent="0.25">
      <c r="C12" s="60"/>
      <c r="D12" s="8">
        <v>5</v>
      </c>
      <c r="E12" t="s">
        <v>10</v>
      </c>
      <c r="F12" s="3" t="s">
        <v>11</v>
      </c>
    </row>
    <row r="13" spans="3:6" x14ac:dyDescent="0.25">
      <c r="D13" s="7" t="s">
        <v>32</v>
      </c>
      <c r="E13" t="s">
        <v>13</v>
      </c>
      <c r="F13" s="3" t="s">
        <v>14</v>
      </c>
    </row>
    <row r="14" spans="3:6" x14ac:dyDescent="0.25">
      <c r="D14" s="7" t="s">
        <v>33</v>
      </c>
      <c r="E14" t="s">
        <v>17</v>
      </c>
      <c r="F14" s="3" t="s">
        <v>18</v>
      </c>
    </row>
    <row r="15" spans="3:6" ht="30" x14ac:dyDescent="0.25">
      <c r="C15" s="60" t="s">
        <v>23</v>
      </c>
      <c r="D15" s="8" t="s">
        <v>39</v>
      </c>
      <c r="E15" s="6" t="s">
        <v>19</v>
      </c>
      <c r="F15" s="4" t="s">
        <v>21</v>
      </c>
    </row>
    <row r="16" spans="3:6" x14ac:dyDescent="0.25">
      <c r="C16" s="60"/>
      <c r="D16" s="8" t="s">
        <v>34</v>
      </c>
      <c r="E16" t="s">
        <v>20</v>
      </c>
      <c r="F16" s="3" t="s">
        <v>22</v>
      </c>
    </row>
    <row r="17" spans="4:6" x14ac:dyDescent="0.25">
      <c r="D17" s="61" t="s">
        <v>35</v>
      </c>
      <c r="E17" t="s">
        <v>26</v>
      </c>
      <c r="F17" s="3" t="s">
        <v>25</v>
      </c>
    </row>
    <row r="18" spans="4:6" x14ac:dyDescent="0.25">
      <c r="D18" s="62"/>
      <c r="E18" t="s">
        <v>27</v>
      </c>
      <c r="F18" s="3" t="s">
        <v>28</v>
      </c>
    </row>
  </sheetData>
  <mergeCells count="4">
    <mergeCell ref="C11:C12"/>
    <mergeCell ref="C15:C16"/>
    <mergeCell ref="D9:D10"/>
    <mergeCell ref="D17:D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668F-123A-4AD0-AB9D-8B3D74785B94}">
  <dimension ref="A2:V28"/>
  <sheetViews>
    <sheetView tabSelected="1" workbookViewId="0">
      <selection activeCell="B14" sqref="B14"/>
    </sheetView>
  </sheetViews>
  <sheetFormatPr defaultRowHeight="15" x14ac:dyDescent="0.25"/>
  <cols>
    <col min="1" max="1" width="16.28515625" bestFit="1" customWidth="1"/>
    <col min="2" max="2" width="17.5703125" customWidth="1"/>
    <col min="3" max="3" width="24.85546875" bestFit="1" customWidth="1"/>
    <col min="4" max="4" width="38.5703125" customWidth="1"/>
    <col min="5" max="5" width="19.28515625" bestFit="1" customWidth="1"/>
    <col min="6" max="6" width="18" customWidth="1"/>
    <col min="7" max="7" width="16.28515625" customWidth="1"/>
    <col min="8" max="8" width="14.140625" customWidth="1"/>
    <col min="9" max="9" width="16.5703125" customWidth="1"/>
    <col min="10" max="10" width="14.42578125" customWidth="1"/>
    <col min="11" max="11" width="20.140625" bestFit="1" customWidth="1"/>
    <col min="15" max="15" width="13.140625" customWidth="1"/>
    <col min="16" max="16" width="12.140625" bestFit="1" customWidth="1"/>
    <col min="17" max="17" width="25.42578125" bestFit="1" customWidth="1"/>
  </cols>
  <sheetData>
    <row r="2" spans="1:22" x14ac:dyDescent="0.25">
      <c r="A2" s="26" t="s">
        <v>40</v>
      </c>
      <c r="C2" s="27"/>
    </row>
    <row r="3" spans="1:22" x14ac:dyDescent="0.25">
      <c r="C3" s="9"/>
    </row>
    <row r="4" spans="1:22" x14ac:dyDescent="0.25">
      <c r="B4" s="69"/>
      <c r="C4" s="68" t="s">
        <v>54</v>
      </c>
      <c r="D4" s="68"/>
      <c r="E4" s="68"/>
      <c r="F4" s="68"/>
      <c r="G4" s="68"/>
      <c r="H4" s="68"/>
      <c r="I4" s="68"/>
      <c r="J4" s="68"/>
    </row>
    <row r="5" spans="1:22" x14ac:dyDescent="0.25">
      <c r="B5" s="70"/>
      <c r="C5" s="25" t="s">
        <v>47</v>
      </c>
      <c r="D5" s="22" t="s">
        <v>53</v>
      </c>
      <c r="E5" s="23" t="s">
        <v>41</v>
      </c>
      <c r="F5" s="23" t="s">
        <v>5</v>
      </c>
      <c r="G5" s="23" t="s">
        <v>50</v>
      </c>
      <c r="H5" s="23" t="s">
        <v>51</v>
      </c>
      <c r="I5" s="23" t="s">
        <v>52</v>
      </c>
      <c r="J5" s="24"/>
    </row>
    <row r="6" spans="1:22" x14ac:dyDescent="0.25">
      <c r="B6" s="70"/>
      <c r="C6" s="20" t="s">
        <v>48</v>
      </c>
      <c r="D6" s="10">
        <v>1000</v>
      </c>
      <c r="E6" s="12" t="s">
        <v>42</v>
      </c>
      <c r="F6" s="12" t="s">
        <v>43</v>
      </c>
      <c r="G6" s="13"/>
      <c r="H6" s="13"/>
      <c r="I6" s="11"/>
      <c r="J6" s="17"/>
    </row>
    <row r="7" spans="1:22" x14ac:dyDescent="0.25">
      <c r="B7" s="70"/>
      <c r="C7" s="20" t="s">
        <v>48</v>
      </c>
      <c r="D7" s="10">
        <v>1000</v>
      </c>
      <c r="E7" s="12" t="s">
        <v>42</v>
      </c>
      <c r="F7" s="12" t="s">
        <v>43</v>
      </c>
      <c r="G7" s="13"/>
      <c r="H7" s="13"/>
      <c r="I7" s="11"/>
      <c r="J7" s="17"/>
    </row>
    <row r="8" spans="1:22" x14ac:dyDescent="0.25">
      <c r="B8" s="70"/>
      <c r="C8" s="20" t="s">
        <v>48</v>
      </c>
      <c r="D8" s="10">
        <v>1000</v>
      </c>
      <c r="E8" s="12" t="s">
        <v>44</v>
      </c>
      <c r="F8" s="12" t="s">
        <v>45</v>
      </c>
      <c r="G8" s="13"/>
      <c r="H8" s="13"/>
      <c r="I8" s="11"/>
      <c r="J8" s="17"/>
    </row>
    <row r="9" spans="1:22" x14ac:dyDescent="0.25">
      <c r="B9" s="70"/>
      <c r="C9" s="20" t="s">
        <v>49</v>
      </c>
      <c r="D9" s="10">
        <v>-500</v>
      </c>
      <c r="E9" s="12" t="s">
        <v>46</v>
      </c>
      <c r="F9" s="12" t="s">
        <v>43</v>
      </c>
      <c r="G9" s="13"/>
      <c r="H9" s="13"/>
      <c r="I9" s="11"/>
      <c r="J9" s="17"/>
    </row>
    <row r="10" spans="1:22" x14ac:dyDescent="0.25">
      <c r="B10" s="70"/>
      <c r="C10" s="21" t="s">
        <v>49</v>
      </c>
      <c r="D10" s="14">
        <v>-300</v>
      </c>
      <c r="E10" s="15" t="s">
        <v>44</v>
      </c>
      <c r="F10" s="15" t="s">
        <v>45</v>
      </c>
      <c r="G10" s="16"/>
      <c r="H10" s="16"/>
      <c r="I10" s="18"/>
      <c r="J10" s="19"/>
    </row>
    <row r="12" spans="1:22" x14ac:dyDescent="0.25">
      <c r="C12" s="74" t="s">
        <v>55</v>
      </c>
      <c r="D12" s="75"/>
      <c r="E12" s="75"/>
      <c r="F12" s="75"/>
      <c r="G12" s="75"/>
      <c r="H12" s="75"/>
      <c r="I12" s="75"/>
      <c r="J12" s="75"/>
    </row>
    <row r="13" spans="1:22" x14ac:dyDescent="0.25">
      <c r="C13" s="64" t="s">
        <v>43</v>
      </c>
      <c r="D13" s="35" t="s">
        <v>53</v>
      </c>
      <c r="E13" s="30"/>
      <c r="F13" s="33">
        <v>1000</v>
      </c>
      <c r="G13" s="33">
        <v>2000</v>
      </c>
      <c r="H13" s="33">
        <v>2000</v>
      </c>
      <c r="I13" s="33">
        <v>1500</v>
      </c>
      <c r="J13" s="34">
        <v>1500</v>
      </c>
      <c r="N13" s="63" t="s">
        <v>66</v>
      </c>
      <c r="O13" s="63"/>
      <c r="P13" s="63"/>
      <c r="Q13" s="63"/>
      <c r="R13" s="63"/>
      <c r="S13" s="63"/>
      <c r="T13" s="63"/>
      <c r="U13" s="63"/>
      <c r="V13" s="63"/>
    </row>
    <row r="14" spans="1:22" x14ac:dyDescent="0.25">
      <c r="C14" s="65"/>
      <c r="D14" s="32" t="s">
        <v>56</v>
      </c>
      <c r="E14" s="32" t="s">
        <v>58</v>
      </c>
      <c r="F14" s="38">
        <v>95000</v>
      </c>
      <c r="G14" s="38">
        <v>193000</v>
      </c>
      <c r="H14" s="39">
        <v>193000</v>
      </c>
      <c r="I14" s="39">
        <v>144750</v>
      </c>
      <c r="J14" s="40">
        <v>144750</v>
      </c>
      <c r="K14" t="s">
        <v>67</v>
      </c>
      <c r="N14" t="s">
        <v>68</v>
      </c>
      <c r="O14" t="s">
        <v>69</v>
      </c>
      <c r="P14" t="s">
        <v>70</v>
      </c>
    </row>
    <row r="15" spans="1:22" x14ac:dyDescent="0.25">
      <c r="C15" s="65"/>
      <c r="D15" s="32" t="s">
        <v>57</v>
      </c>
      <c r="E15" s="32" t="s">
        <v>58</v>
      </c>
      <c r="F15" s="53">
        <v>95000</v>
      </c>
      <c r="G15" s="53">
        <v>193000</v>
      </c>
      <c r="H15" s="54">
        <v>193000</v>
      </c>
      <c r="I15" s="54">
        <v>143000</v>
      </c>
      <c r="J15" s="55">
        <v>143000</v>
      </c>
      <c r="N15">
        <v>1000</v>
      </c>
      <c r="O15">
        <v>95000</v>
      </c>
      <c r="P15">
        <v>95000</v>
      </c>
    </row>
    <row r="16" spans="1:22" x14ac:dyDescent="0.25">
      <c r="C16" s="65"/>
      <c r="D16" s="51" t="s">
        <v>60</v>
      </c>
      <c r="E16" s="52" t="s">
        <v>63</v>
      </c>
      <c r="F16" s="38"/>
      <c r="G16" s="38"/>
      <c r="H16" s="39"/>
      <c r="I16" s="39"/>
      <c r="J16" s="40">
        <f>J14-J15</f>
        <v>1750</v>
      </c>
      <c r="N16">
        <v>2000</v>
      </c>
      <c r="O16">
        <v>193000</v>
      </c>
      <c r="P16">
        <v>193000</v>
      </c>
    </row>
    <row r="17" spans="3:17" x14ac:dyDescent="0.25">
      <c r="C17" s="65"/>
      <c r="D17" s="36" t="s">
        <v>62</v>
      </c>
      <c r="E17" s="32"/>
      <c r="F17" s="38"/>
      <c r="G17" s="38"/>
      <c r="H17" s="39"/>
      <c r="I17" s="39"/>
      <c r="J17" s="40">
        <v>102</v>
      </c>
      <c r="N17">
        <v>2000</v>
      </c>
      <c r="O17">
        <v>193000</v>
      </c>
      <c r="P17">
        <v>193000</v>
      </c>
    </row>
    <row r="18" spans="3:17" x14ac:dyDescent="0.25">
      <c r="C18" s="65"/>
      <c r="D18" s="36" t="s">
        <v>61</v>
      </c>
      <c r="E18" s="52" t="s">
        <v>63</v>
      </c>
      <c r="F18" s="38"/>
      <c r="G18" s="38"/>
      <c r="H18" s="39"/>
      <c r="I18" s="39"/>
      <c r="J18" s="40">
        <f>J17*J13-J14</f>
        <v>8250</v>
      </c>
      <c r="N18">
        <v>1500</v>
      </c>
      <c r="O18">
        <v>144750</v>
      </c>
      <c r="P18">
        <v>143000</v>
      </c>
    </row>
    <row r="19" spans="3:17" ht="15.75" thickBot="1" x14ac:dyDescent="0.3">
      <c r="C19" s="64" t="s">
        <v>45</v>
      </c>
      <c r="D19" s="45" t="s">
        <v>53</v>
      </c>
      <c r="E19" s="49"/>
      <c r="F19" s="50">
        <v>0</v>
      </c>
      <c r="G19" s="50">
        <v>0</v>
      </c>
      <c r="H19" s="31">
        <v>1000</v>
      </c>
      <c r="I19" s="31">
        <v>1000</v>
      </c>
      <c r="J19" s="46">
        <v>700</v>
      </c>
      <c r="N19">
        <v>1500</v>
      </c>
      <c r="O19">
        <v>144750</v>
      </c>
      <c r="P19" s="11">
        <v>143000</v>
      </c>
    </row>
    <row r="20" spans="3:17" ht="15.75" thickTop="1" x14ac:dyDescent="0.25">
      <c r="C20" s="65"/>
      <c r="D20" s="71" t="s">
        <v>56</v>
      </c>
      <c r="E20" s="28" t="s">
        <v>59</v>
      </c>
      <c r="F20" s="38">
        <v>0</v>
      </c>
      <c r="G20" s="38">
        <v>0</v>
      </c>
      <c r="H20" s="41">
        <v>60000</v>
      </c>
      <c r="I20" s="41">
        <v>60000</v>
      </c>
      <c r="J20" s="47">
        <f>(I20/I19)*J19</f>
        <v>42000</v>
      </c>
      <c r="N20" s="59"/>
      <c r="O20" s="59"/>
      <c r="P20" s="59"/>
      <c r="Q20" s="11"/>
    </row>
    <row r="21" spans="3:17" x14ac:dyDescent="0.25">
      <c r="C21" s="65"/>
      <c r="D21" s="72"/>
      <c r="E21" s="29" t="s">
        <v>58</v>
      </c>
      <c r="F21" s="38">
        <v>0</v>
      </c>
      <c r="G21" s="38">
        <v>0</v>
      </c>
      <c r="H21" s="42">
        <v>54000</v>
      </c>
      <c r="I21" s="42">
        <v>54000</v>
      </c>
      <c r="J21" s="48">
        <f>(I21/I19)*J19</f>
        <v>37800</v>
      </c>
    </row>
    <row r="22" spans="3:17" x14ac:dyDescent="0.25">
      <c r="C22" s="65"/>
      <c r="D22" s="71" t="s">
        <v>57</v>
      </c>
      <c r="E22" s="32" t="s">
        <v>59</v>
      </c>
      <c r="F22" s="38">
        <v>0</v>
      </c>
      <c r="G22" s="38">
        <v>0</v>
      </c>
      <c r="H22" s="41">
        <v>60000</v>
      </c>
      <c r="I22" s="41">
        <v>60000</v>
      </c>
      <c r="J22" s="40">
        <v>42000</v>
      </c>
    </row>
    <row r="23" spans="3:17" x14ac:dyDescent="0.25">
      <c r="C23" s="65"/>
      <c r="D23" s="73"/>
      <c r="E23" s="56" t="s">
        <v>58</v>
      </c>
      <c r="F23" s="53">
        <v>0</v>
      </c>
      <c r="G23" s="53">
        <v>0</v>
      </c>
      <c r="H23" s="54">
        <v>54000</v>
      </c>
      <c r="I23" s="54">
        <v>54000</v>
      </c>
      <c r="J23" s="55">
        <v>37470</v>
      </c>
    </row>
    <row r="24" spans="3:17" x14ac:dyDescent="0.25">
      <c r="C24" s="65"/>
      <c r="D24" s="51" t="s">
        <v>60</v>
      </c>
      <c r="E24" s="52" t="s">
        <v>63</v>
      </c>
      <c r="F24" s="11"/>
      <c r="G24" s="11"/>
      <c r="H24" s="11"/>
      <c r="I24" s="11"/>
      <c r="J24" s="43">
        <f>J21-J23</f>
        <v>330</v>
      </c>
    </row>
    <row r="25" spans="3:17" x14ac:dyDescent="0.25">
      <c r="C25" s="65"/>
      <c r="D25" s="36" t="s">
        <v>62</v>
      </c>
      <c r="E25" s="11"/>
      <c r="F25" s="11"/>
      <c r="G25" s="11"/>
      <c r="H25" s="11"/>
      <c r="I25" s="11"/>
      <c r="J25" s="58">
        <v>55</v>
      </c>
    </row>
    <row r="26" spans="3:17" x14ac:dyDescent="0.25">
      <c r="C26" s="66"/>
      <c r="D26" s="37" t="s">
        <v>61</v>
      </c>
      <c r="E26" s="57" t="s">
        <v>63</v>
      </c>
      <c r="F26" s="18"/>
      <c r="G26" s="18"/>
      <c r="H26" s="18"/>
      <c r="I26" s="18"/>
      <c r="J26" s="44">
        <f>J19*J25*0.9-J21</f>
        <v>-3150</v>
      </c>
      <c r="K26" t="s">
        <v>64</v>
      </c>
    </row>
    <row r="28" spans="3:17" x14ac:dyDescent="0.25">
      <c r="C28" s="67" t="s">
        <v>65</v>
      </c>
      <c r="D28" s="67"/>
      <c r="E28" s="67"/>
      <c r="F28" s="67"/>
      <c r="G28" s="67"/>
      <c r="H28" s="67"/>
      <c r="I28" s="67"/>
      <c r="J28" s="67"/>
    </row>
  </sheetData>
  <mergeCells count="9">
    <mergeCell ref="N13:V13"/>
    <mergeCell ref="C19:C26"/>
    <mergeCell ref="C28:J28"/>
    <mergeCell ref="C4:J4"/>
    <mergeCell ref="B4:B10"/>
    <mergeCell ref="D20:D21"/>
    <mergeCell ref="D22:D23"/>
    <mergeCell ref="C12:J12"/>
    <mergeCell ref="C13:C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info generali </vt:lpstr>
      <vt:lpstr>impostazione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Ploszaj</dc:creator>
  <cp:lastModifiedBy>Aaron Ploszaj</cp:lastModifiedBy>
  <dcterms:created xsi:type="dcterms:W3CDTF">2015-06-05T18:19:34Z</dcterms:created>
  <dcterms:modified xsi:type="dcterms:W3CDTF">2021-05-17T09:24:12Z</dcterms:modified>
</cp:coreProperties>
</file>