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E65F40C0-56D7-48E3-A81B-DABE40EC5810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spese'!$A$1:$G$25</definedName>
    <definedName name="_xlnm.Print_Area" localSheetId="1">'Conguagli spese Prorata'!$A$1:$G$29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25" i="1"/>
  <c r="B25" i="1"/>
  <c r="B24" i="1"/>
  <c r="G14" i="1"/>
  <c r="G15" i="1"/>
  <c r="G16" i="1"/>
  <c r="G17" i="1"/>
  <c r="G18" i="1"/>
  <c r="G19" i="1"/>
  <c r="G20" i="1"/>
  <c r="G21" i="1"/>
  <c r="G22" i="1"/>
  <c r="G23" i="1"/>
  <c r="G24" i="1"/>
  <c r="G13" i="1"/>
  <c r="B23" i="3"/>
  <c r="E9" i="3"/>
  <c r="F22" i="3" s="1"/>
  <c r="E8" i="3"/>
  <c r="F19" i="3" s="1"/>
  <c r="E7" i="3"/>
  <c r="F13" i="3" s="1"/>
  <c r="E6" i="3"/>
  <c r="F17" i="3" s="1"/>
  <c r="F22" i="1"/>
  <c r="F21" i="1"/>
  <c r="F20" i="1"/>
  <c r="F19" i="1"/>
  <c r="F15" i="1"/>
  <c r="F16" i="1"/>
  <c r="F17" i="1"/>
  <c r="F18" i="1"/>
  <c r="F14" i="1"/>
  <c r="E22" i="1"/>
  <c r="E21" i="1"/>
  <c r="E20" i="1"/>
  <c r="E19" i="1"/>
  <c r="E16" i="1"/>
  <c r="E17" i="1"/>
  <c r="E18" i="1"/>
  <c r="E15" i="1"/>
  <c r="E14" i="1"/>
  <c r="D23" i="1"/>
  <c r="D22" i="1"/>
  <c r="D21" i="1"/>
  <c r="D20" i="1"/>
  <c r="D19" i="1"/>
  <c r="D15" i="1"/>
  <c r="D16" i="1"/>
  <c r="D17" i="1"/>
  <c r="D18" i="1"/>
  <c r="D14" i="1"/>
  <c r="F13" i="1"/>
  <c r="E13" i="1"/>
  <c r="D13" i="1"/>
  <c r="E9" i="1"/>
  <c r="E8" i="1"/>
  <c r="E7" i="1"/>
  <c r="E6" i="1"/>
  <c r="E16" i="3" l="1"/>
  <c r="F16" i="3"/>
  <c r="D16" i="3"/>
  <c r="D18" i="3"/>
  <c r="E18" i="3"/>
  <c r="F18" i="3"/>
  <c r="D19" i="3"/>
  <c r="D13" i="3"/>
  <c r="E19" i="3"/>
  <c r="E13" i="3"/>
  <c r="D20" i="3"/>
  <c r="D14" i="3"/>
  <c r="E20" i="3"/>
  <c r="E14" i="3"/>
  <c r="F20" i="3"/>
  <c r="F14" i="3"/>
  <c r="F23" i="3" s="1"/>
  <c r="D21" i="3"/>
  <c r="D15" i="3"/>
  <c r="E21" i="3"/>
  <c r="E15" i="3"/>
  <c r="F21" i="3"/>
  <c r="F15" i="3"/>
  <c r="D22" i="3"/>
  <c r="D17" i="3"/>
  <c r="E22" i="3"/>
  <c r="E17" i="3"/>
  <c r="F23" i="1"/>
  <c r="E23" i="1"/>
  <c r="B23" i="1"/>
  <c r="F25" i="3" l="1"/>
  <c r="C28" i="3"/>
  <c r="E28" i="3" s="1"/>
  <c r="C29" i="3"/>
  <c r="E29" i="3" s="1"/>
  <c r="E23" i="3"/>
  <c r="E25" i="3" s="1"/>
  <c r="D23" i="3"/>
  <c r="D25" i="3" s="1"/>
  <c r="E25" i="1" l="1"/>
  <c r="D25" i="1"/>
  <c r="F25" i="1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<sst xmlns="http://schemas.openxmlformats.org/spreadsheetml/2006/main" count="93" uniqueCount="35">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</sst>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10" fillId="0" borderId="0" xfId="0" applyNumberFormat="1" applyFont="1"/>
  </cellXfs>
  <cellStyles count="1">
    <cellStyle name="Normale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2:G25" totalsRowShown="0" headerRowDxfId="34" dataDxfId="33">
  <autoFilter ref="A12:G25" xr:uid="{7EDFFC5C-15BA-41C1-A573-16895C48713E}"/>
  <tableColumns count="7">
    <tableColumn id="1" xr3:uid="{2C273954-DE9B-4C1A-906F-88F1A8DE2F4E}" name="Spesa da ripartire" dataDxfId="32"/>
    <tableColumn id="2" xr3:uid="{BDDF30DA-1A34-4AFE-8AC9-C4A5002891E6}" name="Totale" dataDxfId="31"/>
    <tableColumn id="10" xr3:uid="{48D01DED-AE88-46F7-B2D3-DC7AC7D698CD}" name="Tipo" dataDxfId="30"/>
    <tableColumn id="6" xr3:uid="{CE2FA730-DC58-45E1-9E24-8CCE45FCA81E}" name="App. 1" dataDxfId="29"/>
    <tableColumn id="7" xr3:uid="{1D501B41-CE35-4E48-95E4-C930E890E131}" name="App. 2" dataDxfId="28"/>
    <tableColumn id="8" xr3:uid="{E0C2268A-4D14-4007-8F39-4AB92F348C25}" name="App. 3" dataDxfId="1"/>
    <tableColumn id="3" xr3:uid="{687F9840-998B-484E-9F28-0E94F3AD28F1}" name="Differenze" dataDxfId="0">
      <calculatedColumnFormula>$D13+$E13+$F13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0" totalsRowShown="0">
  <autoFilter ref="A5:E10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7"/>
    <tableColumn id="3" xr3:uid="{3B657F5C-AD36-496B-A58B-91D0FD74D940}" name="App. 2" dataDxfId="26"/>
    <tableColumn id="4" xr3:uid="{D6EAECB3-C7DE-4270-B914-0A6ADB3BB4CC}" name="App. 3" dataDxfId="25"/>
    <tableColumn id="5" xr3:uid="{7665926A-4646-456B-86BD-949B4CBD1F07}" name="Tota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2:G25" totalsRowShown="0" headerRowDxfId="23" dataDxfId="22">
  <autoFilter ref="A12:G25" xr:uid="{7EDFFC5C-15BA-41C1-A573-16895C48713E}"/>
  <tableColumns count="7">
    <tableColumn id="1" xr3:uid="{D980C600-50FF-40F9-BA9C-D627D7865C47}" name="Spesa da ripartire" dataDxfId="21"/>
    <tableColumn id="2" xr3:uid="{800094BF-7326-49B9-804B-F0FB019EFF2B}" name="Totale" dataDxfId="20"/>
    <tableColumn id="10" xr3:uid="{ADAF8785-5238-4735-B68D-F636B79D2698}" name="Tipo" dataDxfId="19"/>
    <tableColumn id="6" xr3:uid="{018A85E4-D150-48B6-9349-5E22EF00FC19}" name="App. 1" dataDxfId="18"/>
    <tableColumn id="7" xr3:uid="{23A79678-9C2C-4CB8-9AF7-874990569583}" name="App. 2" dataDxfId="17"/>
    <tableColumn id="8" xr3:uid="{6D2AAAD5-E835-4FC4-9E3F-E269F9616D9C}" name="App. 3" dataDxfId="3"/>
    <tableColumn id="3" xr3:uid="{2C370E16-C2F9-4889-B618-1E8D4B554027}" name="Differenze" dataDxfId="2">
      <calculatedColumnFormula>$B13-SUM($D13:$F13)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0" totalsRowShown="0">
  <autoFilter ref="A5:E10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6"/>
    <tableColumn id="3" xr3:uid="{78B3AF80-8C2C-4447-8414-98145F740A7A}" name="App. 2" dataDxfId="15"/>
    <tableColumn id="4" xr3:uid="{35612B7F-D41C-4095-B625-48DB7F64DC91}" name="App. 3" dataDxfId="14"/>
    <tableColumn id="5" xr3:uid="{FF9F06AC-F1DC-41CF-92A3-0CFFF00AC785}" name="Total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7:E29" totalsRowShown="0">
  <autoFilter ref="A27:E29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12">
      <calculatedColumnFormula>$F$23/12*2</calculatedColumnFormula>
    </tableColumn>
    <tableColumn id="4" xr3:uid="{93F33975-3E35-400B-92D7-133D1D932083}" name="Acconto" dataDxfId="11"/>
    <tableColumn id="5" xr3:uid="{AE0B9D65-B077-40B5-A771-D68274EB1147}" name="Conguaglio" dataDxfId="10">
      <calculatedColumnFormula>$C28+$D28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G25"/>
  <sheetViews>
    <sheetView tabSelected="1" zoomScaleNormal="100" workbookViewId="0">
      <selection activeCell="A27" sqref="A27"/>
    </sheetView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5">
        <f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5">
        <f t="shared" ref="G14:G25" si="0">$B14-SUM($D14:$F14)</f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5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5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5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5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5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5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5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5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5">
        <f t="shared" si="0"/>
        <v>0</v>
      </c>
    </row>
    <row r="24" spans="1:7" s="2" customFormat="1" x14ac:dyDescent="0.3">
      <c r="A24" s="6" t="s">
        <v>10</v>
      </c>
      <c r="B24" s="7">
        <f>SUM($D24:$F24)</f>
        <v>-9200</v>
      </c>
      <c r="D24" s="7">
        <v>-2000</v>
      </c>
      <c r="E24" s="7">
        <v>-3000</v>
      </c>
      <c r="F24" s="7">
        <v>-4200</v>
      </c>
      <c r="G24" s="5">
        <f t="shared" si="0"/>
        <v>0</v>
      </c>
    </row>
    <row r="25" spans="1:7" s="1" customFormat="1" x14ac:dyDescent="0.3">
      <c r="A25" s="8" t="s">
        <v>11</v>
      </c>
      <c r="B25" s="9">
        <f>SUM($D25:$F25)</f>
        <v>400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5">
        <f t="shared" si="0"/>
        <v>0</v>
      </c>
    </row>
  </sheetData>
  <phoneticPr fontId="4" type="noConversion"/>
  <conditionalFormatting sqref="D25:F25">
    <cfRule type="cellIs" dxfId="9" priority="1" operator="lessThan">
      <formula>0</formula>
    </cfRule>
    <cfRule type="cellIs" dxfId="8" priority="3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G29"/>
  <sheetViews>
    <sheetView zoomScaleNormal="100" workbookViewId="0">
      <selection activeCell="G13" sqref="G13:G25"/>
    </sheetView>
  </sheetViews>
  <sheetFormatPr defaultRowHeight="14.4" x14ac:dyDescent="0.3"/>
  <cols>
    <col min="1" max="1" width="23.33203125" customWidth="1"/>
    <col min="2" max="2" width="11.5546875" customWidth="1"/>
    <col min="3" max="3" width="11.218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22">
        <f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22">
        <f t="shared" ref="G14:G25" si="0">$B14-SUM($D14:$F14)</f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22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22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22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22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22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22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22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22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22">
        <f t="shared" si="0"/>
        <v>0</v>
      </c>
    </row>
    <row r="24" spans="1:7" s="2" customFormat="1" x14ac:dyDescent="0.3">
      <c r="A24" s="6" t="s">
        <v>10</v>
      </c>
      <c r="B24" s="7">
        <f>SUM($D24:$F24)</f>
        <v>-9200</v>
      </c>
      <c r="D24" s="7">
        <v>-2000</v>
      </c>
      <c r="E24" s="7">
        <v>-3000</v>
      </c>
      <c r="F24" s="7">
        <v>-4200</v>
      </c>
      <c r="G24" s="22">
        <f t="shared" si="0"/>
        <v>0</v>
      </c>
    </row>
    <row r="25" spans="1:7" s="1" customFormat="1" x14ac:dyDescent="0.3">
      <c r="A25" s="8" t="s">
        <v>11</v>
      </c>
      <c r="B25" s="9">
        <f>SUM($D25:$F25)</f>
        <v>400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22">
        <f t="shared" si="0"/>
        <v>0</v>
      </c>
    </row>
    <row r="27" spans="1:7" x14ac:dyDescent="0.3">
      <c r="A27" t="s">
        <v>28</v>
      </c>
      <c r="B27" s="20" t="s">
        <v>31</v>
      </c>
      <c r="C27" s="20" t="s">
        <v>15</v>
      </c>
      <c r="D27" s="20" t="s">
        <v>32</v>
      </c>
      <c r="E27" s="20" t="s">
        <v>33</v>
      </c>
    </row>
    <row r="28" spans="1:7" x14ac:dyDescent="0.3">
      <c r="A28" t="s">
        <v>29</v>
      </c>
      <c r="B28">
        <v>10</v>
      </c>
      <c r="C28" s="12">
        <f>$F$23/12*10</f>
        <v>3677.727163140612</v>
      </c>
      <c r="D28" s="12">
        <v>-3500</v>
      </c>
      <c r="E28" s="12">
        <f t="shared" ref="E28:E29" si="5">$C28+$D28</f>
        <v>177.72716314061199</v>
      </c>
    </row>
    <row r="29" spans="1:7" x14ac:dyDescent="0.3">
      <c r="A29" t="s">
        <v>30</v>
      </c>
      <c r="B29">
        <v>2</v>
      </c>
      <c r="C29" s="12">
        <f>$F$23/12*2</f>
        <v>735.5454326281224</v>
      </c>
      <c r="D29" s="12">
        <v>-700</v>
      </c>
      <c r="E29" s="12">
        <f t="shared" si="5"/>
        <v>35.545432628122398</v>
      </c>
    </row>
  </sheetData>
  <conditionalFormatting sqref="D25:F25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E28:E2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2024-05-16T08:25:57Z</dcterms:modified>
</cp:coreProperties>
</file>