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nanach-my.sharepoint.com/personal/patrick_pasquillo_banana_ch/Documents/Desktop/"/>
    </mc:Choice>
  </mc:AlternateContent>
  <xr:revisionPtr revIDLastSave="117" documentId="8_{EB4C9B1F-70B0-486D-9782-699C190AD19E}" xr6:coauthVersionLast="47" xr6:coauthVersionMax="47" xr10:uidLastSave="{84F43644-0BCB-458E-A121-E4B0A1642545}"/>
  <bookViews>
    <workbookView xWindow="-108" yWindow="-108" windowWidth="23256" windowHeight="12456" xr2:uid="{C8DA3664-E04A-4EE4-B0E8-18F2F24E5315}"/>
  </bookViews>
  <sheets>
    <sheet name="Conguagli spe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H3" i="1"/>
  <c r="H4" i="1"/>
  <c r="H5" i="1"/>
  <c r="H6" i="1"/>
  <c r="H7" i="1"/>
  <c r="H8" i="1"/>
  <c r="H9" i="1"/>
  <c r="H10" i="1"/>
  <c r="H11" i="1"/>
  <c r="I2" i="1"/>
  <c r="H2" i="1"/>
  <c r="G3" i="1"/>
  <c r="G4" i="1"/>
  <c r="G5" i="1"/>
  <c r="G6" i="1"/>
  <c r="G7" i="1"/>
  <c r="G8" i="1"/>
  <c r="G9" i="1"/>
  <c r="G10" i="1"/>
  <c r="G11" i="1"/>
  <c r="G2" i="1"/>
  <c r="G13" i="1" s="1"/>
  <c r="F3" i="1"/>
  <c r="F4" i="1"/>
  <c r="F5" i="1"/>
  <c r="F6" i="1"/>
  <c r="F7" i="1"/>
  <c r="F8" i="1"/>
  <c r="F9" i="1"/>
  <c r="F10" i="1"/>
  <c r="F11" i="1"/>
  <c r="F2" i="1"/>
  <c r="H13" i="1" l="1"/>
  <c r="I13" i="1"/>
</calcChain>
</file>

<file path=xl/sharedStrings.xml><?xml version="1.0" encoding="utf-8"?>
<sst xmlns="http://schemas.openxmlformats.org/spreadsheetml/2006/main" count="21" uniqueCount="21">
  <si>
    <t>Riscaldamento</t>
  </si>
  <si>
    <t>Stipendi portineria</t>
  </si>
  <si>
    <t>Contributi portineria</t>
  </si>
  <si>
    <t>Prodotti di pulizia portineria</t>
  </si>
  <si>
    <t>Manutenzione giardino</t>
  </si>
  <si>
    <t>Elettricità</t>
  </si>
  <si>
    <t>Acqua potabile</t>
  </si>
  <si>
    <t>Abbonamenti ascensori</t>
  </si>
  <si>
    <t>Altri abbonamenti</t>
  </si>
  <si>
    <t>Tv</t>
  </si>
  <si>
    <t>Coeff. app. 1</t>
  </si>
  <si>
    <t>Coeff. app. 2</t>
  </si>
  <si>
    <t>Coeff. app. 3</t>
  </si>
  <si>
    <t>Saldo</t>
  </si>
  <si>
    <t>Acconti richiesti</t>
  </si>
  <si>
    <t>Conguaglio spese</t>
  </si>
  <si>
    <t>Spesa da ripartire</t>
  </si>
  <si>
    <t>App. 1</t>
  </si>
  <si>
    <t>App. 2</t>
  </si>
  <si>
    <t>App. 3</t>
  </si>
  <si>
    <t>Tot. Coeff.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</si>
</sst>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-* #,##0.00\ [$€-410]_-;\-* #,##0.00\ [$€-410]_-;_-* &quot;-&quot;??\ [$€-410]_-;_-@_-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8"/>
      <name val="Aptos Narrow"/>
      <family val="2"/>
      <scheme val="minor"/>
    </font>
    <font>
      <b/>
      <sz val="11"/>
      <color rgb="FFFF0000"/>
      <name val="Aptos Narrow"/>
      <family val="2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/>
    <xf numFmtId="170" fontId="2" fillId="0" borderId="0" xfId="0" applyNumberFormat="1" applyFont="1"/>
    <xf numFmtId="170" fontId="1" fillId="0" borderId="0" xfId="0" applyNumberFormat="1" applyFont="1"/>
    <xf numFmtId="0" fontId="5" fillId="0" borderId="0" xfId="0" applyFont="1" applyAlignment="1">
      <alignment vertical="center" wrapText="1"/>
    </xf>
    <xf numFmtId="0" fontId="6" fillId="0" borderId="0" xfId="0" applyFont="1"/>
    <xf numFmtId="170" fontId="6" fillId="0" borderId="0" xfId="0" applyNumberFormat="1" applyFont="1"/>
  </cellXfs>
  <cellStyles count="1">
    <cellStyle name="Normale" xfId="0" builtinId="0"/>
  </cellStyles>
  <dxfs count="11">
    <dxf>
      <font>
        <b/>
      </font>
    </dxf>
    <dxf>
      <numFmt numFmtId="170" formatCode="_-* #,##0.00\ [$€-410]_-;\-* #,##0.00\ [$€-410]_-;_-* &quot;-&quot;??\ [$€-410]_-;_-@_-"/>
    </dxf>
    <dxf>
      <numFmt numFmtId="170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70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DFFC5C-15BA-41C1-A573-16895C48713E}" name="Tabella1" displayName="Tabella1" ref="A1:I13" totalsRowShown="0" headerRowDxfId="0" dataDxfId="5">
  <autoFilter ref="A1:I13" xr:uid="{7EDFFC5C-15BA-41C1-A573-16895C48713E}"/>
  <tableColumns count="9">
    <tableColumn id="1" xr3:uid="{2C273954-DE9B-4C1A-906F-88F1A8DE2F4E}" name="Spesa da ripartire" dataDxfId="10"/>
    <tableColumn id="2" xr3:uid="{BDDF30DA-1A34-4AFE-8AC9-C4A5002891E6}" name="Saldo" dataDxfId="9"/>
    <tableColumn id="3" xr3:uid="{F2EE9F63-F9A7-447D-B00D-397FB9B08280}" name="Coeff. app. 1" dataDxfId="8"/>
    <tableColumn id="4" xr3:uid="{BA9C90F3-DDBF-49C0-B18F-A27C3F3C3441}" name="Coeff. app. 2" dataDxfId="7"/>
    <tableColumn id="5" xr3:uid="{3B6004CA-EF77-449F-BDFC-540637EA9ACF}" name="Coeff. app. 3" dataDxfId="6"/>
    <tableColumn id="9" xr3:uid="{79589C4D-015B-4F0F-8BD0-7FD3B7996590}" name="Tot. Coeff." dataDxfId="4"/>
    <tableColumn id="6" xr3:uid="{CE2FA730-DC58-45E1-9E24-8CCE45FCA81E}" name="App. 1" dataDxfId="3"/>
    <tableColumn id="7" xr3:uid="{1D501B41-CE35-4E48-95E4-C930E890E131}" name="App. 2" dataDxfId="2"/>
    <tableColumn id="8" xr3:uid="{E0C2268A-4D14-4007-8F39-4AB92F348C25}" name="App. 3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2E2A4-2D0C-4E27-8A01-B72A4F39E833}">
  <dimension ref="A1:I13"/>
  <sheetViews>
    <sheetView tabSelected="1" workbookViewId="0"/>
  </sheetViews>
  <sheetFormatPr defaultRowHeight="14.4" x14ac:dyDescent="0.3"/>
  <cols>
    <col min="1" max="1" width="23.33203125" customWidth="1"/>
    <col min="2" max="2" width="10.109375" customWidth="1"/>
    <col min="3" max="4" width="13.77734375" customWidth="1"/>
    <col min="5" max="5" width="13.33203125" customWidth="1"/>
    <col min="6" max="6" width="12.44140625" customWidth="1"/>
    <col min="7" max="7" width="12.77734375" customWidth="1"/>
    <col min="8" max="8" width="13.5546875" customWidth="1"/>
    <col min="9" max="9" width="13.33203125" customWidth="1"/>
  </cols>
  <sheetData>
    <row r="1" spans="1:9" s="4" customFormat="1" x14ac:dyDescent="0.3">
      <c r="A1" s="4" t="s">
        <v>16</v>
      </c>
      <c r="B1" s="4" t="s">
        <v>13</v>
      </c>
      <c r="C1" s="4" t="s">
        <v>10</v>
      </c>
      <c r="D1" s="4" t="s">
        <v>11</v>
      </c>
      <c r="E1" s="4" t="s">
        <v>12</v>
      </c>
      <c r="F1" s="4" t="s">
        <v>20</v>
      </c>
      <c r="G1" s="4" t="s">
        <v>17</v>
      </c>
      <c r="H1" s="4" t="s">
        <v>18</v>
      </c>
      <c r="I1" s="4" t="s">
        <v>19</v>
      </c>
    </row>
    <row r="2" spans="1:9" x14ac:dyDescent="0.3">
      <c r="A2" s="2" t="s">
        <v>0</v>
      </c>
      <c r="B2" s="2">
        <v>4000</v>
      </c>
      <c r="C2" s="1">
        <v>54</v>
      </c>
      <c r="D2" s="1">
        <v>85</v>
      </c>
      <c r="E2" s="1">
        <v>124</v>
      </c>
      <c r="F2" s="1">
        <f>$C2+$D2+$E2</f>
        <v>263</v>
      </c>
      <c r="G2" s="5">
        <f>$B2/$F2*$C2</f>
        <v>821.29277566539929</v>
      </c>
      <c r="H2" s="5">
        <f>$B2/$F2*$D2</f>
        <v>1292.7756653992396</v>
      </c>
      <c r="I2" s="5">
        <f>$B2/$F2*$E2</f>
        <v>1885.9315589353612</v>
      </c>
    </row>
    <row r="3" spans="1:9" x14ac:dyDescent="0.3">
      <c r="A3" s="2" t="s">
        <v>1</v>
      </c>
      <c r="B3" s="2">
        <v>2000</v>
      </c>
      <c r="C3" s="1">
        <v>54</v>
      </c>
      <c r="D3" s="1">
        <v>85</v>
      </c>
      <c r="E3" s="1">
        <v>124</v>
      </c>
      <c r="F3" s="1">
        <f t="shared" ref="F3:F11" si="0">$C3+$D3+$E3</f>
        <v>263</v>
      </c>
      <c r="G3" s="5">
        <f t="shared" ref="G3:G11" si="1">$B3/$F3*$C3</f>
        <v>410.64638783269965</v>
      </c>
      <c r="H3" s="5">
        <f t="shared" ref="H3:H11" si="2">$B3/$F3*$D3</f>
        <v>646.38783269961982</v>
      </c>
      <c r="I3" s="5">
        <f t="shared" ref="I3:I11" si="3">$B3/$F3*$E3</f>
        <v>942.96577946768059</v>
      </c>
    </row>
    <row r="4" spans="1:9" x14ac:dyDescent="0.3">
      <c r="A4" s="2" t="s">
        <v>2</v>
      </c>
      <c r="B4" s="2">
        <v>200</v>
      </c>
      <c r="C4" s="1">
        <v>54</v>
      </c>
      <c r="D4" s="1">
        <v>85</v>
      </c>
      <c r="E4" s="1">
        <v>124</v>
      </c>
      <c r="F4" s="1">
        <f t="shared" si="0"/>
        <v>263</v>
      </c>
      <c r="G4" s="5">
        <f t="shared" si="1"/>
        <v>41.064638783269956</v>
      </c>
      <c r="H4" s="5">
        <f t="shared" si="2"/>
        <v>64.638783269961976</v>
      </c>
      <c r="I4" s="5">
        <f t="shared" si="3"/>
        <v>94.296577946768053</v>
      </c>
    </row>
    <row r="5" spans="1:9" x14ac:dyDescent="0.3">
      <c r="A5" s="2" t="s">
        <v>3</v>
      </c>
      <c r="B5" s="2">
        <v>50</v>
      </c>
      <c r="C5" s="1">
        <v>54</v>
      </c>
      <c r="D5" s="1">
        <v>85</v>
      </c>
      <c r="E5" s="1">
        <v>124</v>
      </c>
      <c r="F5" s="1">
        <f t="shared" si="0"/>
        <v>263</v>
      </c>
      <c r="G5" s="5">
        <f t="shared" si="1"/>
        <v>10.266159695817489</v>
      </c>
      <c r="H5" s="5">
        <f t="shared" si="2"/>
        <v>16.159695817490494</v>
      </c>
      <c r="I5" s="5">
        <f t="shared" si="3"/>
        <v>23.574144486692013</v>
      </c>
    </row>
    <row r="6" spans="1:9" x14ac:dyDescent="0.3">
      <c r="A6" s="2" t="s">
        <v>4</v>
      </c>
      <c r="B6" s="2">
        <v>800</v>
      </c>
      <c r="C6" s="1">
        <v>54</v>
      </c>
      <c r="D6" s="1">
        <v>85</v>
      </c>
      <c r="E6" s="1">
        <v>124</v>
      </c>
      <c r="F6" s="1">
        <f t="shared" si="0"/>
        <v>263</v>
      </c>
      <c r="G6" s="5">
        <f t="shared" si="1"/>
        <v>164.25855513307982</v>
      </c>
      <c r="H6" s="5">
        <f t="shared" si="2"/>
        <v>258.55513307984791</v>
      </c>
      <c r="I6" s="5">
        <f t="shared" si="3"/>
        <v>377.18631178707221</v>
      </c>
    </row>
    <row r="7" spans="1:9" x14ac:dyDescent="0.3">
      <c r="A7" s="2" t="s">
        <v>5</v>
      </c>
      <c r="B7" s="2">
        <v>300</v>
      </c>
      <c r="C7" s="1">
        <v>54</v>
      </c>
      <c r="D7" s="1">
        <v>85</v>
      </c>
      <c r="E7" s="1">
        <v>124</v>
      </c>
      <c r="F7" s="1">
        <f t="shared" si="0"/>
        <v>263</v>
      </c>
      <c r="G7" s="5">
        <f t="shared" si="1"/>
        <v>61.596958174904941</v>
      </c>
      <c r="H7" s="5">
        <f t="shared" si="2"/>
        <v>96.958174904942965</v>
      </c>
      <c r="I7" s="5">
        <f t="shared" si="3"/>
        <v>141.44486692015209</v>
      </c>
    </row>
    <row r="8" spans="1:9" x14ac:dyDescent="0.3">
      <c r="A8" s="2" t="s">
        <v>6</v>
      </c>
      <c r="B8" s="2">
        <v>400</v>
      </c>
      <c r="C8" s="1">
        <v>54</v>
      </c>
      <c r="D8" s="1">
        <v>85</v>
      </c>
      <c r="E8" s="1">
        <v>124</v>
      </c>
      <c r="F8" s="1">
        <f t="shared" si="0"/>
        <v>263</v>
      </c>
      <c r="G8" s="5">
        <f t="shared" si="1"/>
        <v>82.129277566539912</v>
      </c>
      <c r="H8" s="5">
        <f t="shared" si="2"/>
        <v>129.27756653992395</v>
      </c>
      <c r="I8" s="5">
        <f t="shared" si="3"/>
        <v>188.59315589353611</v>
      </c>
    </row>
    <row r="9" spans="1:9" x14ac:dyDescent="0.3">
      <c r="A9" s="2" t="s">
        <v>7</v>
      </c>
      <c r="B9" s="2">
        <v>500</v>
      </c>
      <c r="C9" s="1">
        <v>54</v>
      </c>
      <c r="D9" s="1">
        <v>85</v>
      </c>
      <c r="E9" s="1">
        <v>124</v>
      </c>
      <c r="F9" s="1">
        <f t="shared" si="0"/>
        <v>263</v>
      </c>
      <c r="G9" s="5">
        <f t="shared" si="1"/>
        <v>102.66159695817491</v>
      </c>
      <c r="H9" s="5">
        <f t="shared" si="2"/>
        <v>161.59695817490496</v>
      </c>
      <c r="I9" s="5">
        <f t="shared" si="3"/>
        <v>235.74144486692015</v>
      </c>
    </row>
    <row r="10" spans="1:9" x14ac:dyDescent="0.3">
      <c r="A10" s="2" t="s">
        <v>8</v>
      </c>
      <c r="B10" s="2">
        <v>100</v>
      </c>
      <c r="C10" s="1">
        <v>54</v>
      </c>
      <c r="D10" s="1">
        <v>85</v>
      </c>
      <c r="E10" s="1">
        <v>124</v>
      </c>
      <c r="F10" s="1">
        <f t="shared" si="0"/>
        <v>263</v>
      </c>
      <c r="G10" s="5">
        <f t="shared" si="1"/>
        <v>20.532319391634978</v>
      </c>
      <c r="H10" s="5">
        <f t="shared" si="2"/>
        <v>32.319391634980988</v>
      </c>
      <c r="I10" s="5">
        <f t="shared" si="3"/>
        <v>47.148288973384027</v>
      </c>
    </row>
    <row r="11" spans="1:9" x14ac:dyDescent="0.3">
      <c r="A11" s="2" t="s">
        <v>9</v>
      </c>
      <c r="B11" s="2">
        <v>1250</v>
      </c>
      <c r="C11" s="1">
        <v>1</v>
      </c>
      <c r="D11" s="1">
        <v>1</v>
      </c>
      <c r="E11" s="1">
        <v>1</v>
      </c>
      <c r="F11" s="1">
        <f t="shared" si="0"/>
        <v>3</v>
      </c>
      <c r="G11" s="5">
        <f t="shared" si="1"/>
        <v>416.66666666666669</v>
      </c>
      <c r="H11" s="5">
        <f t="shared" si="2"/>
        <v>416.66666666666669</v>
      </c>
      <c r="I11" s="5">
        <f t="shared" si="3"/>
        <v>416.66666666666669</v>
      </c>
    </row>
    <row r="12" spans="1:9" s="8" customFormat="1" x14ac:dyDescent="0.3">
      <c r="A12" s="7" t="s">
        <v>14</v>
      </c>
      <c r="G12" s="9">
        <v>-1800</v>
      </c>
      <c r="H12" s="9">
        <v>-3000</v>
      </c>
      <c r="I12" s="9">
        <v>-4000</v>
      </c>
    </row>
    <row r="13" spans="1:9" s="4" customFormat="1" x14ac:dyDescent="0.3">
      <c r="A13" s="3" t="s">
        <v>15</v>
      </c>
      <c r="G13" s="6">
        <f>SUM($G2:$G11)+$G12</f>
        <v>331.11533586818769</v>
      </c>
      <c r="H13" s="6">
        <f>SUM($H2:$H11)+$H12</f>
        <v>115.33586818757931</v>
      </c>
      <c r="I13" s="6">
        <f>SUM($I2:$I11)+$I12</f>
        <v>353.54879594423346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Conguagli spese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Pasquillo</dc:creator>
  <cp:lastModifiedBy>Patrick Pasquillo</cp:lastModifiedBy>
  <dcterms:created xsi:type="dcterms:W3CDTF">2024-05-15T12:09:08Z</dcterms:created>
  <dcterms:modified xsi:type="dcterms:W3CDTF">2024-05-15T12:48:46Z</dcterms:modified>
</cp:coreProperties>
</file>