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ner Lucas\Desktop\Ferbgam\Sprint 2\Documentação\"/>
    </mc:Choice>
  </mc:AlternateContent>
  <xr:revisionPtr revIDLastSave="0" documentId="8_{C4576EE2-C225-42A5-B5BD-629A5852060F}" xr6:coauthVersionLast="46" xr6:coauthVersionMax="46" xr10:uidLastSave="{00000000-0000-0000-0000-000000000000}"/>
  <bookViews>
    <workbookView xWindow="-120" yWindow="-120" windowWidth="20730" windowHeight="11160" firstSheet="2" activeTab="4" xr2:uid="{F7AB22E7-DEF3-4CFB-ABB6-9665A6792E42}"/>
  </bookViews>
  <sheets>
    <sheet name="Parametros de temperatura" sheetId="1" r:id="rId1"/>
    <sheet name="Parametros de umidade" sheetId="2" r:id="rId2"/>
    <sheet name="Parametros de luminosidade" sheetId="3" r:id="rId3"/>
    <sheet name="Classificação temp - verao" sheetId="4" r:id="rId4"/>
    <sheet name="Classificação temp - inverno" sheetId="5" r:id="rId5"/>
    <sheet name="Classificação de luminosidade" sheetId="7" r:id="rId6"/>
    <sheet name="DHT11" sheetId="8" r:id="rId7"/>
    <sheet name="LD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7" l="1"/>
  <c r="D5" i="7"/>
  <c r="F5" i="7"/>
  <c r="C5" i="7"/>
  <c r="G5" i="5"/>
  <c r="F5" i="5"/>
  <c r="E5" i="5"/>
  <c r="D5" i="5"/>
  <c r="F5" i="4"/>
  <c r="E5" i="4"/>
  <c r="G5" i="4"/>
  <c r="D5" i="4"/>
  <c r="D11" i="1"/>
  <c r="D10" i="1"/>
</calcChain>
</file>

<file path=xl/sharedStrings.xml><?xml version="1.0" encoding="utf-8"?>
<sst xmlns="http://schemas.openxmlformats.org/spreadsheetml/2006/main" count="94" uniqueCount="56">
  <si>
    <t>Temperatura</t>
  </si>
  <si>
    <t>Max</t>
  </si>
  <si>
    <t>Min</t>
  </si>
  <si>
    <t>20 °C</t>
  </si>
  <si>
    <t>24 °C</t>
  </si>
  <si>
    <t>23 °C</t>
  </si>
  <si>
    <t>26 °C</t>
  </si>
  <si>
    <t>Umidade</t>
  </si>
  <si>
    <t>500 lux</t>
  </si>
  <si>
    <t>1000 lux</t>
  </si>
  <si>
    <t>Luminosidade</t>
  </si>
  <si>
    <t>Alerta</t>
  </si>
  <si>
    <t>Ideal</t>
  </si>
  <si>
    <t>Hora</t>
  </si>
  <si>
    <t>Sala 1</t>
  </si>
  <si>
    <t>Temperatura °C</t>
  </si>
  <si>
    <t>verão</t>
  </si>
  <si>
    <t>Inverno</t>
  </si>
  <si>
    <t>Verão</t>
  </si>
  <si>
    <t>Atenção</t>
  </si>
  <si>
    <t>Sala 2</t>
  </si>
  <si>
    <t>D</t>
  </si>
  <si>
    <t>Crítico</t>
  </si>
  <si>
    <t>ideal</t>
  </si>
  <si>
    <t>Luminosidade (lux)</t>
  </si>
  <si>
    <t>Especificações do sensor DHT11</t>
  </si>
  <si>
    <t>Precisão</t>
  </si>
  <si>
    <t>Corrente de operação</t>
  </si>
  <si>
    <t>Voltagem de operação</t>
  </si>
  <si>
    <t>3V a 5V DC</t>
  </si>
  <si>
    <t>0.5 a 2.5 mA</t>
  </si>
  <si>
    <t>Faixa de medição máxima</t>
  </si>
  <si>
    <t>50°C</t>
  </si>
  <si>
    <t xml:space="preserve">Faixa de medição mínima </t>
  </si>
  <si>
    <t>0°C</t>
  </si>
  <si>
    <t> ± 2.0 ºC</t>
  </si>
  <si>
    <t>Tempo de resposta</t>
  </si>
  <si>
    <t>&lt; 5s</t>
  </si>
  <si>
    <t>90% UR</t>
  </si>
  <si>
    <t>20% UR</t>
  </si>
  <si>
    <t>± 5,0% UR</t>
  </si>
  <si>
    <t>Especificações do sensor LDR</t>
  </si>
  <si>
    <t>Tensão máxima de operação</t>
  </si>
  <si>
    <t>150VDC</t>
  </si>
  <si>
    <t>Potência máxima</t>
  </si>
  <si>
    <t>100mW</t>
  </si>
  <si>
    <t>Resistência na luz em 10 Lux:</t>
  </si>
  <si>
    <t>8 ~ 20 K Ohm</t>
  </si>
  <si>
    <t>Resistência no escuro em 0 Lux</t>
  </si>
  <si>
    <t>1 M Ohm Min</t>
  </si>
  <si>
    <t xml:space="preserve">Pico de resposta espectral (em 25°C): </t>
  </si>
  <si>
    <t>540nm</t>
  </si>
  <si>
    <t>Valor Gamma em 100 ~ 10 Lux:</t>
  </si>
  <si>
    <t>0.7</t>
  </si>
  <si>
    <t>Temperatura de operação: </t>
  </si>
  <si>
    <t>-30°C a 70°C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</si>
</sst>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5" borderId="1" xfId="0" applyFont="1" applyFill="1" applyBorder="1"/>
    <xf numFmtId="0" fontId="1" fillId="4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0" fontId="4" fillId="0" borderId="0" xfId="0" applyFont="1"/>
    <xf numFmtId="0" fontId="4" fillId="7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/>
    </xf>
    <xf numFmtId="2" fontId="4" fillId="6" borderId="2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EE08-D238-4305-A1AB-4004EB763B4F}">
  <dimension ref="C2:G11"/>
  <sheetViews>
    <sheetView zoomScale="160" zoomScaleNormal="160" workbookViewId="0">
      <selection activeCell="F2" sqref="F2:G5"/>
    </sheetView>
  </sheetViews>
  <sheetFormatPr defaultRowHeight="15" x14ac:dyDescent="0.25"/>
  <cols>
    <col min="4" max="4" width="22.42578125" customWidth="1"/>
    <col min="7" max="7" width="25" customWidth="1"/>
  </cols>
  <sheetData>
    <row r="2" spans="3:7" x14ac:dyDescent="0.25">
      <c r="C2" s="31" t="s">
        <v>16</v>
      </c>
      <c r="D2" s="31"/>
      <c r="F2" s="31" t="s">
        <v>17</v>
      </c>
      <c r="G2" s="31"/>
    </row>
    <row r="3" spans="3:7" x14ac:dyDescent="0.25">
      <c r="C3" s="30" t="s">
        <v>0</v>
      </c>
      <c r="D3" s="30"/>
      <c r="F3" s="30" t="s">
        <v>0</v>
      </c>
      <c r="G3" s="30"/>
    </row>
    <row r="4" spans="3:7" ht="15.75" thickBot="1" x14ac:dyDescent="0.3">
      <c r="C4" s="2" t="s">
        <v>2</v>
      </c>
      <c r="D4" s="3" t="s">
        <v>3</v>
      </c>
      <c r="F4" s="2" t="s">
        <v>2</v>
      </c>
      <c r="G4" s="3" t="s">
        <v>5</v>
      </c>
    </row>
    <row r="5" spans="3:7" ht="15.75" thickBot="1" x14ac:dyDescent="0.3">
      <c r="C5" s="1" t="s">
        <v>1</v>
      </c>
      <c r="D5" s="4" t="s">
        <v>4</v>
      </c>
      <c r="F5" s="1" t="s">
        <v>1</v>
      </c>
      <c r="G5" s="4" t="s">
        <v>6</v>
      </c>
    </row>
    <row r="8" spans="3:7" x14ac:dyDescent="0.25">
      <c r="D8" s="19">
        <v>20</v>
      </c>
    </row>
    <row r="9" spans="3:7" x14ac:dyDescent="0.25">
      <c r="D9" s="19">
        <v>24</v>
      </c>
    </row>
    <row r="10" spans="3:7" x14ac:dyDescent="0.25">
      <c r="D10" s="19">
        <f>QUARTILE(D8:D9,1)</f>
        <v>21</v>
      </c>
    </row>
    <row r="11" spans="3:7" x14ac:dyDescent="0.25">
      <c r="D11" s="18">
        <f>QUARTILE(D8:D9,3)</f>
        <v>23</v>
      </c>
    </row>
  </sheetData>
  <mergeCells count="4">
    <mergeCell ref="C3:D3"/>
    <mergeCell ref="C2:D2"/>
    <mergeCell ref="F3:G3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A1FD-14BD-4B23-A73C-B392FAF5B8D3}">
  <dimension ref="C3:D5"/>
  <sheetViews>
    <sheetView zoomScale="160" zoomScaleNormal="160" workbookViewId="0">
      <selection activeCell="C3" sqref="C3:D3"/>
    </sheetView>
  </sheetViews>
  <sheetFormatPr defaultRowHeight="15" x14ac:dyDescent="0.25"/>
  <cols>
    <col min="4" max="4" width="22.7109375" customWidth="1"/>
  </cols>
  <sheetData>
    <row r="3" spans="3:4" x14ac:dyDescent="0.25">
      <c r="C3" s="30" t="s">
        <v>7</v>
      </c>
      <c r="D3" s="30"/>
    </row>
    <row r="4" spans="3:4" ht="15.75" thickBot="1" x14ac:dyDescent="0.3">
      <c r="C4" s="2" t="s">
        <v>2</v>
      </c>
      <c r="D4" s="5">
        <v>0.4</v>
      </c>
    </row>
    <row r="5" spans="3:4" ht="15.75" thickBot="1" x14ac:dyDescent="0.3">
      <c r="C5" s="1" t="s">
        <v>1</v>
      </c>
      <c r="D5" s="6">
        <v>0.6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596C-7F38-4EB0-9EB9-E3711848D279}">
  <dimension ref="C2:D4"/>
  <sheetViews>
    <sheetView zoomScaleNormal="100" workbookViewId="0">
      <selection activeCell="H4" sqref="H4"/>
    </sheetView>
  </sheetViews>
  <sheetFormatPr defaultRowHeight="15" x14ac:dyDescent="0.25"/>
  <cols>
    <col min="4" max="4" width="22" customWidth="1"/>
  </cols>
  <sheetData>
    <row r="2" spans="3:4" x14ac:dyDescent="0.25">
      <c r="C2" s="30" t="s">
        <v>10</v>
      </c>
      <c r="D2" s="30"/>
    </row>
    <row r="3" spans="3:4" ht="15.75" thickBot="1" x14ac:dyDescent="0.3">
      <c r="C3" s="2" t="s">
        <v>2</v>
      </c>
      <c r="D3" s="5" t="s">
        <v>8</v>
      </c>
    </row>
    <row r="4" spans="3:4" ht="15.75" thickBot="1" x14ac:dyDescent="0.3">
      <c r="C4" s="1" t="s">
        <v>1</v>
      </c>
      <c r="D4" s="6" t="s">
        <v>9</v>
      </c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5C2A-4A23-4CD0-BFA1-81587011CDF4}">
  <dimension ref="C2:O25"/>
  <sheetViews>
    <sheetView zoomScale="115" zoomScaleNormal="115" workbookViewId="0">
      <selection activeCell="G11" sqref="G11"/>
    </sheetView>
  </sheetViews>
  <sheetFormatPr defaultRowHeight="15" x14ac:dyDescent="0.2"/>
  <cols>
    <col min="1" max="1" width="9.140625" style="7" customWidth="1"/>
    <col min="2" max="2" width="9.140625" style="7"/>
    <col min="3" max="3" width="13" style="7" bestFit="1" customWidth="1"/>
    <col min="4" max="4" width="16.42578125" style="7" customWidth="1"/>
    <col min="5" max="5" width="11.42578125" style="7" customWidth="1"/>
    <col min="6" max="6" width="12.140625" style="7" customWidth="1"/>
    <col min="7" max="7" width="16.28515625" style="7" customWidth="1"/>
    <col min="8" max="8" width="13" style="7" bestFit="1" customWidth="1"/>
    <col min="9" max="10" width="9.140625" style="7"/>
    <col min="11" max="11" width="10.140625" style="7" bestFit="1" customWidth="1"/>
    <col min="12" max="12" width="17.28515625" style="7" bestFit="1" customWidth="1"/>
    <col min="13" max="16384" width="9.140625" style="7"/>
  </cols>
  <sheetData>
    <row r="2" spans="3:15" x14ac:dyDescent="0.2">
      <c r="K2" s="33" t="s">
        <v>14</v>
      </c>
      <c r="L2" s="33"/>
    </row>
    <row r="3" spans="3:15" ht="20.25" customHeight="1" x14ac:dyDescent="0.2">
      <c r="C3" s="32" t="s">
        <v>15</v>
      </c>
      <c r="D3" s="32"/>
      <c r="E3" s="32"/>
      <c r="F3" s="32"/>
      <c r="G3" s="32"/>
      <c r="H3" s="32"/>
      <c r="K3" s="11" t="s">
        <v>13</v>
      </c>
      <c r="L3" s="11" t="s">
        <v>15</v>
      </c>
      <c r="M3" s="10"/>
      <c r="N3" s="10"/>
      <c r="O3" s="10"/>
    </row>
    <row r="4" spans="3:15" ht="16.5" customHeight="1" thickBot="1" x14ac:dyDescent="0.25">
      <c r="C4" s="8" t="s">
        <v>22</v>
      </c>
      <c r="D4" s="12" t="s">
        <v>11</v>
      </c>
      <c r="E4" s="22" t="s">
        <v>12</v>
      </c>
      <c r="F4" s="22" t="s">
        <v>23</v>
      </c>
      <c r="G4" s="12" t="s">
        <v>11</v>
      </c>
      <c r="H4" s="8" t="s">
        <v>22</v>
      </c>
      <c r="K4" s="13">
        <v>0.33333333333333331</v>
      </c>
      <c r="L4" s="15">
        <v>20.399999999999999</v>
      </c>
      <c r="M4" s="10"/>
      <c r="N4" s="10"/>
      <c r="O4" s="10"/>
    </row>
    <row r="5" spans="3:15" ht="16.5" customHeight="1" thickBot="1" x14ac:dyDescent="0.25">
      <c r="C5" s="23">
        <v>20</v>
      </c>
      <c r="D5" s="20">
        <f>_xlfn.QUARTILE.EXC(L4:L16,1)</f>
        <v>22.25</v>
      </c>
      <c r="E5" s="21">
        <f>AVERAGE(L4:L16)</f>
        <v>23.299999999999997</v>
      </c>
      <c r="F5" s="21">
        <f>MEDIAN(L4:L16)</f>
        <v>23</v>
      </c>
      <c r="G5" s="20">
        <f>_xlfn.QUARTILE.EXC(L4:L16,3)</f>
        <v>23.75</v>
      </c>
      <c r="H5" s="24">
        <v>24</v>
      </c>
      <c r="K5" s="14">
        <v>0.375</v>
      </c>
      <c r="L5" s="16">
        <v>25</v>
      </c>
      <c r="M5" s="10"/>
      <c r="N5" s="10"/>
      <c r="O5" s="10"/>
    </row>
    <row r="6" spans="3:15" ht="15.75" thickBot="1" x14ac:dyDescent="0.25">
      <c r="K6" s="14">
        <v>0.41666666666666702</v>
      </c>
      <c r="L6" s="16">
        <v>22.2</v>
      </c>
      <c r="M6" s="10"/>
      <c r="N6" s="10"/>
      <c r="O6" s="10"/>
    </row>
    <row r="7" spans="3:15" ht="15.75" thickBot="1" x14ac:dyDescent="0.25">
      <c r="C7" s="34" t="s">
        <v>18</v>
      </c>
      <c r="D7" s="34"/>
      <c r="K7" s="14">
        <v>0.45833333333333298</v>
      </c>
      <c r="L7" s="16">
        <v>22.9</v>
      </c>
      <c r="M7" s="10"/>
      <c r="N7" s="10"/>
      <c r="O7" s="10"/>
    </row>
    <row r="8" spans="3:15" ht="15.75" thickBot="1" x14ac:dyDescent="0.25">
      <c r="C8" s="35" t="s">
        <v>15</v>
      </c>
      <c r="D8" s="35"/>
      <c r="K8" s="14">
        <v>0.5</v>
      </c>
      <c r="L8" s="16">
        <v>23.8</v>
      </c>
      <c r="M8" s="10"/>
      <c r="N8" s="10"/>
      <c r="O8" s="10"/>
    </row>
    <row r="9" spans="3:15" ht="15.75" thickBot="1" x14ac:dyDescent="0.25">
      <c r="C9" s="25" t="s">
        <v>2</v>
      </c>
      <c r="D9" s="23">
        <v>20</v>
      </c>
      <c r="K9" s="14">
        <v>0.54166666666666696</v>
      </c>
      <c r="L9" s="16">
        <v>30</v>
      </c>
      <c r="M9" s="10"/>
      <c r="N9" s="10"/>
      <c r="O9" s="10"/>
    </row>
    <row r="10" spans="3:15" ht="15.75" thickBot="1" x14ac:dyDescent="0.25">
      <c r="C10" s="26" t="s">
        <v>1</v>
      </c>
      <c r="D10" s="24">
        <v>24</v>
      </c>
      <c r="K10" s="14">
        <v>0.58333333333333304</v>
      </c>
      <c r="L10" s="16">
        <v>23.7</v>
      </c>
      <c r="M10" s="10"/>
      <c r="N10" s="10"/>
      <c r="O10" s="10"/>
    </row>
    <row r="11" spans="3:15" ht="15.75" thickBot="1" x14ac:dyDescent="0.25">
      <c r="K11" s="14">
        <v>0.625</v>
      </c>
      <c r="L11" s="16">
        <v>23.1</v>
      </c>
      <c r="M11" s="10"/>
      <c r="N11" s="10"/>
      <c r="O11" s="10"/>
    </row>
    <row r="12" spans="3:15" ht="15.75" thickBot="1" x14ac:dyDescent="0.25">
      <c r="K12" s="14">
        <v>0.66666666666666696</v>
      </c>
      <c r="L12" s="16">
        <v>22.5</v>
      </c>
      <c r="M12" s="10" t="s">
        <v>21</v>
      </c>
      <c r="N12" s="10"/>
      <c r="O12" s="10"/>
    </row>
    <row r="13" spans="3:15" ht="15.75" thickBot="1" x14ac:dyDescent="0.25">
      <c r="K13" s="14">
        <v>0.70833333333333304</v>
      </c>
      <c r="L13" s="16">
        <v>23</v>
      </c>
      <c r="M13" s="10"/>
      <c r="N13" s="10"/>
      <c r="O13" s="10"/>
    </row>
    <row r="14" spans="3:15" ht="15.75" thickBot="1" x14ac:dyDescent="0.25">
      <c r="K14" s="14">
        <v>0.75</v>
      </c>
      <c r="L14" s="16">
        <v>22.3</v>
      </c>
      <c r="M14" s="10"/>
      <c r="N14" s="10"/>
      <c r="O14" s="10"/>
    </row>
    <row r="15" spans="3:15" ht="15.75" thickBot="1" x14ac:dyDescent="0.25">
      <c r="K15" s="14">
        <v>0.79166666666666696</v>
      </c>
      <c r="L15" s="17">
        <v>21</v>
      </c>
      <c r="M15" s="10"/>
      <c r="N15" s="10"/>
      <c r="O15" s="10"/>
    </row>
    <row r="16" spans="3:15" ht="15.75" thickBot="1" x14ac:dyDescent="0.25">
      <c r="K16" s="14">
        <v>0.83333333333333304</v>
      </c>
      <c r="L16" s="16">
        <v>23</v>
      </c>
      <c r="M16" s="10"/>
      <c r="N16" s="10"/>
      <c r="O16" s="10"/>
    </row>
    <row r="17" spans="11:15" x14ac:dyDescent="0.2">
      <c r="K17" s="10"/>
      <c r="L17" s="10"/>
      <c r="M17" s="10"/>
      <c r="N17" s="10"/>
      <c r="O17" s="10"/>
    </row>
    <row r="18" spans="11:15" x14ac:dyDescent="0.2">
      <c r="K18" s="10"/>
      <c r="L18" s="10"/>
      <c r="M18" s="10"/>
      <c r="N18" s="10"/>
      <c r="O18" s="10"/>
    </row>
    <row r="19" spans="11:15" x14ac:dyDescent="0.2">
      <c r="K19" s="10"/>
      <c r="L19" s="10"/>
      <c r="M19" s="10"/>
      <c r="N19" s="10"/>
      <c r="O19" s="10"/>
    </row>
    <row r="20" spans="11:15" x14ac:dyDescent="0.2">
      <c r="K20" s="10"/>
      <c r="L20" s="10"/>
      <c r="M20" s="10"/>
      <c r="N20" s="10"/>
      <c r="O20" s="10"/>
    </row>
    <row r="21" spans="11:15" x14ac:dyDescent="0.2">
      <c r="K21" s="10"/>
      <c r="L21" s="10"/>
      <c r="M21" s="10"/>
      <c r="N21" s="10"/>
      <c r="O21" s="10"/>
    </row>
    <row r="22" spans="11:15" x14ac:dyDescent="0.2">
      <c r="K22" s="10"/>
      <c r="L22" s="10"/>
      <c r="M22" s="10"/>
      <c r="N22" s="10"/>
      <c r="O22" s="10"/>
    </row>
    <row r="23" spans="11:15" x14ac:dyDescent="0.2">
      <c r="K23" s="10"/>
      <c r="L23" s="10"/>
      <c r="M23" s="10"/>
      <c r="N23" s="10"/>
      <c r="O23" s="10"/>
    </row>
    <row r="24" spans="11:15" x14ac:dyDescent="0.2">
      <c r="K24" s="10"/>
      <c r="L24" s="10"/>
      <c r="M24" s="10"/>
      <c r="N24" s="10"/>
      <c r="O24" s="10"/>
    </row>
    <row r="25" spans="11:15" x14ac:dyDescent="0.2">
      <c r="K25" s="10"/>
      <c r="L25" s="10"/>
      <c r="M25" s="10"/>
      <c r="N25" s="10"/>
      <c r="O25" s="10"/>
    </row>
  </sheetData>
  <mergeCells count="4">
    <mergeCell ref="C3:H3"/>
    <mergeCell ref="K2:L2"/>
    <mergeCell ref="C7:D7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560A-DF5A-4298-B5B8-001401938B52}">
  <dimension ref="C2:L16"/>
  <sheetViews>
    <sheetView tabSelected="1" zoomScale="115" zoomScaleNormal="115" workbookViewId="0">
      <selection activeCell="G13" sqref="G13"/>
    </sheetView>
  </sheetViews>
  <sheetFormatPr defaultRowHeight="15" x14ac:dyDescent="0.2"/>
  <cols>
    <col min="1" max="2" width="9.140625" style="7"/>
    <col min="3" max="3" width="13" style="7" bestFit="1" customWidth="1"/>
    <col min="4" max="4" width="16.28515625" style="7" customWidth="1"/>
    <col min="5" max="5" width="10.5703125" style="7" bestFit="1" customWidth="1"/>
    <col min="6" max="6" width="9.140625" style="7"/>
    <col min="7" max="7" width="16.28515625" style="7" customWidth="1"/>
    <col min="8" max="8" width="13" style="7" bestFit="1" customWidth="1"/>
    <col min="9" max="10" width="9.140625" style="7"/>
    <col min="11" max="11" width="10.140625" style="7" bestFit="1" customWidth="1"/>
    <col min="12" max="12" width="17.7109375" style="7" customWidth="1"/>
    <col min="13" max="16384" width="9.140625" style="7"/>
  </cols>
  <sheetData>
    <row r="2" spans="3:12" x14ac:dyDescent="0.2">
      <c r="K2" s="33" t="s">
        <v>20</v>
      </c>
      <c r="L2" s="33"/>
    </row>
    <row r="3" spans="3:12" ht="21" customHeight="1" x14ac:dyDescent="0.2">
      <c r="C3" s="32" t="s">
        <v>15</v>
      </c>
      <c r="D3" s="32"/>
      <c r="E3" s="32"/>
      <c r="F3" s="32"/>
      <c r="G3" s="32"/>
      <c r="H3" s="32"/>
      <c r="K3" s="11" t="s">
        <v>13</v>
      </c>
      <c r="L3" s="11" t="s">
        <v>15</v>
      </c>
    </row>
    <row r="4" spans="3:12" ht="15.75" thickBot="1" x14ac:dyDescent="0.25">
      <c r="C4" s="8" t="s">
        <v>11</v>
      </c>
      <c r="D4" s="12" t="s">
        <v>19</v>
      </c>
      <c r="E4" s="36" t="s">
        <v>12</v>
      </c>
      <c r="F4" s="36"/>
      <c r="G4" s="12" t="s">
        <v>19</v>
      </c>
      <c r="H4" s="8" t="s">
        <v>11</v>
      </c>
      <c r="K4" s="13">
        <v>0.33333333333333331</v>
      </c>
      <c r="L4" s="15">
        <v>23.4</v>
      </c>
    </row>
    <row r="5" spans="3:12" ht="16.5" customHeight="1" thickBot="1" x14ac:dyDescent="0.25">
      <c r="C5" s="9">
        <v>23</v>
      </c>
      <c r="D5" s="9">
        <f>_xlfn.QUARTILE.EXC(L4:L16,1)</f>
        <v>23.05</v>
      </c>
      <c r="E5" s="21">
        <f>AVERAGE(L4:L16)</f>
        <v>23.507692307692306</v>
      </c>
      <c r="F5" s="21">
        <f>MEDIAN(L4:L16)</f>
        <v>23.7</v>
      </c>
      <c r="G5" s="9">
        <f>_xlfn.QUARTILE.EXC(L4:L16,3)</f>
        <v>24</v>
      </c>
      <c r="H5" s="9">
        <v>26</v>
      </c>
      <c r="K5" s="14">
        <v>0.375</v>
      </c>
      <c r="L5" s="16">
        <v>23</v>
      </c>
    </row>
    <row r="6" spans="3:12" ht="15.75" thickBot="1" x14ac:dyDescent="0.25">
      <c r="K6" s="14">
        <v>0.41666666666666702</v>
      </c>
      <c r="L6" s="16">
        <v>22.2</v>
      </c>
    </row>
    <row r="7" spans="3:12" ht="16.5" thickBot="1" x14ac:dyDescent="0.3">
      <c r="D7" s="31" t="s">
        <v>17</v>
      </c>
      <c r="E7" s="31"/>
      <c r="K7" s="14">
        <v>0.45833333333333298</v>
      </c>
      <c r="L7" s="16">
        <v>24</v>
      </c>
    </row>
    <row r="8" spans="3:12" ht="15.75" thickBot="1" x14ac:dyDescent="0.25">
      <c r="D8" s="30" t="s">
        <v>0</v>
      </c>
      <c r="E8" s="30"/>
      <c r="K8" s="14">
        <v>0.5</v>
      </c>
      <c r="L8" s="16">
        <v>23.8</v>
      </c>
    </row>
    <row r="9" spans="3:12" ht="16.5" thickBot="1" x14ac:dyDescent="0.3">
      <c r="D9" s="2" t="s">
        <v>2</v>
      </c>
      <c r="E9" s="3">
        <v>23</v>
      </c>
      <c r="K9" s="14">
        <v>0.54166666666666696</v>
      </c>
      <c r="L9" s="16">
        <v>23.9</v>
      </c>
    </row>
    <row r="10" spans="3:12" ht="16.5" thickBot="1" x14ac:dyDescent="0.3">
      <c r="D10" s="1" t="s">
        <v>1</v>
      </c>
      <c r="E10" s="4">
        <v>26</v>
      </c>
      <c r="K10" s="14">
        <v>0.58333333333333304</v>
      </c>
      <c r="L10" s="16">
        <v>23.7</v>
      </c>
    </row>
    <row r="11" spans="3:12" ht="15.75" thickBot="1" x14ac:dyDescent="0.25">
      <c r="K11" s="14">
        <v>0.625</v>
      </c>
      <c r="L11" s="16">
        <v>23.1</v>
      </c>
    </row>
    <row r="12" spans="3:12" ht="15.75" thickBot="1" x14ac:dyDescent="0.25">
      <c r="K12" s="14">
        <v>0.66666666666666696</v>
      </c>
      <c r="L12" s="16">
        <v>23.5</v>
      </c>
    </row>
    <row r="13" spans="3:12" ht="15.75" thickBot="1" x14ac:dyDescent="0.25">
      <c r="K13" s="14">
        <v>0.70833333333333304</v>
      </c>
      <c r="L13" s="16">
        <v>24</v>
      </c>
    </row>
    <row r="14" spans="3:12" ht="15.75" thickBot="1" x14ac:dyDescent="0.25">
      <c r="K14" s="14">
        <v>0.75</v>
      </c>
      <c r="L14" s="16">
        <v>25</v>
      </c>
    </row>
    <row r="15" spans="3:12" ht="15.75" thickBot="1" x14ac:dyDescent="0.25">
      <c r="K15" s="14">
        <v>0.79166666666666696</v>
      </c>
      <c r="L15" s="17">
        <v>22</v>
      </c>
    </row>
    <row r="16" spans="3:12" ht="15.75" thickBot="1" x14ac:dyDescent="0.25">
      <c r="K16" s="14">
        <v>0.83333333333333304</v>
      </c>
      <c r="L16" s="16">
        <v>24</v>
      </c>
    </row>
  </sheetData>
  <mergeCells count="5">
    <mergeCell ref="K2:L2"/>
    <mergeCell ref="C3:H3"/>
    <mergeCell ref="D7:E7"/>
    <mergeCell ref="D8:E8"/>
    <mergeCell ref="E4:F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594-B86B-402A-A397-D688B5BE6106}">
  <dimension ref="B3:M17"/>
  <sheetViews>
    <sheetView zoomScale="115" zoomScaleNormal="115" workbookViewId="0">
      <selection activeCell="J9" sqref="J9"/>
    </sheetView>
  </sheetViews>
  <sheetFormatPr defaultRowHeight="15" x14ac:dyDescent="0.2"/>
  <cols>
    <col min="1" max="1" width="9.140625" style="7"/>
    <col min="2" max="2" width="10.42578125" style="7" customWidth="1"/>
    <col min="3" max="3" width="16.42578125" style="7" customWidth="1"/>
    <col min="4" max="4" width="11" style="7" customWidth="1"/>
    <col min="5" max="5" width="10.85546875" style="7" customWidth="1"/>
    <col min="6" max="6" width="16.5703125" style="7" customWidth="1"/>
    <col min="7" max="7" width="12" style="7" customWidth="1"/>
    <col min="8" max="11" width="9.140625" style="7"/>
    <col min="12" max="12" width="10.140625" style="7" bestFit="1" customWidth="1"/>
    <col min="13" max="13" width="21.140625" style="7" bestFit="1" customWidth="1"/>
    <col min="14" max="16384" width="9.140625" style="7"/>
  </cols>
  <sheetData>
    <row r="3" spans="2:13" x14ac:dyDescent="0.2">
      <c r="B3" s="32" t="s">
        <v>24</v>
      </c>
      <c r="C3" s="32"/>
      <c r="D3" s="32"/>
      <c r="E3" s="32"/>
      <c r="F3" s="32"/>
      <c r="G3" s="32"/>
      <c r="L3" s="33" t="s">
        <v>20</v>
      </c>
      <c r="M3" s="33"/>
    </row>
    <row r="4" spans="2:13" ht="15.75" thickBot="1" x14ac:dyDescent="0.25">
      <c r="B4" s="8" t="s">
        <v>11</v>
      </c>
      <c r="C4" s="12" t="s">
        <v>19</v>
      </c>
      <c r="D4" s="36" t="s">
        <v>12</v>
      </c>
      <c r="E4" s="36"/>
      <c r="F4" s="12" t="s">
        <v>19</v>
      </c>
      <c r="G4" s="8" t="s">
        <v>11</v>
      </c>
      <c r="L4" s="11" t="s">
        <v>13</v>
      </c>
      <c r="M4" s="11" t="s">
        <v>24</v>
      </c>
    </row>
    <row r="5" spans="2:13" ht="15.75" thickBot="1" x14ac:dyDescent="0.25">
      <c r="B5" s="9">
        <v>500</v>
      </c>
      <c r="C5" s="9">
        <f>_xlfn.QUARTILE.EXC(M5:M17,1)</f>
        <v>515</v>
      </c>
      <c r="D5" s="21">
        <f>AVERAGE(M5:M17)</f>
        <v>655.38461538461536</v>
      </c>
      <c r="E5" s="21">
        <f>MEDIAN(M5:M17)</f>
        <v>680</v>
      </c>
      <c r="F5" s="9">
        <f>_xlfn.QUARTILE.EXC(M5:M17,3)</f>
        <v>780</v>
      </c>
      <c r="G5" s="9">
        <v>1000</v>
      </c>
      <c r="L5" s="13">
        <v>0.33333333333333331</v>
      </c>
      <c r="M5" s="15">
        <v>500</v>
      </c>
    </row>
    <row r="6" spans="2:13" ht="15.75" thickBot="1" x14ac:dyDescent="0.25">
      <c r="L6" s="14">
        <v>0.375</v>
      </c>
      <c r="M6" s="16">
        <v>300</v>
      </c>
    </row>
    <row r="7" spans="2:13" ht="15.75" thickBot="1" x14ac:dyDescent="0.25">
      <c r="L7" s="14">
        <v>0.41666666666666702</v>
      </c>
      <c r="M7" s="16">
        <v>400</v>
      </c>
    </row>
    <row r="8" spans="2:13" ht="15.75" thickBot="1" x14ac:dyDescent="0.25">
      <c r="L8" s="14">
        <v>0.45833333333333298</v>
      </c>
      <c r="M8" s="16">
        <v>530</v>
      </c>
    </row>
    <row r="9" spans="2:13" ht="15.75" thickBot="1" x14ac:dyDescent="0.25">
      <c r="L9" s="14">
        <v>0.5</v>
      </c>
      <c r="M9" s="16">
        <v>620</v>
      </c>
    </row>
    <row r="10" spans="2:13" ht="15.75" thickBot="1" x14ac:dyDescent="0.25">
      <c r="L10" s="14">
        <v>0.54166666666666696</v>
      </c>
      <c r="M10" s="16">
        <v>650</v>
      </c>
    </row>
    <row r="11" spans="2:13" ht="15.75" thickBot="1" x14ac:dyDescent="0.25">
      <c r="L11" s="14">
        <v>0.58333333333333304</v>
      </c>
      <c r="M11" s="16">
        <v>700</v>
      </c>
    </row>
    <row r="12" spans="2:13" ht="15.75" thickBot="1" x14ac:dyDescent="0.25">
      <c r="L12" s="14">
        <v>0.625</v>
      </c>
      <c r="M12" s="16">
        <v>780</v>
      </c>
    </row>
    <row r="13" spans="2:13" ht="15.75" thickBot="1" x14ac:dyDescent="0.25">
      <c r="L13" s="14">
        <v>0.66666666666666696</v>
      </c>
      <c r="M13" s="16">
        <v>985</v>
      </c>
    </row>
    <row r="14" spans="2:13" ht="15.75" thickBot="1" x14ac:dyDescent="0.25">
      <c r="L14" s="14">
        <v>0.70833333333333304</v>
      </c>
      <c r="M14" s="16">
        <v>815</v>
      </c>
    </row>
    <row r="15" spans="2:13" ht="15.75" thickBot="1" x14ac:dyDescent="0.25">
      <c r="L15" s="14">
        <v>0.75</v>
      </c>
      <c r="M15" s="16">
        <v>780</v>
      </c>
    </row>
    <row r="16" spans="2:13" ht="15.75" thickBot="1" x14ac:dyDescent="0.25">
      <c r="L16" s="14">
        <v>0.79166666666666696</v>
      </c>
      <c r="M16" s="17">
        <v>680</v>
      </c>
    </row>
    <row r="17" spans="12:13" ht="15.75" thickBot="1" x14ac:dyDescent="0.25">
      <c r="L17" s="14">
        <v>0.83333333333333304</v>
      </c>
      <c r="M17" s="16">
        <v>780</v>
      </c>
    </row>
  </sheetData>
  <mergeCells count="3">
    <mergeCell ref="L3:M3"/>
    <mergeCell ref="B3:G3"/>
    <mergeCell ref="D4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1843-187F-4ED8-9D31-02F511B8CB4B}">
  <dimension ref="C3:J16"/>
  <sheetViews>
    <sheetView zoomScale="115" zoomScaleNormal="115" workbookViewId="0">
      <selection activeCell="C3" sqref="C3:D14"/>
    </sheetView>
  </sheetViews>
  <sheetFormatPr defaultRowHeight="15" x14ac:dyDescent="0.25"/>
  <cols>
    <col min="1" max="2" width="9.140625" style="27"/>
    <col min="3" max="3" width="28.28515625" style="27" bestFit="1" customWidth="1"/>
    <col min="4" max="4" width="24.140625" style="27" customWidth="1"/>
    <col min="5" max="16384" width="9.140625" style="27"/>
  </cols>
  <sheetData>
    <row r="3" spans="3:10" ht="21.75" customHeight="1" x14ac:dyDescent="0.25">
      <c r="C3" s="37" t="s">
        <v>25</v>
      </c>
      <c r="D3" s="37"/>
    </row>
    <row r="4" spans="3:10" x14ac:dyDescent="0.25">
      <c r="C4" s="27" t="s">
        <v>28</v>
      </c>
      <c r="D4" s="27" t="s">
        <v>29</v>
      </c>
    </row>
    <row r="5" spans="3:10" x14ac:dyDescent="0.25">
      <c r="C5" s="27" t="s">
        <v>27</v>
      </c>
      <c r="D5" s="27" t="s">
        <v>30</v>
      </c>
    </row>
    <row r="6" spans="3:10" x14ac:dyDescent="0.25">
      <c r="C6" s="27" t="s">
        <v>36</v>
      </c>
      <c r="D6" s="27" t="s">
        <v>37</v>
      </c>
    </row>
    <row r="7" spans="3:10" x14ac:dyDescent="0.25">
      <c r="C7" s="38" t="s">
        <v>0</v>
      </c>
      <c r="D7" s="38"/>
    </row>
    <row r="8" spans="3:10" x14ac:dyDescent="0.25">
      <c r="C8" s="27" t="s">
        <v>31</v>
      </c>
      <c r="D8" s="27" t="s">
        <v>32</v>
      </c>
    </row>
    <row r="9" spans="3:10" x14ac:dyDescent="0.25">
      <c r="C9" s="27" t="s">
        <v>33</v>
      </c>
      <c r="D9" s="27" t="s">
        <v>34</v>
      </c>
    </row>
    <row r="10" spans="3:10" x14ac:dyDescent="0.25">
      <c r="C10" s="27" t="s">
        <v>26</v>
      </c>
      <c r="D10" s="27" t="s">
        <v>35</v>
      </c>
    </row>
    <row r="11" spans="3:10" x14ac:dyDescent="0.25">
      <c r="C11" s="38" t="s">
        <v>7</v>
      </c>
      <c r="D11" s="38"/>
    </row>
    <row r="12" spans="3:10" x14ac:dyDescent="0.25">
      <c r="C12" s="27" t="s">
        <v>31</v>
      </c>
      <c r="D12" s="27" t="s">
        <v>38</v>
      </c>
    </row>
    <row r="13" spans="3:10" x14ac:dyDescent="0.25">
      <c r="C13" s="27" t="s">
        <v>33</v>
      </c>
      <c r="D13" s="27" t="s">
        <v>39</v>
      </c>
    </row>
    <row r="14" spans="3:10" x14ac:dyDescent="0.25">
      <c r="C14" s="27" t="s">
        <v>26</v>
      </c>
      <c r="D14" s="27" t="s">
        <v>40</v>
      </c>
    </row>
    <row r="16" spans="3:10" x14ac:dyDescent="0.25">
      <c r="J16" s="27" t="s">
        <v>21</v>
      </c>
    </row>
  </sheetData>
  <mergeCells count="3">
    <mergeCell ref="C3:D3"/>
    <mergeCell ref="C7:D7"/>
    <mergeCell ref="C11:D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1D34-E278-4BF1-953C-40D78D40C64D}">
  <dimension ref="C3:D10"/>
  <sheetViews>
    <sheetView workbookViewId="0">
      <selection activeCell="G14" sqref="G14"/>
    </sheetView>
  </sheetViews>
  <sheetFormatPr defaultRowHeight="15" x14ac:dyDescent="0.25"/>
  <cols>
    <col min="1" max="2" width="9.140625" style="27"/>
    <col min="3" max="3" width="41" style="27" bestFit="1" customWidth="1"/>
    <col min="4" max="4" width="26.42578125" style="27" customWidth="1"/>
    <col min="5" max="16384" width="9.140625" style="27"/>
  </cols>
  <sheetData>
    <row r="3" spans="3:4" ht="23.25" customHeight="1" x14ac:dyDescent="0.25">
      <c r="C3" s="37" t="s">
        <v>41</v>
      </c>
      <c r="D3" s="37"/>
    </row>
    <row r="4" spans="3:4" x14ac:dyDescent="0.25">
      <c r="C4" s="27" t="s">
        <v>42</v>
      </c>
      <c r="D4" s="27" t="s">
        <v>43</v>
      </c>
    </row>
    <row r="5" spans="3:4" x14ac:dyDescent="0.25">
      <c r="C5" s="27" t="s">
        <v>44</v>
      </c>
      <c r="D5" s="27" t="s">
        <v>45</v>
      </c>
    </row>
    <row r="6" spans="3:4" x14ac:dyDescent="0.25">
      <c r="C6" s="27" t="s">
        <v>46</v>
      </c>
      <c r="D6" s="27" t="s">
        <v>47</v>
      </c>
    </row>
    <row r="7" spans="3:4" x14ac:dyDescent="0.25">
      <c r="C7" s="27" t="s">
        <v>48</v>
      </c>
      <c r="D7" s="27" t="s">
        <v>49</v>
      </c>
    </row>
    <row r="8" spans="3:4" x14ac:dyDescent="0.2">
      <c r="C8" s="28" t="s">
        <v>50</v>
      </c>
      <c r="D8" s="27" t="s">
        <v>51</v>
      </c>
    </row>
    <row r="9" spans="3:4" x14ac:dyDescent="0.25">
      <c r="C9" s="27" t="s">
        <v>52</v>
      </c>
      <c r="D9" s="27" t="s">
        <v>53</v>
      </c>
    </row>
    <row r="10" spans="3:4" x14ac:dyDescent="0.25">
      <c r="C10" s="29" t="s">
        <v>54</v>
      </c>
      <c r="D10" s="27" t="s">
        <v>55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7DF97F5812C48AC56EEAD13F91A14" ma:contentTypeVersion="4" ma:contentTypeDescription="Create a new document." ma:contentTypeScope="" ma:versionID="a0c4349b4016a3368b0684d72c1ba297">
  <xsd:schema xmlns:xsd="http://www.w3.org/2001/XMLSchema" xmlns:xs="http://www.w3.org/2001/XMLSchema" xmlns:p="http://schemas.microsoft.com/office/2006/metadata/properties" xmlns:ns3="2738bcf7-a7d1-483c-b8c3-3b8e485feb0d" targetNamespace="http://schemas.microsoft.com/office/2006/metadata/properties" ma:root="true" ma:fieldsID="50b162ea5db14ab2c84d7999098f8f4b" ns3:_="">
    <xsd:import namespace="2738bcf7-a7d1-483c-b8c3-3b8e485fe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8bcf7-a7d1-483c-b8c3-3b8e485fe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2FB3DB-5FF2-4F59-A0CA-10C60ECEB173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2738bcf7-a7d1-483c-b8c3-3b8e485feb0d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48DDDC1-C40D-4EA1-A682-89DC71B87F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5882A-30F2-4429-8714-EB68B1387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8bcf7-a7d1-483c-b8c3-3b8e485f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Parametros de temperatura</vt:lpstr>
      <vt:lpstr>Parametros de umidade</vt:lpstr>
      <vt:lpstr>Parametros de luminosidade</vt:lpstr>
      <vt:lpstr>Classificação temp - verao</vt:lpstr>
      <vt:lpstr>Classificação temp - inverno</vt:lpstr>
      <vt:lpstr>Classificação de luminosidade</vt:lpstr>
      <vt:lpstr>DHT11</vt:lpstr>
      <vt:lpstr>LDR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Lucas</dc:creator>
  <cp:lastModifiedBy>ABNER SANTOS</cp:lastModifiedBy>
  <dcterms:created xsi:type="dcterms:W3CDTF">2021-04-01T23:23:17Z</dcterms:created>
  <dcterms:modified xsi:type="dcterms:W3CDTF">2021-04-07T13:38:45Z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0x0101004D47DF97F5812C48AC56EEAD13F91A14</vt:lpwstr>
  </property>
</Properties>
</file>