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I\grupo9-ads\documentacao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L17" i="1"/>
  <c r="K17" i="1"/>
  <c r="J17" i="1"/>
  <c r="I17" i="1"/>
  <c r="C20" i="1"/>
  <c r="C21" i="1"/>
  <c r="C22" i="1"/>
  <c r="C23" i="1"/>
  <c r="C24" i="1"/>
  <c r="C19" i="1"/>
  <c r="B19" i="1"/>
  <c r="B20" i="1"/>
  <c r="B21" i="1"/>
  <c r="B22" i="1"/>
  <c r="B23" i="1"/>
  <c r="B24" i="1"/>
  <c r="N14" i="1"/>
  <c r="M14" i="1"/>
  <c r="L14" i="1"/>
  <c r="K14" i="1"/>
  <c r="J14" i="1"/>
  <c r="I14" i="1"/>
  <c r="D12" i="1"/>
  <c r="D13" i="1"/>
  <c r="D14" i="1"/>
  <c r="D15" i="1"/>
  <c r="D16" i="1"/>
  <c r="D11" i="1"/>
  <c r="N11" i="1"/>
  <c r="M11" i="1"/>
  <c r="L11" i="1"/>
  <c r="K11" i="1"/>
  <c r="J11" i="1"/>
  <c r="I11" i="1"/>
  <c r="B12" i="1"/>
  <c r="B13" i="1"/>
  <c r="B14" i="1"/>
  <c r="B15" i="1"/>
  <c r="B16" i="1"/>
  <c r="B11" i="1"/>
  <c r="M8" i="1"/>
  <c r="L8" i="1"/>
  <c r="K8" i="1"/>
  <c r="N8" i="1"/>
  <c r="J8" i="1"/>
  <c r="I8" i="1"/>
</calcChain>
</file>

<file path=xl/sharedStrings.xml><?xml version="1.0" encoding="utf-8"?>
<sst xmlns="http://schemas.openxmlformats.org/spreadsheetml/2006/main" count="49" uniqueCount="31">
  <si>
    <t>Temperaturas Registradas pelo sensor em sala de aula</t>
  </si>
  <si>
    <t>Temperatura</t>
  </si>
  <si>
    <t>Umidade</t>
  </si>
  <si>
    <t>Características do Projeto</t>
  </si>
  <si>
    <t xml:space="preserve">Produto </t>
  </si>
  <si>
    <t>Máx</t>
  </si>
  <si>
    <t>Min</t>
  </si>
  <si>
    <t>Umáx</t>
  </si>
  <si>
    <t>Umin</t>
  </si>
  <si>
    <t>Medicamento Comum</t>
  </si>
  <si>
    <t>Imunobiológico</t>
  </si>
  <si>
    <t>Insulinas e Vacinas</t>
  </si>
  <si>
    <t>máx</t>
  </si>
  <si>
    <t>min</t>
  </si>
  <si>
    <t>1Q</t>
  </si>
  <si>
    <t>mediana</t>
  </si>
  <si>
    <t>3Q</t>
  </si>
  <si>
    <t>média</t>
  </si>
  <si>
    <t>dados da temperatura real</t>
  </si>
  <si>
    <t>dados da temperatura para o tipo 1</t>
  </si>
  <si>
    <t>dados da temperatura para o tipo 2</t>
  </si>
  <si>
    <t>dados da temperatura para o tipo 3</t>
  </si>
  <si>
    <t>Temp tipo 1</t>
  </si>
  <si>
    <t>TIPO 1</t>
  </si>
  <si>
    <t>TIPO 2</t>
  </si>
  <si>
    <t>TIPO 3</t>
  </si>
  <si>
    <t>TEMP TIPO 2</t>
  </si>
  <si>
    <t>RESOLUÇÃO: DADOS REAIS - 5</t>
  </si>
  <si>
    <t>RESOLUÇÃO: DADOS REAIS - 22</t>
  </si>
  <si>
    <t>TEMP TIPO 3</t>
  </si>
  <si>
    <t>RESULTADO: (REAL*4)-120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</si>
</sst>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Q20" sqref="Q20"/>
    </sheetView>
  </sheetViews>
  <sheetFormatPr defaultRowHeight="15" x14ac:dyDescent="0.25"/>
  <cols>
    <col min="4" max="4" width="10.42578125" customWidth="1"/>
    <col min="9" max="9" width="18.42578125" customWidth="1"/>
    <col min="12" max="12" width="11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I1" s="8" t="s">
        <v>3</v>
      </c>
      <c r="J1" s="8"/>
      <c r="K1" s="8"/>
      <c r="L1" s="8"/>
      <c r="M1" s="8"/>
    </row>
    <row r="2" spans="1:17" ht="17.25" customHeight="1" x14ac:dyDescent="0.25">
      <c r="A2" s="2"/>
      <c r="B2" s="3" t="s">
        <v>1</v>
      </c>
      <c r="C2" s="3"/>
      <c r="D2" s="4" t="s">
        <v>2</v>
      </c>
      <c r="E2" s="2"/>
      <c r="F2" s="2"/>
      <c r="I2" s="9" t="s">
        <v>4</v>
      </c>
      <c r="J2" s="9" t="s">
        <v>5</v>
      </c>
      <c r="K2" s="9" t="s">
        <v>6</v>
      </c>
      <c r="L2" s="9" t="s">
        <v>7</v>
      </c>
      <c r="M2" s="9" t="s">
        <v>8</v>
      </c>
    </row>
    <row r="3" spans="1:17" ht="27" customHeight="1" x14ac:dyDescent="0.25">
      <c r="A3" s="2"/>
      <c r="B3" s="5">
        <v>25</v>
      </c>
      <c r="C3" s="5"/>
      <c r="D3" s="6">
        <v>56</v>
      </c>
      <c r="E3" s="2"/>
      <c r="F3" s="2"/>
      <c r="H3" s="7" t="s">
        <v>23</v>
      </c>
      <c r="I3" s="10" t="s">
        <v>9</v>
      </c>
      <c r="J3" s="11">
        <v>25</v>
      </c>
      <c r="K3" s="11">
        <v>20</v>
      </c>
      <c r="L3" s="11">
        <v>70</v>
      </c>
      <c r="M3" s="11">
        <v>40</v>
      </c>
    </row>
    <row r="4" spans="1:17" x14ac:dyDescent="0.25">
      <c r="A4" s="2"/>
      <c r="B4" s="5">
        <v>26</v>
      </c>
      <c r="C4" s="5"/>
      <c r="D4" s="6">
        <v>84</v>
      </c>
      <c r="E4" s="2"/>
      <c r="F4" s="2"/>
      <c r="H4" s="7" t="s">
        <v>24</v>
      </c>
      <c r="I4" s="11" t="s">
        <v>10</v>
      </c>
      <c r="J4" s="11">
        <v>8</v>
      </c>
      <c r="K4" s="11">
        <v>2</v>
      </c>
      <c r="L4" s="11">
        <v>70</v>
      </c>
      <c r="M4" s="11">
        <v>40</v>
      </c>
    </row>
    <row r="5" spans="1:17" x14ac:dyDescent="0.25">
      <c r="A5" s="2"/>
      <c r="B5" s="5">
        <v>27</v>
      </c>
      <c r="C5" s="5"/>
      <c r="D5" s="6">
        <v>89</v>
      </c>
      <c r="E5" s="2"/>
      <c r="F5" s="2"/>
      <c r="H5" s="7" t="s">
        <v>25</v>
      </c>
      <c r="I5" s="11" t="s">
        <v>11</v>
      </c>
      <c r="J5" s="11">
        <v>0</v>
      </c>
      <c r="K5" s="11">
        <v>-20</v>
      </c>
      <c r="L5" s="11">
        <v>70</v>
      </c>
      <c r="M5" s="11">
        <v>40</v>
      </c>
    </row>
    <row r="6" spans="1:17" x14ac:dyDescent="0.25">
      <c r="A6" s="2"/>
      <c r="B6" s="5">
        <v>28</v>
      </c>
      <c r="C6" s="5"/>
      <c r="D6" s="6">
        <v>91</v>
      </c>
      <c r="E6" s="2"/>
      <c r="F6" s="2"/>
      <c r="I6" s="12" t="s">
        <v>18</v>
      </c>
      <c r="J6" s="12"/>
      <c r="K6" s="12"/>
      <c r="L6" s="12"/>
      <c r="M6" s="12"/>
      <c r="N6" s="12"/>
    </row>
    <row r="7" spans="1:17" x14ac:dyDescent="0.25">
      <c r="A7" s="2"/>
      <c r="B7" s="5">
        <v>29</v>
      </c>
      <c r="C7" s="5"/>
      <c r="D7" s="6">
        <v>93</v>
      </c>
      <c r="E7" s="2"/>
      <c r="F7" s="2"/>
      <c r="I7" s="13" t="s">
        <v>13</v>
      </c>
      <c r="J7" s="13" t="s">
        <v>14</v>
      </c>
      <c r="K7" s="13" t="s">
        <v>17</v>
      </c>
      <c r="L7" s="13" t="s">
        <v>15</v>
      </c>
      <c r="M7" s="13" t="s">
        <v>16</v>
      </c>
      <c r="N7" s="13" t="s">
        <v>12</v>
      </c>
    </row>
    <row r="8" spans="1:17" x14ac:dyDescent="0.25">
      <c r="A8" s="2"/>
      <c r="B8" s="5">
        <v>30</v>
      </c>
      <c r="C8" s="5"/>
      <c r="D8" s="6">
        <v>94</v>
      </c>
      <c r="E8" s="2"/>
      <c r="F8" s="2"/>
      <c r="I8" s="13">
        <f>MIN(B3:C8)</f>
        <v>25</v>
      </c>
      <c r="J8" s="13">
        <f>QUARTILE(B3:C8,)</f>
        <v>25</v>
      </c>
      <c r="K8" s="13">
        <f>AVERAGE(B3:C8)</f>
        <v>27.5</v>
      </c>
      <c r="L8" s="13">
        <f>MEDIAN(B3:C8)</f>
        <v>27.5</v>
      </c>
      <c r="M8" s="13">
        <f>QUARTILE(B3:C8,3)</f>
        <v>28.75</v>
      </c>
      <c r="N8" s="14">
        <f>MAX(B3:C9)</f>
        <v>30</v>
      </c>
    </row>
    <row r="9" spans="1:17" x14ac:dyDescent="0.25">
      <c r="A9" s="2"/>
      <c r="B9" s="5"/>
      <c r="C9" s="5"/>
      <c r="D9" s="6">
        <v>70</v>
      </c>
      <c r="E9" s="2"/>
      <c r="F9" s="2"/>
      <c r="I9" s="17" t="s">
        <v>19</v>
      </c>
      <c r="J9" s="17"/>
      <c r="K9" s="17"/>
      <c r="L9" s="17"/>
      <c r="M9" s="17"/>
      <c r="N9" s="17"/>
    </row>
    <row r="10" spans="1:17" x14ac:dyDescent="0.25">
      <c r="A10" s="2"/>
      <c r="B10" s="5" t="s">
        <v>22</v>
      </c>
      <c r="C10" s="5"/>
      <c r="D10" s="6" t="s">
        <v>26</v>
      </c>
      <c r="E10" s="2"/>
      <c r="F10" s="2"/>
      <c r="I10" s="15" t="s">
        <v>13</v>
      </c>
      <c r="J10" s="15" t="s">
        <v>14</v>
      </c>
      <c r="K10" s="15" t="s">
        <v>17</v>
      </c>
      <c r="L10" s="15" t="s">
        <v>15</v>
      </c>
      <c r="M10" s="15" t="s">
        <v>16</v>
      </c>
      <c r="N10" s="15" t="s">
        <v>12</v>
      </c>
      <c r="O10" s="25" t="s">
        <v>27</v>
      </c>
      <c r="P10" s="26"/>
      <c r="Q10" s="26"/>
    </row>
    <row r="11" spans="1:17" x14ac:dyDescent="0.25">
      <c r="A11" s="2"/>
      <c r="B11" s="5">
        <f>(B3-5)</f>
        <v>20</v>
      </c>
      <c r="C11" s="5"/>
      <c r="D11" s="6">
        <f>(B3-23)</f>
        <v>2</v>
      </c>
      <c r="E11" s="2"/>
      <c r="F11" s="2"/>
      <c r="I11" s="15">
        <f>MIN(B11:C16)</f>
        <v>20</v>
      </c>
      <c r="J11" s="15">
        <f>QUARTILE(B11:C16,1)</f>
        <v>21.25</v>
      </c>
      <c r="K11" s="15">
        <f>AVERAGE(B11:C16)</f>
        <v>22.5</v>
      </c>
      <c r="L11" s="15">
        <f>MEDIAN(B11:C16)</f>
        <v>22.5</v>
      </c>
      <c r="M11" s="15">
        <f>QUARTILE(B11:C16,3)</f>
        <v>23.75</v>
      </c>
      <c r="N11" s="16">
        <f>MAX(B11:C16)</f>
        <v>25</v>
      </c>
      <c r="O11" s="25"/>
      <c r="P11" s="26"/>
      <c r="Q11" s="26"/>
    </row>
    <row r="12" spans="1:17" x14ac:dyDescent="0.25">
      <c r="A12" s="2"/>
      <c r="B12" s="5">
        <f t="shared" ref="B12:B16" si="0">(B4-5)</f>
        <v>21</v>
      </c>
      <c r="C12" s="5"/>
      <c r="D12" s="6">
        <f t="shared" ref="D12:D16" si="1">(B4-23)</f>
        <v>3</v>
      </c>
      <c r="E12" s="2"/>
      <c r="F12" s="2"/>
      <c r="I12" s="18" t="s">
        <v>20</v>
      </c>
      <c r="J12" s="18"/>
      <c r="K12" s="18"/>
      <c r="L12" s="18"/>
      <c r="M12" s="18"/>
      <c r="N12" s="18"/>
    </row>
    <row r="13" spans="1:17" x14ac:dyDescent="0.25">
      <c r="A13" s="2"/>
      <c r="B13" s="5">
        <f t="shared" si="0"/>
        <v>22</v>
      </c>
      <c r="C13" s="5"/>
      <c r="D13" s="6">
        <f t="shared" si="1"/>
        <v>4</v>
      </c>
      <c r="E13" s="2"/>
      <c r="F13" s="2"/>
      <c r="I13" s="19" t="s">
        <v>13</v>
      </c>
      <c r="J13" s="19" t="s">
        <v>14</v>
      </c>
      <c r="K13" s="19" t="s">
        <v>17</v>
      </c>
      <c r="L13" s="19" t="s">
        <v>15</v>
      </c>
      <c r="M13" s="19" t="s">
        <v>16</v>
      </c>
      <c r="N13" s="19" t="s">
        <v>12</v>
      </c>
      <c r="O13" s="27" t="s">
        <v>28</v>
      </c>
      <c r="P13" s="28"/>
      <c r="Q13" s="28"/>
    </row>
    <row r="14" spans="1:17" x14ac:dyDescent="0.25">
      <c r="A14" s="2"/>
      <c r="B14" s="5">
        <f t="shared" si="0"/>
        <v>23</v>
      </c>
      <c r="C14" s="5"/>
      <c r="D14" s="6">
        <f t="shared" si="1"/>
        <v>5</v>
      </c>
      <c r="E14" s="2"/>
      <c r="F14" s="2"/>
      <c r="I14" s="19">
        <f>MIN(D11:D17)</f>
        <v>2</v>
      </c>
      <c r="J14" s="19">
        <f>QUARTILE(D11:D17,1)</f>
        <v>3.5</v>
      </c>
      <c r="K14" s="19">
        <f>AVERAGE(D11:D17)</f>
        <v>5</v>
      </c>
      <c r="L14" s="19">
        <f>MEDIAN(D11:D17)</f>
        <v>5</v>
      </c>
      <c r="M14" s="19">
        <f>QUARTILE(D11:D17,3)</f>
        <v>6.5</v>
      </c>
      <c r="N14" s="20">
        <f>MAX(D11:D17)</f>
        <v>8</v>
      </c>
      <c r="O14" s="27"/>
      <c r="P14" s="28"/>
      <c r="Q14" s="28"/>
    </row>
    <row r="15" spans="1:17" x14ac:dyDescent="0.25">
      <c r="A15" s="2"/>
      <c r="B15" s="5">
        <f t="shared" si="0"/>
        <v>24</v>
      </c>
      <c r="C15" s="5"/>
      <c r="D15" s="6">
        <f t="shared" si="1"/>
        <v>6</v>
      </c>
      <c r="E15" s="2"/>
      <c r="F15" s="2"/>
      <c r="I15" s="21" t="s">
        <v>21</v>
      </c>
      <c r="J15" s="21"/>
      <c r="K15" s="21"/>
      <c r="L15" s="21"/>
      <c r="M15" s="21"/>
      <c r="N15" s="21"/>
    </row>
    <row r="16" spans="1:17" x14ac:dyDescent="0.25">
      <c r="A16" s="2"/>
      <c r="B16" s="5">
        <f t="shared" si="0"/>
        <v>25</v>
      </c>
      <c r="C16" s="5"/>
      <c r="D16" s="6">
        <f t="shared" si="1"/>
        <v>7</v>
      </c>
      <c r="E16" s="2"/>
      <c r="F16" s="2"/>
      <c r="I16" s="22" t="s">
        <v>13</v>
      </c>
      <c r="J16" s="22" t="s">
        <v>14</v>
      </c>
      <c r="K16" s="22" t="s">
        <v>17</v>
      </c>
      <c r="L16" s="22" t="s">
        <v>15</v>
      </c>
      <c r="M16" s="22" t="s">
        <v>16</v>
      </c>
      <c r="N16" s="22" t="s">
        <v>12</v>
      </c>
      <c r="O16" s="29" t="s">
        <v>30</v>
      </c>
      <c r="P16" s="30"/>
      <c r="Q16" s="30"/>
    </row>
    <row r="17" spans="2:17" x14ac:dyDescent="0.25">
      <c r="D17" s="24">
        <v>8</v>
      </c>
      <c r="I17" s="22">
        <f>MIN(B19:B24)</f>
        <v>-20</v>
      </c>
      <c r="J17" s="22">
        <f>QUARTILE(B19:B24,1)</f>
        <v>-15</v>
      </c>
      <c r="K17" s="22">
        <f>AVERAGE(C19:C24)</f>
        <v>-10</v>
      </c>
      <c r="L17" s="22">
        <f>MEDIAN(C19:C24)</f>
        <v>-10</v>
      </c>
      <c r="M17" s="22">
        <f>QUARTILE(C19:C24,3)</f>
        <v>-5</v>
      </c>
      <c r="N17" s="23">
        <f>MAX(B19:B24)</f>
        <v>0</v>
      </c>
      <c r="O17" s="29"/>
      <c r="P17" s="30"/>
      <c r="Q17" s="30"/>
    </row>
    <row r="18" spans="2:17" x14ac:dyDescent="0.25">
      <c r="B18" s="2" t="s">
        <v>29</v>
      </c>
      <c r="C18" s="2"/>
    </row>
    <row r="19" spans="2:17" x14ac:dyDescent="0.25">
      <c r="B19" s="2">
        <f t="shared" ref="B19:B23" si="2">SUM(((-20*B3)+60)/-5)-108</f>
        <v>-20</v>
      </c>
      <c r="C19" s="2">
        <f>(B3*4)-120</f>
        <v>-20</v>
      </c>
    </row>
    <row r="20" spans="2:17" x14ac:dyDescent="0.25">
      <c r="B20" s="2">
        <f t="shared" si="2"/>
        <v>-16</v>
      </c>
      <c r="C20" s="2">
        <f t="shared" ref="C20:C24" si="3">(B4*4)-120</f>
        <v>-16</v>
      </c>
    </row>
    <row r="21" spans="2:17" x14ac:dyDescent="0.25">
      <c r="B21" s="2">
        <f t="shared" si="2"/>
        <v>-12</v>
      </c>
      <c r="C21" s="2">
        <f t="shared" si="3"/>
        <v>-12</v>
      </c>
    </row>
    <row r="22" spans="2:17" x14ac:dyDescent="0.25">
      <c r="B22" s="2">
        <f t="shared" si="2"/>
        <v>-8</v>
      </c>
      <c r="C22" s="2">
        <f t="shared" si="3"/>
        <v>-8</v>
      </c>
    </row>
    <row r="23" spans="2:17" x14ac:dyDescent="0.25">
      <c r="B23" s="2">
        <f t="shared" si="2"/>
        <v>-4</v>
      </c>
      <c r="C23" s="2">
        <f t="shared" si="3"/>
        <v>-4</v>
      </c>
    </row>
    <row r="24" spans="2:17" x14ac:dyDescent="0.25">
      <c r="B24" s="2">
        <f>SUM(((-20*B8)+60)/-5)-108</f>
        <v>0</v>
      </c>
      <c r="C24" s="2">
        <f t="shared" si="3"/>
        <v>0</v>
      </c>
    </row>
  </sheetData>
  <mergeCells count="24">
    <mergeCell ref="O10:Q11"/>
    <mergeCell ref="O13:Q14"/>
    <mergeCell ref="O16:Q17"/>
    <mergeCell ref="B13:C13"/>
    <mergeCell ref="B14:C14"/>
    <mergeCell ref="B15:C15"/>
    <mergeCell ref="B16:C16"/>
    <mergeCell ref="I1:M1"/>
    <mergeCell ref="I6:N6"/>
    <mergeCell ref="I9:N9"/>
    <mergeCell ref="I12:N12"/>
    <mergeCell ref="I15:N15"/>
    <mergeCell ref="B7:C7"/>
    <mergeCell ref="B8:C8"/>
    <mergeCell ref="B9:C9"/>
    <mergeCell ref="B10:C10"/>
    <mergeCell ref="B11:C11"/>
    <mergeCell ref="B12:C12"/>
    <mergeCell ref="A1:F1"/>
    <mergeCell ref="B2:C2"/>
    <mergeCell ref="B3:C3"/>
    <mergeCell ref="B4:C4"/>
    <mergeCell ref="B5:C5"/>
    <mergeCell ref="B6:C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2019-05-08T17:24:19Z</dcterms:created>
  <dcterms:modified xsi:type="dcterms:W3CDTF">2019-05-08T19:10:45Z</dcterms:modified>
</cp:coreProperties>
</file>