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nde\OneDrive\Desktop\Data Analytics Bootcamp\Week 1\Crowdfunding Analysis\"/>
    </mc:Choice>
  </mc:AlternateContent>
  <xr:revisionPtr revIDLastSave="0" documentId="13_ncr:1_{B289747A-4DD2-4842-871F-0C0E81138195}" xr6:coauthVersionLast="47" xr6:coauthVersionMax="47" xr10:uidLastSave="{00000000-0000-0000-0000-000000000000}"/>
  <bookViews>
    <workbookView xWindow="-108" yWindow="-108" windowWidth="23256" windowHeight="12576" firstSheet="5" activeTab="8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Launch Date Outcomes" sheetId="6" r:id="rId4"/>
    <sheet name="Edinburgh Research" sheetId="7" r:id="rId5"/>
    <sheet name="Successful US Kickstarters" sheetId="11" r:id="rId6"/>
    <sheet name="Failed US Kickstarters" sheetId="12" r:id="rId7"/>
    <sheet name="Descriptive Statistics" sheetId="13" r:id="rId8"/>
    <sheet name="Box&amp;WhiskerChart1" sheetId="1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" i="13" l="1"/>
  <c r="B14" i="13"/>
  <c r="C14" i="13"/>
  <c r="C13" i="13"/>
  <c r="C12" i="13"/>
  <c r="B13" i="13"/>
  <c r="B12" i="13"/>
  <c r="B5" i="13"/>
  <c r="C11" i="13"/>
  <c r="C4" i="13"/>
  <c r="B11" i="13"/>
  <c r="B10" i="13"/>
  <c r="C7" i="13"/>
  <c r="C6" i="13"/>
  <c r="C5" i="13"/>
  <c r="B6" i="13"/>
  <c r="B4" i="13"/>
  <c r="C10" i="13"/>
  <c r="C9" i="13"/>
  <c r="C2" i="13"/>
  <c r="B9" i="13"/>
  <c r="B3" i="13"/>
  <c r="C3" i="13"/>
  <c r="B2" i="13"/>
  <c r="D3" i="7"/>
  <c r="D4" i="7"/>
  <c r="D5" i="7"/>
  <c r="D6" i="7"/>
  <c r="C3" i="7"/>
  <c r="C4" i="7"/>
  <c r="C5" i="7"/>
  <c r="C6" i="7"/>
  <c r="F3" i="7"/>
  <c r="F4" i="7"/>
  <c r="F5" i="7"/>
  <c r="F6" i="7"/>
  <c r="F2" i="7"/>
  <c r="D2" i="7"/>
  <c r="C2" i="7"/>
  <c r="B3" i="7"/>
  <c r="B4" i="7"/>
  <c r="B5" i="7"/>
  <c r="B6" i="7"/>
  <c r="B2" i="7"/>
  <c r="T4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<sst xmlns="http://schemas.openxmlformats.org/spreadsheetml/2006/main" count="38382" uniqueCount="8399">
  <si>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</si>
  <si>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</si>
  <si>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</si>
  <si>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</si>
  <si>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</si>
  <si>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</si>
  <si>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</si>
  <si>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</si>
  <si>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</si>
  <si>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</si>
  <si>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</si>
  <si>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</si>
  <si>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</si>
  <si>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</si>
  <si>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</si>
  <si>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</si>
  <si>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</si>
  <si>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</si>
  <si>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</si>
  <si>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</si>
  <si>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</si>
  <si>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</si>
  <si>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</si>
  <si>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</si>
  <si>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</si>
  <si>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</si>
  <si>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</si>
  <si>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</si>
  <si>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</si>
  <si>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</si>
  <si>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</si>
  <si>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</si>
  <si>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</si>
  <si>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</si>
  <si>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</si>
  <si>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</si>
  <si>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</si>
  <si>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</si>
  <si>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</si>
  <si>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</si>
  <si>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</si>
  <si>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</si>
  <si>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</si>
  <si>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</si>
  <si>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</si>
  <si>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</si>
  <si>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</si>
  <si>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</si>
  <si>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</si>
  <si>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</si>
  <si>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</si>
  <si>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</si>
  <si>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</si>
  <si>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</si>
  <si>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</si>
  <si>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</si>
  <si>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</si>
  <si>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</si>
  <si>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</si>
  <si>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</si>
  <si>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</si>
  <si>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</si>
  <si>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</si>
  <si>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</si>
  <si>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</si>
  <si>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</si>
  <si>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</si>
  <si>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</si>
  <si>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</si>
  <si>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</si>
  <si>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</si>
  <si>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</si>
  <si>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</si>
  <si>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</si>
  <si>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</si>
  <si>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</si>
  <si>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</si>
  <si>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</si>
  <si>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</si>
  <si>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</si>
  <si>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</si>
  <si>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</si>
  <si>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</si>
  <si>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</si>
  <si>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</si>
  <si>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</si>
  <si>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</si>
  <si>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</si>
  <si>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</si>
  <si>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</si>
  <si>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</si>
  <si>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</si>
  <si>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</si>
  <si>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</si>
  <si>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</si>
  <si>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</si>
  <si>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</si>
  <si>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</si>
  <si>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</si>
  <si>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</si>
  <si>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</si>
  <si>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</si>
  <si>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</si>
  <si>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</si>
  <si>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</si>
  <si>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</si>
  <si>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</si>
  <si>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</si>
  <si>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</si>
  <si>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</si>
  <si>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</si>
  <si>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</si>
  <si>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</si>
  <si>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</si>
  <si>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</si>
  <si>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</si>
  <si>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</si>
  <si>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</si>
  <si>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</si>
  <si>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</si>
  <si>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</si>
  <si>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</si>
  <si>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</si>
  <si>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</si>
  <si>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</si>
  <si>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</si>
  <si>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</si>
  <si>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</si>
  <si>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</si>
  <si>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</si>
  <si>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</si>
  <si>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</si>
  <si>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</si>
  <si>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</si>
  <si>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</si>
  <si>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</si>
  <si>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</si>
  <si>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</si>
  <si>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</si>
  <si>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</si>
  <si>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</si>
  <si>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</si>
  <si>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</si>
  <si>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</si>
  <si>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</si>
  <si>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</si>
  <si>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</si>
  <si>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</si>
  <si>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</si>
  <si>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</si>
  <si>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</si>
  <si>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</si>
  <si>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</si>
  <si>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</si>
  <si>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</si>
  <si>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</si>
  <si>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</si>
  <si>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</si>
  <si>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</si>
  <si>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</si>
  <si>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</si>
  <si>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</si>
  <si>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</si>
  <si>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</si>
  <si>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</si>
  <si>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</si>
  <si>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</si>
  <si>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</si>
  <si>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</si>
  <si>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</si>
  <si>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</si>
  <si>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</si>
  <si>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</si>
  <si>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</si>
  <si>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</si>
  <si>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</si>
  <si>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</si>
  <si>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</si>
  <si>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</si>
  <si>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</si>
  <si>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</si>
  <si>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</si>
  <si>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</si>
  <si>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</si>
  <si>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</si>
  <si>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</si>
  <si>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</si>
  <si>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</si>
  <si>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</si>
  <si>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</si>
  <si>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</si>
  <si>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</si>
  <si>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</si>
  <si>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</si>
  <si>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</si>
  <si>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</si>
  <si>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</si>
  <si>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</si>
  <si>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</si>
  <si>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</si>
  <si>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</si>
  <si>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</si>
  <si>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</si>
  <si>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</si>
  <si>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</si>
  <si>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</si>
  <si>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</si>
  <si>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</si>
  <si>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</si>
  <si>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</si>
  <si>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</si>
  <si>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</si>
  <si>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</si>
  <si>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</si>
  <si>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</si>
  <si>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</si>
  <si>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</si>
  <si>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</si>
  <si>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</si>
  <si>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</si>
  <si>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</si>
  <si>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</si>
  <si>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</si>
  <si>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</si>
  <si>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</si>
  <si>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</si>
  <si>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</si>
  <si>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</si>
  <si>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</si>
  <si>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</si>
  <si>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</si>
  <si>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</si>
  <si>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</si>
  <si>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</si>
  <si>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</si>
  <si>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</si>
  <si>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</si>
  <si>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</si>
  <si>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</si>
  <si>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</si>
  <si>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</si>
  <si>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</si>
  <si>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</si>
  <si>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</si>
  <si>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</si>
  <si>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</si>
  <si>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</si>
  <si>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</si>
  <si>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</si>
  <si>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</si>
  <si>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</si>
  <si>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</si>
  <si>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</si>
  <si>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</si>
  <si>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</si>
  <si>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</si>
  <si>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</si>
  <si>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</si>
  <si>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</si>
  <si>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</si>
  <si>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</si>
  <si>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</si>
  <si>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</si>
  <si>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</si>
  <si>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</si>
  <si>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</si>
  <si>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</si>
  <si>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</si>
  <si>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</si>
  <si>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</si>
  <si>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</si>
  <si>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</si>
  <si>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</si>
  <si>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</si>
  <si>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</si>
  <si>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</si>
  <si>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</si>
  <si>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</si>
  <si>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</si>
  <si>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</si>
  <si>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</si>
  <si>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</si>
  <si>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</si>
  <si>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</si>
  <si>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</si>
  <si>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</si>
  <si>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</si>
  <si>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</si>
  <si>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</si>
  <si>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</si>
  <si>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</si>
  <si>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</si>
  <si>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</si>
  <si>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</si>
  <si>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</si>
  <si>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</si>
  <si>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</si>
  <si>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</si>
  <si>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</si>
  <si>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</si>
  <si>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</si>
  <si>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</si>
  <si>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</si>
  <si>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</si>
  <si>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</si>
  <si>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</si>
  <si>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</si>
  <si>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</si>
  <si>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</si>
  <si>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</si>
  <si>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</si>
  <si>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</si>
  <si>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</si>
  <si>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</si>
  <si>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</si>
  <si>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</si>
  <si>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</si>
  <si>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</si>
  <si>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</si>
  <si>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</si>
  <si>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</si>
  <si>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</si>
  <si>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</si>
  <si>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</si>
  <si>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</si>
  <si>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</si>
  <si>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</si>
  <si>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</si>
  <si>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</si>
  <si>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</si>
  <si>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</si>
  <si>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</si>
  <si>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</si>
  <si>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</si>
  <si>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</si>
  <si>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</si>
  <si>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</si>
  <si>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</si>
  <si>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</si>
  <si>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</si>
  <si>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</si>
  <si>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</si>
  <si>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</si>
  <si>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</si>
  <si>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</si>
  <si>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</si>
  <si>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</si>
  <si>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</si>
  <si>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</si>
  <si>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</si>
  <si>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</si>
  <si>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</si>
  <si>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</si>
  <si>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</si>
  <si>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</si>
  <si>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</si>
  <si>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</si>
  <si>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</si>
  <si>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</si>
  <si>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</si>
  <si>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</si>
  <si>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</si>
  <si>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</si>
  <si>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</si>
  <si>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</si>
  <si>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</si>
  <si>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</si>
  <si>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</si>
  <si>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</si>
  <si>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</si>
  <si>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</si>
  <si>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</si>
  <si>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</si>
  <si>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</si>
  <si>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</si>
  <si>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</si>
  <si>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</si>
  <si>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</si>
  <si>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</si>
  <si>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</si>
  <si>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</si>
  <si>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</si>
  <si>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</si>
  <si>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</si>
  <si>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</si>
  <si>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</si>
  <si>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</si>
  <si>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</si>
  <si>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</si>
  <si>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</si>
  <si>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</si>
  <si>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</si>
  <si>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</si>
  <si>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</si>
  <si>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</si>
  <si>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</si>
  <si>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</si>
  <si>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</si>
  <si>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</si>
  <si>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</si>
  <si>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</si>
  <si>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</si>
  <si>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</si>
  <si>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</si>
  <si>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</si>
  <si>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</si>
  <si>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</si>
  <si>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</si>
  <si>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</si>
  <si>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</si>
  <si>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</si>
  <si>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</si>
  <si>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</si>
  <si>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</si>
  <si>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</si>
  <si>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</si>
  <si>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</si>
  <si>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</si>
  <si>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</si>
  <si>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</si>
  <si>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</si>
  <si>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</si>
  <si>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</si>
  <si>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</si>
  <si>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</si>
  <si>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</si>
  <si>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</si>
  <si>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</si>
  <si>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</si>
  <si>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</si>
  <si>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</si>
  <si>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</si>
  <si>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</si>
  <si>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</si>
  <si>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</si>
  <si>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</si>
  <si>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</si>
  <si>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</si>
  <si>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</si>
  <si>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</si>
  <si>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</si>
  <si>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</si>
  <si>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</si>
  <si>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</si>
  <si>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</si>
  <si>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</si>
  <si>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</si>
  <si>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</si>
  <si>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</si>
  <si>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</si>
  <si>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</si>
  <si>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</si>
  <si>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</si>
  <si>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</si>
  <si>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</si>
  <si>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</si>
  <si>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</si>
  <si>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</si>
  <si>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</si>
  <si>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</si>
  <si>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</si>
  <si>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</si>
  <si>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</si>
  <si>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</si>
  <si>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</si>
  <si>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</si>
  <si>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</si>
  <si>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</si>
  <si>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</si>
  <si>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</si>
  <si>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</si>
  <si>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</si>
  <si>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</si>
  <si>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</si>
  <si>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</si>
  <si>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</si>
  <si>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</si>
  <si>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</si>
  <si>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</si>
  <si>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</si>
  <si>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</si>
  <si>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</si>
  <si>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</si>
  <si>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</si>
  <si>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</si>
  <si>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</si>
  <si>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</si>
  <si>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</si>
  <si>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</si>
  <si>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</si>
  <si>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</si>
  <si>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</si>
  <si>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</si>
  <si>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</si>
  <si>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</si>
  <si>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</si>
  <si>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</si>
  <si>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</si>
  <si>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</si>
  <si>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</si>
  <si>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</si>
  <si>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</si>
  <si>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</si>
  <si>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</si>
  <si>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</si>
  <si>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</si>
  <si>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</si>
  <si>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</si>
  <si>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</si>
  <si>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</si>
  <si>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</si>
  <si>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</si>
  <si>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</si>
  <si>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</si>
  <si>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</si>
  <si>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</si>
  <si>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</si>
  <si>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</si>
  <si>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</si>
  <si>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</si>
  <si>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</si>
  <si>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</si>
  <si>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</si>
  <si>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</si>
  <si>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</si>
  <si>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</si>
  <si>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</si>
  <si>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</si>
  <si>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</si>
  <si>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</si>
  <si>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</si>
  <si>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</si>
  <si>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</si>
  <si>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</si>
  <si>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</si>
  <si>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</si>
  <si>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</si>
  <si>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</si>
  <si>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</si>
  <si>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</si>
  <si>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</si>
  <si>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</si>
  <si>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</si>
  <si>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</si>
  <si>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</si>
  <si>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</si>
  <si>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</si>
  <si>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</si>
  <si>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</si>
  <si>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</si>
  <si>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</si>
  <si>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</si>
  <si>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</si>
  <si>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</si>
  <si>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</si>
  <si>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</si>
  <si>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</si>
  <si>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</si>
  <si>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</si>
  <si>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</si>
  <si>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</si>
  <si>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</si>
  <si>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</si>
  <si>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</si>
  <si>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</si>
  <si>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</si>
  <si>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</si>
  <si>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</si>
  <si>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</si>
  <si>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</si>
  <si>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</si>
  <si>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</si>
  <si>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</si>
  <si>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</si>
  <si>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</si>
  <si>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</si>
  <si>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</si>
  <si>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</si>
  <si>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</si>
  <si>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</si>
  <si>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</si>
  <si>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</si>
  <si>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</si>
  <si>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</si>
  <si>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</si>
  <si>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</si>
  <si>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</si>
  <si>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</si>
  <si>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</si>
  <si>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</si>
  <si>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</si>
  <si>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</si>
  <si>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</si>
  <si>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</si>
  <si>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</si>
  <si>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</si>
  <si>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</si>
  <si>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</si>
  <si>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</si>
  <si>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</si>
  <si>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</si>
  <si>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</si>
  <si>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</si>
  <si>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</si>
  <si>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</si>
  <si>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</si>
  <si>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</si>
  <si>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</si>
  <si>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</si>
  <si>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</si>
  <si>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</si>
  <si>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</si>
  <si>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</si>
  <si>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</si>
  <si>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</si>
  <si>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</si>
  <si>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</si>
  <si>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</si>
  <si>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</si>
  <si>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</si>
  <si>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</si>
  <si>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</si>
  <si>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</si>
  <si>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</si>
  <si>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</si>
  <si>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</si>
  <si>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</si>
  <si>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</si>
  <si>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</si>
  <si>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</si>
  <si>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</si>
  <si>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</si>
  <si>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</si>
  <si>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</si>
  <si>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</si>
  <si>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</si>
  <si>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</si>
  <si>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</si>
  <si>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</si>
  <si>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</si>
  <si>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</si>
  <si>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</si>
  <si>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</si>
  <si>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</si>
  <si>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</si>
  <si>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</si>
  <si>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</si>
  <si>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</si>
  <si>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</si>
  <si>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</si>
  <si>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</si>
  <si>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</si>
  <si>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</si>
  <si>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</si>
  <si>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</si>
  <si>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</si>
  <si>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</si>
  <si>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</si>
  <si>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</si>
  <si>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</si>
  <si>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</si>
  <si>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</si>
  <si>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</si>
  <si>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</si>
  <si>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</si>
  <si>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</si>
  <si>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</si>
  <si>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</si>
  <si>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</si>
  <si>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</si>
  <si>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</si>
  <si>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</si>
  <si>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</si>
  <si>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</si>
  <si>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</si>
  <si>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</si>
  <si>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</si>
  <si>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</si>
  <si>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</si>
  <si>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</si>
  <si>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</si>
  <si>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</si>
  <si>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</si>
  <si>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</si>
  <si>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</si>
  <si>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</si>
  <si>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</si>
  <si>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</si>
  <si>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</si>
  <si>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</si>
  <si>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</si>
  <si>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</si>
  <si>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</si>
  <si>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</si>
  <si>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</si>
  <si>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</si>
  <si>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</si>
  <si>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</si>
  <si>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</si>
  <si>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</si>
  <si>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</si>
  <si>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</si>
  <si>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</si>
  <si>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</si>
  <si>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</si>
  <si>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</si>
  <si>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</si>
  <si>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</si>
  <si>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</si>
  <si>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</si>
  <si>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</si>
  <si>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</si>
  <si>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</si>
  <si>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</si>
  <si>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</si>
  <si>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</si>
  <si>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</si>
  <si>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</si>
  <si>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</si>
  <si>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</si>
  <si>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</si>
  <si>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</si>
  <si>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</si>
  <si>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</si>
  <si>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</si>
  <si>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</si>
  <si>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</si>
  <si>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</si>
  <si>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</si>
  <si>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</si>
  <si>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</si>
  <si>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</si>
  <si>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</si>
  <si>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</si>
  <si>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</si>
  <si>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</si>
  <si>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</si>
  <si>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</si>
  <si>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</si>
  <si>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</si>
  <si>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</si>
  <si>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</si>
  <si>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</si>
  <si>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</si>
  <si>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</si>
  <si>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</si>
  <si>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</si>
  <si>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</si>
  <si>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</si>
  <si>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</si>
  <si>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</si>
  <si>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</si>
  <si>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</si>
  <si>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</si>
  <si>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</si>
  <si>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</si>
  <si>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</si>
  <si>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</si>
  <si>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</si>
  <si>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</si>
  <si>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</si>
  <si>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</si>
  <si>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</si>
  <si>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</si>
  <si>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</si>
  <si>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</si>
  <si>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</si>
  <si>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</si>
  <si>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</si>
  <si>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</si>
  <si>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</si>
  <si>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</si>
  <si>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</si>
  <si>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</si>
  <si>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</si>
  <si>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</si>
  <si>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</si>
  <si>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</si>
  <si>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</si>
  <si>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</si>
  <si>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</si>
  <si>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</si>
  <si>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</si>
  <si>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</si>
  <si>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</si>
  <si>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</si>
  <si>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</si>
  <si>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</si>
  <si>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</si>
  <si>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</si>
  <si>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</si>
  <si>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</si>
  <si>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</si>
  <si>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</si>
  <si>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</si>
  <si>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</si>
  <si>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</si>
  <si>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</si>
  <si>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</si>
  <si>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</si>
  <si>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</si>
  <si>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</si>
  <si>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</si>
  <si>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</si>
  <si>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</si>
  <si>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</si>
  <si>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</si>
  <si>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</si>
  <si>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</si>
  <si>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</si>
  <si>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</si>
  <si>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</si>
  <si>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</si>
  <si>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</si>
  <si>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</si>
  <si>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</si>
  <si>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</si>
  <si>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</si>
  <si>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</si>
  <si>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</si>
  <si>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</si>
  <si>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</si>
  <si>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</si>
  <si>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</si>
  <si>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</si>
  <si>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</si>
  <si>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</si>
  <si>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</si>
  <si>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</si>
  <si>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</si>
  <si>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</si>
  <si>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</si>
  <si>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</si>
  <si>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</si>
  <si>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</si>
  <si>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</si>
  <si>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</si>
  <si>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</si>
  <si>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</si>
  <si>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</si>
  <si>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</si>
  <si>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</si>
  <si>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</si>
  <si>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</si>
  <si>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</si>
  <si>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</si>
  <si>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</si>
  <si>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</si>
  <si>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</si>
  <si>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</si>
  <si>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</si>
  <si>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</si>
  <si>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</si>
  <si>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</si>
  <si>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</si>
  <si>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</si>
  <si>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</si>
  <si>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</si>
  <si>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</si>
  <si>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</si>
  <si>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</si>
  <si>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</si>
  <si>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</si>
  <si>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</si>
  <si>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</si>
  <si>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</si>
  <si>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</si>
  <si>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</si>
  <si>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</si>
  <si>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</si>
  <si>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</si>
  <si>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</si>
  <si>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</si>
  <si>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</si>
  <si>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</si>
  <si>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</si>
  <si>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</si>
  <si>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</si>
  <si>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</si>
  <si>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</si>
  <si>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</si>
  <si>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</si>
  <si>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</si>
  <si>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</si>
  <si>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</si>
  <si>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</si>
  <si>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</si>
  <si>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</si>
  <si>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</si>
  <si>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</si>
  <si>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</si>
  <si>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</si>
  <si>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</si>
  <si>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</si>
  <si>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</si>
  <si>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</si>
  <si>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</si>
  <si>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</si>
  <si>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</si>
  <si>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</si>
  <si>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</si>
  <si>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</si>
  <si>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</si>
  <si>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</si>
  <si>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</si>
  <si>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</si>
  <si>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</si>
  <si>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</si>
  <si>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</si>
  <si>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</si>
  <si>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</si>
  <si>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</si>
  <si>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</si>
  <si>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</si>
  <si>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</si>
  <si>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</si>
  <si>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</si>
  <si>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</si>
  <si>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</si>
  <si>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</si>
  <si>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</si>
  <si>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</si>
  <si>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</si>
  <si>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</si>
  <si>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</si>
  <si>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</si>
  <si>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</si>
  <si>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</si>
  <si>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</si>
  <si>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</si>
  <si>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</si>
  <si>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</si>
  <si>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</si>
  <si>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</si>
  <si>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</si>
  <si>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</si>
  <si>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</si>
  <si>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</si>
  <si>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</si>
  <si>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</si>
  <si>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</si>
  <si>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</si>
  <si>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</si>
  <si>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</si>
  <si>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</si>
  <si>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</si>
  <si>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</si>
  <si>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</si>
  <si>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</si>
  <si>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</si>
  <si>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</si>
  <si>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</si>
  <si>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</si>
  <si>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</si>
  <si>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</si>
  <si>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</si>
  <si>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</si>
  <si>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</si>
  <si>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</si>
  <si>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</si>
  <si>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</si>
  <si>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</si>
  <si>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</si>
  <si>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</si>
  <si>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</si>
  <si>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</si>
  <si>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</si>
  <si>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</si>
  <si>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</si>
  <si>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</si>
  <si>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</si>
  <si>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</si>
  <si>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</si>
  <si>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</si>
  <si>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</si>
  <si>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</si>
  <si>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</si>
  <si>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</si>
  <si>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</si>
  <si>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</si>
  <si>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</si>
  <si>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</si>
  <si>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</si>
  <si>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</si>
  <si>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</si>
  <si>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</si>
  <si>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</si>
  <si>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</si>
  <si>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</si>
  <si>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</si>
  <si>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</si>
  <si>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</si>
  <si>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</si>
  <si>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</si>
  <si>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</si>
  <si>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</si>
  <si>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</si>
  <si>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</si>
  <si>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</si>
  <si>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</si>
  <si>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</si>
  <si>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</si>
  <si>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</si>
  <si>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</si>
  <si>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</si>
  <si>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</si>
  <si>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</si>
  <si>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</si>
  <si>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</si>
  <si>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</si>
  <si>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</si>
  <si>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</si>
  <si>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</si>
  <si>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</si>
  <si>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</si>
  <si>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</si>
  <si>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</si>
  <si>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</si>
  <si>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</si>
  <si>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</si>
  <si>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</si>
  <si>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</si>
  <si>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</si>
  <si>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</si>
  <si>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</si>
  <si>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</si>
  <si>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</si>
  <si>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</si>
  <si>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</si>
  <si>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</si>
  <si>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</si>
  <si>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</si>
  <si>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</si>
  <si>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</si>
  <si>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</si>
  <si>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</si>
  <si>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</si>
  <si>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</si>
  <si>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</si>
  <si>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</si>
  <si>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</si>
  <si>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</si>
  <si>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</si>
  <si>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</si>
  <si>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</si>
  <si>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</si>
  <si>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</si>
  <si>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</si>
  <si>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</si>
  <si>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</si>
  <si>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</si>
  <si>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</si>
  <si>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</si>
  <si>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</si>
  <si>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</si>
  <si>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</si>
  <si>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</si>
  <si>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</si>
  <si>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</si>
  <si>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</si>
  <si>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</si>
  <si>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</si>
  <si>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</si>
  <si>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</si>
  <si>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</si>
  <si>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</si>
  <si>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</si>
  <si>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</si>
  <si>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</si>
  <si>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</si>
  <si>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</si>
  <si>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</si>
  <si>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</si>
  <si>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</si>
  <si>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</si>
  <si>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</si>
  <si>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</si>
  <si>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</si>
  <si>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</si>
  <si>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</si>
  <si>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</si>
  <si>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</si>
  <si>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</si>
  <si>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</si>
  <si>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</si>
  <si>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</si>
  <si>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</si>
  <si>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</si>
  <si>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</si>
  <si>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</si>
  <si>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</si>
  <si>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</si>
  <si>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</si>
  <si>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</si>
  <si>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</si>
  <si>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</si>
  <si>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</si>
  <si>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</si>
  <si>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</si>
  <si>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</si>
  <si>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</si>
  <si>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</si>
  <si>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</si>
  <si>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</si>
  <si>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</si>
  <si>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</si>
  <si>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</si>
  <si>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</si>
  <si>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</si>
  <si>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</si>
  <si>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</si>
  <si>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</si>
  <si>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</si>
  <si>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</si>
  <si>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</si>
  <si>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</si>
  <si>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</si>
  <si>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</si>
  <si>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</si>
  <si>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</si>
  <si>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</si>
  <si>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</si>
  <si>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</si>
  <si>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</si>
  <si>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</si>
  <si>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</si>
  <si>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</si>
  <si>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</si>
  <si>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</si>
  <si>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</si>
  <si>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</si>
  <si>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</si>
  <si>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</si>
  <si>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</si>
  <si>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</si>
  <si>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</si>
  <si>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</si>
  <si>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</si>
  <si>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</si>
  <si>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</si>
  <si>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</si>
  <si>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</si>
  <si>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</si>
  <si>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</si>
  <si>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</si>
  <si>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</si>
  <si>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</si>
  <si>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</si>
  <si>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</si>
  <si>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</si>
  <si>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</si>
  <si>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</si>
  <si>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</si>
  <si>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</si>
  <si>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</si>
  <si>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</si>
  <si>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</si>
  <si>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</si>
  <si>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</si>
  <si>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</si>
  <si>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</si>
  <si>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</si>
  <si>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</si>
  <si>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</si>
  <si>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</si>
  <si>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</si>
  <si>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</si>
  <si>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</si>
  <si>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</si>
  <si>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</si>
  <si>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</si>
  <si>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</si>
  <si>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</si>
  <si>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</si>
  <si>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</si>
  <si>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</si>
  <si>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</si>
  <si>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</si>
  <si>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</si>
  <si>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</si>
  <si>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</si>
  <si>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</si>
  <si>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</si>
  <si>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</si>
  <si>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</si>
  <si>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</si>
  <si>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</si>
  <si>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</si>
  <si>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</si>
  <si>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</si>
  <si>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</si>
  <si>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</si>
  <si>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</si>
  <si>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</si>
  <si>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</si>
  <si>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</si>
  <si>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</si>
  <si>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</si>
  <si>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</si>
  <si>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</si>
  <si>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</si>
  <si>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</si>
  <si>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</si>
  <si>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</si>
  <si>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</si>
  <si>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</si>
  <si>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</si>
  <si>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</si>
  <si>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</si>
  <si>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</si>
  <si>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</si>
  <si>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</si>
  <si>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</si>
  <si>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</si>
  <si>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</si>
  <si>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</si>
  <si>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</si>
  <si>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</si>
  <si>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</si>
  <si>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</si>
  <si>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</si>
  <si>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</si>
  <si>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</si>
  <si>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</si>
  <si>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</si>
  <si>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</si>
  <si>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</si>
  <si>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</si>
  <si>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</si>
  <si>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</si>
  <si>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</si>
  <si>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</si>
  <si>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</si>
  <si>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</si>
  <si>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</si>
  <si>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</si>
  <si>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</si>
  <si>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</si>
  <si>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</si>
  <si>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</si>
  <si>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</si>
  <si>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</si>
  <si>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</si>
  <si>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</si>
  <si>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</si>
  <si>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</si>
  <si>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</si>
  <si>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</si>
  <si>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</si>
  <si>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</si>
  <si>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</si>
  <si>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</si>
  <si>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</si>
  <si>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</si>
  <si>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</si>
  <si>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</si>
  <si>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</si>
  <si>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</si>
  <si>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</si>
  <si>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</si>
  <si>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</si>
  <si>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</si>
  <si>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</si>
  <si>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</si>
  <si>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</si>
  <si>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</si>
  <si>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</si>
  <si>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</si>
  <si>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</si>
  <si>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</si>
  <si>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</si>
  <si>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</si>
  <si>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</si>
  <si>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</si>
  <si>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</si>
  <si>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</si>
  <si>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</si>
  <si>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</si>
  <si>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</si>
  <si>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</si>
  <si>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</si>
  <si>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</si>
  <si>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</si>
  <si>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</si>
  <si>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</si>
  <si>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</si>
  <si>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</si>
  <si>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</si>
  <si>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</si>
  <si>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</si>
  <si>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</si>
  <si>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</si>
  <si>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</si>
  <si>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</si>
  <si>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</si>
  <si>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</si>
  <si>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</si>
  <si>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</si>
  <si>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</si>
  <si>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</si>
  <si>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</si>
  <si>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</si>
  <si>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</si>
  <si>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</si>
  <si>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</si>
  <si>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</si>
  <si>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</si>
  <si>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</si>
  <si>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</si>
  <si>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</si>
  <si>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</si>
  <si>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</si>
  <si>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</si>
  <si>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</si>
  <si>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</si>
  <si>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</si>
  <si>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</si>
  <si>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</si>
  <si>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</si>
  <si>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</si>
  <si>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</si>
  <si>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</si>
  <si>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</si>
  <si>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</si>
  <si>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</si>
  <si>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</si>
  <si>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</si>
  <si>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</si>
  <si>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</si>
  <si>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</si>
  <si>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</si>
  <si>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</si>
  <si>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</si>
  <si>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</si>
  <si>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</si>
  <si>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</si>
  <si>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</si>
  <si>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</si>
  <si>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</si>
  <si>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</si>
  <si>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</si>
  <si>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</si>
  <si>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</si>
  <si>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</si>
  <si>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</si>
  <si>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</si>
  <si>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</si>
  <si>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</si>
  <si>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</si>
  <si>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</si>
  <si>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</si>
  <si>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</si>
  <si>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</si>
  <si>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</si>
  <si>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</si>
  <si>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</si>
  <si>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</si>
  <si>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</si>
  <si>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</si>
  <si>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</si>
  <si>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</si>
  <si>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</si>
  <si>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</si>
  <si>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</si>
  <si>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</si>
  <si>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</si>
  <si>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</si>
  <si>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</si>
  <si>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</si>
  <si>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</si>
  <si>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</si>
  <si>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</si>
  <si>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</si>
  <si>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</si>
  <si>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</si>
  <si>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</si>
  <si>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</si>
  <si>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</si>
  <si>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</si>
  <si>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</si>
  <si>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</si>
  <si>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</si>
  <si>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</si>
  <si>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</si>
  <si>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</si>
  <si>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</si>
  <si>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</si>
  <si>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</si>
  <si>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</si>
  <si>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</si>
  <si>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</si>
  <si>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</si>
  <si>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</si>
  <si>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</si>
  <si>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</si>
  <si>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</si>
  <si>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</si>
  <si>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</si>
  <si>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</si>
  <si>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</si>
  <si>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</si>
  <si>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</si>
  <si>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</si>
  <si>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</si>
  <si>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</si>
  <si>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</si>
  <si>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</si>
  <si>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</si>
  <si>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</si>
  <si>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</si>
  <si>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</si>
  <si>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</si>
  <si>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</si>
  <si>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</si>
  <si>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</si>
  <si>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</si>
  <si>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</si>
  <si>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</si>
  <si>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</si>
  <si>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</si>
  <si>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</si>
  <si>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</si>
  <si>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</si>
  <si>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</si>
  <si>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</si>
  <si>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</si>
  <si>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</si>
  <si>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</si>
  <si>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</si>
  <si>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</si>
  <si>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</si>
  <si>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</si>
  <si>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</si>
  <si>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</si>
  <si>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</si>
  <si>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</si>
  <si>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</si>
  <si>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</si>
  <si>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</si>
  <si>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</si>
  <si>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</si>
  <si>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</si>
  <si>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</si>
  <si>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</si>
  <si>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</si>
  <si>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</si>
  <si>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</si>
  <si>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</si>
  <si>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</si>
  <si>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</si>
  <si>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</si>
  <si>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</si>
  <si>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</si>
  <si>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</si>
  <si>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</si>
  <si>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</si>
  <si>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</si>
  <si>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</si>
  <si>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</si>
  <si>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</si>
  <si>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</si>
  <si>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</si>
  <si>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</si>
  <si>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</si>
  <si>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</si>
  <si>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</si>
  <si>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</si>
  <si>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</si>
  <si>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</si>
  <si>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</si>
  <si>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</si>
  <si>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</si>
  <si>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</si>
  <si>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</si>
  <si>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</si>
  <si>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</si>
  <si>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</si>
  <si>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</si>
  <si>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</si>
  <si>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</si>
  <si>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</si>
  <si>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</si>
  <si>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</si>
  <si>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</si>
  <si>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</si>
  <si>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</si>
  <si>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</si>
  <si>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</si>
  <si>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</si>
  <si>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</si>
  <si>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</si>
  <si>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</si>
  <si>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</si>
  <si>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</si>
  <si>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</si>
  <si>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</si>
  <si>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</si>
  <si>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</si>
  <si>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</si>
  <si>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</si>
  <si>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</si>
  <si>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</si>
  <si>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</si>
  <si>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</si>
  <si>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</si>
  <si>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</si>
  <si>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</si>
  <si>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</si>
  <si>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</si>
  <si>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</si>
  <si>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</si>
  <si>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</si>
  <si>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</si>
  <si>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</si>
  <si>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</si>
  <si>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</si>
  <si>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</si>
  <si>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</si>
  <si>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</si>
  <si>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</si>
  <si>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</si>
  <si>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</si>
  <si>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</si>
  <si>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</si>
  <si>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</si>
  <si>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</si>
  <si>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</si>
  <si>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</si>
  <si>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</si>
  <si>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</si>
  <si>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</si>
  <si>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</si>
  <si>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</si>
  <si>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</si>
  <si>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</si>
  <si>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</si>
  <si>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</si>
  <si>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</si>
  <si>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</si>
  <si>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</si>
  <si>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</si>
  <si>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</si>
  <si>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</si>
  <si>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</si>
  <si>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</si>
  <si>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</si>
  <si>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</si>
  <si>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</si>
  <si>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</si>
  <si>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</si>
  <si>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</si>
  <si>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</si>
  <si>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</si>
  <si>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</si>
  <si>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</si>
  <si>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</si>
  <si>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</si>
  <si>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</si>
  <si>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</si>
  <si>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</si>
  <si>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</si>
  <si>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</si>
  <si>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</si>
  <si>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</si>
  <si>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</si>
  <si>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</si>
  <si>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</si>
  <si>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</si>
  <si>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</si>
  <si>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</si>
  <si>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</si>
  <si>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</si>
  <si>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</si>
  <si>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</si>
  <si>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</si>
  <si>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</si>
  <si>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</si>
  <si>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</si>
  <si>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</si>
  <si>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</si>
  <si>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</si>
  <si>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</si>
  <si>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</si>
  <si>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</si>
  <si>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</si>
  <si>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</si>
  <si>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</si>
  <si>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</si>
  <si>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</si>
  <si>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</si>
  <si>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</si>
  <si>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</si>
  <si>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</si>
  <si>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</si>
  <si>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</si>
  <si>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</si>
  <si>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</si>
  <si>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</si>
  <si>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</si>
  <si>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</si>
  <si>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</si>
  <si>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</si>
  <si>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</si>
  <si>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</si>
  <si>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</si>
  <si>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</si>
  <si>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</si>
  <si>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</si>
  <si>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</si>
  <si>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</si>
  <si>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</si>
  <si>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</si>
  <si>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</si>
  <si>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</si>
  <si>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</si>
  <si>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</si>
  <si>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</si>
  <si>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</si>
  <si>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</si>
  <si>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</si>
  <si>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</si>
  <si>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</si>
  <si>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</si>
  <si>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</si>
  <si>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</si>
  <si>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</si>
  <si>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</si>
  <si>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</si>
  <si>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</si>
  <si>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</si>
  <si>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</si>
  <si>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</si>
  <si>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</si>
  <si>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</si>
  <si>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</si>
  <si>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</si>
  <si>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</si>
  <si>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</si>
  <si>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</si>
  <si>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</si>
  <si>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</si>
  <si>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</si>
  <si>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</si>
  <si>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</si>
  <si>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</si>
  <si>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</si>
  <si>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</si>
  <si>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</si>
  <si>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</si>
  <si>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</si>
  <si>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</si>
  <si>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</si>
  <si>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</si>
  <si>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</si>
  <si>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</si>
  <si>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</si>
  <si>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</si>
  <si>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</si>
  <si>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</si>
  <si>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</si>
  <si>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</si>
  <si>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</si>
  <si>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</si>
  <si>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</si>
  <si>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</si>
  <si>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</si>
  <si>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</si>
  <si>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</si>
  <si>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</si>
  <si>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</si>
  <si>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</si>
  <si>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</si>
  <si>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</si>
  <si>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</si>
  <si>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</si>
  <si>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</si>
  <si>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</si>
  <si>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</si>
  <si>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</si>
  <si>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</si>
  <si>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</si>
  <si>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</si>
  <si>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</si>
  <si>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</si>
  <si>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</si>
  <si>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</si>
  <si>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</si>
  <si>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</si>
  <si>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</si>
  <si>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</si>
  <si>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</si>
  <si>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</si>
  <si>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</si>
  <si>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</si>
  <si>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</si>
  <si>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</si>
  <si>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</si>
  <si>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</si>
  <si>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</si>
  <si>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</si>
  <si>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</si>
  <si>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</si>
  <si>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</si>
  <si>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</si>
  <si>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</si>
  <si>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</si>
  <si>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</si>
  <si>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</si>
  <si>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</si>
  <si>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</si>
  <si>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</si>
  <si>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</si>
  <si>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</si>
  <si>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</si>
  <si>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</si>
  <si>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</si>
  <si>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</si>
  <si>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</si>
  <si>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</si>
  <si>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</si>
  <si>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</si>
  <si>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</si>
  <si>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</si>
  <si>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</si>
  <si>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</si>
  <si>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</si>
  <si>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</si>
  <si>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</si>
  <si>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</si>
  <si>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</si>
  <si>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</si>
  <si>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</si>
  <si>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</si>
  <si>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</si>
  <si>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</si>
  <si>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</si>
  <si>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</si>
  <si>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</si>
  <si>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</si>
  <si>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</si>
  <si>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</si>
  <si>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</si>
  <si>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</si>
  <si>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</si>
  <si>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</si>
  <si>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</si>
  <si>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</si>
  <si>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</si>
  <si>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</si>
  <si>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</si>
  <si>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</si>
  <si>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</si>
  <si>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</si>
  <si>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</si>
  <si>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</si>
  <si>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</si>
  <si>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</si>
  <si>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</si>
  <si>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</si>
  <si>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</si>
  <si>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</si>
  <si>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</si>
  <si>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</si>
  <si>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</si>
  <si>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</si>
  <si>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</si>
  <si>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</si>
  <si>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</si>
  <si>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</si>
  <si>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</si>
  <si>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</si>
  <si>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</si>
  <si>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</si>
  <si>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</si>
  <si>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</si>
  <si>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</si>
  <si>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</si>
  <si>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</si>
  <si>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</si>
  <si>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</si>
  <si>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</si>
  <si>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</si>
  <si>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</si>
  <si>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</si>
  <si>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</si>
  <si>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</si>
  <si>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</si>
  <si>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</si>
  <si>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</si>
  <si>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</si>
  <si>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</si>
  <si>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</si>
  <si>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</si>
  <si>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</si>
  <si>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</si>
  <si>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</si>
  <si>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</si>
  <si>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</si>
  <si>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</si>
  <si>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</si>
  <si>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</si>
  <si>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</si>
  <si>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</si>
  <si>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</si>
  <si>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</si>
  <si>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</si>
  <si>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</si>
  <si>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</si>
  <si>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</si>
  <si>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</si>
  <si>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</si>
  <si>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</si>
  <si>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</si>
  <si>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</si>
  <si>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</si>
  <si>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</si>
  <si>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</si>
  <si>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</si>
  <si>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</si>
  <si>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</si>
  <si>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</si>
  <si>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</si>
  <si>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</si>
  <si>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</si>
  <si>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</si>
  <si>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</si>
  <si>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</si>
  <si>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</si>
  <si>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</si>
  <si>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</si>
  <si>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</si>
  <si>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</si>
  <si>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</si>
  <si>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</si>
  <si>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</si>
  <si>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</si>
  <si>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</si>
  <si>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</si>
  <si>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</si>
  <si>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</si>
  <si>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</si>
  <si>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</si>
  <si>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</si>
  <si>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</si>
  <si>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</si>
  <si>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</si>
  <si>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</si>
  <si>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</si>
  <si>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</si>
  <si>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</si>
  <si>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</si>
  <si>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</si>
  <si>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</si>
  <si>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</si>
  <si>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</si>
  <si>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</si>
  <si>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</si>
  <si>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</si>
  <si>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</si>
  <si>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</si>
  <si>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</si>
  <si>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</si>
  <si>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</si>
  <si>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</si>
  <si>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</si>
  <si>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</si>
  <si>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</si>
  <si>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</si>
  <si>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</si>
  <si>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</si>
  <si>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</si>
  <si>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</si>
  <si>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</si>
  <si>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</si>
  <si>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</si>
  <si>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</si>
  <si>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</si>
  <si>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</si>
  <si>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</si>
  <si>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</si>
  <si>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</si>
  <si>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</si>
  <si>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</si>
  <si>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</si>
  <si>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</si>
  <si>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</si>
  <si>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</si>
  <si>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</si>
  <si>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</si>
  <si>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</si>
  <si>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</si>
  <si>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</si>
  <si>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</si>
  <si>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</si>
  <si>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</si>
  <si>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</si>
  <si>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</si>
  <si>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</si>
  <si>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</si>
  <si>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</si>
  <si>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</si>
  <si>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</si>
  <si>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</si>
  <si>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</si>
  <si>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</si>
  <si>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</si>
  <si>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</si>
  <si>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</si>
  <si>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</si>
  <si>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</si>
  <si>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</si>
  <si>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</si>
  <si>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</si>
  <si>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</si>
  <si>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</si>
  <si>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</si>
  <si>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</si>
  <si>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</si>
  <si>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</si>
  <si>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</si>
  <si>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</si>
  <si>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</si>
  <si>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</si>
  <si>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</si>
  <si>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</si>
  <si>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</si>
  <si>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</si>
  <si>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</si>
  <si>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</si>
  <si>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</si>
  <si>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</si>
  <si>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</si>
  <si>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</si>
  <si>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</si>
  <si>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</si>
  <si>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</si>
  <si>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</si>
  <si>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</si>
  <si>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</si>
  <si>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</si>
  <si>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</si>
  <si>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</si>
  <si>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</si>
  <si>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</si>
  <si>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</si>
  <si>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</si>
  <si>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</si>
  <si>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</si>
  <si>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</si>
  <si>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</si>
  <si>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</si>
  <si>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</si>
  <si>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</si>
  <si>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</si>
  <si>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</si>
  <si>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</si>
  <si>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</si>
  <si>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</si>
  <si>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</si>
  <si>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</si>
  <si>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</si>
  <si>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</si>
  <si>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</si>
  <si>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</si>
  <si>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</si>
  <si>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</si>
  <si>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</si>
  <si>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</si>
  <si>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</si>
  <si>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</si>
  <si>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</si>
  <si>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</si>
  <si>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</si>
  <si>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</si>
  <si>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</si>
  <si>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</si>
  <si>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</si>
  <si>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</si>
  <si>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</si>
  <si>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</si>
  <si>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</si>
  <si>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</si>
  <si>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</si>
  <si>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</si>
  <si>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</si>
  <si>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</si>
  <si>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</si>
  <si>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</si>
  <si>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</si>
  <si>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</si>
  <si>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</si>
  <si>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</si>
  <si>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</si>
  <si>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</si>
  <si>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</si>
  <si>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</si>
  <si>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</si>
  <si>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</si>
  <si>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</si>
  <si>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</si>
  <si>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</si>
  <si>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</si>
  <si>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</si>
  <si>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</si>
  <si>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</si>
  <si>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</si>
  <si>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</si>
  <si>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</si>
  <si>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</si>
  <si>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</si>
  <si>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</si>
  <si>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</si>
  <si>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</si>
  <si>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</si>
  <si>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</si>
  <si>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</si>
  <si>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</si>
  <si>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</si>
  <si>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</si>
  <si>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</si>
  <si>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</si>
  <si>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</si>
  <si>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</si>
  <si>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</si>
  <si>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</si>
  <si>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</si>
  <si>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</si>
  <si>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</si>
  <si>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</si>
  <si>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</si>
  <si>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</si>
  <si>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</si>
  <si>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</si>
  <si>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</si>
  <si>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</si>
  <si>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</si>
  <si>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</si>
  <si>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</si>
  <si>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</si>
  <si>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</si>
  <si>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</si>
  <si>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</si>
  <si>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</si>
  <si>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</si>
  <si>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</si>
  <si>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</si>
  <si>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</si>
  <si>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</si>
  <si>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</si>
  <si>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</si>
  <si>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</si>
  <si>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</si>
  <si>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</si>
  <si>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</si>
  <si>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</si>
  <si>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</si>
  <si>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</si>
  <si>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</si>
  <si>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</si>
  <si>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</si>
  <si>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</si>
  <si>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</si>
  <si>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</si>
  <si>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</si>
  <si>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</si>
  <si>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</si>
  <si>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</si>
  <si>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</si>
  <si>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</si>
  <si>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</si>
  <si>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</si>
  <si>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</si>
  <si>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</si>
  <si>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</si>
  <si>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</si>
  <si>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</si>
  <si>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</si>
  <si>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</si>
  <si>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</si>
  <si>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</si>
  <si>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</si>
  <si>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</si>
  <si>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</si>
  <si>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</si>
  <si>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</si>
  <si>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</si>
  <si>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</si>
  <si>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</si>
  <si>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</si>
  <si>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</si>
  <si>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</si>
  <si>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</si>
  <si>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</si>
  <si>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</si>
  <si>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</si>
  <si>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</si>
  <si>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</si>
  <si>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</si>
  <si>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</si>
  <si>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</si>
  <si>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</si>
  <si>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</si>
  <si>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</si>
  <si>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</si>
  <si>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</si>
  <si>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</si>
  <si>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</si>
  <si>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</si>
  <si>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</si>
  <si>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</si>
  <si>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</si>
  <si>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</si>
  <si>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</si>
  <si>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</si>
  <si>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</si>
  <si>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</si>
  <si>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</si>
  <si>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</si>
  <si>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</si>
  <si>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</si>
  <si>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</si>
  <si>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</si>
  <si>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</si>
  <si>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</si>
  <si>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</si>
  <si>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</si>
  <si>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</si>
  <si>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</si>
  <si>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</si>
  <si>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</si>
  <si>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</si>
  <si>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</si>
  <si>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</si>
  <si>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</si>
  <si>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</si>
  <si>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</si>
  <si>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</si>
  <si>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</si>
  <si>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</si>
  <si>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</si>
  <si>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</si>
  <si>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</si>
  <si>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</si>
  <si>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</si>
  <si>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</si>
  <si>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</si>
  <si>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</si>
  <si>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</si>
  <si>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</si>
  <si>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</si>
  <si>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</si>
  <si>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</si>
  <si>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</si>
  <si>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</si>
  <si>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</si>
  <si>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</si>
  <si>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</si>
  <si>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</si>
  <si>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</si>
  <si>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</si>
  <si>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</si>
  <si>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</si>
  <si>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</si>
  <si>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</si>
  <si>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</si>
  <si>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</si>
  <si>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</si>
  <si>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</si>
  <si>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</si>
  <si>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</si>
  <si>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</si>
  <si>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</si>
  <si>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</si>
  <si>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</si>
  <si>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</si>
  <si>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</si>
  <si>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</si>
  <si>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</si>
  <si>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</si>
  <si>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</si>
  <si>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</si>
  <si>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</si>
  <si>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</si>
  <si>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</si>
  <si>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</si>
  <si>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</si>
  <si>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</si>
  <si>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</si>
  <si>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</si>
  <si>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</si>
  <si>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</si>
  <si>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</si>
  <si>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</si>
  <si>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</si>
  <si>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</si>
  <si>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</si>
  <si>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</si>
  <si>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</si>
  <si>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</si>
  <si>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</si>
  <si>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</si>
  <si>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</si>
  <si>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</si>
  <si>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</si>
  <si>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</si>
  <si>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</si>
  <si>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</si>
  <si>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</si>
  <si>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</si>
  <si>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</si>
  <si>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</si>
  <si>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</si>
  <si>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</si>
  <si>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</si>
  <si>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</si>
  <si>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</si>
  <si>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</si>
  <si>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</si>
  <si>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</si>
  <si>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</si>
  <si>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</si>
  <si>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</si>
  <si>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</si>
  <si>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</si>
  <si>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</si>
  <si>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</si>
  <si>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</si>
  <si>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</si>
  <si>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</si>
  <si>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</si>
  <si>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</si>
  <si>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</si>
  <si>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</si>
  <si>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</si>
  <si>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</si>
  <si>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</si>
  <si>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</si>
  <si>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</si>
  <si>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</si>
  <si>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</si>
  <si>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</si>
  <si>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</si>
  <si>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</si>
  <si>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</si>
  <si>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</si>
  <si>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</si>
  <si>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</si>
  <si>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</si>
  <si>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</si>
  <si>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</si>
  <si>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</si>
  <si>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</si>
  <si>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</si>
  <si>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</si>
  <si>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</si>
  <si>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</si>
  <si>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</si>
  <si>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</si>
  <si>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</si>
  <si>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</si>
  <si>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</si>
  <si>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</si>
  <si>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</si>
  <si>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</si>
  <si>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</si>
  <si>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</si>
  <si>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</si>
  <si>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</si>
  <si>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</si>
  <si>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</si>
  <si>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</si>
  <si>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</si>
  <si>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</si>
  <si>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</si>
  <si>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</si>
  <si>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</si>
  <si>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</si>
  <si>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</si>
  <si>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</si>
  <si>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</si>
  <si>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</si>
  <si>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</si>
  <si>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</si>
  <si>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</si>
  <si>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</si>
  <si>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</si>
  <si>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</si>
  <si>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</si>
  <si>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</si>
  <si>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</si>
  <si>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</si>
  <si>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</si>
  <si>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</si>
  <si>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</si>
  <si>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</si>
  <si>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</si>
  <si>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</si>
  <si>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</si>
  <si>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</si>
  <si>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</si>
  <si>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</si>
  <si>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</si>
  <si>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</si>
  <si>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</si>
  <si>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</si>
  <si>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</si>
  <si>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</si>
  <si>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</si>
  <si>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</si>
  <si>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</si>
  <si>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</si>
  <si>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</si>
  <si>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</si>
  <si>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</si>
  <si>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</si>
  <si>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</si>
  <si>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</si>
  <si>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</si>
  <si>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</si>
  <si>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</si>
  <si>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</si>
  <si>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</si>
  <si>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</si>
  <si>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</si>
  <si>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</si>
  <si>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</si>
  <si>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</si>
  <si>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</si>
  <si>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</si>
  <si>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</si>
  <si>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</si>
  <si>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</si>
  <si>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</si>
  <si>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</si>
  <si>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</si>
  <si>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</si>
  <si>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</si>
  <si>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</si>
  <si>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</si>
  <si>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</si>
  <si>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</si>
  <si>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</si>
  <si>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</si>
  <si>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</si>
  <si>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</si>
  <si>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</si>
  <si>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</si>
  <si>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</si>
  <si>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</si>
  <si>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</si>
  <si>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</si>
  <si>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</si>
  <si>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</si>
  <si>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</si>
  <si>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</si>
  <si>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</si>
  <si>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</si>
  <si>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</si>
  <si>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</si>
  <si>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</si>
  <si>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</si>
  <si>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</si>
  <si>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</si>
  <si>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</si>
  <si>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</si>
  <si>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</si>
  <si>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</si>
  <si>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</si>
  <si>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</si>
  <si>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</si>
  <si>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</si>
  <si>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</si>
  <si>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</si>
  <si>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</si>
  <si>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</si>
  <si>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</si>
  <si>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</si>
  <si>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</si>
  <si>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</si>
  <si>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</si>
  <si>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</si>
  <si>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</si>
  <si>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</si>
  <si>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</si>
  <si>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</si>
  <si>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</si>
  <si>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</si>
  <si>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</si>
  <si>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</si>
  <si>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</si>
  <si>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</si>
  <si>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</si>
  <si>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</si>
  <si>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</si>
  <si>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</si>
  <si>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</si>
  <si>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</si>
  <si>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</si>
  <si>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</si>
  <si>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</si>
  <si>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</si>
  <si>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</si>
  <si>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</si>
  <si>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</si>
  <si>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</si>
  <si>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</si>
  <si>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</si>
  <si>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</si>
  <si>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</si>
  <si>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</si>
  <si>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</si>
  <si>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</si>
  <si>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</si>
  <si>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</si>
  <si>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</si>
  <si>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</si>
  <si>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</si>
  <si>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</si>
  <si>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</si>
  <si>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</si>
  <si>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</si>
  <si>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</si>
  <si>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</si>
  <si>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</si>
  <si>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</si>
  <si>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</si>
  <si>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</si>
  <si>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</si>
  <si>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</si>
  <si>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</si>
  <si>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</si>
  <si>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</si>
  <si>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</si>
  <si>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</si>
  <si>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</si>
  <si>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</si>
  <si>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</si>
  <si>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</si>
  <si>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</si>
  <si>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</si>
  <si>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</si>
  <si>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</si>
  <si>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</si>
  <si>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</si>
  <si>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</si>
  <si>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</si>
  <si>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</si>
  <si>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</si>
  <si>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</si>
  <si>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</si>
  <si>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</si>
  <si>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</si>
  <si>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</si>
  <si>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</si>
  <si>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</si>
  <si>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</si>
  <si>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</si>
  <si>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</si>
  <si>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</si>
  <si>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</si>
  <si>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</si>
  <si>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</si>
  <si>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</si>
  <si>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</si>
  <si>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</si>
  <si>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</si>
  <si>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</si>
  <si>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</si>
  <si>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</si>
  <si>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</si>
  <si>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</si>
  <si>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</si>
  <si>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</si>
  <si>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</si>
  <si>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</si>
  <si>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</si>
  <si>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</si>
  <si>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</si>
  <si>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</si>
  <si>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</si>
  <si>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</si>
  <si>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</si>
  <si>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</si>
  <si>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</si>
  <si>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</si>
  <si>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</si>
  <si>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</si>
  <si>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</si>
  <si>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</si>
  <si>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</si>
  <si>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</si>
  <si>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</si>
  <si>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</si>
  <si>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</si>
  <si>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</si>
  <si>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</si>
  <si>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</si>
  <si>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</si>
  <si>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</si>
  <si>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</si>
  <si>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</si>
  <si>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</si>
  <si>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</si>
  <si>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</si>
  <si>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</si>
  <si>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</si>
  <si>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</si>
  <si>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</si>
  <si>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</si>
  <si>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</si>
  <si>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</si>
  <si>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</si>
  <si>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</si>
  <si>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</si>
  <si>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</si>
  <si>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</si>
  <si>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</si>
  <si>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</si>
  <si>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</si>
  <si>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</si>
  <si>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</si>
  <si>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</si>
  <si>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</si>
  <si>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</si>
  <si>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</si>
  <si>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</si>
  <si>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</si>
  <si>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</si>
  <si>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</si>
  <si>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</si>
  <si>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</si>
  <si>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</si>
  <si>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</si>
  <si>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</si>
  <si>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</si>
  <si>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</si>
  <si>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</si>
  <si>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</si>
  <si>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</si>
  <si>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</si>
  <si>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</si>
  <si>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</si>
  <si>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</si>
  <si>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</si>
  <si>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</si>
  <si>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</si>
  <si>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</si>
  <si>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</si>
  <si>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</si>
  <si>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</si>
  <si>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</si>
  <si>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</si>
  <si>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</si>
  <si>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</si>
  <si>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</si>
  <si>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</si>
  <si>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</si>
  <si>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</si>
  <si>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</si>
  <si>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</si>
  <si>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</si>
  <si>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</si>
  <si>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</si>
  <si>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</si>
  <si>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</si>
  <si>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</si>
  <si>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</si>
  <si>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</si>
  <si>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</si>
  <si>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</si>
  <si>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</si>
  <si>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</si>
  <si>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</si>
  <si>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</si>
  <si>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</si>
  <si>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</si>
  <si>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</si>
  <si>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</si>
  <si>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</si>
  <si>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</si>
  <si>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</si>
  <si>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</si>
  <si>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</si>
  <si>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</si>
  <si>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</si>
  <si>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</si>
  <si>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</si>
  <si>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</si>
  <si>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</si>
  <si>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</si>
  <si>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</si>
  <si>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</si>
  <si>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</si>
  <si>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</si>
  <si>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</si>
  <si>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</si>
  <si>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</si>
  <si>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</si>
  <si>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</si>
  <si>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</si>
  <si>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</si>
  <si>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</si>
  <si>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</si>
  <si>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</si>
  <si>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</si>
  <si>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</si>
  <si>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</si>
  <si>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</si>
  <si>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</si>
  <si>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</si>
  <si>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</si>
  <si>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</si>
  <si>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</si>
  <si>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</si>
  <si>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</si>
  <si>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</si>
  <si>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</si>
  <si>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</si>
  <si>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</si>
  <si>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</si>
  <si>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</si>
  <si>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</si>
  <si>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</si>
  <si>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</si>
  <si>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</si>
  <si>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</si>
  <si>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</si>
  <si>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</si>
  <si>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</si>
  <si>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</si>
  <si>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</si>
  <si>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</si>
  <si>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</si>
  <si>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</si>
  <si>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</si>
  <si>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</si>
  <si>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</si>
  <si>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</si>
  <si>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</si>
  <si>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</si>
  <si>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</si>
  <si>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</si>
  <si>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</si>
  <si>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</si>
  <si>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</si>
  <si>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</si>
  <si>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</si>
  <si>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</si>
  <si>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</si>
  <si>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</si>
  <si>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</si>
  <si>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</si>
  <si>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</si>
  <si>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</si>
  <si>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</si>
  <si>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</si>
  <si>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</si>
  <si>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</si>
  <si>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</si>
  <si>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</si>
  <si>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</si>
  <si>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</si>
  <si>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</si>
  <si>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</si>
  <si>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</si>
  <si>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</si>
  <si>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</si>
  <si>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</si>
  <si>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</si>
  <si>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</si>
  <si>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</si>
  <si>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</si>
  <si>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</si>
  <si>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</si>
  <si>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</si>
  <si>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</si>
  <si>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</si>
  <si>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</si>
  <si>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</si>
  <si>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</si>
  <si>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</si>
  <si>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</si>
  <si>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</si>
  <si>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</si>
  <si>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</si>
  <si>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</si>
  <si>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</si>
  <si>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</si>
  <si>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</si>
  <si>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</si>
  <si>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</si>
  <si>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</si>
  <si>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</si>
  <si>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</si>
  <si>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</si>
  <si>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</si>
  <si>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</si>
  <si>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</si>
  <si>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</si>
  <si>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</si>
  <si>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</si>
  <si>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</si>
  <si>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</si>
  <si>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</si>
  <si>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</si>
  <si>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</si>
  <si>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</si>
  <si>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</si>
  <si>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</si>
  <si>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</si>
  <si>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</si>
  <si>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</si>
  <si>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</si>
  <si>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</si>
  <si>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</si>
  <si>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</si>
  <si>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</si>
  <si>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</si>
  <si>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</si>
  <si>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</si>
  <si>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</si>
  <si>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</si>
  <si>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</si>
  <si>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</si>
  <si>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</si>
  <si>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</si>
  <si>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</si>
  <si>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</si>
  <si>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</si>
  <si>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</si>
  <si>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</si>
  <si>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</si>
  <si>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</si>
  <si>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</si>
  <si>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</si>
  <si>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</si>
  <si>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</si>
  <si>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</si>
  <si>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</si>
  <si>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</si>
  <si>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</si>
  <si>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</si>
  <si>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</si>
  <si>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</si>
  <si>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</si>
  <si>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</si>
  <si>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</si>
  <si>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</si>
  <si>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</si>
  <si>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</si>
  <si>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</si>
  <si>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</si>
  <si>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</si>
  <si>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</si>
  <si>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</si>
  <si>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</si>
  <si>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</si>
  <si>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</si>
  <si>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</si>
  <si>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</si>
  <si>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</si>
  <si>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</si>
  <si>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</si>
  <si>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</si>
  <si>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</si>
  <si>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</si>
  <si>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</si>
  <si>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</si>
  <si>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</si>
  <si>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</si>
  <si>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</si>
  <si>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</si>
  <si>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</si>
  <si>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</si>
  <si>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</si>
  <si>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</si>
  <si>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</si>
  <si>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</si>
  <si>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</si>
  <si>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</si>
  <si>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</si>
  <si>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</si>
  <si>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</si>
  <si>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</si>
  <si>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</si>
  <si>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</si>
  <si>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</si>
  <si>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</si>
  <si>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</si>
  <si>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</si>
  <si>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</si>
  <si>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</si>
  <si>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</si>
  <si>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</si>
  <si>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</si>
  <si>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</si>
  <si>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</si>
  <si>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</si>
  <si>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</si>
  <si>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</si>
  <si>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</si>
  <si>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</si>
  <si>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</si>
  <si>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</si>
  <si>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</si>
  <si>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</si>
  <si>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</si>
  <si>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</si>
  <si>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</si>
  <si>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</si>
  <si>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</si>
  <si>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</si>
  <si>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</si>
  <si>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</si>
  <si>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</si>
  <si>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</si>
  <si>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</si>
  <si>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</si>
  <si>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</si>
  <si>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</si>
  <si>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</si>
  <si>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</si>
  <si>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</si>
  <si>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</si>
  <si>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</si>
  <si>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</si>
  <si>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</si>
  <si>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</si>
  <si>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</si>
  <si>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</si>
  <si>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</si>
  <si>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</si>
  <si>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</si>
  <si>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</si>
  <si>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</si>
  <si>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</si>
  <si>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</si>
  <si>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</si>
  <si>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</si>
  <si>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</si>
  <si>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</si>
  <si>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</si>
  <si>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</si>
  <si>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</si>
  <si>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</si>
  <si>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</si>
  <si>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</si>
  <si>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</si>
  <si>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</si>
  <si>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</si>
  <si>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</si>
  <si>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</si>
  <si>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</si>
  <si>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</si>
  <si>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</si>
  <si>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</si>
  <si>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</si>
  <si>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</si>
  <si>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</si>
  <si>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</si>
  <si>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</si>
  <si>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</si>
  <si>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</si>
  <si>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</si>
  <si>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</si>
  <si>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</si>
  <si>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</si>
  <si>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</si>
  <si>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</si>
  <si>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</si>
  <si>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</si>
  <si>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</si>
  <si>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</si>
  <si>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</si>
  <si>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</si>
  <si>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</si>
  <si>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</si>
  <si>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</si>
  <si>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</si>
  <si>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</si>
  <si>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</si>
  <si>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</si>
  <si>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</si>
  <si>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</si>
  <si>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</si>
  <si>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</si>
  <si>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</si>
  <si>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</si>
  <si>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</si>
  <si>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</si>
  <si>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</si>
  <si>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</si>
  <si>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</si>
  <si>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</si>
  <si>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</si>
  <si>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</si>
  <si>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</si>
  <si>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</si>
  <si>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</si>
  <si>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</si>
  <si>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</si>
  <si>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</si>
  <si>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</si>
  <si>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</si>
  <si>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</si>
  <si>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</si>
  <si>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</si>
  <si>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</si>
  <si>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</si>
  <si>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</si>
  <si>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</si>
  <si>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</si>
  <si>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</si>
  <si>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</si>
  <si>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</si>
  <si>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</si>
  <si>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</si>
  <si>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</si>
  <si>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</si>
  <si>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</si>
  <si>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</si>
  <si>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</si>
  <si>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</si>
  <si>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</si>
  <si>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</si>
  <si>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</si>
  <si>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</si>
  <si>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</si>
  <si>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</si>
  <si>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</si>
  <si>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</si>
  <si>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</si>
  <si>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</si>
  <si>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</si>
  <si>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</si>
  <si>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</si>
  <si>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</si>
  <si>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</si>
  <si>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</si>
  <si>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</si>
  <si>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</si>
  <si>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</si>
  <si>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</si>
  <si>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</si>
  <si>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</si>
  <si>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</si>
  <si>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</si>
  <si>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</si>
  <si>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</si>
  <si>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</si>
  <si>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</si>
  <si>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</si>
  <si>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</si>
  <si>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</si>
  <si>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</si>
  <si>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</si>
  <si>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</si>
  <si>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</si>
  <si>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</si>
  <si>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</si>
  <si>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</si>
  <si>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</si>
  <si>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</si>
  <si>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</si>
  <si>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</si>
  <si>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</si>
  <si>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</si>
  <si>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</si>
  <si>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</si>
  <si>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</si>
  <si>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</si>
  <si>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</si>
  <si>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</si>
  <si>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</si>
  <si>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</si>
  <si>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</si>
  <si>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</si>
  <si>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</si>
  <si>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</si>
  <si>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</si>
  <si>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</si>
  <si>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</si>
  <si>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</si>
  <si>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</si>
  <si>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</si>
  <si>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</si>
  <si>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</si>
  <si>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</si>
  <si>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</si>
  <si>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</si>
  <si>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</si>
  <si>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</si>
  <si>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</si>
  <si>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</si>
  <si>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</si>
  <si>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</si>
  <si>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</si>
  <si>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</si>
  <si>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</si>
  <si>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</si>
  <si>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</si>
  <si>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</si>
  <si>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</si>
  <si>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</si>
  <si>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</si>
  <si>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</si>
  <si>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</si>
  <si>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</si>
  <si>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</si>
  <si>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</si>
  <si>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</si>
  <si>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</si>
  <si>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</si>
  <si>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</si>
  <si>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</si>
  <si>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</si>
  <si>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</si>
  <si>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</si>
  <si>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</si>
  <si>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</si>
  <si>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</si>
  <si>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</si>
  <si>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</si>
  <si>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</si>
  <si>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</si>
  <si>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</si>
  <si>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</si>
  <si>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</si>
  <si>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</si>
  <si>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</si>
  <si>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</si>
  <si>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</si>
  <si>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</si>
  <si>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</si>
  <si>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</si>
  <si>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</si>
  <si>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</si>
  <si>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</si>
  <si>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</si>
  <si>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</si>
  <si>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</si>
  <si>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</si>
  <si>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</si>
  <si>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</si>
  <si>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</si>
  <si>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</si>
  <si>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</si>
  <si>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</si>
  <si>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</si>
  <si>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</si>
  <si>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</si>
  <si>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</si>
  <si>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</si>
  <si>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</si>
  <si>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</si>
  <si>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</si>
  <si>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</si>
  <si>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</si>
  <si>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</si>
  <si>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</si>
  <si>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</si>
  <si>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</si>
  <si>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</si>
  <si>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</si>
  <si>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</si>
  <si>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</si>
  <si>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</si>
  <si>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</si>
  <si>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</si>
  <si>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</si>
  <si>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</si>
  <si>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</si>
  <si>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</si>
  <si>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</si>
  <si>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</si>
  <si>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</si>
  <si>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</si>
  <si>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</si>
  <si>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</si>
  <si>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</si>
  <si>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</si>
  <si>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</si>
  <si>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</si>
  <si>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</si>
  <si>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</si>
  <si>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</si>
  <si>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</si>
  <si>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</si>
  <si>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</si>
  <si>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</si>
  <si>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</si>
  <si>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</si>
  <si>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</si>
  <si>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</si>
  <si>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</si>
  <si>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</si>
  <si>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</si>
  <si>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</si>
  <si>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</si>
  <si>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</si>
  <si>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</si>
  <si>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</si>
  <si>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</si>
  <si>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</si>
  <si>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</si>
  <si>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</si>
  <si>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</si>
  <si>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</si>
  <si>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</si>
  <si>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</si>
  <si>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</si>
  <si>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</si>
  <si>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</si>
  <si>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</si>
  <si>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</si>
  <si>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</si>
  <si>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</si>
  <si>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</si>
  <si>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</si>
  <si>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</si>
  <si>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</si>
  <si>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</si>
  <si>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</si>
  <si>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</si>
  <si>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</si>
  <si>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</si>
  <si>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</si>
  <si>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</si>
  <si>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</si>
  <si>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</si>
  <si>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</si>
  <si>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</si>
  <si>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</si>
  <si>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</si>
  <si>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</si>
  <si>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</si>
  <si>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</si>
  <si>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</si>
  <si>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</si>
  <si>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</si>
  <si>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</si>
  <si>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</si>
  <si>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</si>
  <si>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</si>
  <si>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</si>
  <si>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</si>
  <si>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</si>
  <si>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</si>
  <si>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</si>
  <si>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</si>
  <si>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</si>
  <si>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</si>
  <si>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</si>
  <si>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</si>
  <si>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</si>
  <si>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</si>
  <si>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</si>
  <si>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</si>
  <si>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</si>
  <si>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</si>
  <si>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</si>
  <si>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</si>
  <si>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</si>
  <si>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</si>
  <si>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</si>
  <si>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</si>
  <si>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</si>
  <si>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</si>
  <si>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</si>
  <si>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</si>
  <si>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</si>
  <si>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</si>
  <si>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</si>
  <si>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</si>
  <si>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</si>
  <si>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</si>
  <si>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</si>
  <si>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</si>
  <si>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</si>
  <si>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</si>
  <si>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</si>
  <si>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</si>
  <si>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</si>
  <si>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</si>
  <si>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</si>
  <si>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</si>
  <si>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</si>
  <si>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</si>
  <si>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</si>
  <si>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</si>
  <si>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</si>
  <si>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</si>
  <si>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</si>
  <si>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</si>
  <si>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</si>
  <si>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</si>
  <si>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</si>
  <si>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</si>
  <si>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</si>
  <si>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</si>
  <si>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</si>
  <si>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</si>
  <si>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</si>
  <si>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</si>
  <si>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</si>
  <si>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</si>
  <si>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</si>
  <si>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</si>
  <si>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</si>
  <si>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</si>
  <si>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</si>
  <si>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</si>
  <si>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</si>
  <si>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</si>
  <si>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</si>
  <si>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</si>
  <si>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</si>
  <si>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</si>
  <si>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</si>
  <si>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</si>
  <si>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</si>
  <si>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</si>
  <si>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</si>
  <si>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</si>
  <si>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</si>
  <si>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</si>
  <si>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</si>
  <si>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</si>
  <si>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</si>
  <si>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</si>
  <si>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</si>
  <si>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</si>
  <si>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</si>
  <si>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</si>
  <si>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</si>
  <si>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</si>
  <si>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</si>
  <si>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</si>
  <si>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</si>
  <si>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</si>
  <si>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</si>
  <si>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</si>
  <si>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</si>
  <si>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</si>
  <si>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</si>
  <si>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</si>
  <si>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</si>
  <si>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</si>
  <si>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</si>
  <si>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</si>
  <si>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</si>
  <si>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</si>
  <si>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</si>
  <si>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</si>
  <si>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</si>
  <si>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</si>
  <si>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</si>
  <si>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</si>
  <si>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</si>
  <si>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</si>
  <si>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</si>
  <si>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</si>
  <si>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</si>
  <si>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</si>
  <si>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</si>
  <si>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</si>
  <si>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</si>
  <si>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</si>
  <si>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</si>
  <si>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</si>
  <si>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</si>
  <si>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</si>
  <si>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</si>
  <si>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</si>
  <si>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</si>
  <si>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</si>
  <si>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</si>
  <si>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</si>
  <si>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</si>
  <si>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</si>
  <si>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</si>
  <si>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</si>
  <si>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</si>
  <si>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</si>
  <si>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</si>
  <si>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</si>
  <si>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</si>
  <si>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</si>
  <si>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</si>
  <si>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</si>
  <si>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</si>
  <si>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</si>
  <si>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</si>
  <si>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</si>
  <si>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</si>
  <si>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</si>
  <si>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</si>
  <si>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</si>
  <si>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</si>
  <si>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</si>
  <si>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</si>
  <si>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</si>
  <si>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</si>
  <si>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</si>
  <si>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</si>
  <si>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</si>
  <si>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</si>
  <si>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</si>
  <si>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</si>
  <si>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</si>
  <si>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</si>
  <si>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</si>
  <si>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</si>
  <si>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</si>
  <si>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</si>
  <si>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</si>
  <si>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</si>
  <si>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</si>
  <si>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</si>
  <si>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</si>
  <si>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</si>
  <si>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</si>
  <si>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</si>
  <si>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</si>
  <si>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</si>
  <si>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</si>
  <si>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</si>
  <si>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</si>
  <si>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</si>
  <si>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</si>
  <si>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</si>
  <si>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</si>
  <si>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</si>
  <si>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</si>
  <si>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</si>
  <si>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</si>
  <si>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</si>
  <si>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</si>
  <si>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</si>
  <si>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</si>
  <si>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</si>
  <si>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</si>
  <si>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</si>
  <si>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</si>
  <si>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</si>
  <si>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</si>
  <si>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</si>
  <si>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</si>
  <si>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</si>
  <si>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</si>
  <si>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</si>
  <si>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</si>
  <si>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</si>
  <si>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</si>
  <si>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</si>
  <si>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</si>
  <si>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</si>
  <si>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</si>
  <si>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</si>
  <si>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</si>
  <si>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</si>
  <si>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</si>
  <si>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</si>
  <si>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</si>
  <si>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</si>
  <si>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</si>
  <si>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</si>
  <si>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</si>
  <si>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</si>
  <si>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</si>
  <si>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</si>
  <si>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</si>
  <si>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</si>
  <si>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</si>
  <si>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</si>
  <si>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</si>
  <si>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</si>
  <si>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</si>
  <si>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</si>
  <si>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</si>
  <si>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</si>
  <si>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</si>
  <si>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</si>
  <si>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</si>
  <si>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</si>
  <si>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</si>
  <si>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</si>
  <si>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</si>
  <si>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</si>
  <si>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</si>
  <si>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</si>
  <si>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</si>
  <si>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</si>
  <si>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</si>
  <si>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</si>
  <si>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</si>
  <si>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</si>
  <si>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</si>
  <si>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</si>
  <si>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</si>
  <si>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</si>
  <si>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</si>
  <si>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</si>
  <si>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</si>
  <si>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</si>
  <si>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</si>
  <si>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</si>
  <si>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</si>
  <si>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</si>
  <si>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</si>
  <si>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</si>
  <si>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</si>
  <si>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</si>
  <si>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</si>
  <si>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</si>
  <si>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</si>
  <si>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</si>
  <si>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</si>
  <si>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</si>
  <si>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</si>
  <si>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</si>
  <si>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</si>
  <si>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</si>
  <si>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</si>
  <si>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</si>
  <si>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</si>
  <si>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</si>
  <si>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</si>
  <si>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</si>
  <si>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</si>
  <si>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</si>
  <si>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</si>
  <si>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</si>
  <si>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</si>
  <si>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</si>
  <si>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</si>
  <si>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</si>
  <si>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</si>
  <si>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</si>
  <si>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</si>
  <si>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</si>
  <si>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</si>
  <si>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</si>
  <si>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</si>
  <si>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</si>
  <si>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</si>
  <si>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</si>
  <si>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</si>
  <si>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</si>
  <si>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</si>
  <si>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</si>
  <si>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</si>
  <si>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</si>
  <si>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</si>
  <si>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</si>
  <si>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</si>
  <si>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</si>
  <si>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</si>
  <si>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</si>
  <si>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</si>
  <si>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</si>
  <si>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</si>
  <si>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</si>
  <si>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</si>
  <si>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</si>
  <si>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</si>
  <si>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</si>
  <si>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</si>
  <si>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</si>
  <si>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</si>
  <si>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</si>
  <si>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</si>
  <si>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</si>
  <si>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</si>
  <si>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</si>
  <si>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</si>
  <si>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</si>
  <si>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</si>
  <si>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</si>
  <si>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</si>
  <si>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</si>
  <si>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</si>
  <si>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</si>
  <si>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</si>
  <si>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</si>
  <si>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</si>
  <si>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</si>
  <si>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</si>
  <si>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</si>
  <si>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</si>
  <si>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</si>
  <si>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</si>
  <si>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</si>
  <si>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</si>
  <si>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</si>
  <si>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</si>
  <si>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</si>
  <si>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</si>
  <si>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</si>
  <si>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</si>
  <si>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</si>
  <si>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</si>
  <si>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</si>
  <si>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</si>
  <si>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</si>
  <si>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</si>
  <si>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</si>
  <si>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</si>
  <si>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</si>
  <si>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</si>
  <si>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</si>
  <si>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</si>
  <si>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</si>
  <si>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</si>
  <si>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</si>
  <si>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</si>
  <si>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</si>
  <si>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</si>
  <si>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</si>
  <si>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</si>
  <si>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</si>
  <si>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</si>
  <si>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</si>
  <si>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</si>
  <si>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</si>
  <si>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</si>
  <si>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</si>
  <si>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</si>
  <si>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</si>
  <si>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</si>
  <si>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</si>
  <si>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</si>
  <si>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</si>
  <si>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</si>
  <si>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</si>
  <si>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</si>
  <si>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</si>
  <si>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</si>
  <si>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</si>
  <si>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</si>
  <si>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</si>
  <si>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</si>
  <si>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</si>
  <si>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</si>
  <si>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</si>
  <si>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</si>
  <si>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</si>
  <si>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</si>
  <si>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</si>
  <si>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</si>
  <si>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</si>
  <si>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</si>
  <si>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</si>
  <si>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</si>
  <si>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</si>
  <si>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</si>
  <si>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</si>
  <si>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</si>
  <si>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</si>
  <si>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</si>
  <si>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</si>
  <si>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</si>
  <si>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</si>
  <si>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</si>
  <si>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</si>
  <si>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</si>
  <si>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</si>
  <si>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</si>
  <si>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</si>
  <si>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</si>
  <si>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</si>
  <si>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</si>
  <si>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</si>
  <si>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</si>
  <si>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</si>
  <si>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</si>
  <si>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</si>
  <si>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</si>
  <si>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</si>
  <si>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</si>
  <si>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</si>
  <si>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</si>
  <si>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</si>
  <si>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</si>
  <si>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</si>
  <si>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</si>
  <si>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</si>
  <si>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</si>
  <si>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</si>
  <si>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</si>
  <si>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</si>
  <si>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</si>
  <si>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</si>
  <si>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</si>
  <si>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</si>
  <si>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</si>
  <si>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</si>
  <si>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</si>
  <si>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</si>
  <si>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</si>
  <si>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</si>
  <si>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</si>
  <si>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</si>
  <si>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</si>
  <si>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</si>
  <si>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</si>
  <si>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</si>
  <si>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</si>
  <si>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</si>
  <si>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</si>
  <si>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</si>
  <si>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</si>
  <si>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</si>
  <si>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</si>
  <si>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</si>
  <si>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</si>
  <si>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</si>
  <si>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</si>
  <si>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</si>
  <si>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</si>
  <si>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</si>
  <si>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</si>
  <si>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</si>
  <si>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</si>
  <si>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</si>
  <si>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</si>
  <si>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</si>
  <si>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</si>
  <si>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</si>
  <si>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</si>
  <si>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</si>
  <si>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</si>
  <si>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</si>
  <si>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</si>
  <si>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</si>
  <si>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</si>
  <si>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</si>
  <si>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</si>
  <si>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</si>
  <si>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</si>
  <si>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</si>
  <si>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</si>
  <si>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</si>
  <si>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</si>
  <si>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</si>
  <si>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</si>
  <si>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</si>
  <si>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</si>
  <si>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</si>
  <si>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</si>
  <si>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</si>
  <si>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</si>
  <si>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</si>
  <si>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</si>
  <si>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</si>
  <si>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</si>
  <si>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</si>
  <si>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</si>
  <si>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</si>
  <si>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</si>
  <si>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</si>
  <si>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</si>
  <si>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</si>
  <si>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</si>
  <si>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</si>
  <si>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</si>
  <si>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</si>
  <si>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</si>
  <si>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</si>
  <si>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</si>
  <si>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</si>
  <si>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</si>
  <si>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</si>
  <si>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</si>
  <si>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</si>
  <si>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</si>
  <si>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</si>
  <si>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</si>
  <si>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</si>
  <si>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</si>
  <si>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</si>
  <si>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</si>
  <si>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</si>
  <si>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</si>
  <si>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</si>
  <si>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</si>
  <si>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</si>
  <si>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</si>
  <si>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</si>
  <si>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</si>
  <si>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</si>
  <si>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</si>
  <si>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</si>
  <si>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</si>
  <si>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</si>
  <si>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</si>
  <si>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</si>
  <si>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</si>
  <si>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</si>
  <si>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</si>
  <si>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</si>
  <si>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</si>
  <si>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</si>
  <si>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</si>
  <si>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</si>
  <si>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</si>
  <si>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</si>
  <si>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</si>
  <si>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</si>
  <si>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</si>
  <si>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</si>
  <si>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</si>
  <si>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</si>
  <si>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</si>
  <si>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</si>
  <si>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</si>
  <si>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</si>
  <si>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</si>
  <si>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</si>
  <si>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</si>
  <si>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</si>
  <si>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</si>
  <si>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</si>
  <si>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</si>
  <si>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</si>
  <si>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</si>
  <si>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</si>
  <si>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</si>
  <si>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</si>
  <si>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</si>
  <si>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</si>
  <si>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</si>
  <si>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</si>
  <si>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</si>
  <si>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</si>
  <si>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</si>
  <si>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</si>
  <si>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</si>
  <si>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</si>
  <si>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</si>
  <si>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</si>
  <si>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</si>
  <si>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</si>
  <si>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</si>
  <si>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</si>
  <si>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</si>
  <si>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</si>
  <si>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</si>
  <si>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</si>
  <si>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</si>
  <si>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</si>
  <si>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</si>
  <si>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</si>
  <si>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</si>
  <si>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</si>
  <si>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</si>
  <si>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</si>
  <si>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</si>
  <si>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</si>
  <si>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</si>
  <si>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</si>
  <si>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</si>
  <si>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</si>
  <si>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</si>
  <si>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</si>
  <si>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</si>
  <si>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</si>
  <si>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</si>
  <si>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</si>
  <si>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</si>
  <si>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</si>
  <si>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</si>
  <si>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</si>
  <si>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</si>
  <si>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</si>
  <si>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</si>
  <si>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</si>
  <si>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</si>
  <si>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</si>
  <si>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</si>
  <si>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</si>
  <si>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</si>
  <si>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</si>
  <si>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</si>
  <si>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</si>
  <si>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</si>
  <si>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</si>
  <si>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</si>
  <si>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</si>
  <si>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</si>
  <si>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</si>
  <si>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</si>
  <si>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</si>
  <si>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</si>
  <si>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</si>
  <si>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</si>
  <si>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</si>
  <si>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</si>
  <si>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</si>
  <si>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</si>
  <si>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</si>
  <si>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</si>
  <si>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</si>
  <si>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</si>
  <si>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</si>
  <si>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</si>
  <si>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</si>
  <si>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</si>
  <si>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</si>
  <si>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</si>
  <si>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</si>
  <si>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</si>
  <si>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</si>
  <si>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</si>
  <si>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</si>
  <si>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</si>
  <si>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</si>
  <si>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</si>
  <si>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</si>
  <si>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</si>
  <si>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</si>
  <si>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</si>
  <si>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</si>
  <si>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</si>
  <si>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</si>
  <si>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</si>
  <si>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</si>
  <si>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</si>
  <si>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</si>
  <si>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</si>
  <si>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</si>
  <si>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</si>
  <si>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</si>
  <si>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</si>
  <si>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</si>
  <si>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</si>
  <si>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</si>
  <si>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</si>
  <si>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</si>
  <si>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</si>
  <si>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</si>
  <si>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</si>
  <si>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</si>
  <si>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</si>
  <si>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</si>
  <si>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</si>
  <si>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</si>
  <si>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</si>
  <si>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</si>
  <si>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</si>
  <si>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</si>
  <si>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</si>
  <si>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</si>
  <si>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</si>
  <si>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</si>
  <si>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</si>
  <si>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</si>
  <si>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</si>
  <si>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</si>
  <si>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</si>
  <si>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</si>
  <si>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</si>
  <si>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</si>
  <si>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</si>
  <si>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</si>
  <si>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</si>
  <si>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</si>
  <si>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</si>
  <si>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</si>
  <si>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</si>
  <si>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</si>
  <si>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</si>
  <si>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</si>
  <si>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</si>
  <si>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</si>
  <si>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</si>
  <si>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</si>
  <si>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</si>
  <si>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</si>
  <si>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</si>
  <si>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</si>
  <si>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</si>
  <si>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</si>
  <si>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</si>
  <si>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</si>
  <si>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</si>
  <si>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</si>
  <si>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</si>
  <si>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</si>
  <si>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</si>
  <si>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</si>
  <si>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</si>
  <si>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</si>
  <si>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</si>
  <si>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</si>
  <si>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</si>
  <si>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</si>
  <si>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</si>
  <si>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</si>
  <si>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</si>
  <si>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</si>
  <si>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</si>
  <si>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</si>
  <si>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</si>
  <si>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</si>
  <si>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</si>
  <si>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</si>
  <si>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</si>
  <si>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</si>
  <si>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</si>
  <si>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</si>
  <si>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</si>
  <si>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</si>
  <si>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</si>
  <si>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</si>
  <si>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</si>
  <si>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</si>
  <si>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</si>
  <si>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</si>
  <si>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</si>
  <si>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</si>
  <si>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</si>
  <si>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</si>
  <si>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</si>
  <si>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</si>
  <si>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</si>
  <si>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</si>
  <si>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</si>
  <si>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</si>
  <si>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</si>
  <si>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</si>
  <si>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</si>
  <si>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</si>
  <si>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</si>
  <si>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</si>
  <si>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</si>
  <si>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</si>
  <si>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</si>
  <si>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</si>
  <si>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</si>
  <si>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</si>
  <si>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</si>
  <si>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</si>
  <si>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</si>
  <si>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</si>
  <si>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</si>
  <si>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</si>
  <si>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</si>
  <si>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</si>
  <si>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</si>
  <si>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</si>
  <si>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</si>
  <si>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</si>
  <si>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</si>
  <si>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</si>
  <si>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</si>
  <si>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</si>
  <si>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</si>
  <si>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</si>
  <si>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</si>
  <si>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</si>
  <si>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</si>
  <si>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</si>
  <si>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</si>
  <si>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</si>
  <si>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</si>
  <si>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</si>
  <si>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</si>
  <si>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</si>
  <si>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</si>
  <si>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</si>
  <si>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</si>
  <si>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</si>
  <si>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</si>
  <si>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</si>
  <si>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</si>
  <si>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</si>
  <si>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</si>
  <si>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</si>
  <si>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</si>
  <si>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</si>
  <si>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</si>
  <si>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</si>
  <si>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</si>
  <si>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</si>
  <si>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</si>
  <si>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</si>
  <si>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</si>
  <si>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</si>
  <si>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</si>
  <si>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</si>
  <si>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</si>
  <si>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</si>
  <si>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</si>
  <si>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</si>
  <si>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</si>
  <si>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</si>
  <si>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</si>
  <si>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</si>
  <si>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</si>
  <si>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</si>
  <si>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</si>
  <si>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</si>
  <si>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</si>
  <si>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</si>
  <si>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</si>
  <si>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</si>
  <si>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</si>
  <si>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</si>
  <si>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</si>
  <si>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</si>
  <si>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</si>
  <si>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</si>
  <si>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</si>
  <si>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</si>
  <si>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</si>
  <si>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</si>
  <si>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</si>
  <si>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</si>
  <si>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</si>
  <si>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</si>
  <si>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</si>
  <si>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</si>
  <si>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</si>
  <si>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</si>
  <si>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</si>
  <si>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</si>
  <si>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</si>
  <si>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</si>
  <si>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</si>
  <si>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</si>
  <si>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</si>
  <si>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</si>
  <si>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</si>
  <si>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</si>
  <si>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</si>
  <si>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</si>
  <si>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</si>
  <si>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</si>
  <si>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</si>
  <si>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</si>
  <si>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</si>
  <si>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</si>
  <si>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</si>
  <si>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</si>
  <si>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</si>
  <si>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</si>
  <si>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</si>
  <si>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</si>
  <si>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</si>
  <si>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</si>
  <si>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</si>
  <si>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</si>
  <si>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</si>
  <si>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</si>
  <si>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</si>
  <si>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</si>
  <si>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</si>
  <si>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</si>
  <si>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</si>
  <si>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</si>
  <si>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</si>
  <si>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</si>
  <si>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</si>
  <si>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</si>
  <si>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</si>
  <si>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</si>
  <si>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</si>
  <si>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</si>
  <si>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</si>
  <si>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</si>
  <si>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</si>
  <si>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</si>
  <si>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</si>
  <si>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</si>
  <si>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</si>
  <si>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</si>
  <si>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</si>
  <si>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</si>
  <si>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</si>
  <si>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</si>
  <si>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</si>
  <si>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</si>
  <si>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</si>
  <si>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</si>
  <si>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</si>
  <si>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</si>
  <si>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</si>
  <si>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</si>
  <si>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</si>
  <si>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</si>
  <si>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</si>
  <si>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</si>
  <si>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</si>
  <si>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</si>
  <si>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</si>
  <si>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</si>
  <si>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</si>
  <si>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</si>
  <si>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</si>
  <si>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</si>
  <si>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</si>
  <si>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</si>
  <si>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</si>
  <si>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</si>
  <si>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</si>
  <si>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</si>
  <si>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</si>
  <si>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</si>
  <si>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</si>
  <si>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</si>
  <si>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</si>
  <si>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</si>
  <si>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</si>
  <si>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</si>
  <si>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</si>
  <si>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</si>
  <si>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</si>
  <si>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</si>
  <si>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</si>
  <si>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</si>
  <si>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</si>
  <si>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</si>
  <si>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</si>
  <si>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</si>
  <si>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</si>
  <si>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</si>
  <si>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</si>
  <si>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</si>
  <si>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</si>
  <si>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</si>
  <si>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</si>
  <si>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</si>
  <si>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</si>
  <si>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</si>
  <si>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</si>
  <si>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</si>
  <si>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</si>
  <si>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</si>
  <si>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</si>
  <si>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</si>
  <si>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</si>
  <si>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</si>
  <si>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</si>
  <si>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</si>
  <si>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</si>
  <si>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</si>
  <si>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</si>
  <si>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</si>
  <si>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</si>
  <si>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</si>
  <si>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</si>
  <si>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</si>
  <si>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</si>
  <si>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</si>
  <si>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</si>
  <si>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</si>
  <si>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</si>
  <si>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</si>
  <si>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</si>
  <si>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</si>
  <si>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</si>
  <si>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</si>
  <si>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</si>
  <si>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</si>
  <si>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</si>
  <si>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</si>
  <si>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</si>
  <si>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</si>
  <si>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</si>
  <si>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</si>
  <si>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</si>
  <si>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</si>
  <si>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</si>
  <si>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</si>
  <si>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</si>
  <si>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</si>
  <si>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</si>
  <si>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</si>
  <si>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</si>
  <si>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</si>
  <si>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</si>
  <si>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</si>
  <si>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</si>
  <si>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</si>
  <si>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</si>
  <si>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</si>
  <si>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</si>
  <si>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</si>
  <si>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</si>
  <si>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</si>
  <si>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</si>
  <si>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</si>
  <si>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</si>
  <si>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</si>
  <si>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</si>
  <si>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</si>
  <si>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</si>
  <si>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</si>
  <si>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</si>
  <si>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</si>
  <si>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</si>
  <si>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</si>
  <si>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</si>
  <si>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</si>
  <si>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</si>
  <si>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</si>
  <si>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</si>
  <si>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</si>
  <si>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</si>
  <si>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</si>
  <si>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</si>
  <si>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</si>
  <si>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</si>
  <si>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</si>
  <si>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</si>
  <si>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</si>
  <si>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</si>
  <si>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</si>
  <si>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</si>
  <si>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</si>
  <si>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</si>
  <si>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</si>
  <si>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</si>
  <si>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</si>
  <si>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</si>
  <si>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</si>
  <si>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</si>
  <si>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</si>
  <si>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</si>
  <si>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</si>
  <si>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</si>
  <si>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</si>
  <si>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</si>
  <si>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</si>
  <si>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</si>
  <si>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</si>
  <si>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</si>
  <si>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</si>
  <si>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</si>
  <si>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</si>
  <si>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</si>
  <si>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</si>
  <si>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</si>
  <si>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</si>
  <si>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</si>
  <si>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</si>
  <si>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</si>
  <si>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</si>
  <si>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</si>
  <si>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</si>
  <si>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</si>
  <si>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</si>
  <si>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</si>
  <si>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</si>
  <si>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</si>
  <si>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</si>
  <si>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</si>
  <si>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</si>
  <si>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</si>
  <si>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</si>
  <si>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</si>
  <si>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</si>
  <si>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</si>
  <si>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</si>
  <si>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</si>
  <si>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</si>
  <si>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</si>
  <si>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</si>
  <si>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</si>
  <si>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</si>
  <si>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</si>
  <si>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</si>
  <si>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</si>
  <si>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</si>
  <si>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</si>
  <si>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</si>
  <si>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</si>
  <si>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</si>
  <si>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</si>
  <si>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</si>
  <si>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</si>
  <si>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</si>
  <si>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</si>
  <si>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</si>
  <si>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</si>
  <si>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</si>
  <si>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</si>
  <si>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</si>
  <si>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</si>
  <si>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</si>
  <si>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</si>
  <si>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</si>
  <si>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</si>
  <si>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</si>
  <si>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</si>
  <si>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</si>
  <si>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</si>
  <si>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</si>
  <si>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</si>
  <si>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</si>
  <si>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</si>
  <si>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</si>
  <si>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</si>
  <si>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</si>
  <si>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</si>
  <si>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</si>
  <si>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</si>
  <si>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</si>
  <si>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</si>
  <si>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</si>
  <si>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</si>
  <si>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</si>
  <si>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</si>
  <si>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</si>
  <si>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</si>
  <si>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</si>
  <si>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</si>
  <si>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</si>
  <si>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</si>
  <si>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</si>
  <si>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</si>
  <si>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</si>
  <si>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</si>
  <si>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</si>
  <si>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</si>
  <si>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</si>
  <si>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</si>
  <si>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</si>
  <si>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</si>
  <si>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</si>
  <si>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</si>
  <si>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</si>
  <si>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</si>
  <si>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</si>
  <si>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</si>
  <si>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</si>
  <si>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</si>
  <si>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</si>
  <si>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</si>
  <si>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</si>
  <si>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</si>
  <si>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</si>
  <si>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</si>
  <si>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</si>
  <si>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</si>
  <si>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</si>
  <si>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</si>
  <si>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</si>
  <si>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</si>
  <si>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</si>
  <si>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</si>
  <si>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</si>
  <si>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</si>
  <si>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</si>
  <si>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</si>
  <si>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</si>
  <si>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</si>
  <si>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</si>
  <si>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</si>
  <si>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</si>
  <si>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</si>
  <si>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</si>
  <si>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</si>
  <si>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</si>
  <si>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</si>
  <si>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</si>
  <si>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</si>
  <si>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</si>
  <si>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</si>
  <si>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</si>
  <si>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</si>
  <si>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</si>
  <si>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</si>
  <si>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</si>
  <si>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</si>
  <si>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</si>
  <si>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</si>
  <si>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</si>
  <si>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</si>
  <si>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</si>
  <si>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</si>
  <si>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</si>
  <si>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</si>
  <si>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</si>
  <si>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</si>
  <si>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</si>
  <si>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</si>
  <si>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</si>
  <si>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</si>
  <si>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</si>
  <si>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</si>
  <si>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</si>
  <si>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</si>
  <si>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</si>
  <si>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</si>
  <si>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</si>
  <si>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</si>
  <si>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</si>
  <si>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</si>
  <si>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</si>
  <si>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</si>
  <si>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</si>
  <si>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</si>
  <si>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</si>
  <si>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</si>
  <si>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</si>
  <si>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</si>
  <si>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</si>
  <si>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</si>
  <si>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</si>
  <si>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</si>
  <si>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</si>
  <si>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</si>
  <si>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</si>
  <si>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</si>
  <si>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</si>
  <si>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</si>
  <si>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</si>
  <si>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</si>
  <si>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</si>
  <si>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</si>
  <si>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</si>
  <si>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</si>
  <si>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</si>
  <si>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</si>
  <si>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</si>
  <si>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</si>
  <si>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</si>
  <si>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</si>
  <si>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</si>
  <si>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</si>
  <si>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</si>
  <si>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</si>
  <si>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</si>
  <si>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</si>
  <si>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</si>
  <si>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</si>
  <si>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</si>
  <si>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</si>
  <si>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</si>
  <si>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</si>
  <si>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</si>
  <si>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</si>
  <si>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</si>
  <si>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</si>
  <si>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</si>
  <si>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</si>
  <si>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</si>
  <si>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</si>
  <si>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</si>
  <si>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</si>
  <si>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</si>
  <si>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</si>
  <si>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</si>
  <si>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</si>
  <si>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</si>
  <si>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</si>
  <si>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</si>
  <si>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</si>
  <si>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</si>
  <si>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</si>
  <si>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</si>
  <si>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</si>
  <si>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</si>
  <si>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</si>
  <si>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</si>
  <si>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</si>
  <si>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</si>
  <si>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</si>
  <si>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</si>
  <si>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</si>
  <si>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</si>
  <si>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</si>
  <si>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</si>
  <si>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</si>
  <si>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</si>
  <si>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</si>
  <si>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</si>
  <si>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</si>
  <si>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</si>
  <si>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</si>
  <si>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</si>
  <si>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</si>
  <si>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</si>
  <si>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</si>
  <si>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</si>
  <si>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</si>
  <si>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</si>
  <si>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</si>
  <si>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</si>
  <si>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</si>
  <si>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</si>
  <si>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</si>
  <si>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</si>
  <si>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</si>
  <si>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</si>
  <si>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</si>
  <si>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</si>
  <si>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</si>
  <si>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</si>
  <si>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</si>
  <si>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</si>
  <si>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</si>
  <si>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</si>
  <si>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</si>
  <si>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</si>
  <si>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</si>
  <si>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</si>
  <si>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</si>
  <si>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</si>
  <si>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</si>
  <si>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</si>
  <si>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</si>
  <si>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</si>
  <si>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</si>
  <si>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</si>
  <si>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</si>
  <si>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</si>
  <si>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</si>
  <si>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</si>
  <si>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</si>
  <si>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</si>
  <si>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</si>
  <si>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</si>
  <si>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</si>
  <si>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</si>
  <si>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</si>
  <si>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</si>
  <si>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</si>
  <si>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</si>
  <si>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</si>
  <si>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</si>
  <si>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</si>
  <si>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</si>
  <si>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</si>
  <si>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</si>
  <si>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</si>
  <si>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</si>
  <si>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</si>
  <si>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</si>
  <si>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</si>
  <si>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</si>
  <si>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</si>
  <si>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</si>
  <si>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</si>
  <si>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</si>
  <si>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</si>
  <si>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</si>
  <si>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</si>
  <si>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</si>
  <si>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</si>
  <si>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</si>
  <si>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</si>
  <si>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</si>
  <si>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</si>
  <si>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</si>
  <si>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</si>
  <si>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</si>
  <si>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</si>
  <si>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</si>
  <si>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</si>
  <si>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</si>
  <si>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</si>
  <si>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</si>
  <si>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</si>
  <si>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</si>
  <si>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</si>
  <si>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</si>
  <si>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</si>
  <si>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</si>
  <si>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</si>
  <si>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</si>
  <si>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</si>
  <si>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</si>
  <si>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</si>
  <si>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</si>
  <si>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</si>
  <si>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</si>
  <si>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</si>
  <si>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</si>
  <si>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</si>
  <si>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</si>
  <si>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</si>
  <si>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</si>
  <si>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</si>
  <si>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</si>
  <si>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</si>
  <si>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</si>
  <si>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</si>
  <si>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</si>
  <si>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</si>
  <si>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</si>
  <si>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</si>
  <si>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</si>
  <si>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</si>
  <si>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</si>
  <si>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</si>
  <si>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</si>
  <si>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</si>
  <si>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</si>
  <si>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</si>
  <si>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</si>
  <si>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</si>
  <si>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</si>
  <si>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</si>
  <si>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</si>
  <si>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</si>
  <si>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</si>
  <si>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</si>
  <si>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</si>
  <si>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</si>
  <si>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</si>
  <si>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</si>
  <si>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</si>
  <si>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</si>
  <si>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</si>
  <si>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</si>
  <si>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</si>
  <si>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</si>
  <si>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</si>
  <si>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</si>
  <si>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</si>
  <si>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</si>
  <si>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</si>
  <si>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</si>
  <si>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</si>
  <si>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</si>
  <si>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</si>
  <si>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</si>
  <si>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</si>
  <si>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</si>
  <si>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</si>
  <si>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</si>
  <si>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</si>
  <si>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</si>
  <si>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</si>
  <si>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</si>
  <si>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</si>
  <si>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</si>
  <si>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</si>
  <si>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</si>
  <si>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</si>
  <si>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</si>
  <si>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</si>
  <si>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</si>
  <si>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</si>
  <si>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</si>
  <si>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</si>
  <si>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</si>
  <si>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</si>
  <si>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</si>
  <si>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</si>
  <si>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</si>
  <si>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</si>
  <si>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</si>
  <si>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</si>
  <si>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</si>
  <si>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</si>
  <si>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</si>
  <si>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</si>
  <si>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</si>
  <si>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</si>
  <si>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</si>
  <si>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</si>
  <si>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</si>
  <si>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</si>
  <si>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</si>
  <si>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</si>
  <si>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</si>
  <si>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</si>
  <si>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</si>
  <si>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</si>
  <si>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</si>
  <si>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</si>
  <si>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</si>
  <si>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</si>
  <si>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</si>
  <si>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</si>
  <si>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</si>
  <si>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</si>
  <si>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</si>
  <si>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</si>
  <si>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</si>
  <si>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</si>
  <si>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</si>
  <si>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</si>
  <si>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</si>
  <si>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</si>
  <si>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</si>
  <si>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</si>
  <si>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</si>
  <si>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</si>
  <si>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</si>
  <si>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</si>
  <si>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</si>
  <si>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</si>
  <si>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</si>
  <si>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</si>
  <si>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</si>
  <si>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</si>
  <si>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</si>
  <si>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</si>
  <si>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</si>
  <si>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</si>
  <si>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</si>
  <si>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</si>
  <si>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</si>
  <si>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</si>
  <si>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</si>
  <si>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</si>
  <si>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</si>
  <si>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</si>
  <si>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</si>
  <si>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</si>
  <si>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</si>
  <si>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</si>
  <si>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</si>
  <si>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</si>
  <si>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</si>
  <si>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</si>
  <si>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</si>
  <si>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</si>
  <si>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</si>
  <si>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</si>
  <si>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</si>
  <si>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</si>
  <si>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</si>
  <si>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</si>
  <si>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</si>
  <si>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</si>
  <si>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</si>
  <si>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</si>
  <si>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</si>
  <si>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</si>
  <si>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</si>
  <si>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</si>
  <si>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</si>
  <si>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</si>
  <si>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</si>
  <si>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</si>
  <si>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</si>
  <si>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</si>
  <si>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</si>
  <si>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</si>
  <si>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</si>
  <si>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</si>
  <si>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</si>
  <si>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</si>
  <si>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</si>
  <si>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</si>
  <si>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</si>
  <si>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</si>
  <si>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</si>
  <si>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</si>
  <si>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</si>
  <si>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</si>
  <si>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</si>
  <si>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</si>
  <si>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</si>
  <si>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</si>
  <si>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</si>
  <si>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</si>
  <si>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</si>
  <si>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</si>
  <si>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</si>
  <si>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</si>
  <si>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</si>
  <si>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</si>
  <si>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</si>
  <si>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</si>
  <si>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</si>
  <si>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</si>
  <si>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</si>
  <si>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</si>
  <si>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</si>
  <si>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</si>
  <si>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</si>
  <si>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</si>
  <si>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</si>
  <si>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</si>
  <si>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</si>
  <si>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</si>
  <si>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</si>
  <si>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</si>
  <si>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</si>
  <si>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</si>
  <si>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</si>
  <si>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</si>
  <si>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</si>
  <si>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</si>
  <si>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</si>
  <si>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</si>
  <si>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</si>
  <si>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</si>
  <si>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</si>
  <si>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</si>
  <si>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</si>
  <si>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</si>
  <si>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</si>
  <si>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</si>
  <si>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</si>
  <si>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</si>
  <si>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</si>
  <si>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</si>
  <si>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</si>
  <si>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</si>
  <si>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</si>
  <si>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</si>
  <si>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</si>
  <si>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</si>
  <si>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</si>
  <si>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</si>
  <si>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</si>
  <si>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</si>
  <si>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</si>
  <si>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</si>
  <si>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</si>
  <si>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</si>
  <si>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</si>
  <si>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</si>
  <si>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</si>
  <si>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</si>
  <si>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</si>
  <si>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</si>
  <si>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</si>
  <si>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</si>
  <si>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</si>
  <si>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</si>
  <si>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</si>
  <si>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</si>
  <si>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</si>
  <si>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</si>
  <si>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</si>
  <si>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</si>
  <si>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</si>
  <si>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</si>
  <si>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</si>
  <si>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</si>
  <si>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</si>
  <si>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</si>
  <si>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</si>
  <si>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</si>
  <si>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</si>
  <si>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</si>
  <si>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</si>
  <si>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</si>
  <si>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</si>
  <si>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</si>
  <si>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</si>
  <si>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</si>
  <si>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</si>
  <si>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</si>
  <si>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</si>
  <si>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</si>
  <si>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</si>
  <si>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</si>
  <si>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</si>
  <si>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</si>
  <si>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</si>
  <si>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</si>
  <si>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</si>
  <si>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</si>
  <si>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</si>
  <si>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</si>
  <si>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</si>
  <si>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</si>
  <si>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</si>
  <si>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</si>
  <si>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</si>
  <si>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</si>
  <si>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</si>
  <si>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</si>
  <si>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</si>
  <si>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</si>
  <si>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</si>
  <si>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</si>
  <si>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</si>
  <si>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</si>
  <si>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</si>
  <si>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</si>
  <si>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</si>
  <si>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</si>
  <si>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</si>
  <si>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</si>
  <si>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</si>
  <si>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</si>
  <si>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</si>
  <si>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</si>
  <si>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</si>
  <si>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</si>
  <si>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</si>
  <si>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</si>
  <si>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</si>
  <si>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</si>
  <si>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</si>
  <si>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</si>
  <si>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</si>
  <si>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</si>
  <si>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</si>
  <si>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</si>
  <si>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</si>
  <si>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</si>
  <si>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</si>
  <si>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</si>
  <si>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</si>
  <si>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</si>
  <si>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</si>
  <si>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</si>
  <si>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</si>
  <si>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</si>
  <si>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</si>
  <si>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</si>
  <si>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</si>
  <si>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</si>
  <si>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</si>
  <si>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</si>
  <si>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</si>
  <si>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</si>
  <si>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</si>
  <si>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</si>
  <si>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</si>
  <si>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</si>
  <si>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</si>
  <si>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</si>
  <si>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</si>
  <si>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</si>
  <si>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</si>
  <si>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</si>
  <si>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</si>
  <si>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</si>
  <si>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</si>
  <si>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</si>
  <si>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</si>
  <si>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</si>
  <si>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</si>
  <si>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</si>
  <si>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</si>
  <si>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</si>
  <si>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</si>
  <si>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</si>
  <si>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</si>
  <si>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</si>
  <si>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</si>
  <si>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</si>
  <si>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</si>
  <si>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</si>
  <si>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</si>
  <si>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</si>
  <si>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</si>
  <si>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</si>
  <si>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</si>
  <si>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</si>
  <si>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</si>
  <si>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</si>
  <si>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</si>
  <si>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</si>
  <si>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</si>
  <si>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</si>
  <si>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</si>
  <si>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</si>
  <si>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</si>
  <si>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</si>
  <si>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</si>
  <si>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</si>
  <si>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</si>
  <si>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</si>
  <si>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</si>
  <si>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</si>
  <si>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</si>
  <si>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</si>
  <si>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</si>
  <si>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</si>
  <si>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</si>
  <si>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</si>
  <si>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</si>
  <si>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</si>
  <si>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</si>
  <si>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</si>
  <si>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</si>
  <si>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</si>
  <si>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</si>
  <si>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</si>
  <si>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</si>
  <si>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</si>
  <si>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</si>
  <si>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</si>
  <si>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</si>
  <si>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</si>
  <si>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</si>
  <si>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</si>
  <si>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</si>
  <si>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</si>
  <si>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</si>
  <si>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</si>
  <si>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</si>
  <si>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</si>
  <si>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</si>
  <si>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</si>
  <si>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</si>
  <si>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</si>
  <si>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</si>
  <si>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</si>
  <si>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</si>
  <si>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</si>
  <si>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</si>
  <si>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</si>
  <si>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</si>
  <si>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</si>
  <si>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</si>
  <si>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</si>
  <si>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</si>
  <si>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</si>
  <si>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</si>
  <si>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</si>
  <si>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</si>
  <si>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</si>
  <si>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</si>
  <si>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</si>
  <si>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</si>
  <si>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</si>
  <si>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</si>
  <si>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</si>
  <si>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</si>
  <si>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</si>
  <si>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</si>
  <si>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</si>
  <si>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</si>
  <si>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</si>
  <si>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</si>
  <si>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</si>
  <si>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</si>
  <si>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</si>
  <si>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</si>
  <si>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</si>
  <si>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</si>
  <si>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</si>
  <si>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</si>
  <si>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</si>
  <si>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</si>
  <si>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</si>
  <si>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</si>
  <si>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</si>
  <si>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</si>
  <si>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</si>
  <si>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</si>
  <si>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</si>
  <si>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</si>
  <si>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</si>
  <si>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</si>
  <si>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</si>
  <si>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</si>
  <si>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</si>
  <si>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</si>
  <si>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</si>
  <si>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</si>
  <si>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</si>
  <si>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</si>
  <si>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</si>
  <si>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</si>
  <si>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</si>
  <si>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</si>
  <si>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</si>
  <si>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</si>
  <si>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</si>
  <si>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</si>
  <si>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</si>
  <si>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</si>
  <si>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</si>
  <si>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</si>
  <si>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</si>
  <si>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</si>
  <si>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</si>
  <si>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</si>
  <si>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</si>
  <si>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</si>
  <si>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</si>
  <si>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</si>
  <si>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</si>
  <si>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</si>
  <si>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</si>
  <si>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</si>
  <si>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</si>
  <si>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</si>
  <si>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</si>
  <si>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</si>
  <si>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</si>
  <si>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</si>
  <si>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</si>
  <si>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</si>
  <si>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</si>
  <si>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</si>
  <si>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</si>
  <si>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</si>
  <si>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</si>
  <si>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</si>
  <si>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</si>
  <si>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</si>
  <si>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</si>
  <si>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</si>
  <si>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</si>
  <si>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</si>
  <si>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</si>
  <si>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</si>
  <si>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</si>
  <si>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</si>
  <si>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</si>
  <si>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</si>
  <si>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</si>
  <si>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</si>
  <si>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</si>
  <si>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</si>
  <si>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</si>
  <si>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</si>
  <si>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</si>
  <si>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</si>
  <si>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</si>
  <si>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</si>
  <si>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</si>
  <si>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</si>
  <si>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</si>
  <si>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</si>
  <si>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</si>
  <si>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</si>
  <si>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</si>
  <si>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</si>
  <si>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</si>
  <si>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</si>
  <si>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</si>
  <si>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</si>
  <si>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</si>
  <si>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</si>
  <si>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</si>
  <si>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</si>
  <si>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</si>
  <si>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</si>
  <si>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</si>
  <si>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</si>
  <si>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</si>
  <si>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</si>
  <si>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</si>
  <si>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</si>
  <si>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</si>
  <si>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</si>
  <si>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</si>
  <si>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</si>
  <si>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</si>
  <si>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</si>
  <si>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</si>
  <si>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</si>
  <si>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</si>
  <si>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</si>
  <si>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</si>
  <si>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</si>
  <si>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</si>
  <si>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</si>
  <si>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</si>
  <si>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</si>
  <si>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</si>
  <si>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</si>
  <si>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</si>
  <si>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</si>
  <si>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</si>
  <si>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</si>
  <si>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</si>
  <si>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</si>
  <si>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</si>
  <si>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</si>
  <si>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</si>
  <si>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</si>
  <si>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</si>
  <si>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</si>
  <si>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</si>
  <si>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</si>
  <si>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</si>
  <si>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</si>
  <si>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</si>
  <si>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</si>
  <si>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</si>
  <si>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</si>
  <si>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</si>
  <si>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</si>
  <si>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</si>
  <si>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</si>
  <si>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</si>
  <si>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</si>
  <si>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</si>
  <si>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</si>
  <si>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</si>
  <si>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</si>
  <si>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</si>
  <si>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</si>
  <si>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</si>
  <si>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</si>
  <si>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</si>
  <si>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</si>
  <si>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</si>
  <si>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</si>
  <si>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</si>
  <si>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</si>
  <si>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</si>
  <si>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</si>
  <si>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</si>
  <si>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</si>
  <si>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</si>
  <si>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</si>
  <si>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</si>
  <si>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</si>
  <si>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</si>
  <si>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</si>
  <si>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</si>
  <si>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</si>
  <si>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</si>
  <si>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</si>
  <si>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</si>
  <si>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</si>
  <si>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</si>
  <si>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</si>
  <si>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</si>
  <si>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</si>
  <si>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</si>
  <si>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</si>
  <si>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</si>
  <si>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</si>
  <si>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</si>
  <si>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</si>
  <si>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</si>
  <si>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</si>
  <si>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</si>
  <si>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</si>
  <si>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</si>
  <si>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</si>
  <si>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</si>
  <si>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</si>
  <si>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</si>
  <si>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</si>
  <si>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</si>
  <si>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</si>
  <si>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</si>
  <si>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</si>
  <si>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</si>
  <si>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</si>
  <si>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</si>
  <si>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</si>
  <si>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</si>
  <si>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</si>
  <si>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</si>
  <si>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</si>
  <si>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</si>
  <si>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</si>
  <si>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</si>
  <si>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</si>
  <si>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</si>
  <si>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</si>
  <si>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</si>
  <si>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</si>
  <si>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</si>
  <si>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</si>
  <si>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</si>
  <si>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</si>
  <si>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</si>
  <si>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</si>
  <si>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</si>
  <si>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</si>
  <si>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</si>
  <si>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</si>
  <si>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</si>
  <si>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</si>
  <si>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</si>
  <si>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</si>
  <si>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</si>
  <si>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</si>
  <si>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</si>
  <si>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</si>
  <si>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</si>
  <si>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</si>
  <si>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</si>
  <si>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</si>
  <si>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</si>
  <si>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</si>
  <si>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</si>
  <si>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</si>
  <si>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</si>
  <si>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</si>
  <si>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</si>
  <si>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</si>
  <si>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</si>
  <si>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</si>
  <si>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</si>
  <si>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</si>
  <si>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</si>
  <si>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</si>
  <si>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</si>
  <si>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</si>
  <si>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</si>
  <si>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</si>
  <si>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</si>
  <si>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</si>
  <si>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</si>
  <si>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</si>
  <si>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</si>
  <si>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</si>
  <si>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</si>
  <si>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</si>
  <si>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</si>
  <si>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</si>
  <si>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</si>
  <si>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</si>
  <si>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</si>
  <si>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</si>
  <si>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</si>
  <si>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</si>
  <si>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</si>
  <si>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</si>
  <si>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</si>
  <si>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</si>
  <si>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</si>
  <si>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</si>
  <si>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</si>
  <si>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</si>
  <si>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</si>
  <si>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</si>
  <si>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</si>
  <si>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</si>
  <si>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</si>
  <si>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</si>
  <si>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</si>
  <si>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</si>
  <si>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</si>
  <si>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</si>
  <si>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</si>
  <si>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</si>
  <si>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</si>
  <si>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</si>
  <si>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</si>
  <si>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</si>
  <si>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</si>
  <si>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</si>
  <si>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</si>
  <si>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</si>
  <si>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</si>
  <si>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</si>
  <si>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</si>
  <si>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</si>
  <si>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</si>
  <si>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</si>
  <si>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</si>
  <si>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</si>
  <si>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</si>
  <si>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</si>
  <si>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</si>
  <si>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</si>
  <si>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</si>
  <si>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</si>
  <si>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</si>
  <si>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</si>
  <si>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</si>
  <si>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</si>
  <si>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</si>
  <si>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</si>
  <si>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</si>
  <si>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</si>
  <si>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</si>
  <si>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</si>
  <si>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</si>
  <si>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</si>
  <si>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</si>
  <si>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</si>
  <si>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</si>
  <si>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</si>
  <si>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</si>
  <si>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</si>
  <si>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</si>
  <si>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</si>
  <si>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</si>
  <si>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</si>
  <si>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</si>
  <si>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</si>
  <si>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</si>
  <si>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</si>
  <si>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</si>
  <si>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</si>
  <si>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</si>
  <si>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</si>
  <si>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</si>
  <si>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</si>
  <si>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</si>
  <si>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</si>
  <si>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</si>
  <si>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</si>
  <si>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</si>
  <si>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</si>
  <si>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</si>
  <si>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</si>
  <si>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</si>
  <si>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</si>
  <si>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</si>
  <si>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</si>
  <si>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</si>
  <si>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</si>
  <si>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</si>
  <si>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</si>
  <si>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</si>
  <si>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</si>
  <si>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</si>
  <si>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</si>
  <si>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</si>
  <si>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</si>
  <si>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</si>
  <si>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</si>
  <si>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</si>
  <si>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</si>
  <si>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</si>
  <si>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</si>
  <si>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</si>
  <si>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</si>
  <si>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</si>
  <si>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</si>
  <si>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</si>
  <si>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</si>
  <si>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</si>
  <si>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</si>
  <si>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</si>
  <si>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</si>
  <si>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</si>
  <si>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</si>
  <si>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</si>
  <si>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</si>
  <si>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</si>
  <si>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</si>
  <si>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</si>
  <si>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</si>
  <si>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</si>
  <si>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</si>
  <si>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</si>
  <si>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</si>
  <si>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</si>
  <si>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</si>
  <si>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</si>
  <si>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</si>
  <si>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</si>
  <si>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</si>
  <si>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</si>
  <si>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</si>
  <si>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</si>
  <si>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</si>
  <si>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</si>
  <si>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</si>
  <si>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</si>
  <si>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</si>
  <si>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</si>
  <si>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</si>
  <si>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</si>
  <si>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</si>
  <si>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</si>
  <si>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</si>
  <si>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</si>
  <si>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</si>
  <si>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</si>
  <si>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</si>
  <si>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</si>
  <si>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</si>
  <si>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</si>
  <si>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</si>
  <si>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</si>
  <si>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</si>
  <si>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</si>
  <si>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</si>
  <si>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</si>
  <si>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</si>
  <si>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</si>
  <si>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</si>
  <si>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</si>
  <si>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</si>
  <si>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</si>
  <si>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</si>
  <si>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</si>
  <si>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</si>
  <si>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</si>
  <si>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</si>
  <si>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</si>
  <si>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</si>
  <si>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</si>
  <si>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</si>
  <si>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</si>
  <si>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</si>
  <si>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</si>
  <si>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</si>
  <si>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</si>
  <si>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</si>
  <si>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</si>
  <si>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</si>
  <si>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</si>
  <si>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</si>
  <si>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</si>
  <si>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</si>
  <si>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</si>
  <si>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</si>
  <si>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</si>
  <si>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</si>
  <si>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</si>
  <si>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</si>
  <si>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</si>
  <si>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</si>
  <si>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</si>
  <si>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</si>
  <si>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</si>
  <si>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</si>
  <si>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</si>
  <si>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</si>
  <si>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</si>
  <si>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</si>
  <si>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</si>
  <si>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</si>
  <si>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</si>
  <si>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</si>
  <si>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</si>
  <si>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</si>
  <si>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</si>
  <si>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</si>
  <si>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</si>
  <si>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</si>
  <si>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</si>
  <si>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</si>
  <si>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</si>
  <si>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</si>
  <si>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</si>
  <si>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</si>
  <si>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</si>
  <si>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</si>
  <si>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</si>
  <si>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</si>
  <si>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</si>
  <si>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</si>
  <si>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</si>
  <si>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</si>
  <si>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</si>
  <si>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</si>
  <si>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</si>
  <si>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</si>
  <si>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</si>
  <si>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</si>
  <si>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</si>
  <si>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</si>
  <si>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</si>
  <si>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</si>
  <si>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</si>
  <si>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</si>
  <si>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</si>
  <si>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</si>
  <si>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</si>
  <si>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</si>
  <si>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</si>
  <si>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</si>
  <si>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</si>
  <si>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</si>
  <si>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</si>
  <si>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</si>
  <si>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</si>
  <si>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</si>
  <si>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</si>
  <si>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</si>
  <si>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</si>
  <si>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</si>
  <si>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</si>
  <si>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</si>
  <si>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</si>
  <si>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</si>
  <si>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</si>
  <si>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</si>
  <si>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</si>
  <si>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</si>
  <si>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</si>
  <si>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</si>
  <si>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</si>
  <si>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</si>
  <si>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</si>
  <si>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</si>
  <si>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</si>
  <si>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</si>
  <si>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</si>
  <si>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</si>
  <si>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</si>
  <si>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</si>
  <si>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</si>
  <si>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</si>
  <si>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</si>
  <si>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</si>
  <si>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</si>
  <si>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</si>
  <si>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</si>
  <si>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</si>
  <si>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</si>
  <si>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</si>
  <si>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</si>
  <si>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</si>
  <si>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</si>
  <si>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</si>
  <si>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</si>
  <si>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</si>
  <si>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</si>
  <si>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</si>
  <si>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</si>
  <si>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</si>
  <si>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</si>
  <si>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</si>
  <si>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</si>
  <si>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</si>
  <si>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</si>
  <si>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</si>
  <si>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</si>
  <si>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</si>
  <si>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</si>
  <si>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</si>
  <si>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</si>
  <si>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</si>
  <si>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</si>
  <si>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</si>
  <si>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</si>
  <si>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</si>
  <si>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</si>
  <si>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</si>
  <si>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</si>
  <si>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</si>
  <si>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</si>
  <si>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</si>
  <si>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</si>
  <si>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</si>
  <si>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</si>
  <si>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</si>
  <si>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</si>
  <si>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</si>
  <si>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</si>
  <si>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</si>
  <si>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</si>
  <si>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</si>
  <si>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</si>
  <si>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</si>
  <si>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</si>
  <si>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</si>
  <si>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</si>
  <si>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</si>
  <si>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</si>
  <si>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</si>
  <si>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</si>
  <si>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</si>
  <si>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</si>
  <si>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</si>
  <si>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</si>
  <si>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</si>
  <si>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</si>
  <si>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</si>
  <si>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</si>
  <si>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</si>
  <si>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</si>
  <si>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</si>
  <si>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</si>
  <si>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</si>
  <si>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</si>
  <si>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</si>
  <si>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</si>
  <si>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</si>
  <si>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</si>
  <si>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</si>
  <si>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</si>
  <si>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</si>
  <si>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</si>
  <si>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</si>
  <si>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</si>
  <si>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</si>
  <si>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</si>
  <si>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</si>
  <si>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</si>
  <si>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</si>
  <si>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</si>
  <si>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</si>
  <si>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</si>
  <si>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</si>
  <si>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</si>
  <si>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</si>
  <si>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</si>
  <si>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</si>
  <si>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</si>
  <si>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</si>
  <si>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</si>
  <si>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</si>
  <si>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</si>
  <si>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</si>
  <si>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</si>
  <si>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</si>
  <si>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</si>
  <si>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</si>
  <si>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</si>
  <si>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</si>
  <si>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</si>
  <si>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</si>
  <si>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</si>
  <si>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</si>
  <si>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</si>
  <si>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</si>
  <si>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</si>
  <si>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</si>
  <si>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</si>
  <si>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</si>
  <si>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</si>
  <si>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</si>
  <si>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</si>
  <si>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</si>
  <si>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</si>
  <si>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</si>
  <si>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</si>
  <si>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</si>
  <si>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</si>
  <si>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</si>
  <si>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</si>
  <si>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</si>
  <si>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</si>
  <si>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</si>
  <si>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</si>
  <si>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</si>
  <si>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</si>
  <si>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</si>
  <si>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</si>
  <si>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</si>
  <si>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</si>
  <si>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</si>
  <si>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</si>
  <si>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</si>
  <si>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</si>
  <si>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</si>
  <si>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</si>
  <si>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</si>
  <si>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</si>
  <si>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</si>
  <si>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</si>
  <si>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</si>
  <si>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</si>
  <si>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</si>
  <si>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</si>
  <si>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</si>
  <si>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</si>
  <si>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</si>
  <si>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</si>
  <si>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</si>
  <si>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</si>
  <si>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</si>
  <si>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</si>
  <si>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</si>
  <si>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</si>
  <si>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</si>
  <si>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</si>
  <si>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</si>
  <si>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</si>
  <si>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</si>
  <si>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</si>
  <si>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</si>
  <si>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</si>
  <si>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</si>
  <si>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</si>
  <si>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</si>
  <si>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</si>
  <si>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</si>
  <si>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</si>
  <si>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</si>
  <si>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</si>
  <si>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</si>
  <si>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</si>
  <si>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</si>
  <si>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</si>
  <si>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</si>
  <si>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</si>
  <si>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</si>
  <si>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</si>
  <si>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</si>
  <si>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</si>
  <si>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</si>
  <si>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</si>
  <si>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</si>
  <si>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</si>
  <si>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</si>
  <si>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</si>
  <si>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</si>
  <si>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</si>
  <si>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</si>
  <si>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</si>
  <si>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</si>
  <si>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</si>
  <si>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</si>
  <si>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</si>
  <si>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</si>
  <si>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</si>
  <si>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</si>
  <si>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</si>
  <si>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</si>
  <si>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</si>
  <si>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</si>
  <si>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</si>
  <si>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</si>
  <si>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</si>
  <si>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</si>
  <si>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</si>
  <si>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</si>
  <si>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</si>
  <si>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</si>
  <si>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</si>
  <si>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</si>
  <si>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</si>
  <si>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</si>
  <si>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</si>
  <si>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</si>
  <si>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</si>
  <si>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</si>
  <si>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</si>
  <si>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</si>
  <si>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</si>
  <si>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</si>
  <si>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</si>
  <si>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</si>
  <si>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</si>
  <si>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</si>
  <si>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</si>
  <si>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</si>
  <si>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</si>
  <si>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</si>
  <si>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</si>
  <si>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</si>
  <si>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</si>
  <si>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</si>
  <si>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</si>
  <si>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</si>
  <si>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</si>
  <si>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</si>
  <si>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</si>
  <si>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</si>
  <si>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</si>
  <si>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</si>
  <si>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</si>
  <si>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</si>
  <si>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</si>
  <si>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</si>
  <si>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</si>
  <si>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</si>
  <si>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</si>
  <si>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</si>
  <si>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</si>
  <si>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</si>
  <si>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</si>
  <si>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</si>
  <si>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</si>
  <si>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</si>
  <si>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</si>
  <si>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</si>
  <si>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</si>
  <si>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</si>
  <si>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</si>
  <si>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</si>
  <si>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</si>
  <si>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</si>
  <si>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</si>
  <si>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</si>
  <si>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</si>
  <si>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</si>
  <si>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</si>
  <si>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</si>
  <si>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</si>
  <si>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</si>
  <si>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</si>
  <si>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</si>
  <si>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</si>
  <si>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</si>
  <si>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</si>
  <si>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</si>
  <si>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</si>
  <si>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</si>
  <si>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</si>
  <si>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</si>
  <si>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</si>
  <si>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</si>
  <si>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</si>
  <si>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</si>
  <si>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</si>
  <si>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</si>
  <si>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</si>
  <si>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</si>
  <si>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</si>
  <si>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</si>
  <si>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</si>
  <si>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</si>
  <si>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</si>
  <si>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</si>
  <si>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</si>
  <si>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</si>
  <si>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</si>
  <si>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</si>
  <si>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</si>
  <si>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</si>
  <si>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</si>
  <si>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</si>
  <si>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</si>
  <si>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</si>
  <si>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</si>
  <si>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</si>
  <si>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</si>
  <si>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</si>
  <si>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</si>
  <si>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</si>
  <si>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</si>
  <si>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</si>
  <si>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</si>
  <si>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</si>
  <si>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</si>
  <si>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</si>
  <si>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</si>
  <si>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</si>
  <si>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</si>
  <si>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</si>
  <si>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</si>
  <si>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</si>
  <si>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</si>
  <si>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</si>
  <si>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</si>
  <si>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</si>
  <si>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</si>
  <si>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</si>
  <si>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</si>
  <si>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</si>
  <si>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</si>
  <si>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</si>
  <si>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</si>
  <si>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</si>
  <si>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</si>
  <si>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</si>
  <si>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</si>
  <si>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</si>
  <si>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</si>
  <si>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</si>
  <si>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</si>
  <si>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</si>
  <si>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</si>
  <si>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</si>
  <si>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</si>
  <si>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</si>
  <si>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</si>
  <si>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</si>
  <si>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</si>
  <si>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</si>
  <si>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</si>
  <si>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</si>
  <si>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</si>
  <si>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</si>
  <si>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</si>
  <si>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</si>
  <si>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</si>
  <si>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</si>
  <si>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</si>
  <si>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</si>
  <si>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</si>
  <si>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</si>
  <si>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</si>
  <si>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</si>
  <si>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</si>
  <si>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</si>
  <si>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</si>
  <si>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</si>
  <si>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</si>
  <si>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</si>
  <si>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</si>
  <si>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</si>
  <si>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</si>
  <si>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</si>
  <si>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</si>
  <si>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</si>
  <si>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</si>
  <si>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</si>
  <si>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</si>
  <si>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</si>
  <si>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</si>
  <si>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</si>
  <si>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</si>
  <si>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</si>
  <si>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</si>
  <si>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</si>
  <si>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</si>
  <si>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</si>
  <si>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</si>
  <si>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</si>
  <si>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</si>
  <si>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</si>
  <si>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</si>
  <si>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</si>
  <si>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</si>
  <si>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</si>
  <si>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</si>
  <si>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</si>
  <si>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</si>
  <si>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</si>
  <si>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</si>
  <si>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</si>
  <si>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</si>
  <si>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</si>
  <si>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</si>
  <si>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</si>
  <si>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</si>
  <si>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</si>
  <si>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</si>
  <si>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</si>
  <si>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</si>
  <si>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</si>
  <si>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</si>
  <si>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</si>
  <si>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</si>
  <si>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</si>
  <si>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</si>
  <si>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</si>
  <si>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</si>
  <si>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</si>
  <si>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</si>
  <si>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</si>
  <si>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</si>
  <si>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</si>
  <si>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</si>
  <si>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</si>
  <si>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</si>
  <si>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</si>
  <si>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</si>
  <si>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</si>
  <si>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</si>
  <si>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</si>
  <si>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</si>
  <si>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</si>
  <si>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</si>
  <si>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</si>
  <si>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</si>
  <si>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</si>
  <si>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</si>
  <si>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</si>
  <si>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</si>
  <si>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</si>
  <si>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</si>
  <si>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</si>
  <si>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</si>
  <si>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</si>
  <si>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</si>
  <si>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</si>
  <si>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</si>
  <si>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</si>
  <si>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</si>
  <si>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</si>
  <si>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</si>
  <si>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</si>
  <si>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</si>
  <si>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</si>
  <si>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</si>
  <si>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</si>
  <si>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</si>
  <si>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</si>
  <si>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</si>
  <si>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</si>
  <si>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</si>
  <si>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</si>
  <si>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</si>
  <si>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</si>
  <si>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</si>
  <si>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</si>
  <si>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</si>
  <si>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</si>
  <si>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</si>
  <si>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</si>
  <si>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</si>
  <si>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</si>
  <si>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</si>
  <si>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</si>
  <si>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</si>
  <si>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</si>
  <si>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</si>
  <si>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</si>
  <si>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</si>
  <si>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</si>
  <si>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</si>
  <si>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</si>
  <si>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</si>
  <si>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</si>
  <si>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</si>
  <si>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</si>
  <si>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</si>
  <si>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</si>
  <si>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</si>
  <si>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</si>
  <si>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</si>
  <si>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</si>
  <si>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</si>
  <si>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</si>
  <si>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</si>
  <si>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</si>
  <si>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</si>
  <si>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</si>
  <si>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</si>
  <si>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</si>
  <si>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</si>
  <si>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</si>
  <si>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</si>
  <si>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</si>
  <si>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</si>
  <si>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</si>
  <si>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</si>
  <si>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</si>
  <si>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</si>
  <si>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</si>
  <si>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</si>
  <si>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</si>
  <si>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</si>
  <si>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</si>
  <si>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</si>
  <si>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</si>
  <si>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</si>
  <si>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</si>
  <si>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</si>
  <si>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</si>
  <si>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</si>
  <si>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</si>
  <si>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</si>
  <si>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</si>
  <si>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</si>
  <si>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</si>
  <si>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</si>
  <si>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</si>
  <si>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</si>
  <si>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</si>
  <si>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</si>
  <si>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</si>
  <si>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</si>
  <si>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</si>
  <si>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</si>
  <si>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</si>
  <si>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</si>
  <si>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</si>
  <si>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</si>
  <si>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</si>
  <si>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</si>
  <si>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</si>
  <si>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</si>
  <si>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</si>
  <si>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</si>
  <si>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</si>
  <si>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</si>
  <si>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</si>
  <si>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</si>
  <si>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</si>
  <si>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</si>
  <si>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</si>
  <si>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</si>
  <si>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</si>
  <si>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</si>
  <si>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</si>
  <si>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</si>
  <si>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</si>
  <si>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</si>
  <si>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</si>
  <si>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</si>
  <si>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</si>
  <si>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</si>
  <si>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</si>
  <si>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</si>
  <si>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</si>
  <si>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</si>
  <si>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</si>
  <si>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</si>
  <si>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</si>
  <si>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</si>
  <si>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</si>
  <si>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</si>
  <si>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</si>
  <si>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</si>
  <si>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</si>
  <si>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</si>
  <si>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</si>
  <si>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</si>
  <si>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</si>
  <si>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</si>
  <si>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</si>
  <si>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</si>
  <si>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</si>
  <si>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</si>
  <si>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</si>
  <si>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</si>
  <si>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</si>
  <si>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</si>
  <si>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</si>
  <si>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</si>
  <si>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</si>
  <si>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</si>
  <si>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</si>
  <si>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</si>
  <si>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</si>
  <si>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</si>
  <si>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</si>
  <si>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</si>
  <si>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</si>
  <si>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</si>
  <si>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</si>
  <si>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</si>
  <si>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</si>
  <si>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</si>
  <si>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</si>
  <si>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</si>
  <si>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</si>
  <si>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</si>
  <si>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</si>
  <si>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</si>
  <si>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</si>
  <si>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</si>
  <si>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</si>
  <si>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</si>
  <si>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</si>
  <si>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</si>
  <si>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</si>
  <si>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</si>
  <si>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</si>
  <si>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</si>
  <si>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</si>
  <si>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</si>
  <si>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</si>
  <si>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</si>
  <si>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</si>
  <si>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</si>
  <si>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</si>
  <si>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</si>
  <si>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</si>
  <si>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</si>
  <si>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</si>
  <si>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</si>
  <si>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</si>
  <si>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</si>
  <si>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</si>
  <si>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</si>
  <si>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</si>
  <si>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</si>
  <si>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</si>
  <si>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</si>
  <si>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</si>
  <si>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</si>
  <si>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</si>
  <si>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</si>
  <si>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</si>
  <si>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</si>
  <si>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</si>
  <si>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</si>
  <si>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</si>
  <si>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</si>
  <si>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</si>
  <si>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</si>
  <si>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</si>
  <si>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</si>
  <si>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</si>
  <si>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</si>
  <si>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</si>
  <si>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</si>
  <si>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</si>
  <si>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</si>
  <si>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</si>
  <si>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</si>
  <si>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</si>
  <si>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</si>
  <si>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</si>
  <si>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</si>
  <si>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</si>
  <si>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</si>
  <si>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</si>
  <si>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</si>
  <si>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</si>
  <si>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</si>
  <si>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</si>
  <si>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</si>
  <si>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</si>
  <si>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</si>
  <si>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</si>
  <si>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</si>
  <si>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</si>
  <si>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</si>
  <si>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</si>
  <si>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</si>
  <si>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</si>
  <si>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</si>
  <si>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</si>
  <si>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</si>
  <si>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</si>
  <si>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</si>
  <si>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</si>
  <si>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</si>
  <si>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</si>
  <si>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</si>
  <si>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</si>
  <si>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</si>
  <si>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</si>
  <si>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</si>
  <si>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</si>
  <si>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</si>
  <si>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</si>
  <si>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</si>
  <si>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</si>
  <si>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</si>
  <si>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</si>
  <si>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</si>
  <si>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</si>
  <si>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</si>
  <si>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</si>
  <si>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</si>
  <si>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</si>
  <si>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</si>
  <si>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</si>
  <si>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</si>
  <si>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</si>
  <si>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</si>
  <si>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</si>
  <si>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</si>
  <si>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</si>
  <si>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</si>
  <si>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</si>
  <si>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</si>
  <si>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</si>
  <si>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</si>
  <si>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</si>
  <si>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</si>
  <si>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</si>
  <si>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</si>
  <si>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</si>
  <si>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</si>
  <si>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</si>
  <si>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</si>
  <si>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</si>
  <si>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</si>
  <si>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</si>
  <si>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</si>
  <si>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</si>
  <si>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</si>
  <si>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</si>
  <si>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</si>
  <si>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</si>
  <si>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</si>
  <si>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</si>
  <si>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</si>
  <si>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</si>
  <si>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</si>
  <si>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</si>
  <si>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</si>
  <si>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</si>
  <si>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</si>
  <si>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</si>
  <si>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</si>
  <si>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</si>
  <si>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</si>
  <si>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</si>
  <si>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</si>
  <si>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</si>
  <si>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</si>
  <si>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</si>
  <si>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</si>
  <si>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</si>
  <si>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</si>
  <si>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</si>
  <si>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</si>
  <si>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</si>
  <si>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</si>
  <si>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</si>
  <si>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</si>
  <si>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</si>
  <si>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</si>
  <si>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</si>
  <si>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</si>
  <si>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</si>
  <si>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</si>
  <si>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</si>
  <si>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</si>
  <si>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</si>
  <si>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</si>
  <si>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</si>
  <si>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</si>
  <si>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</si>
  <si>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</si>
  <si>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</si>
  <si>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</si>
  <si>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</si>
  <si>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</si>
  <si>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</si>
  <si>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</si>
  <si>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</si>
  <si>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</si>
  <si>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</si>
  <si>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</si>
  <si>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</si>
  <si>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</si>
  <si>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</si>
  <si>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</si>
  <si>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</si>
  <si>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</si>
  <si>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</si>
  <si>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</si>
  <si>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</si>
  <si>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</si>
  <si>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</si>
  <si>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</si>
  <si>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</si>
  <si>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</si>
  <si>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</si>
  <si>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</si>
  <si>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</si>
  <si>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</si>
  <si>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</si>
  <si>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</si>
  <si>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</si>
  <si>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</si>
  <si>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</si>
  <si>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</si>
  <si>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</si>
  <si>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</si>
  <si>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</si>
  <si>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</si>
  <si>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</si>
  <si>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</si>
  <si>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</si>
  <si>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</si>
  <si>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</si>
  <si>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</si>
  <si>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</si>
  <si>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</si>
  <si>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</si>
  <si>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</si>
  <si>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</si>
  <si>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</si>
  <si>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</si>
  <si>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</si>
  <si>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</si>
  <si>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</si>
  <si>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</si>
  <si>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</si>
  <si>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</si>
  <si>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</si>
  <si>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</si>
  <si>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</si>
  <si>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</si>
  <si>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</si>
  <si>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</si>
  <si>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</si>
  <si>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</si>
  <si>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</si>
  <si>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</si>
  <si>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</si>
  <si>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</si>
  <si>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</si>
  <si>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</si>
  <si>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</si>
  <si>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</si>
  <si>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</si>
  <si>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</si>
  <si>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</si>
  <si>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</si>
  <si>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</si>
  <si>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</si>
  <si>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</si>
  <si>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</si>
  <si>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</si>
  <si>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</si>
  <si>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</si>
  <si>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</si>
  <si>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</si>
  <si>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</si>
  <si>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</si>
  <si>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</si>
  <si>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</si>
  <si>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</si>
  <si>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</si>
  <si>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</si>
  <si>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</si>
  <si>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</si>
  <si>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</si>
  <si>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</si>
  <si>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</si>
  <si>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</si>
  <si>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</si>
  <si>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</si>
  <si>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</si>
  <si>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</si>
  <si>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</si>
  <si>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</si>
  <si>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</si>
  <si>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</si>
  <si>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</si>
  <si>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</si>
  <si>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</si>
  <si>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</si>
  <si>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</si>
  <si>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</si>
  <si>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</si>
  <si>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</si>
  <si>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</si>
  <si>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</si>
  <si>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</si>
  <si>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</si>
  <si>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</si>
  <si>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</si>
  <si>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</si>
  <si>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</si>
  <si>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</si>
  <si>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</si>
  <si>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</si>
  <si>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</si>
  <si>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</si>
  <si>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</si>
  <si>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</si>
  <si>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</si>
  <si>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</si>
  <si>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</si>
  <si>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</si>
  <si>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</si>
  <si>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</si>
  <si>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</si>
  <si>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</si>
  <si>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</si>
  <si>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</si>
  <si>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</si>
  <si>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</si>
  <si>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</si>
  <si>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</si>
  <si>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</si>
  <si>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</si>
  <si>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</si>
  <si>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</si>
  <si>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</si>
  <si>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</si>
  <si>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</si>
  <si>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</si>
  <si>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</si>
  <si>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</si>
  <si>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</si>
  <si>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</si>
  <si>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</si>
  <si>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</si>
  <si>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</si>
  <si>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</si>
  <si>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</si>
  <si>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</si>
  <si>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</si>
  <si>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</si>
  <si>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</si>
  <si>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</si>
  <si>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</si>
  <si>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</si>
  <si>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</si>
  <si>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</si>
  <si>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</si>
  <si>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</si>
  <si>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</si>
  <si>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</si>
  <si>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</si>
  <si>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</si>
  <si>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</si>
  <si>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</si>
  <si>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</si>
  <si>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</si>
  <si>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</si>
  <si>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</si>
  <si>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</si>
  <si>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</si>
  <si>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</si>
  <si>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</si>
  <si>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</si>
  <si>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</si>
  <si>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</si>
  <si>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</si>
  <si>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</si>
  <si>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</si>
  <si>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</si>
  <si>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</si>
  <si>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</si>
  <si>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</si>
  <si>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</si>
  <si>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</si>
  <si>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</si>
  <si>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</si>
  <si>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</si>
  <si>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</si>
  <si>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</si>
  <si>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</si>
  <si>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</si>
  <si>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</si>
  <si>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</si>
  <si>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</si>
  <si>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</si>
  <si>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</si>
  <si>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</si>
  <si>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</si>
  <si>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</si>
  <si>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</si>
  <si>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</si>
  <si>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</si>
  <si>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</si>
  <si>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</si>
  <si>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</si>
  <si>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</si>
  <si>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</si>
  <si>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</si>
  <si>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</si>
  <si>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</si>
  <si>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</si>
  <si>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</si>
  <si>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</si>
  <si>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</si>
  <si>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</si>
  <si>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</si>
  <si>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</si>
  <si>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</si>
  <si>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</si>
  <si>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</si>
  <si>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</si>
  <si>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</si>
  <si>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</si>
  <si>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</si>
  <si>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</si>
  <si>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</si>
  <si>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</si>
  <si>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</si>
  <si>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</si>
  <si>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</si>
  <si>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</si>
  <si>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</si>
  <si>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</si>
  <si>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</si>
  <si>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</si>
  <si>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</si>
  <si>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</si>
  <si>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</si>
  <si>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</si>
  <si>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</si>
  <si>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</si>
  <si>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</si>
  <si>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</si>
  <si>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</si>
  <si>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</si>
  <si>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</si>
  <si>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</si>
  <si>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</si>
  <si>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</si>
  <si>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</si>
  <si>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</si>
  <si>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</si>
  <si>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</si>
  <si>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</si>
  <si>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</si>
  <si>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</si>
  <si>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</si>
  <si>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</si>
  <si>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</si>
  <si>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</si>
  <si>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</si>
  <si>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</si>
  <si>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</si>
  <si>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</si>
  <si>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</si>
  <si>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</si>
  <si>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</si>
  <si>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</si>
  <si>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</si>
  <si>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</si>
  <si>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</si>
  <si>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</si>
  <si>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</si>
  <si>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</si>
  <si>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</si>
  <si>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</si>
  <si>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</si>
  <si>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</si>
  <si>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</si>
  <si>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</si>
  <si>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</si>
  <si>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</si>
  <si>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</si>
  <si>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</si>
  <si>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</si>
  <si>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</si>
  <si>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</si>
  <si>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</si>
  <si>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</si>
  <si>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</si>
  <si>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</si>
  <si>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</si>
  <si>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</si>
  <si>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</si>
  <si>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</si>
  <si>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</si>
  <si>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</si>
  <si>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</si>
  <si>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</si>
  <si>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</si>
  <si>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</si>
  <si>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</si>
  <si>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</si>
  <si>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</si>
  <si>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</si>
  <si>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</si>
  <si>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</si>
  <si>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</si>
  <si>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</si>
  <si>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</si>
  <si>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</si>
  <si>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</si>
  <si>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</si>
  <si>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</si>
  <si>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</si>
  <si>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</si>
  <si>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</si>
  <si>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</si>
  <si>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</si>
  <si>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</si>
  <si>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</si>
  <si>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</si>
  <si>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</si>
  <si>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</si>
  <si>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</si>
  <si>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</si>
  <si>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</si>
  <si>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</si>
  <si>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</si>
  <si>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</si>
  <si>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</si>
  <si>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</si>
  <si>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</si>
  <si>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</si>
  <si>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</si>
  <si>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</si>
  <si>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</si>
  <si>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</si>
  <si>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</si>
  <si>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</si>
  <si>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</si>
  <si>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</si>
  <si>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</si>
  <si>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</si>
  <si>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</si>
  <si>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</si>
  <si>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</si>
  <si>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</si>
  <si>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</si>
  <si>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</si>
  <si>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</si>
  <si>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</si>
  <si>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</si>
  <si>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</si>
  <si>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</si>
  <si>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</si>
  <si>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</si>
  <si>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</si>
  <si>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</si>
  <si>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</si>
  <si>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</si>
  <si>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</si>
  <si>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</si>
  <si>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</si>
  <si>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</si>
  <si>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</si>
  <si>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</si>
  <si>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</si>
  <si>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</si>
  <si>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</si>
  <si>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</si>
  <si>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</si>
  <si>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</si>
  <si>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</si>
  <si>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</si>
  <si>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</si>
  <si>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</si>
  <si>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</si>
  <si>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</si>
  <si>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</si>
  <si>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</si>
  <si>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</si>
  <si>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</si>
  <si>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</si>
  <si>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</si>
  <si>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</si>
  <si>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</si>
  <si>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</si>
  <si>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</si>
  <si>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</si>
  <si>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</si>
  <si>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</si>
  <si>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</si>
  <si>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</si>
  <si>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</si>
  <si>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</si>
  <si>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</si>
  <si>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</si>
  <si>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</si>
  <si>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</si>
  <si>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</si>
  <si>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</si>
  <si>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</si>
  <si>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</si>
  <si>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</si>
  <si>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</si>
  <si>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</si>
  <si>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</si>
  <si>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</si>
  <si>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</si>
  <si>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</si>
  <si>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</si>
  <si>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</si>
  <si>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</si>
  <si>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</si>
  <si>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</si>
  <si>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</si>
  <si>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</si>
  <si>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</si>
  <si>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</si>
  <si>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</si>
  <si>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</si>
  <si>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</si>
  <si>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</si>
  <si>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</si>
  <si>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</si>
  <si>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</si>
  <si>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</si>
  <si>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</si>
  <si>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</si>
  <si>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</si>
  <si>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</si>
  <si>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</si>
  <si>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</si>
  <si>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</si>
  <si>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</si>
  <si>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</si>
  <si>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</si>
  <si>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</si>
  <si>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</si>
  <si>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</si>
  <si>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</si>
  <si>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</si>
  <si>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</si>
  <si>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</si>
  <si>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</si>
  <si>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</si>
  <si>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</si>
  <si>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</si>
  <si>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</si>
  <si>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</si>
  <si>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</si>
  <si>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</si>
  <si>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</si>
  <si>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</si>
  <si>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</si>
  <si>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</si>
  <si>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</si>
  <si>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</si>
  <si>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</si>
  <si>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</si>
  <si>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</si>
  <si>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</si>
  <si>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</si>
  <si>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</si>
  <si>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</si>
  <si>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</si>
  <si>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</si>
  <si>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</si>
  <si>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</si>
  <si>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</si>
  <si>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</si>
  <si>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</si>
  <si>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</si>
  <si>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</si>
  <si>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</si>
  <si>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</si>
  <si>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</si>
  <si>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</si>
  <si>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</si>
  <si>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</si>
  <si>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</si>
  <si>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</si>
  <si>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</si>
  <si>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</si>
  <si>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</si>
  <si>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</si>
  <si>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</si>
  <si>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</si>
  <si>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</si>
  <si>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</si>
  <si>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</si>
  <si>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</si>
  <si>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</si>
  <si>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</si>
  <si>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</si>
  <si>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</si>
  <si>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</si>
  <si>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</si>
  <si>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</si>
  <si>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</si>
  <si>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</si>
  <si>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</si>
  <si>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</si>
  <si>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</si>
  <si>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</si>
  <si>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</si>
  <si>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</si>
  <si>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</si>
  <si>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</si>
  <si>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</si>
  <si>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</si>
  <si>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</si>
  <si>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</si>
  <si>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</si>
  <si>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</si>
  <si>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</si>
  <si>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</si>
  <si>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</si>
  <si>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</si>
  <si>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</si>
  <si>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</si>
  <si>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</si>
  <si>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</si>
  <si>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</si>
  <si>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</si>
  <si>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</si>
  <si>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</si>
  <si>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</si>
  <si>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</si>
  <si>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</si>
  <si>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</si>
  <si>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</si>
  <si>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</si>
  <si>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</si>
  <si>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</si>
  <si>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</si>
  <si>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</si>
  <si>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</si>
  <si>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</si>
  <si>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</si>
  <si>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</si>
  <si>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</si>
  <si>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</si>
  <si>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</si>
  <si>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</si>
  <si>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</si>
  <si>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</si>
  <si>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</si>
  <si>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</si>
  <si>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</si>
  <si>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</si>
  <si>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</si>
  <si>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</si>
  <si>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</si>
  <si>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</si>
  <si>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</si>
  <si>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</si>
  <si>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</si>
  <si>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</si>
  <si>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</si>
  <si>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</si>
  <si>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</si>
  <si>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</si>
  <si>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</si>
  <si>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</si>
  <si>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</si>
  <si>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</si>
  <si>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</si>
  <si>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</si>
  <si>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</si>
  <si>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</si>
  <si>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</si>
  <si>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</si>
  <si>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</si>
  <si>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</si>
  <si>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</si>
  <si>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</si>
  <si>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</si>
  <si>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</si>
  <si>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</si>
  <si>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</si>
  <si>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</si>
  <si>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</si>
  <si>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</si>
  <si>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</si>
  <si>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</si>
  <si>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</si>
  <si>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</si>
  <si>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</si>
  <si>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</si>
  <si>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</si>
  <si>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</si>
  <si>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</si>
  <si>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</si>
  <si>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</si>
  <si>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</si>
  <si>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</si>
  <si>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</si>
  <si>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</si>
  <si>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</si>
  <si>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</si>
  <si>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</si>
  <si>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</si>
  <si>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</si>
  <si>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</si>
  <si>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</si>
  <si>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</si>
  <si>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</si>
  <si>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</si>
  <si>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</si>
  <si>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</si>
  <si>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</si>
  <si>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</si>
  <si>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</si>
  <si>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</si>
  <si>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</si>
  <si>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</si>
  <si>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</si>
  <si>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</si>
  <si>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</si>
  <si>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</si>
  <si>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</si>
  <si>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</si>
  <si>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</si>
  <si>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</si>
  <si>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</si>
  <si>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</si>
  <si>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</si>
  <si>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</si>
  <si>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</si>
  <si>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</si>
  <si>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</si>
  <si>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</si>
  <si>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</si>
  <si>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</si>
  <si>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</si>
  <si>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</si>
  <si>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</si>
  <si>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</si>
  <si>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</si>
  <si>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</si>
  <si>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</si>
  <si>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</si>
  <si>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</si>
  <si>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</si>
  <si>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</si>
  <si>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</si>
  <si>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</si>
  <si>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</si>
  <si>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</si>
  <si>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</si>
  <si>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</si>
  <si>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</si>
  <si>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</si>
  <si>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</si>
  <si>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</si>
  <si>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</si>
  <si>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</si>
  <si>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</si>
  <si>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</si>
  <si>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</si>
  <si>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</si>
  <si>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</si>
  <si>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</si>
  <si>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</si>
  <si>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</si>
  <si>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</si>
  <si>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</si>
  <si>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</si>
  <si>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</si>
  <si>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</si>
  <si>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</si>
  <si>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</si>
  <si>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</si>
  <si>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</si>
  <si>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</si>
  <si>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</si>
  <si>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</si>
  <si>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</si>
  <si>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</si>
  <si>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</si>
  <si>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</si>
  <si>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</si>
  <si>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</si>
  <si>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</si>
  <si>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</si>
  <si>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</si>
  <si>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</si>
  <si>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</si>
  <si>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</si>
  <si>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</si>
  <si>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</si>
  <si>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</si>
  <si>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</si>
  <si>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</si>
  <si>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</si>
  <si>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</si>
  <si>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</si>
  <si>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</si>
  <si>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</si>
  <si>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</si>
  <si>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</si>
  <si>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</si>
  <si>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</si>
  <si>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</si>
  <si>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</si>
  <si>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</si>
  <si>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</si>
  <si>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</si>
  <si>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</si>
  <si>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</si>
  <si>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</si>
  <si>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</si>
  <si>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</si>
  <si>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</si>
  <si>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</si>
  <si>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</si>
  <si>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</si>
  <si>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</si>
  <si>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</si>
  <si>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</si>
  <si>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</si>
  <si>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</si>
  <si>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</si>
  <si>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</si>
  <si>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</si>
  <si>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</si>
  <si>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</si>
  <si>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</si>
  <si>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</si>
  <si>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</si>
  <si>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</si>
  <si>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</si>
  <si>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</si>
  <si>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</si>
  <si>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</si>
  <si>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</si>
  <si>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</si>
  <si>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</si>
  <si>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</si>
  <si>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</si>
  <si>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</si>
  <si>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</si>
  <si>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</si>
  <si>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</si>
  <si>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</si>
  <si>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</si>
  <si>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</si>
  <si>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</si>
  <si>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</si>
  <si>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</si>
  <si>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</si>
  <si>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</si>
  <si>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</si>
  <si>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</si>
  <si>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</si>
  <si>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</si>
  <si>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</si>
  <si>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</si>
  <si>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</si>
  <si>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</si>
  <si>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</si>
  <si>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</si>
  <si>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</si>
  <si>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</si>
  <si>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</si>
  <si>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</si>
  <si>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</si>
  <si>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</si>
  <si>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</si>
  <si>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</si>
  <si>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</si>
  <si>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</si>
  <si>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</si>
  <si>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</si>
  <si>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</si>
  <si>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</si>
  <si>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</si>
  <si>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</si>
  <si>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</si>
  <si>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</si>
  <si>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</si>
  <si>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</si>
  <si>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</si>
  <si>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</si>
  <si>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</si>
  <si>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</si>
  <si>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</si>
  <si>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</si>
  <si>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</si>
  <si>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</si>
  <si>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</si>
  <si>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</si>
  <si>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</si>
  <si>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</si>
  <si>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</si>
  <si>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</si>
  <si>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</si>
  <si>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</si>
  <si>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</si>
  <si>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</si>
  <si>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</si>
  <si>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</si>
  <si>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</si>
  <si>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</si>
  <si>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</si>
  <si>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</si>
  <si>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</si>
  <si>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</si>
  <si>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</si>
  <si>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</si>
  <si>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</si>
  <si>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</si>
  <si>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</si>
  <si>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</si>
  <si>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</si>
  <si>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</si>
  <si>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</si>
  <si>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</si>
  <si>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</si>
  <si>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</si>
  <si>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</si>
  <si>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</si>
  <si>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</si>
  <si>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</si>
  <si>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</si>
  <si>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</si>
  <si>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</si>
  <si>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</si>
  <si>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</si>
  <si>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</si>
  <si>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</si>
  <si>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</si>
  <si>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</si>
  <si>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</si>
  <si>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</si>
  <si>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</si>
  <si>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</si>
  <si>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</si>
  <si>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</si>
  <si>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</si>
  <si>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</si>
  <si>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</si>
  <si>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</si>
  <si>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</si>
  <si>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</si>
  <si>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</si>
  <si>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</si>
  <si>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</si>
  <si>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</si>
  <si>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</si>
  <si>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</si>
  <si>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</si>
  <si>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</si>
  <si>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</si>
  <si>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</si>
  <si>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</si>
  <si>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</si>
  <si>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</si>
  <si>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</si>
  <si>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</si>
  <si>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</si>
  <si>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</si>
  <si>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</si>
  <si>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</si>
  <si>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</si>
  <si>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</si>
  <si>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</si>
  <si>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</si>
  <si>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</si>
  <si>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</si>
  <si>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</si>
  <si>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</si>
  <si>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</si>
  <si>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</si>
  <si>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</si>
  <si>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</si>
  <si>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</si>
  <si>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</si>
  <si>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</si>
  <si>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</si>
  <si>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</si>
  <si>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</si>
  <si>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</si>
  <si>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</si>
  <si>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</si>
  <si>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</si>
  <si>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</si>
  <si>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</si>
  <si>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</si>
  <si>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</si>
  <si>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</si>
  <si>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</si>
  <si>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</si>
  <si>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</si>
  <si>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</si>
  <si>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</si>
  <si>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</si>
  <si>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</si>
  <si>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</si>
  <si>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</si>
  <si>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</si>
  <si>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</si>
  <si>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</si>
  <si>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</si>
  <si>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</si>
  <si>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</si>
  <si>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</si>
  <si>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</si>
  <si>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</si>
  <si>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</si>
  <si>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</si>
  <si>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</si>
  <si>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</si>
  <si>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</si>
  <si>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</si>
  <si>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</si>
  <si>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</si>
  <si>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</si>
  <si>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</si>
  <si>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</si>
  <si>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</si>
  <si>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</si>
  <si>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</si>
  <si>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</si>
  <si>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</si>
  <si>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</si>
  <si>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</si>
  <si>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</si>
  <si>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</si>
  <si>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</si>
  <si>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</si>
  <si>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</si>
  <si>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</si>
  <si>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</si>
  <si>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</si>
  <si>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</si>
  <si>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</si>
  <si>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</si>
  <si>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</si>
  <si>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</si>
  <si>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</si>
  <si>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</si>
  <si>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</si>
  <si>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</si>
  <si>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</si>
  <si>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</si>
  <si>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</si>
  <si>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</si>
  <si>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</si>
  <si>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</si>
  <si>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</si>
  <si>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</si>
  <si>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</si>
  <si>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</si>
  <si>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</si>
  <si>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</si>
  <si>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</si>
  <si>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</si>
  <si>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</si>
  <si>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</si>
  <si>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</si>
  <si>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</si>
  <si>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</si>
  <si>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</si>
  <si>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</si>
  <si>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</si>
  <si>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</si>
  <si>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</si>
  <si>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</si>
  <si>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</si>
  <si>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</si>
  <si>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</si>
  <si>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</si>
  <si>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</si>
  <si>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</si>
  <si>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</si>
  <si>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</si>
  <si>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</si>
  <si>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</si>
  <si>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</si>
  <si>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</si>
  <si>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</si>
  <si>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</si>
  <si>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</si>
  <si>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</si>
  <si>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</si>
  <si>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</si>
  <si>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</si>
  <si>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</si>
  <si>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</si>
  <si>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</si>
  <si>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</si>
  <si>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</si>
  <si>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</si>
  <si>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</si>
  <si>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</si>
  <si>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</si>
  <si>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</si>
  <si>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</si>
  <si>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</si>
  <si>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</si>
  <si>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</si>
  <si>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</si>
  <si>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</si>
  <si>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</si>
  <si>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</si>
  <si>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</si>
  <si>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</si>
  <si>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</si>
  <si>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</si>
  <si>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</si>
  <si>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</si>
  <si>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</si>
  <si>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</si>
  <si>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</si>
  <si>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</si>
  <si>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</si>
  <si>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</si>
  <si>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</si>
  <si>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</si>
  <si>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</si>
  <si>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</si>
  <si>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</si>
  <si>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</si>
  <si>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</si>
  <si>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</si>
  <si>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</si>
  <si>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</si>
  <si>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</si>
  <si>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</si>
  <si>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</si>
  <si>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</si>
  <si>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</si>
  <si>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</si>
  <si>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</si>
  <si>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</si>
  <si>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</si>
  <si>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</si>
  <si>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</si>
  <si>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</si>
  <si>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</si>
  <si>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</si>
  <si>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</si>
  <si>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</si>
  <si>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</si>
  <si>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</si>
  <si>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</si>
  <si>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</si>
  <si>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</si>
  <si>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</si>
  <si>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</si>
  <si>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</si>
  <si>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</si>
  <si>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</si>
  <si>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</si>
  <si>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</si>
  <si>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</si>
  <si>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</si>
  <si>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</si>
  <si>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</si>
  <si>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</si>
  <si>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</si>
  <si>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</si>
  <si>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</si>
  <si>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</si>
  <si>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</si>
  <si>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</si>
  <si>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</si>
  <si>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</si>
  <si>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</si>
  <si>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</si>
  <si>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</si>
  <si>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</si>
  <si>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</si>
  <si>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</si>
  <si>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</si>
  <si>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</si>
  <si>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</si>
  <si>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</si>
  <si>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</si>
  <si>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</si>
  <si>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</si>
  <si>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</si>
  <si>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</si>
  <si>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</si>
  <si>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</si>
  <si>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</si>
  <si>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</si>
  <si>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</si>
  <si>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</si>
  <si>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</si>
  <si>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</si>
  <si>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</si>
  <si>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</si>
  <si>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</si>
  <si>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</si>
  <si>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</si>
  <si>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</si>
  <si>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</si>
  <si>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</si>
  <si>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</si>
  <si>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</si>
  <si>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</si>
  <si>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</si>
  <si>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</si>
  <si>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</si>
  <si>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</si>
  <si>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</si>
  <si>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</si>
  <si>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</si>
  <si>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</si>
  <si>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</si>
  <si>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</si>
  <si>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</si>
  <si>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</si>
  <si>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</si>
  <si>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</si>
  <si>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</si>
  <si>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</si>
  <si>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</si>
  <si>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</si>
  <si>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</si>
  <si>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</si>
  <si>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</si>
  <si>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</si>
  <si>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</si>
  <si>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</si>
  <si>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</si>
  <si>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</si>
  <si>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</si>
  <si>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</si>
  <si>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</si>
  <si>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</si>
  <si>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</si>
  <si>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</si>
  <si>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</si>
  <si>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</si>
  <si>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</si>
  <si>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</si>
  <si>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</si>
  <si>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</si>
  <si>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</si>
  <si>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</si>
  <si>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</si>
  <si>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</si>
  <si>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</si>
  <si>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</si>
  <si>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</si>
  <si>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</si>
  <si>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</si>
  <si>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</si>
  <si>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</si>
  <si>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</si>
  <si>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</si>
  <si>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</si>
  <si>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</si>
  <si>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</si>
  <si>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</si>
  <si>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</si>
  <si>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</si>
  <si>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</si>
  <si>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</si>
  <si>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</si>
  <si>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</si>
  <si>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</si>
  <si>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</si>
  <si>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</si>
  <si>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</si>
  <si>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</si>
  <si>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</si>
  <si>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</si>
  <si>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</si>
  <si>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</si>
  <si>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</si>
  <si>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</si>
  <si>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</si>
  <si>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</si>
  <si>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</si>
  <si>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</si>
  <si>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</si>
  <si>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</si>
  <si>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</si>
  <si>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</si>
  <si>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</si>
  <si>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</si>
  <si>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</si>
  <si>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</si>
  <si>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</si>
  <si>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</si>
  <si>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</si>
  <si>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</si>
  <si>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</si>
  <si>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</si>
  <si>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</si>
  <si>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</si>
  <si>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</si>
  <si>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</si>
  <si>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</si>
  <si>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</si>
  <si>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</si>
  <si>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</si>
  <si>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</si>
  <si>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</si>
  <si>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</si>
  <si>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</si>
  <si>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</si>
  <si>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</si>
  <si>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</si>
  <si>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</si>
  <si>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</si>
  <si>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</si>
  <si>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</si>
  <si>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</si>
  <si>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</si>
  <si>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</si>
  <si>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</si>
  <si>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</si>
  <si>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</si>
  <si>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</si>
  <si>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</si>
  <si>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</si>
  <si>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</si>
  <si>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</si>
  <si>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</si>
  <si>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</si>
  <si>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</si>
  <si>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</si>
  <si>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</si>
  <si>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</si>
  <si>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</si>
  <si>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</si>
  <si>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</si>
  <si>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</si>
  <si>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</si>
  <si>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</si>
  <si>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</si>
  <si>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</si>
  <si>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</si>
  <si>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</si>
  <si>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</si>
  <si>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</si>
  <si>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</si>
  <si>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</si>
  <si>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</si>
  <si>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</si>
  <si>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</si>
  <si>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</si>
  <si>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</si>
  <si>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</si>
  <si>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</si>
  <si>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</si>
  <si>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</si>
  <si>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</si>
  <si>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</si>
  <si>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</si>
  <si>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</si>
  <si>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</si>
  <si>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</si>
  <si>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</si>
  <si>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</si>
  <si>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</si>
  <si>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</si>
  <si>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</si>
  <si>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</si>
  <si>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</si>
  <si>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</si>
  <si>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</si>
  <si>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</si>
  <si>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</si>
  <si>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</si>
  <si>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</si>
  <si>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</si>
  <si>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</si>
  <si>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</si>
  <si>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</si>
  <si>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</si>
  <si>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</si>
  <si>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</si>
  <si>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</si>
  <si>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</si>
  <si>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</si>
  <si>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</si>
  <si>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</si>
  <si>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</si>
  <si>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</si>
  <si>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</si>
  <si>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</si>
  <si>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</si>
  <si>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</si>
  <si>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</si>
  <si>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</si>
  <si>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</si>
  <si>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</si>
  <si>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</si>
  <si>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</si>
  <si>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</si>
  <si>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</si>
  <si>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</si>
  <si>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</si>
  <si>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</si>
  <si>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</si>
  <si>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</si>
  <si>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</si>
  <si>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</si>
  <si>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</si>
  <si>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</si>
  <si>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</si>
  <si>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</si>
  <si>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</si>
  <si>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</si>
  <si>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</si>
  <si>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</si>
  <si>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</si>
  <si>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</si>
  <si>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</si>
  <si>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</si>
  <si>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</si>
  <si>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</si>
  <si>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</si>
  <si>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</si>
  <si>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</si>
  <si>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</si>
  <si>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</si>
  <si>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</si>
  <si>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</si>
  <si>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</si>
  <si>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</si>
  <si>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</si>
  <si>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</si>
  <si>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</si>
  <si>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</si>
  <si>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</si>
  <si>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</si>
  <si>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</si>
  <si>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</si>
  <si>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</si>
  <si>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</si>
  <si>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</si>
  <si>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</si>
  <si>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</si>
  <si>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</si>
  <si>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</si>
  <si>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</si>
  <si>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</si>
  <si>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</si>
  <si>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</si>
  <si>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</si>
  <si>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</si>
  <si>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</si>
  <si>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</si>
  <si>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</si>
  <si>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</si>
  <si>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</si>
  <si>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</si>
  <si>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</si>
  <si>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</si>
  <si>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</si>
  <si>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</si>
  <si>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</si>
  <si>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</si>
  <si>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</si>
  <si>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</si>
  <si>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</si>
  <si>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</si>
  <si>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</si>
  <si>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</si>
  <si>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</si>
  <si>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</si>
  <si>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</si>
  <si>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</si>
  <si>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</si>
  <si>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</si>
  <si>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</si>
  <si>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</si>
  <si>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</si>
  <si>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</si>
  <si>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</si>
  <si>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</si>
  <si>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</si>
  <si>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</si>
  <si>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</si>
  <si>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</si>
  <si>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</si>
  <si>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</si>
  <si>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</si>
  <si>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</si>
  <si>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</si>
  <si>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</si>
  <si>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</si>
  <si>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</si>
  <si>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</si>
  <si>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</si>
  <si>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</si>
  <si>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</si>
  <si>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</si>
  <si>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</si>
  <si>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</si>
  <si>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</si>
  <si>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</si>
  <si>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</si>
  <si>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</si>
  <si>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</si>
  <si>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</si>
  <si>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</si>
  <si>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</si>
  <si>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</si>
  <si>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</si>
  <si>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</si>
  <si>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</si>
  <si>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</si>
  <si>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</si>
  <si>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</si>
  <si>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</si>
  <si>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</si>
  <si>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</si>
  <si>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</si>
  <si>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</si>
  <si>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</si>
  <si>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</si>
  <si>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</si>
  <si>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</si>
  <si>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</si>
  <si>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</si>
  <si>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</si>
  <si>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</si>
  <si>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</si>
  <si>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</si>
  <si>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</si>
  <si>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</si>
  <si>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</si>
  <si>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</si>
  <si>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</si>
  <si>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</si>
  <si>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</si>
  <si>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</si>
  <si>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</si>
  <si>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</si>
  <si>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</si>
  <si>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</si>
  <si>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</si>
  <si>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</si>
  <si>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</si>
  <si>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</si>
  <si>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</si>
  <si>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</si>
  <si>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</si>
  <si>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</si>
  <si>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</si>
  <si>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</si>
  <si>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</si>
  <si>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</si>
  <si>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</si>
  <si>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</si>
  <si>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</si>
  <si>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</si>
  <si>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</si>
  <si>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</si>
  <si>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</si>
  <si>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</si>
  <si>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</si>
  <si>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</si>
  <si>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</si>
  <si>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</si>
  <si>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</si>
  <si>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</si>
  <si>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</si>
  <si>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</si>
  <si>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</si>
  <si>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</si>
  <si>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</si>
  <si>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</si>
  <si>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</si>
  <si>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</si>
  <si>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</si>
  <si>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</si>
  <si>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</si>
  <si>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</si>
  <si>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</si>
  <si>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</si>
  <si>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</si>
  <si>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</si>
  <si>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</si>
  <si>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</si>
  <si>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</si>
  <si>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</si>
  <si>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</si>
  <si>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</si>
  <si>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</si>
  <si>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</si>
  <si>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</si>
  <si>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</si>
  <si>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</si>
  <si>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</si>
  <si>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</si>
  <si>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</si>
  <si>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</si>
  <si>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</si>
  <si>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</si>
  <si>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</si>
  <si>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</si>
  <si>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</si>
  <si>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</si>
  <si>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</si>
  <si>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</si>
  <si>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</si>
  <si>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</si>
  <si>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</si>
  <si>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</si>
  <si>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</si>
  <si>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</si>
  <si>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</si>
  <si>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</si>
  <si>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</si>
  <si>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</si>
  <si>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</si>
  <si>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</si>
  <si>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</si>
  <si>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</si>
  <si>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</si>
  <si>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</si>
  <si>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</si>
  <si>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</si>
  <si>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</si>
  <si>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</si>
  <si>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</si>
  <si>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</si>
  <si>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</si>
  <si>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</si>
  <si>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</si>
  <si>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</si>
  <si>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</si>
  <si>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</si>
  <si>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</si>
  <si>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</si>
  <si>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</si>
  <si>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</si>
  <si>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</si>
  <si>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</si>
  <si>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</si>
  <si>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</si>
  <si>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</si>
  <si>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</si>
  <si>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</si>
  <si>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</si>
  <si>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</si>
  <si>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</si>
  <si>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</si>
  <si>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</si>
  <si>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</si>
  <si>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</si>
  <si>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</si>
  <si>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</si>
  <si>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</si>
  <si>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</si>
  <si>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</si>
  <si>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</si>
  <si>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</si>
  <si>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</si>
  <si>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</si>
  <si>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</si>
  <si>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</si>
  <si>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</si>
  <si>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</si>
  <si>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</si>
  <si>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</si>
  <si>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</si>
  <si>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</si>
  <si>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</si>
  <si>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</si>
  <si>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</si>
  <si>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</si>
  <si>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</si>
  <si>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</si>
  <si>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</si>
  <si>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</si>
  <si>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</si>
  <si>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</si>
  <si>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</si>
  <si>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</si>
  <si>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</si>
  <si>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</si>
  <si>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</si>
  <si>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</si>
  <si>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</si>
  <si>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</si>
  <si>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</si>
  <si>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</si>
  <si>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</si>
  <si>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</si>
  <si>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</si>
  <si>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</si>
  <si>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</si>
  <si>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</si>
  <si>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</si>
  <si>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</si>
  <si>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</si>
  <si>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</si>
  <si>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</si>
  <si>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</si>
  <si>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</si>
  <si>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</si>
  <si>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</si>
  <si>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</si>
  <si>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</si>
  <si>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</si>
  <si>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</si>
  <si>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</si>
  <si>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</si>
  <si>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</si>
  <si>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</si>
  <si>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</si>
  <si>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</si>
  <si>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</si>
  <si>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</si>
  <si>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</si>
  <si>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</si>
  <si>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</si>
  <si>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</si>
  <si>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</si>
  <si>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</si>
  <si>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</si>
  <si>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</si>
  <si>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</si>
  <si>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</si>
  <si>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</si>
  <si>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</si>
  <si>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</si>
  <si>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</si>
  <si>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</si>
  <si>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</si>
  <si>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</si>
  <si>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</si>
  <si>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</si>
  <si>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</si>
  <si>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</si>
  <si>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</si>
  <si>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</si>
  <si>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</si>
  <si>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</si>
  <si>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</si>
  <si>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</si>
  <si>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</si>
  <si>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</si>
  <si>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</si>
  <si>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</si>
  <si>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</si>
  <si>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</si>
  <si>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</si>
  <si>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</si>
  <si>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</si>
  <si>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</si>
  <si>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</si>
  <si>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</si>
  <si>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</si>
  <si>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</si>
  <si>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</si>
  <si>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</si>
  <si>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</si>
  <si>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</si>
  <si>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</si>
  <si>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</si>
  <si>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</si>
  <si>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</si>
  <si>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</si>
  <si>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</si>
  <si>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</si>
  <si>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</si>
  <si>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</si>
  <si>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</si>
  <si>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</si>
  <si>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</si>
  <si>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</si>
  <si>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</si>
  <si>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</si>
  <si>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</si>
  <si>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</si>
  <si>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</si>
  <si>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</si>
  <si>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</si>
  <si>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</si>
  <si>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</si>
  <si>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</si>
  <si>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</si>
  <si>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</si>
  <si>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</si>
  <si>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</si>
  <si>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</si>
  <si>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</si>
  <si>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</si>
  <si>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</si>
  <si>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</si>
  <si>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</si>
  <si>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</si>
  <si>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</si>
  <si>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</si>
  <si>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</si>
  <si>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</si>
  <si>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</si>
  <si>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</si>
  <si>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</si>
  <si>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</si>
  <si>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</si>
  <si>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</si>
  <si>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</si>
  <si>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</si>
  <si>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</si>
  <si>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</si>
  <si>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</si>
  <si>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</si>
  <si>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</si>
  <si>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</si>
  <si>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</si>
  <si>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</si>
  <si>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</si>
  <si>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</si>
  <si>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</si>
  <si>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</si>
  <si>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</si>
  <si>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</si>
  <si>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</si>
  <si>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</si>
  <si>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</si>
  <si>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</si>
  <si>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</si>
  <si>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</si>
  <si>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</si>
  <si>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</si>
  <si>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</si>
  <si>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</si>
  <si>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</si>
  <si>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</si>
  <si>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</si>
  <si>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</si>
  <si>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</si>
  <si>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</si>
  <si>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</si>
  <si>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</si>
  <si>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</si>
  <si>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</si>
  <si>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</si>
  <si>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</si>
  <si>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</si>
  <si>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</si>
  <si>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</si>
  <si>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</si>
  <si>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</si>
  <si>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</si>
  <si>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</si>
  <si>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</si>
  <si>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</si>
  <si>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</si>
  <si>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</si>
  <si>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</si>
  <si>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</si>
  <si>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</si>
  <si>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</si>
  <si>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</si>
  <si>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</si>
  <si>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</si>
  <si>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</si>
  <si>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</si>
  <si>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</si>
  <si>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</si>
  <si>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</si>
  <si>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</si>
  <si>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</si>
  <si>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</si>
  <si>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</si>
  <si>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</si>
  <si>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</si>
  <si>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</si>
  <si>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</si>
  <si>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</si>
  <si>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</si>
  <si>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</si>
  <si>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</si>
  <si>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</si>
  <si>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</si>
  <si>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</si>
  <si>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</si>
  <si>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</si>
  <si>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</si>
  <si>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</si>
  <si>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</si>
  <si>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</si>
  <si>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</si>
  <si>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</si>
  <si>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</si>
  <si>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</si>
  <si>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</si>
  <si>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</si>
  <si>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</si>
  <si>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</si>
  <si>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</si>
  <si>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</si>
  <si>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</si>
  <si>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</si>
  <si>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</si>
  <si>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</si>
  <si>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</si>
  <si>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</si>
  <si>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</si>
  <si>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</si>
  <si>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</si>
  <si>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</si>
  <si>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</si>
  <si>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</si>
  <si>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</si>
  <si>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</si>
  <si>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</si>
  <si>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</si>
  <si>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</si>
  <si>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</si>
  <si>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</si>
  <si>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</si>
  <si>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</si>
  <si>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</si>
  <si>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</si>
  <si>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</si>
  <si>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</si>
  <si>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</si>
  <si>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</si>
  <si>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</si>
  <si>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</si>
  <si>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</si>
  <si>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</si>
  <si>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</si>
  <si>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</si>
  <si>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</si>
  <si>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</si>
  <si>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</si>
  <si>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</si>
  <si>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</si>
  <si>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</si>
  <si>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</si>
  <si>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</si>
  <si>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</si>
  <si>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</si>
  <si>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</si>
  <si>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</si>
  <si>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</si>
  <si>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</si>
  <si>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</si>
  <si>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</si>
  <si>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</si>
  <si>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</si>
  <si>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</si>
  <si>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</si>
  <si>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</si>
  <si>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</si>
  <si>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</si>
  <si>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</si>
  <si>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</si>
  <si>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</si>
  <si>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</si>
  <si>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</si>
  <si>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</si>
  <si>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</si>
  <si>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</si>
  <si>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</si>
  <si>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</si>
  <si>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</si>
  <si>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</si>
  <si>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</si>
  <si>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</si>
  <si>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</si>
  <si>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</si>
  <si>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</si>
  <si>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</si>
  <si>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</si>
  <si>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</si>
  <si>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</si>
  <si>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</si>
  <si>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</si>
  <si>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</si>
  <si>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</si>
  <si>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</si>
  <si>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</si>
  <si>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</si>
  <si>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</si>
  <si>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</si>
  <si>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</si>
  <si>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</si>
  <si>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</si>
  <si>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</si>
  <si>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</si>
  <si>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</si>
  <si>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</si>
  <si>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</si>
  <si>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</si>
  <si>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</si>
  <si>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</si>
  <si>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</si>
  <si>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</si>
  <si>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</si>
  <si>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</si>
  <si>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</si>
  <si>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</si>
  <si>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</si>
  <si>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</si>
  <si>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</si>
  <si>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</si>
  <si>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</si>
  <si>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</si>
  <si>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</si>
  <si>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</si>
  <si>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</si>
  <si>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</si>
  <si>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</si>
  <si>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</si>
  <si>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</si>
  <si>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</si>
  <si>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</si>
  <si>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</si>
  <si>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</si>
  <si>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</si>
  <si>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</si>
  <si>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</si>
  <si>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</si>
  <si>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</si>
  <si>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</si>
  <si>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</si>
  <si>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</si>
  <si>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</si>
  <si>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</si>
  <si>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</si>
  <si>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</si>
  <si>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</si>
  <si>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</si>
  <si>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</si>
  <si>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</si>
  <si>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</si>
  <si>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</si>
  <si>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</si>
  <si>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</si>
  <si>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</si>
  <si>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</si>
  <si>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</si>
  <si>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</si>
  <si>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</si>
  <si>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</si>
  <si>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</si>
  <si>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</si>
  <si>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</si>
  <si>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</si>
  <si>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</si>
  <si>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</si>
  <si>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</si>
  <si>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</si>
  <si>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</si>
  <si>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</si>
  <si>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</si>
  <si>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</si>
  <si>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</si>
  <si>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</si>
  <si>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</si>
  <si>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</si>
  <si>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</si>
  <si>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</si>
  <si>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</si>
  <si>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</si>
  <si>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</si>
  <si>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</si>
  <si>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</si>
  <si>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</si>
  <si>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</si>
  <si>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</si>
  <si>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Parent Category</t>
  </si>
  <si>
    <t>Subcategory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</si>
  <si>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</si>
  <si>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</si>
  <si>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</si>
  <si>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</si>
  <si>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</si>
  <si>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</si>
  <si>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</si>
  <si>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</si>
  <si>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</si>
  <si>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</si>
  <si>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</si>
  <si>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</si>
  <si>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</si>
  <si>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</si>
  <si>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</si>
  <si>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</si>
  <si>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</si>
  <si>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</si>
  <si>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</si>
  <si>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</si>
  <si>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</si>
  <si>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</si>
  <si>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</si>
  <si>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</si>
  <si>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</si>
  <si>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</si>
  <si>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</si>
  <si>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</si>
  <si>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</si>
  <si>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</si>
  <si>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</si>
  <si>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IQR of Pledged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</si>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</sst>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onsolas"/>
      <family val="3"/>
    </font>
    <font>
      <sz val="10"/>
      <color rgb="FF2B2B2B"/>
      <name val="Consolas"/>
      <family val="3"/>
    </font>
    <font>
      <sz val="11"/>
      <color rgb="FF2B2B2B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3" fillId="0" borderId="0" xfId="0" applyFont="1" applyAlignment="1">
      <alignment vertic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 wrapText="1"/>
    </xf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164" fontId="3" fillId="0" borderId="0" xfId="0" applyNumberFormat="1" applyFont="1" applyAlignment="1">
      <alignment vertical="center" wrapText="1"/>
    </xf>
    <xf numFmtId="0" fontId="0" fillId="0" borderId="0" xfId="0" applyFont="1"/>
    <xf numFmtId="165" fontId="0" fillId="0" borderId="0" xfId="0" applyNumberFormat="1" applyFont="1"/>
    <xf numFmtId="165" fontId="6" fillId="0" borderId="0" xfId="0" applyNumberFormat="1" applyFont="1"/>
    <xf numFmtId="165" fontId="5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15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222770828235136"/>
          <c:y val="0.28915169096685883"/>
          <c:w val="0.68191399521129326"/>
          <c:h val="0.522250938728352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3-4A27-A010-320B380D4D1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33-4A27-A010-320B380D4D1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33-4A27-A010-320B380D4D1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33-4A27-A010-320B380D4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0187967"/>
        <c:axId val="410190879"/>
      </c:barChart>
      <c:catAx>
        <c:axId val="41018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90879"/>
        <c:crosses val="autoZero"/>
        <c:auto val="1"/>
        <c:lblAlgn val="ctr"/>
        <c:lblOffset val="100"/>
        <c:noMultiLvlLbl val="0"/>
      </c:catAx>
      <c:valAx>
        <c:axId val="41019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18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Statistics!PivotTable13</c:name>
    <c:fmtId val="0"/>
  </c:pivotSource>
  <c:chart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solidFill>
              <a:schemeClr val="accent4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solidFill>
              <a:schemeClr val="accent6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7B-4DBE-98C8-D00FEC37B01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7B-4DBE-98C8-D00FEC37B01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7B-4DBE-98C8-D00FEC37B01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7B-4DBE-98C8-D00FEC37B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0362687"/>
        <c:axId val="900363103"/>
      </c:barChart>
      <c:catAx>
        <c:axId val="90036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363103"/>
        <c:crosses val="autoZero"/>
        <c:auto val="1"/>
        <c:lblAlgn val="ctr"/>
        <c:lblOffset val="100"/>
        <c:noMultiLvlLbl val="0"/>
      </c:catAx>
      <c:valAx>
        <c:axId val="90036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36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 Date Outcomes!PivotTable14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8-4631-BD07-D5A374DB51AB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8-4631-BD07-D5A374DB51AB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58-4631-BD07-D5A374DB51AB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58-4631-BD07-D5A374DB5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8922783"/>
        <c:axId val="898924447"/>
      </c:lineChart>
      <c:catAx>
        <c:axId val="89892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924447"/>
        <c:crosses val="autoZero"/>
        <c:auto val="1"/>
        <c:lblAlgn val="ctr"/>
        <c:lblOffset val="100"/>
        <c:noMultiLvlLbl val="0"/>
      </c:catAx>
      <c:valAx>
        <c:axId val="89892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92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A4C8FED-366C-46CC-9010-0CE5D606AD1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044F7EB-2999-4A8A-B153-CEAAF52B30D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3CDEA9D-4101-48DF-8E3C-FCB3925F606A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0</xdr:rowOff>
    </xdr:from>
    <xdr:to>
      <xdr:col>16</xdr:col>
      <xdr:colOff>601980</xdr:colOff>
      <xdr:row>26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5A1D9B-5AE6-4E9B-AB7A-8A7F3F21B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0</xdr:row>
      <xdr:rowOff>0</xdr:rowOff>
    </xdr:from>
    <xdr:to>
      <xdr:col>17</xdr:col>
      <xdr:colOff>601980</xdr:colOff>
      <xdr:row>27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CE13A-E8F2-4170-8212-CEDA18801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18</xdr:col>
      <xdr:colOff>0</xdr:colOff>
      <xdr:row>25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451C8-12CB-4EC6-9A22-456E40DB3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FD5079E-7B57-46A5-9CBE-4B5F2D90590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1763175-5E8B-4F40-8A36-96697C84F09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ndeena Blue" refreshedDate="44447.435596990741" createdVersion="7" refreshedVersion="7" minRefreshableVersion="3" recordCount="4114" xr:uid="{747CB62E-57A8-457F-A60E-69287AB7258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ndeena Blue" refreshedDate="44447.789644560187" createdVersion="7" refreshedVersion="7" minRefreshableVersion="3" recordCount="4114" xr:uid="{0A93CC3D-0058-4B35-86AD-861E89262FA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798D7-D1CF-40D6-AA95-AC99046B9A55}" name="PivotTable1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42D77-56B4-4750-B707-64CEBC7EBD64}" name="PivotTable1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29B28A-DA7A-4573-A254-FF8D4B6B25B4}" name="PivotTable1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xSplit="1" ySplit="1" topLeftCell="B3784" activePane="bottomRight" state="frozen"/>
      <selection pane="topRight" activeCell="B1" sqref="B1"/>
      <selection pane="bottomLeft" activeCell="A2" sqref="A2"/>
      <selection pane="bottomRight" activeCell="E1" activeCellId="1" sqref="D1:D1048576 E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18.5546875" customWidth="1"/>
    <col min="13" max="13" width="20.88671875" customWidth="1"/>
    <col min="14" max="14" width="30.6640625" customWidth="1"/>
    <col min="15" max="15" width="19.33203125" customWidth="1"/>
    <col min="16" max="16" width="19.5546875" customWidth="1"/>
    <col min="17" max="17" width="27.109375" customWidth="1"/>
    <col min="18" max="18" width="12.77734375" customWidth="1"/>
    <col min="19" max="19" width="23" customWidth="1"/>
    <col min="20" max="20" width="11.109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8362</v>
      </c>
      <c r="R1" s="1" t="s">
        <v>8363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>(((I49/60)/60)/24)+DATE(1970,1,1)</f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"cancelled"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7C8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EA705-FDEC-473A-8951-1EF764058BEF}">
  <dimension ref="A2:F7"/>
  <sheetViews>
    <sheetView workbookViewId="0">
      <selection activeCell="F20" sqref="F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2" spans="1:6" x14ac:dyDescent="0.3">
      <c r="A2" s="14" t="s">
        <v>8222</v>
      </c>
      <c r="B2" t="s">
        <v>8223</v>
      </c>
    </row>
    <row r="4" spans="1:6" x14ac:dyDescent="0.3">
      <c r="A4" s="14" t="s">
        <v>8364</v>
      </c>
      <c r="B4" s="14" t="s">
        <v>8360</v>
      </c>
    </row>
    <row r="5" spans="1:6" x14ac:dyDescent="0.3">
      <c r="A5" s="14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5" t="s">
        <v>8315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  <row r="7" spans="1:6" x14ac:dyDescent="0.3">
      <c r="A7" s="15" t="s">
        <v>8359</v>
      </c>
      <c r="B7" s="16">
        <v>26</v>
      </c>
      <c r="C7" s="16">
        <v>349</v>
      </c>
      <c r="D7" s="16">
        <v>12</v>
      </c>
      <c r="E7" s="16">
        <v>525</v>
      </c>
      <c r="F7" s="1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DDD15-03C5-4FE4-B650-E378886F73F7}">
  <dimension ref="A1:F47"/>
  <sheetViews>
    <sheetView workbookViewId="0">
      <selection activeCell="G24" sqref="G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8222</v>
      </c>
      <c r="B1" t="s">
        <v>8223</v>
      </c>
    </row>
    <row r="2" spans="1:6" x14ac:dyDescent="0.3">
      <c r="A2" s="14" t="s">
        <v>8362</v>
      </c>
      <c r="B2" t="s">
        <v>8361</v>
      </c>
    </row>
    <row r="4" spans="1:6" x14ac:dyDescent="0.3">
      <c r="A4" s="14" t="s">
        <v>8364</v>
      </c>
      <c r="B4" s="14" t="s">
        <v>8360</v>
      </c>
    </row>
    <row r="5" spans="1:6" x14ac:dyDescent="0.3">
      <c r="A5" s="14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5" t="s">
        <v>8314</v>
      </c>
      <c r="B6" s="16"/>
      <c r="C6" s="16">
        <v>78</v>
      </c>
      <c r="D6" s="16"/>
      <c r="E6" s="16"/>
      <c r="F6" s="16">
        <v>78</v>
      </c>
    </row>
    <row r="7" spans="1:6" x14ac:dyDescent="0.3">
      <c r="A7" s="15" t="s">
        <v>8342</v>
      </c>
      <c r="B7" s="16">
        <v>16</v>
      </c>
      <c r="C7" s="16"/>
      <c r="D7" s="16"/>
      <c r="E7" s="16"/>
      <c r="F7" s="16">
        <v>16</v>
      </c>
    </row>
    <row r="8" spans="1:6" x14ac:dyDescent="0.3">
      <c r="A8" s="15" t="s">
        <v>8330</v>
      </c>
      <c r="B8" s="16">
        <v>23</v>
      </c>
      <c r="C8" s="16"/>
      <c r="D8" s="16"/>
      <c r="E8" s="16"/>
      <c r="F8" s="16">
        <v>23</v>
      </c>
    </row>
    <row r="9" spans="1:6" x14ac:dyDescent="0.3">
      <c r="A9" s="15" t="s">
        <v>8356</v>
      </c>
      <c r="B9" s="16"/>
      <c r="C9" s="16">
        <v>32</v>
      </c>
      <c r="D9" s="16"/>
      <c r="E9" s="16"/>
      <c r="F9" s="16">
        <v>32</v>
      </c>
    </row>
    <row r="10" spans="1:6" x14ac:dyDescent="0.3">
      <c r="A10" s="15" t="s">
        <v>8352</v>
      </c>
      <c r="B10" s="16"/>
      <c r="C10" s="16"/>
      <c r="D10" s="16"/>
      <c r="E10" s="16">
        <v>33</v>
      </c>
      <c r="F10" s="16">
        <v>33</v>
      </c>
    </row>
    <row r="11" spans="1:6" x14ac:dyDescent="0.3">
      <c r="A11" s="15" t="s">
        <v>8313</v>
      </c>
      <c r="B11" s="16"/>
      <c r="C11" s="16"/>
      <c r="D11" s="16"/>
      <c r="E11" s="16">
        <v>164</v>
      </c>
      <c r="F11" s="16">
        <v>164</v>
      </c>
    </row>
    <row r="12" spans="1:6" x14ac:dyDescent="0.3">
      <c r="A12" s="15" t="s">
        <v>8312</v>
      </c>
      <c r="B12" s="16"/>
      <c r="C12" s="16">
        <v>52</v>
      </c>
      <c r="D12" s="16"/>
      <c r="E12" s="16"/>
      <c r="F12" s="16">
        <v>52</v>
      </c>
    </row>
    <row r="13" spans="1:6" x14ac:dyDescent="0.3">
      <c r="A13" s="15" t="s">
        <v>8328</v>
      </c>
      <c r="B13" s="16"/>
      <c r="C13" s="16"/>
      <c r="D13" s="16"/>
      <c r="E13" s="16">
        <v>30</v>
      </c>
      <c r="F13" s="16">
        <v>30</v>
      </c>
    </row>
    <row r="14" spans="1:6" x14ac:dyDescent="0.3">
      <c r="A14" s="15" t="s">
        <v>8345</v>
      </c>
      <c r="B14" s="16"/>
      <c r="C14" s="16">
        <v>37</v>
      </c>
      <c r="D14" s="16">
        <v>17</v>
      </c>
      <c r="E14" s="16"/>
      <c r="F14" s="16">
        <v>54</v>
      </c>
    </row>
    <row r="15" spans="1:6" x14ac:dyDescent="0.3">
      <c r="A15" s="15" t="s">
        <v>8322</v>
      </c>
      <c r="B15" s="16"/>
      <c r="C15" s="16">
        <v>34</v>
      </c>
      <c r="D15" s="16"/>
      <c r="E15" s="16"/>
      <c r="F15" s="16">
        <v>34</v>
      </c>
    </row>
    <row r="16" spans="1:6" x14ac:dyDescent="0.3">
      <c r="A16" s="15" t="s">
        <v>8335</v>
      </c>
      <c r="B16" s="16">
        <v>15</v>
      </c>
      <c r="C16" s="16">
        <v>101</v>
      </c>
      <c r="D16" s="16"/>
      <c r="E16" s="16"/>
      <c r="F16" s="16">
        <v>116</v>
      </c>
    </row>
    <row r="17" spans="1:6" x14ac:dyDescent="0.3">
      <c r="A17" s="15" t="s">
        <v>8346</v>
      </c>
      <c r="B17" s="16"/>
      <c r="C17" s="16">
        <v>13</v>
      </c>
      <c r="D17" s="16"/>
      <c r="E17" s="16"/>
      <c r="F17" s="16">
        <v>13</v>
      </c>
    </row>
    <row r="18" spans="1:6" x14ac:dyDescent="0.3">
      <c r="A18" s="15" t="s">
        <v>8347</v>
      </c>
      <c r="B18" s="16"/>
      <c r="C18" s="16"/>
      <c r="D18" s="16"/>
      <c r="E18" s="16">
        <v>103</v>
      </c>
      <c r="F18" s="16">
        <v>103</v>
      </c>
    </row>
    <row r="19" spans="1:6" x14ac:dyDescent="0.3">
      <c r="A19" s="15" t="s">
        <v>8327</v>
      </c>
      <c r="B19" s="16"/>
      <c r="C19" s="16">
        <v>20</v>
      </c>
      <c r="D19" s="16"/>
      <c r="E19" s="16">
        <v>138</v>
      </c>
      <c r="F19" s="16">
        <v>158</v>
      </c>
    </row>
    <row r="20" spans="1:6" x14ac:dyDescent="0.3">
      <c r="A20" s="15" t="s">
        <v>8326</v>
      </c>
      <c r="B20" s="16"/>
      <c r="C20" s="16">
        <v>53</v>
      </c>
      <c r="D20" s="16"/>
      <c r="E20" s="16"/>
      <c r="F20" s="16">
        <v>53</v>
      </c>
    </row>
    <row r="21" spans="1:6" x14ac:dyDescent="0.3">
      <c r="A21" s="15" t="s">
        <v>8354</v>
      </c>
      <c r="B21" s="16"/>
      <c r="C21" s="16">
        <v>7</v>
      </c>
      <c r="D21" s="16"/>
      <c r="E21" s="16">
        <v>7</v>
      </c>
      <c r="F21" s="16">
        <v>14</v>
      </c>
    </row>
    <row r="22" spans="1:6" x14ac:dyDescent="0.3">
      <c r="A22" s="15" t="s">
        <v>8325</v>
      </c>
      <c r="B22" s="16"/>
      <c r="C22" s="16"/>
      <c r="D22" s="16"/>
      <c r="E22" s="16">
        <v>14</v>
      </c>
      <c r="F22" s="16">
        <v>14</v>
      </c>
    </row>
    <row r="23" spans="1:6" x14ac:dyDescent="0.3">
      <c r="A23" s="15" t="s">
        <v>8333</v>
      </c>
      <c r="B23" s="16"/>
      <c r="C23" s="16">
        <v>23</v>
      </c>
      <c r="D23" s="16"/>
      <c r="E23" s="16"/>
      <c r="F23" s="16">
        <v>23</v>
      </c>
    </row>
    <row r="24" spans="1:6" x14ac:dyDescent="0.3">
      <c r="A24" s="15" t="s">
        <v>8357</v>
      </c>
      <c r="B24" s="16">
        <v>11</v>
      </c>
      <c r="C24" s="16">
        <v>40</v>
      </c>
      <c r="D24" s="16"/>
      <c r="E24" s="16">
        <v>45</v>
      </c>
      <c r="F24" s="16">
        <v>96</v>
      </c>
    </row>
    <row r="25" spans="1:6" x14ac:dyDescent="0.3">
      <c r="A25" s="15" t="s">
        <v>8341</v>
      </c>
      <c r="B25" s="16"/>
      <c r="C25" s="16">
        <v>14</v>
      </c>
      <c r="D25" s="16"/>
      <c r="E25" s="16"/>
      <c r="F25" s="16">
        <v>14</v>
      </c>
    </row>
    <row r="26" spans="1:6" x14ac:dyDescent="0.3">
      <c r="A26" s="15" t="s">
        <v>8321</v>
      </c>
      <c r="B26" s="16"/>
      <c r="C26" s="16"/>
      <c r="D26" s="16"/>
      <c r="E26" s="16">
        <v>49</v>
      </c>
      <c r="F26" s="16">
        <v>49</v>
      </c>
    </row>
    <row r="27" spans="1:6" x14ac:dyDescent="0.3">
      <c r="A27" s="15" t="s">
        <v>8348</v>
      </c>
      <c r="B27" s="16"/>
      <c r="C27" s="16">
        <v>11</v>
      </c>
      <c r="D27" s="16"/>
      <c r="E27" s="16"/>
      <c r="F27" s="16">
        <v>11</v>
      </c>
    </row>
    <row r="28" spans="1:6" x14ac:dyDescent="0.3">
      <c r="A28" s="15" t="s">
        <v>8337</v>
      </c>
      <c r="B28" s="16"/>
      <c r="C28" s="16">
        <v>34</v>
      </c>
      <c r="D28" s="16"/>
      <c r="E28" s="16">
        <v>62</v>
      </c>
      <c r="F28" s="16">
        <v>96</v>
      </c>
    </row>
    <row r="29" spans="1:6" x14ac:dyDescent="0.3">
      <c r="A29" s="15" t="s">
        <v>8343</v>
      </c>
      <c r="B29" s="16"/>
      <c r="C29" s="16">
        <v>13</v>
      </c>
      <c r="D29" s="16"/>
      <c r="E29" s="16"/>
      <c r="F29" s="16">
        <v>13</v>
      </c>
    </row>
    <row r="30" spans="1:6" x14ac:dyDescent="0.3">
      <c r="A30" s="15" t="s">
        <v>8316</v>
      </c>
      <c r="B30" s="16"/>
      <c r="C30" s="16">
        <v>250</v>
      </c>
      <c r="D30" s="16">
        <v>9</v>
      </c>
      <c r="E30" s="16">
        <v>412</v>
      </c>
      <c r="F30" s="16">
        <v>671</v>
      </c>
    </row>
    <row r="31" spans="1:6" x14ac:dyDescent="0.3">
      <c r="A31" s="15" t="s">
        <v>8344</v>
      </c>
      <c r="B31" s="16"/>
      <c r="C31" s="16"/>
      <c r="D31" s="16"/>
      <c r="E31" s="16">
        <v>35</v>
      </c>
      <c r="F31" s="16">
        <v>35</v>
      </c>
    </row>
    <row r="32" spans="1:6" x14ac:dyDescent="0.3">
      <c r="A32" s="15" t="s">
        <v>8340</v>
      </c>
      <c r="B32" s="16"/>
      <c r="C32" s="16"/>
      <c r="D32" s="16"/>
      <c r="E32" s="16">
        <v>20</v>
      </c>
      <c r="F32" s="16">
        <v>20</v>
      </c>
    </row>
    <row r="33" spans="1:6" x14ac:dyDescent="0.3">
      <c r="A33" s="15" t="s">
        <v>8351</v>
      </c>
      <c r="B33" s="16"/>
      <c r="C33" s="16">
        <v>14</v>
      </c>
      <c r="D33" s="16"/>
      <c r="E33" s="16"/>
      <c r="F33" s="16">
        <v>14</v>
      </c>
    </row>
    <row r="34" spans="1:6" x14ac:dyDescent="0.3">
      <c r="A34" s="15" t="s">
        <v>8324</v>
      </c>
      <c r="B34" s="16"/>
      <c r="C34" s="16"/>
      <c r="D34" s="16"/>
      <c r="E34" s="16">
        <v>240</v>
      </c>
      <c r="F34" s="16">
        <v>240</v>
      </c>
    </row>
    <row r="35" spans="1:6" x14ac:dyDescent="0.3">
      <c r="A35" s="15" t="s">
        <v>8311</v>
      </c>
      <c r="B35" s="16">
        <v>31</v>
      </c>
      <c r="C35" s="16"/>
      <c r="D35" s="16"/>
      <c r="E35" s="16"/>
      <c r="F35" s="16">
        <v>31</v>
      </c>
    </row>
    <row r="36" spans="1:6" x14ac:dyDescent="0.3">
      <c r="A36" s="15" t="s">
        <v>8310</v>
      </c>
      <c r="B36" s="16"/>
      <c r="C36" s="16"/>
      <c r="D36" s="16"/>
      <c r="E36" s="16">
        <v>48</v>
      </c>
      <c r="F36" s="16">
        <v>48</v>
      </c>
    </row>
    <row r="37" spans="1:6" x14ac:dyDescent="0.3">
      <c r="A37" s="15" t="s">
        <v>8350</v>
      </c>
      <c r="B37" s="16"/>
      <c r="C37" s="16"/>
      <c r="D37" s="16">
        <v>4</v>
      </c>
      <c r="E37" s="16">
        <v>34</v>
      </c>
      <c r="F37" s="16">
        <v>38</v>
      </c>
    </row>
    <row r="38" spans="1:6" x14ac:dyDescent="0.3">
      <c r="A38" s="15" t="s">
        <v>8353</v>
      </c>
      <c r="B38" s="16">
        <v>15</v>
      </c>
      <c r="C38" s="16">
        <v>1</v>
      </c>
      <c r="D38" s="16"/>
      <c r="E38" s="16">
        <v>31</v>
      </c>
      <c r="F38" s="16">
        <v>47</v>
      </c>
    </row>
    <row r="39" spans="1:6" x14ac:dyDescent="0.3">
      <c r="A39" s="15" t="s">
        <v>8355</v>
      </c>
      <c r="B39" s="16">
        <v>15</v>
      </c>
      <c r="C39" s="16">
        <v>59</v>
      </c>
      <c r="D39" s="16">
        <v>3</v>
      </c>
      <c r="E39" s="16">
        <v>68</v>
      </c>
      <c r="F39" s="16">
        <v>145</v>
      </c>
    </row>
    <row r="40" spans="1:6" x14ac:dyDescent="0.3">
      <c r="A40" s="15" t="s">
        <v>8349</v>
      </c>
      <c r="B40" s="16"/>
      <c r="C40" s="16"/>
      <c r="D40" s="16"/>
      <c r="E40" s="16">
        <v>52</v>
      </c>
      <c r="F40" s="16">
        <v>52</v>
      </c>
    </row>
    <row r="41" spans="1:6" x14ac:dyDescent="0.3">
      <c r="A41" s="15" t="s">
        <v>8309</v>
      </c>
      <c r="B41" s="16"/>
      <c r="C41" s="16"/>
      <c r="D41" s="16"/>
      <c r="E41" s="16">
        <v>49</v>
      </c>
      <c r="F41" s="16">
        <v>49</v>
      </c>
    </row>
    <row r="42" spans="1:6" x14ac:dyDescent="0.3">
      <c r="A42" s="15" t="s">
        <v>8339</v>
      </c>
      <c r="B42" s="16">
        <v>6</v>
      </c>
      <c r="C42" s="16">
        <v>21</v>
      </c>
      <c r="D42" s="16"/>
      <c r="E42" s="16"/>
      <c r="F42" s="16">
        <v>27</v>
      </c>
    </row>
    <row r="43" spans="1:6" x14ac:dyDescent="0.3">
      <c r="A43" s="15" t="s">
        <v>8332</v>
      </c>
      <c r="B43" s="16"/>
      <c r="C43" s="16">
        <v>73</v>
      </c>
      <c r="D43" s="16"/>
      <c r="E43" s="16"/>
      <c r="F43" s="16">
        <v>73</v>
      </c>
    </row>
    <row r="44" spans="1:6" x14ac:dyDescent="0.3">
      <c r="A44" s="15" t="s">
        <v>8319</v>
      </c>
      <c r="B44" s="16">
        <v>47</v>
      </c>
      <c r="C44" s="16">
        <v>81</v>
      </c>
      <c r="D44" s="16"/>
      <c r="E44" s="16">
        <v>17</v>
      </c>
      <c r="F44" s="16">
        <v>145</v>
      </c>
    </row>
    <row r="45" spans="1:6" x14ac:dyDescent="0.3">
      <c r="A45" s="15" t="s">
        <v>8318</v>
      </c>
      <c r="B45" s="16">
        <v>59</v>
      </c>
      <c r="C45" s="16">
        <v>36</v>
      </c>
      <c r="D45" s="16"/>
      <c r="E45" s="16"/>
      <c r="F45" s="16">
        <v>95</v>
      </c>
    </row>
    <row r="46" spans="1:6" x14ac:dyDescent="0.3">
      <c r="A46" s="15" t="s">
        <v>8338</v>
      </c>
      <c r="B46" s="16">
        <v>19</v>
      </c>
      <c r="C46" s="16"/>
      <c r="D46" s="16"/>
      <c r="E46" s="16"/>
      <c r="F46" s="16">
        <v>19</v>
      </c>
    </row>
    <row r="47" spans="1:6" x14ac:dyDescent="0.3">
      <c r="A47" s="15" t="s">
        <v>8359</v>
      </c>
      <c r="B47" s="16">
        <v>257</v>
      </c>
      <c r="C47" s="16">
        <v>1097</v>
      </c>
      <c r="D47" s="16">
        <v>33</v>
      </c>
      <c r="E47" s="16">
        <v>1651</v>
      </c>
      <c r="F47" s="16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B659E-7873-45F5-94AA-6683168AA6CA}">
  <dimension ref="A1:F18"/>
  <sheetViews>
    <sheetView workbookViewId="0">
      <selection activeCell="G22" sqref="G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8362</v>
      </c>
      <c r="B1" t="s">
        <v>8315</v>
      </c>
    </row>
    <row r="2" spans="1:6" x14ac:dyDescent="0.3">
      <c r="A2" s="14" t="s">
        <v>8379</v>
      </c>
      <c r="B2" t="s">
        <v>8361</v>
      </c>
    </row>
    <row r="4" spans="1:6" x14ac:dyDescent="0.3">
      <c r="A4" s="14" t="s">
        <v>8364</v>
      </c>
      <c r="B4" s="14" t="s">
        <v>8360</v>
      </c>
    </row>
    <row r="5" spans="1:6" x14ac:dyDescent="0.3">
      <c r="A5" s="14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8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">
      <c r="A7" s="18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">
      <c r="A8" s="18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">
      <c r="A9" s="18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">
      <c r="A10" s="18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">
      <c r="A11" s="18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">
      <c r="A12" s="18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">
      <c r="A13" s="18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">
      <c r="A14" s="18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">
      <c r="A15" s="18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">
      <c r="A16" s="18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">
      <c r="A17" s="18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">
      <c r="A18" s="18" t="s">
        <v>8359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AE9E2-D0A5-4AE4-B04D-162D02DD943D}">
  <dimension ref="A1:F6"/>
  <sheetViews>
    <sheetView workbookViewId="0">
      <selection activeCell="G8" sqref="G8"/>
    </sheetView>
  </sheetViews>
  <sheetFormatPr defaultRowHeight="14.4" x14ac:dyDescent="0.3"/>
  <cols>
    <col min="1" max="1" width="30.44140625" customWidth="1"/>
    <col min="2" max="2" width="62.33203125" customWidth="1"/>
    <col min="3" max="4" width="11.5546875" customWidth="1"/>
    <col min="5" max="5" width="15.5546875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ht="45" customHeight="1" x14ac:dyDescent="0.3">
      <c r="A2" t="s">
        <v>3473</v>
      </c>
      <c r="B2" s="11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0">
        <f>VLOOKUP(A2, Kickstarter!B:P, 15, FALSE)</f>
        <v>51.79</v>
      </c>
      <c r="F2" s="11">
        <f>VLOOKUP(A2, Kickstarter!B:L, 11, FALSE)</f>
        <v>39</v>
      </c>
    </row>
    <row r="3" spans="1:6" ht="39.6" x14ac:dyDescent="0.3">
      <c r="A3" t="s">
        <v>3616</v>
      </c>
      <c r="B3" s="11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0">
        <f>VLOOKUP(A3, Kickstarter!B:P, 15, FALSE)</f>
        <v>36.07</v>
      </c>
      <c r="F3" s="11">
        <f>VLOOKUP(A3, Kickstarter!B:L, 11, FALSE)</f>
        <v>56</v>
      </c>
    </row>
    <row r="4" spans="1:6" ht="39.6" x14ac:dyDescent="0.3">
      <c r="A4" t="s">
        <v>3178</v>
      </c>
      <c r="B4" s="11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0">
        <f>VLOOKUP(A4, Kickstarter!B:P, 15, FALSE)</f>
        <v>33.03</v>
      </c>
      <c r="F4" s="11">
        <f>VLOOKUP(A4, Kickstarter!B:L, 11, FALSE)</f>
        <v>78</v>
      </c>
    </row>
    <row r="5" spans="1:6" ht="26.4" x14ac:dyDescent="0.3">
      <c r="A5" s="19" t="s">
        <v>3329</v>
      </c>
      <c r="B5" s="11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0">
        <f>VLOOKUP(A5, Kickstarter!B:P, 15, FALSE)</f>
        <v>44.92</v>
      </c>
      <c r="F5" s="11">
        <f>VLOOKUP(A5, Kickstarter!B:L, 11, FALSE)</f>
        <v>26</v>
      </c>
    </row>
    <row r="6" spans="1:6" ht="39.6" x14ac:dyDescent="0.3">
      <c r="A6" t="s">
        <v>3221</v>
      </c>
      <c r="B6" s="11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0">
        <f>VLOOKUP(A6, Kickstarter!B:P, 15, FALSE)</f>
        <v>36.61</v>
      </c>
      <c r="F6" s="11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42ACB-21AE-4F6B-9F84-93019872974E}">
  <dimension ref="A1:T413"/>
  <sheetViews>
    <sheetView workbookViewId="0"/>
  </sheetViews>
  <sheetFormatPr defaultRowHeight="14.4" x14ac:dyDescent="0.3"/>
  <cols>
    <col min="1" max="1" width="5" bestFit="1" customWidth="1"/>
    <col min="2" max="2" width="28.6640625" customWidth="1"/>
    <col min="3" max="3" width="55.5546875" customWidth="1"/>
    <col min="4" max="4" width="16" customWidth="1"/>
    <col min="5" max="5" width="16.109375" customWidth="1"/>
    <col min="6" max="6" width="9.21875" bestFit="1" customWidth="1"/>
    <col min="7" max="7" width="3.21875" bestFit="1" customWidth="1"/>
    <col min="8" max="8" width="4.44140625" bestFit="1" customWidth="1"/>
    <col min="9" max="10" width="11" bestFit="1" customWidth="1"/>
    <col min="11" max="11" width="9.77734375" customWidth="1"/>
    <col min="12" max="12" width="13.109375" customWidth="1"/>
    <col min="13" max="13" width="9.21875" customWidth="1"/>
    <col min="14" max="14" width="16.88671875" customWidth="1"/>
    <col min="15" max="15" width="20.77734375" customWidth="1"/>
    <col min="16" max="16" width="21.109375" customWidth="1"/>
    <col min="17" max="17" width="17.6640625" customWidth="1"/>
    <col min="18" max="18" width="16.5546875" customWidth="1"/>
    <col min="19" max="19" width="12.44140625" customWidth="1"/>
    <col min="20" max="20" width="14.664062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8362</v>
      </c>
      <c r="R1" s="1" t="s">
        <v>8363</v>
      </c>
      <c r="S1" s="1" t="s">
        <v>8365</v>
      </c>
      <c r="T1" s="1" t="s">
        <v>8366</v>
      </c>
    </row>
    <row r="2" spans="1:20" ht="43.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28.8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43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43.2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43.2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43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28.8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43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43.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8.8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43.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8.8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8.8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43.2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28.8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8.8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43.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43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28.8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28.8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8.8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8.8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43.2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8.8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43.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43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28.8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8.8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43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43.2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8.8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28.8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8.8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43.2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8.8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43.2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43.2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28.8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28.8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43.2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43.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8.8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43.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43.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43.2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28.8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43.2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8.8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28.8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28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8.8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43.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43.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43.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43.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43.2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43.2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43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28.8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8.8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43.2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28.8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28.8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43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43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28.8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8.8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43.2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8.8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43.2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43.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8.8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28.8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8.8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8.8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8.8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43.2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43.2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43.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28.8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28.8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43.2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8.8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28.8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43.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28.8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8.8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8.8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43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28.8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28.8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28.8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28.8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8.8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28.8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8.8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43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8.8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8.8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8.8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43.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43.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28.8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43.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28.8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8.8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28.8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28.8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43.2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43.2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28.8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28.8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28.8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28.8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43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8.8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8.8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28.8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28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8.8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43.2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8.8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8.8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43.2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28.8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43.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43.2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43.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28.8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43.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28.8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43.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43.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43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28.8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8.8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43.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28.8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28.8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28.8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43.2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43.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28.8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28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8.8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8.8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28.8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43.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8.8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8.8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43.2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43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43.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43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28.8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43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28.8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8.8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43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28.8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43.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43.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28.8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43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43.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8.8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8.8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8.8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43.2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8.8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28.8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43.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8.8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8.8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28.8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28.8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8.8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43.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43.2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8.8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43.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43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28.8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43.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43.2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8.8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43.2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43.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28.8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28.8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43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43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28.8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43.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8.8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28.8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8.8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43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43.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8.8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28.8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28.8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43.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8.8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8.8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43.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28.8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8.8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28.8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8.8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28.8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43.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8.8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28.8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43.2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28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8.8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28.8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28.8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28.8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8.8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8.8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43.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43.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43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28.8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8.8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43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28.8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43.2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28.8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28.8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43.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28.8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43.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43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43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28.8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28.8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43.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28.8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43.2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28.8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28.8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43.2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8.8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43.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28.8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43.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43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43.2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43.2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8.8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43.2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43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43.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8.8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43.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43.2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43.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43.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8.8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8.8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28.8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43.2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43.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28.8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43.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43.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43.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43.2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43.2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8.8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8.8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43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28.8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43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43.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28.8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8.8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43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43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28.8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43.2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00.8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43.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43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28.8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8.8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43.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43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28.8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8.8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8.8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8.8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28.8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28.8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28.8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8.8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28.8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8.8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43.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28.8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8.8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8.8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43.2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8.8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43.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28.8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8.8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8.8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43.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8.8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28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28.8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57.6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43.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28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28.8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43.2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8.8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43.2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43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43.2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43.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43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28.8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8.8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8.8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43.2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28.8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8.8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8.8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28.8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28.8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43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43.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28.8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28.8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43.2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28.8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43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43.2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8.8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28.8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28.8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43.2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28.8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43.2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28.8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43.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28.8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43.2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28.8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28.8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43.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43.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8.8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43.2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43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8.8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28.8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43.2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28.8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43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43.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28.8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8.8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43.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43.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28.8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43.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"cancelled"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6E520-1211-40A7-9E61-3830754128C8}">
  <dimension ref="A1:T251"/>
  <sheetViews>
    <sheetView workbookViewId="0">
      <selection sqref="A1:T251"/>
    </sheetView>
  </sheetViews>
  <sheetFormatPr defaultRowHeight="14.4" x14ac:dyDescent="0.3"/>
  <cols>
    <col min="1" max="1" width="5" bestFit="1" customWidth="1"/>
    <col min="2" max="2" width="29.33203125" customWidth="1"/>
    <col min="3" max="3" width="60.7773437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21875" bestFit="1" customWidth="1"/>
    <col min="16" max="16" width="15.8867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8362</v>
      </c>
      <c r="R1" s="1" t="s">
        <v>8363</v>
      </c>
      <c r="S1" s="1" t="s">
        <v>8365</v>
      </c>
      <c r="T1" s="1" t="s">
        <v>8366</v>
      </c>
    </row>
    <row r="2" spans="1:20" ht="28.8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43.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43.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28.8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43.2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28.8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28.8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28.8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28.8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8.8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28.8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8.8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28.8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28.8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8.8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43.2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8.8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28.8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28.8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28.8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28.8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28.8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28.8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28.8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28.8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8.8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28.8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8.8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8.8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28.8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8.8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8.8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8.8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8.8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28.8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28.8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8.8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28.8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28.8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8.8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8.8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43.2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28.8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28.8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8.8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28.8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8.8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28.8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8.8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43.2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8.8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28.8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8.8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8.8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8.8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28.8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28.8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8.8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28.8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8.8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28.8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28.8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28.8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8.8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28.8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28.8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28.8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8.8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28.8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28.8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8.8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28.8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28.8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8.8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28.8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28.8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43.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43.2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28.8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28.8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8.8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28.8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28.8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28.8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8.8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8.8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8.8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28.8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8.8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8.8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8.8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8.8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8.8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8.8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28.8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28.8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28.8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28.8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28.8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8.8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8.8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8.8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28.8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8.8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28.8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8.8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28.8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28.8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8.8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8.8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28.8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28.8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8.8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43.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8.8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28.8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8.8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8.8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28.8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8.8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8.8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28.8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8.8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28.8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28.8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8.8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28.8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8.8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28.8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8.8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8.8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8.8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28.8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8.8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43.2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28.8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8.8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8.8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8.8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28.8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8.8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8.8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8.8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28.8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8.8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28.8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28.8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28.8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28.8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28.8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8.8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28.8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28.8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28.8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28.8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28.8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8.8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28.8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28.8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8.8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28.8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8.8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8.8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8.8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28.8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28.8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28.8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8.8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28.8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8.8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28.8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8.8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28.8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8.8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8.8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8.8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28.8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28.8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8.8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28.8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28.8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28.8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8.8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8.8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28.8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28.8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8.8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28.8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43.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28.8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28.8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8.8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28.8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8.8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8.8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8.8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28.8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8.8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28.8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28.8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8.8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28.8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28.8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28.8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8.8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8.8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8.8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28.8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8.8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28.8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28.8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8.8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28.8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8.8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8.8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28.8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8.8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28.8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28.8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8.8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8.8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8.8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28.8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28.8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"cancelled"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09BE-E410-44D4-B516-69EC2366A023}">
  <dimension ref="A1:C14"/>
  <sheetViews>
    <sheetView workbookViewId="0">
      <selection activeCell="C9" sqref="C9:E14"/>
    </sheetView>
  </sheetViews>
  <sheetFormatPr defaultRowHeight="14.4" x14ac:dyDescent="0.3"/>
  <cols>
    <col min="1" max="1" width="27.21875" customWidth="1"/>
    <col min="2" max="2" width="17.109375" customWidth="1"/>
    <col min="3" max="3" width="11.109375" bestFit="1" customWidth="1"/>
  </cols>
  <sheetData>
    <row r="1" spans="1:3" x14ac:dyDescent="0.3">
      <c r="B1" s="21" t="s">
        <v>8385</v>
      </c>
      <c r="C1" s="21" t="s">
        <v>8386</v>
      </c>
    </row>
    <row r="2" spans="1:3" x14ac:dyDescent="0.3">
      <c r="A2" t="s">
        <v>8387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3">
      <c r="A3" t="s">
        <v>8388</v>
      </c>
      <c r="B3" s="23">
        <f>MEDIAN('Successful US Kickstarters'!D:D)</f>
        <v>3000</v>
      </c>
      <c r="C3" s="22">
        <f>MEDIAN('Failed US Kickstarters'!D:D)</f>
        <v>5000</v>
      </c>
    </row>
    <row r="4" spans="1:3" x14ac:dyDescent="0.3">
      <c r="A4" t="s">
        <v>8391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3">
      <c r="A5" t="s">
        <v>8392</v>
      </c>
      <c r="B5" s="23">
        <f>_xlfn.QUARTILE.EXC('Successful US Kickstarters'!D:D, 3)</f>
        <v>5000</v>
      </c>
      <c r="C5" s="23">
        <f>_xlfn.QUARTILE.EXC('Failed US Kickstarters'!D:D, 3)</f>
        <v>10000</v>
      </c>
    </row>
    <row r="6" spans="1:3" x14ac:dyDescent="0.3">
      <c r="A6" t="s">
        <v>8393</v>
      </c>
      <c r="B6" s="23">
        <f>_xlfn.QUARTILE.EXC('Successful US Kickstarters'!D:D, 1)</f>
        <v>1500</v>
      </c>
      <c r="C6" s="23">
        <f>_xlfn.QUARTILE.EXC('Failed US Kickstarters'!D:D, 1)</f>
        <v>2000</v>
      </c>
    </row>
    <row r="7" spans="1:3" x14ac:dyDescent="0.3">
      <c r="A7" t="s">
        <v>8394</v>
      </c>
      <c r="B7" s="23">
        <f>B5-B6</f>
        <v>3500</v>
      </c>
      <c r="C7" s="24">
        <f>C5-C6</f>
        <v>8000</v>
      </c>
    </row>
    <row r="8" spans="1:3" x14ac:dyDescent="0.3">
      <c r="B8" s="22"/>
      <c r="C8" s="22"/>
    </row>
    <row r="9" spans="1:3" x14ac:dyDescent="0.3">
      <c r="A9" t="s">
        <v>8389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3">
      <c r="A10" t="s">
        <v>8390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3">
      <c r="A11" t="s">
        <v>8396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3">
      <c r="A12" t="s">
        <v>8397</v>
      </c>
      <c r="B12" s="25">
        <f>_xlfn.QUARTILE.EXC('Successful US Kickstarters'!E:E, 3)</f>
        <v>5699</v>
      </c>
      <c r="C12" s="25">
        <f>_xlfn.QUARTILE.EXC('Failed US Kickstarters'!E:E, 3)</f>
        <v>501</v>
      </c>
    </row>
    <row r="13" spans="1:3" x14ac:dyDescent="0.3">
      <c r="A13" t="s">
        <v>8398</v>
      </c>
      <c r="B13" s="25">
        <f>_xlfn.QUARTILE.EXC('Successful US Kickstarters'!E:E, 1)</f>
        <v>1716.5074999999999</v>
      </c>
      <c r="C13" s="25">
        <f>_xlfn.QUARTILE.EXC('Failed US Kickstarters'!E:E, 1)</f>
        <v>9.25</v>
      </c>
    </row>
    <row r="14" spans="1:3" x14ac:dyDescent="0.3">
      <c r="A14" t="s">
        <v>8395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B80AA0A-6E28-4461-B20A-509B1F8571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Launch Date Outcomes</vt:lpstr>
      <vt:lpstr>Edinburgh Research</vt:lpstr>
      <vt:lpstr>Successful US Kickstarters</vt:lpstr>
      <vt:lpstr>Failed US Kickstarters</vt:lpstr>
      <vt:lpstr>Descriptive Statistics</vt:lpstr>
      <vt:lpstr>Box&amp;WhiskerChart1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Bandeena Blue</cp:lastModifiedBy>
  <dcterms:created xsi:type="dcterms:W3CDTF">2017-04-20T15:17:24Z</dcterms:created>
  <dcterms:modified xsi:type="dcterms:W3CDTF">2021-09-09T17:32:36Z</dcterms:modified>
</cp:coreProperties>
</file>