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BE77680A-A537-484E-AD9F-63F2133AD3AE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ettings" sheetId="1" r:id="rId1"/>
    <sheet name="survey" sheetId="2" r:id="rId2"/>
    <sheet name="queries" sheetId="5" r:id="rId3"/>
    <sheet name="prompt_types" sheetId="6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5" i="3" l="1"/>
  <c r="B54" i="3"/>
  <c r="B53" i="3"/>
  <c r="B52" i="3"/>
  <c r="B51" i="3"/>
  <c r="B50" i="3" l="1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<sst xmlns="http://schemas.openxmlformats.org/spreadsheetml/2006/main" count="440" uniqueCount="227">
  <si>
    <t>setting_name</t>
  </si>
  <si>
    <t>value</t>
  </si>
  <si>
    <t>display.tittle.text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</si>
  <si>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</si>
  <si>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</si>
  <si>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</si>
  <si>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</si>
  <si>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</si>
  <si>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</si>
  <si>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</si>
  <si>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</si>
  <si>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</si>
  <si>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</si>
  <si>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display.prompt.text.portuguese</t>
  </si>
  <si>
    <t>begin screen</t>
  </si>
  <si>
    <t>end screen</t>
  </si>
  <si>
    <t>choice_list_name</t>
  </si>
  <si>
    <t>data_value</t>
  </si>
  <si>
    <t>display.title.text</t>
  </si>
  <si>
    <t>display.title.text.portuguese</t>
  </si>
  <si>
    <t>isSessionVariable</t>
  </si>
  <si>
    <t>display.locale.text</t>
  </si>
  <si>
    <t>display.locale.text.portuguese</t>
  </si>
  <si>
    <t>English</t>
  </si>
  <si>
    <t>Inglês</t>
  </si>
  <si>
    <t>Portuguese</t>
  </si>
  <si>
    <t>Portugues</t>
  </si>
  <si>
    <t>default</t>
  </si>
  <si>
    <t>portuguese</t>
  </si>
  <si>
    <t>integer</t>
  </si>
  <si>
    <t>No</t>
  </si>
  <si>
    <t>MIF</t>
  </si>
  <si>
    <t>Sim</t>
  </si>
  <si>
    <t>Não</t>
  </si>
  <si>
    <t>YesNoU</t>
  </si>
  <si>
    <t xml:space="preserve">Yes </t>
  </si>
  <si>
    <t>Don't know</t>
  </si>
  <si>
    <t>Não sabe</t>
  </si>
  <si>
    <t>inf1</t>
  </si>
  <si>
    <t>Self</t>
  </si>
  <si>
    <t>Other</t>
  </si>
  <si>
    <t>inf2</t>
  </si>
  <si>
    <t>Mother</t>
  </si>
  <si>
    <t>Mãe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</si>
  <si>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</si>
  <si>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</si>
  <si>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</si>
  <si>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</si>
  <si>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</si>
  <si>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</si>
  <si>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</si>
  <si>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Not applicable</t>
  </si>
  <si>
    <t>Missing</t>
  </si>
  <si>
    <t>NA</t>
  </si>
  <si>
    <t>etn1</t>
  </si>
  <si>
    <t>BA</t>
  </si>
  <si>
    <t>BA - Balanta</t>
  </si>
  <si>
    <t>FU</t>
  </si>
  <si>
    <t>FU - Fula</t>
  </si>
  <si>
    <t>MC</t>
  </si>
  <si>
    <t>MC - Mancanha</t>
  </si>
  <si>
    <t>MD</t>
  </si>
  <si>
    <t>MD - Mandinga</t>
  </si>
  <si>
    <t>MJ</t>
  </si>
  <si>
    <t>MJ - Mandjancu</t>
  </si>
  <si>
    <t>PE</t>
  </si>
  <si>
    <t>PE - Pepel</t>
  </si>
  <si>
    <t>MX</t>
  </si>
  <si>
    <t>MX - Mixted</t>
  </si>
  <si>
    <t>MX - Mixto</t>
  </si>
  <si>
    <t>OU</t>
  </si>
  <si>
    <t>NS</t>
  </si>
  <si>
    <t>etn2</t>
  </si>
  <si>
    <t>BE</t>
  </si>
  <si>
    <t>BE - Beafada</t>
  </si>
  <si>
    <t>BI</t>
  </si>
  <si>
    <t>BI - Bijago</t>
  </si>
  <si>
    <t>BM</t>
  </si>
  <si>
    <t>BM - Balante mane</t>
  </si>
  <si>
    <t>CV</t>
  </si>
  <si>
    <t>CV - Cabo Verdiano</t>
  </si>
  <si>
    <t>GE</t>
  </si>
  <si>
    <t>GE - Geba</t>
  </si>
  <si>
    <t>FE</t>
  </si>
  <si>
    <t>FE - Felupe</t>
  </si>
  <si>
    <t>MS</t>
  </si>
  <si>
    <t>MS - Mansoanca</t>
  </si>
  <si>
    <t>MS - Mansonca</t>
  </si>
  <si>
    <t>NA - Nalu</t>
  </si>
  <si>
    <t>SA</t>
  </si>
  <si>
    <t>SA - Sarakolé</t>
  </si>
  <si>
    <t>WO</t>
  </si>
  <si>
    <t>WO - Wolof</t>
  </si>
  <si>
    <t>OU - Other</t>
  </si>
  <si>
    <t>na</t>
  </si>
  <si>
    <t>precision</t>
  </si>
  <si>
    <t>Day certain</t>
  </si>
  <si>
    <t>Dia certo</t>
  </si>
  <si>
    <t>Month certain</t>
  </si>
  <si>
    <t>Mes certo</t>
  </si>
  <si>
    <t>Season certain</t>
  </si>
  <si>
    <t>year certain</t>
  </si>
  <si>
    <t>Ano certo</t>
  </si>
  <si>
    <t>Não aplicável</t>
  </si>
  <si>
    <t>Estação certo</t>
  </si>
  <si>
    <t>Ela/e</t>
  </si>
  <si>
    <t>Outra/o</t>
  </si>
  <si>
    <t>Nenhum informador</t>
  </si>
  <si>
    <t>Falta informacao</t>
  </si>
  <si>
    <t>OU - Outra/o</t>
  </si>
  <si>
    <t>region</t>
  </si>
  <si>
    <t>Oio</t>
  </si>
  <si>
    <t>Biombo</t>
  </si>
  <si>
    <t>Gabu</t>
  </si>
  <si>
    <t>Cacheu</t>
  </si>
  <si>
    <t>Bafata</t>
  </si>
  <si>
    <t>Quinnara</t>
  </si>
  <si>
    <t>Tombali</t>
  </si>
  <si>
    <t>Bubaque</t>
  </si>
  <si>
    <t>Bolama</t>
  </si>
  <si>
    <t>São Domingos</t>
  </si>
  <si>
    <t>MSF Bafata</t>
  </si>
  <si>
    <t>select_one_dropdown</t>
  </si>
  <si>
    <t>REG</t>
  </si>
  <si>
    <t>TAB</t>
  </si>
  <si>
    <t>MOR</t>
  </si>
  <si>
    <t>CASA</t>
  </si>
  <si>
    <t>AMO</t>
  </si>
  <si>
    <t>text</t>
  </si>
  <si>
    <t>NOMEMAE</t>
  </si>
  <si>
    <t>MUL</t>
  </si>
  <si>
    <t>IDADE</t>
  </si>
  <si>
    <t>date</t>
  </si>
  <si>
    <t>MIFDNASC</t>
  </si>
  <si>
    <t>select_one</t>
  </si>
  <si>
    <t>CNASCCERTO</t>
  </si>
  <si>
    <t>MIFMAE</t>
  </si>
  <si>
    <t>MIFMORAVA</t>
  </si>
  <si>
    <t>MIFMONDE</t>
  </si>
  <si>
    <t>RELA1</t>
  </si>
  <si>
    <t>RELA2</t>
  </si>
  <si>
    <t>if</t>
  </si>
  <si>
    <t>end if</t>
  </si>
  <si>
    <t>assign</t>
  </si>
  <si>
    <t>ETN1</t>
  </si>
  <si>
    <t>ETN2</t>
  </si>
  <si>
    <t>ETN</t>
  </si>
  <si>
    <t>calculation</t>
  </si>
  <si>
    <t>CESCO</t>
  </si>
  <si>
    <t>ESCO</t>
  </si>
  <si>
    <t>REGDIA</t>
  </si>
  <si>
    <t>ID</t>
  </si>
  <si>
    <t>branch_label</t>
  </si>
  <si>
    <t>PART</t>
  </si>
  <si>
    <t>VIVO</t>
  </si>
  <si>
    <t>FAL</t>
  </si>
  <si>
    <t>NM</t>
  </si>
  <si>
    <t>AB</t>
  </si>
  <si>
    <t>GEM</t>
  </si>
  <si>
    <t>GEMEOS</t>
  </si>
  <si>
    <t>FAN</t>
  </si>
  <si>
    <t>IDFAN</t>
  </si>
  <si>
    <t>VACNOH</t>
  </si>
  <si>
    <t>INF</t>
  </si>
  <si>
    <t>note</t>
  </si>
  <si>
    <t>INF1</t>
  </si>
  <si>
    <t>INF2</t>
  </si>
  <si>
    <t>FOGAO</t>
  </si>
  <si>
    <t>RELA1NOME</t>
  </si>
  <si>
    <t>RELA2NOME</t>
  </si>
  <si>
    <t>relation</t>
  </si>
  <si>
    <t>Mother/father</t>
  </si>
  <si>
    <t>Husband</t>
  </si>
  <si>
    <t>Sister/brother</t>
  </si>
  <si>
    <t>Marido</t>
  </si>
  <si>
    <t>Aunt/uncle</t>
  </si>
  <si>
    <t>Tia/tio</t>
  </si>
  <si>
    <t>Mãe/pai</t>
  </si>
  <si>
    <t>Irmã/irmão</t>
  </si>
  <si>
    <t>font-size</t>
  </si>
  <si>
    <t>20pt</t>
  </si>
  <si>
    <t>MIFVISIT</t>
  </si>
  <si>
    <t>Woman in the fertile age - visit</t>
  </si>
  <si>
    <t>Mulher na idade fertil - visitas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</si>
  <si>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</si>
  <si>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</si>
  <si>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</si>
  <si>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</si>
  <si>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</si>
  <si>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</si>
  <si>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</si>
  <si>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</si>
  <si>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linked_table</t>
  </si>
  <si>
    <t>ID = ?</t>
  </si>
  <si>
    <t>[data('ID')]</t>
  </si>
  <si>
    <t>{}</t>
  </si>
  <si>
    <t>visit</t>
  </si>
  <si>
    <t>MIFVISIT_CORE</t>
  </si>
  <si>
    <t>fieldName</t>
  </si>
  <si>
    <t>LASTVISIT</t>
  </si>
  <si>
    <t>async_assign_num_value</t>
  </si>
  <si>
    <t>linked_visitdate</t>
  </si>
  <si>
    <t>async_assign_date</t>
  </si>
  <si>
    <t>prompt_type_name</t>
  </si>
  <si>
    <t>elementType</t>
  </si>
  <si>
    <t>comment</t>
  </si>
  <si>
    <t>Updates LASTVISIT variable</t>
  </si>
  <si>
    <t>CONT</t>
  </si>
  <si>
    <t>linked_scarstatus</t>
  </si>
  <si>
    <t>CICA</t>
  </si>
  <si>
    <t>MIFSCAR</t>
  </si>
  <si>
    <t>Updates CICA variable</t>
  </si>
  <si>
    <t>CONSENTSIG</t>
  </si>
  <si>
    <t>linked_signature</t>
  </si>
  <si>
    <t>{ID: data('ID'), LASTVISIT: data('LASTVISIT'), CICA:data('CICA'), CONSENTSIG:data('CONSENTSIG') }</t>
  </si>
  <si>
    <t>ESTADOVIS</t>
  </si>
  <si>
    <t>linked_status</t>
  </si>
  <si>
    <t>ESTADO</t>
  </si>
  <si>
    <t>data('ESTADOVIS')</t>
  </si>
  <si>
    <t>linked_exitdate</t>
  </si>
  <si>
    <t>linked_exitdateprec</t>
  </si>
  <si>
    <t>EXITDATA</t>
  </si>
  <si>
    <t>EXITPRECIS</t>
  </si>
  <si>
    <t xml:space="preserve">data('ESTADOVIS') == '1' || data('ESTADOVIS') == '2'  || data('ESTADOVIS') == '3' </t>
  </si>
  <si>
    <t>linked_consent</t>
  </si>
  <si>
    <t>CONSENTFOR</t>
  </si>
  <si>
    <t>Visit interview with {{data.NOMEMAE}} and ID: {{data.ID}}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</si>
</sst>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4" fillId="0" borderId="0"/>
    <xf numFmtId="0" fontId="5" fillId="0" borderId="0"/>
  </cellStyleXfs>
  <cellXfs count="21">
    <xf numFmtId="0" fontId="0" fillId="0" borderId="0" xfId="0"/>
    <xf numFmtId="0" fontId="0" fillId="0" borderId="1" xfId="0" applyBorder="1"/>
    <xf numFmtId="0" fontId="0" fillId="0" borderId="0" xfId="0" applyFill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2" borderId="0" xfId="0" applyFill="1"/>
    <xf numFmtId="0" fontId="0" fillId="0" borderId="0" xfId="0" applyAlignment="1">
      <alignment wrapText="1"/>
    </xf>
    <xf numFmtId="49" fontId="3" fillId="0" borderId="0" xfId="0" applyNumberFormat="1" applyFont="1" applyAlignment="1">
      <alignment wrapText="1"/>
    </xf>
    <xf numFmtId="0" fontId="0" fillId="0" borderId="0" xfId="0" applyAlignment="1"/>
    <xf numFmtId="49" fontId="3" fillId="0" borderId="0" xfId="0" applyNumberFormat="1" applyFont="1" applyAlignment="1"/>
    <xf numFmtId="0" fontId="0" fillId="3" borderId="0" xfId="0" applyFill="1"/>
    <xf numFmtId="0" fontId="0" fillId="0" borderId="0" xfId="3" applyFont="1" applyAlignment="1">
      <alignment wrapText="1"/>
    </xf>
    <xf numFmtId="0" fontId="0" fillId="0" borderId="0" xfId="3" applyFont="1" applyAlignment="1"/>
    <xf numFmtId="164" fontId="4" fillId="0" borderId="0" xfId="2" applyAlignment="1"/>
    <xf numFmtId="0" fontId="5" fillId="0" borderId="0" xfId="3" applyAlignment="1"/>
    <xf numFmtId="0" fontId="1" fillId="0" borderId="1" xfId="0" applyFont="1" applyBorder="1" applyAlignment="1"/>
    <xf numFmtId="49" fontId="1" fillId="0" borderId="1" xfId="0" applyNumberFormat="1" applyFont="1" applyBorder="1" applyAlignment="1"/>
    <xf numFmtId="0" fontId="0" fillId="0" borderId="0" xfId="3" applyFont="1" applyFill="1" applyAlignment="1"/>
    <xf numFmtId="0" fontId="0" fillId="0" borderId="0" xfId="3" applyFont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7A29B046-0F78-4215-A56C-19102B8CA07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pane ySplit="1" topLeftCell="A2" activePane="bottomLeft" state="frozen"/>
      <selection pane="bottomLeft" activeCell="D5" sqref="D5"/>
    </sheetView>
  </sheetViews>
  <sheetFormatPr defaultRowHeight="15" x14ac:dyDescent="0.25"/>
  <cols>
    <col min="1" max="1" width="13.28515625" bestFit="1" customWidth="1"/>
    <col min="3" max="3" width="29" bestFit="1" customWidth="1"/>
    <col min="4" max="4" width="28.42578125" bestFit="1" customWidth="1"/>
    <col min="5" max="5" width="17.5703125" bestFit="1" customWidth="1"/>
    <col min="6" max="6" width="28.5703125" bestFit="1" customWidth="1"/>
  </cols>
  <sheetData>
    <row r="1" spans="1:6" s="5" customFormat="1" x14ac:dyDescent="0.25">
      <c r="A1" s="5" t="s">
        <v>0</v>
      </c>
      <c r="B1" s="5" t="s">
        <v>1</v>
      </c>
      <c r="C1" s="5" t="s">
        <v>2</v>
      </c>
      <c r="D1" s="5" t="s">
        <v>19</v>
      </c>
      <c r="E1" s="5" t="s">
        <v>21</v>
      </c>
      <c r="F1" s="5" t="s">
        <v>22</v>
      </c>
    </row>
    <row r="2" spans="1:6" x14ac:dyDescent="0.25">
      <c r="A2" t="s">
        <v>3</v>
      </c>
      <c r="B2" t="s">
        <v>181</v>
      </c>
    </row>
    <row r="3" spans="1:6" x14ac:dyDescent="0.25">
      <c r="A3" t="s">
        <v>4</v>
      </c>
      <c r="B3">
        <v>270519</v>
      </c>
    </row>
    <row r="4" spans="1:6" x14ac:dyDescent="0.25">
      <c r="A4" t="s">
        <v>5</v>
      </c>
      <c r="B4" t="s">
        <v>31</v>
      </c>
    </row>
    <row r="5" spans="1:6" x14ac:dyDescent="0.25">
      <c r="A5" t="s">
        <v>6</v>
      </c>
      <c r="C5" t="s">
        <v>182</v>
      </c>
      <c r="D5" t="s">
        <v>183</v>
      </c>
    </row>
    <row r="6" spans="1:6" x14ac:dyDescent="0.25">
      <c r="A6" t="s">
        <v>27</v>
      </c>
      <c r="E6" t="s">
        <v>23</v>
      </c>
      <c r="F6" t="s">
        <v>24</v>
      </c>
    </row>
    <row r="7" spans="1:6" x14ac:dyDescent="0.25">
      <c r="A7" t="s">
        <v>28</v>
      </c>
      <c r="E7" t="s">
        <v>25</v>
      </c>
      <c r="F7" t="s">
        <v>26</v>
      </c>
    </row>
    <row r="8" spans="1:6" x14ac:dyDescent="0.25">
      <c r="A8" s="8" t="s">
        <v>179</v>
      </c>
      <c r="B8" s="8" t="s">
        <v>180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I21"/>
  <sheetViews>
    <sheetView workbookViewId="0">
      <pane ySplit="1" topLeftCell="A2" activePane="bottomLeft" state="frozen"/>
      <selection pane="bottomLeft" activeCell="E16" sqref="E16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3.5703125" bestFit="1" customWidth="1"/>
    <col min="5" max="5" width="19.140625" bestFit="1" customWidth="1"/>
    <col min="6" max="6" width="12.7109375" bestFit="1" customWidth="1"/>
    <col min="7" max="7" width="36.5703125" bestFit="1" customWidth="1"/>
    <col min="8" max="8" width="30" bestFit="1" customWidth="1"/>
    <col min="9" max="9" width="17.28515625" bestFit="1" customWidth="1"/>
  </cols>
  <sheetData>
    <row r="1" spans="1:9" s="5" customFormat="1" x14ac:dyDescent="0.25">
      <c r="A1" s="6" t="s">
        <v>152</v>
      </c>
      <c r="B1" s="5" t="s">
        <v>7</v>
      </c>
      <c r="C1" s="5" t="s">
        <v>8</v>
      </c>
      <c r="D1" s="5" t="s">
        <v>9</v>
      </c>
      <c r="E1" s="5" t="s">
        <v>10</v>
      </c>
      <c r="F1" s="5" t="s">
        <v>11</v>
      </c>
      <c r="G1" s="5" t="s">
        <v>12</v>
      </c>
      <c r="H1" s="5" t="s">
        <v>13</v>
      </c>
      <c r="I1" s="6" t="s">
        <v>147</v>
      </c>
    </row>
    <row r="2" spans="1:9" x14ac:dyDescent="0.25">
      <c r="A2" s="7"/>
      <c r="B2" t="s">
        <v>14</v>
      </c>
    </row>
    <row r="3" spans="1:9" x14ac:dyDescent="0.25">
      <c r="D3" t="s">
        <v>164</v>
      </c>
      <c r="G3" t="s">
        <v>226</v>
      </c>
    </row>
    <row r="4" spans="1:9" x14ac:dyDescent="0.25">
      <c r="D4" t="s">
        <v>192</v>
      </c>
      <c r="E4" t="s">
        <v>196</v>
      </c>
    </row>
    <row r="5" spans="1:9" x14ac:dyDescent="0.25">
      <c r="A5" s="7"/>
      <c r="B5" t="s">
        <v>15</v>
      </c>
    </row>
    <row r="6" spans="1:9" x14ac:dyDescent="0.25">
      <c r="A6" s="12"/>
      <c r="B6" t="s">
        <v>14</v>
      </c>
    </row>
    <row r="7" spans="1:9" x14ac:dyDescent="0.25">
      <c r="D7" s="13" t="s">
        <v>202</v>
      </c>
      <c r="E7" t="s">
        <v>201</v>
      </c>
      <c r="F7" s="15" t="s">
        <v>199</v>
      </c>
    </row>
    <row r="8" spans="1:9" x14ac:dyDescent="0.25">
      <c r="D8" s="14" t="s">
        <v>200</v>
      </c>
      <c r="E8" t="s">
        <v>208</v>
      </c>
      <c r="F8" t="s">
        <v>209</v>
      </c>
    </row>
    <row r="9" spans="1:9" x14ac:dyDescent="0.25">
      <c r="D9" s="14" t="s">
        <v>200</v>
      </c>
      <c r="E9" t="s">
        <v>213</v>
      </c>
      <c r="F9" t="s">
        <v>212</v>
      </c>
    </row>
    <row r="10" spans="1:9" x14ac:dyDescent="0.25">
      <c r="D10" s="14" t="s">
        <v>200</v>
      </c>
      <c r="E10" t="s">
        <v>224</v>
      </c>
      <c r="F10" t="s">
        <v>225</v>
      </c>
    </row>
    <row r="11" spans="1:9" x14ac:dyDescent="0.25">
      <c r="D11" s="14" t="s">
        <v>200</v>
      </c>
      <c r="E11" t="s">
        <v>216</v>
      </c>
      <c r="F11" t="s">
        <v>215</v>
      </c>
    </row>
    <row r="12" spans="1:9" x14ac:dyDescent="0.25">
      <c r="D12" s="13" t="s">
        <v>202</v>
      </c>
      <c r="E12" t="s">
        <v>219</v>
      </c>
      <c r="F12" t="s">
        <v>221</v>
      </c>
    </row>
    <row r="13" spans="1:9" x14ac:dyDescent="0.25">
      <c r="D13" s="14" t="s">
        <v>200</v>
      </c>
      <c r="E13" t="s">
        <v>220</v>
      </c>
      <c r="F13" t="s">
        <v>222</v>
      </c>
    </row>
    <row r="14" spans="1:9" x14ac:dyDescent="0.25">
      <c r="B14" t="s">
        <v>15</v>
      </c>
      <c r="D14" s="14"/>
    </row>
    <row r="15" spans="1:9" x14ac:dyDescent="0.25">
      <c r="B15" t="s">
        <v>14</v>
      </c>
      <c r="D15" s="14"/>
    </row>
    <row r="16" spans="1:9" x14ac:dyDescent="0.25">
      <c r="B16" t="s">
        <v>141</v>
      </c>
      <c r="C16" t="s">
        <v>223</v>
      </c>
      <c r="D16" s="14"/>
    </row>
    <row r="17" spans="1:9" x14ac:dyDescent="0.25">
      <c r="D17" s="14" t="s">
        <v>143</v>
      </c>
      <c r="F17" t="s">
        <v>217</v>
      </c>
      <c r="I17" t="s">
        <v>218</v>
      </c>
    </row>
    <row r="18" spans="1:9" x14ac:dyDescent="0.25">
      <c r="B18" t="s">
        <v>142</v>
      </c>
      <c r="D18" s="14"/>
    </row>
    <row r="19" spans="1:9" x14ac:dyDescent="0.25">
      <c r="A19" s="12"/>
      <c r="B19" t="s">
        <v>15</v>
      </c>
    </row>
    <row r="21" spans="1:9" x14ac:dyDescent="0.25">
      <c r="D21" s="14"/>
      <c r="G21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6AD7B-1D25-49AF-8239-544F03B0CB49}">
  <dimension ref="A1:J9"/>
  <sheetViews>
    <sheetView workbookViewId="0">
      <pane ySplit="1" topLeftCell="A2" activePane="bottomLeft" state="frozen"/>
      <selection pane="bottomLeft" activeCell="A7" sqref="A7"/>
    </sheetView>
  </sheetViews>
  <sheetFormatPr defaultRowHeight="15" x14ac:dyDescent="0.25"/>
  <cols>
    <col min="1" max="1" width="16.42578125" bestFit="1" customWidth="1"/>
    <col min="2" max="2" width="12.140625" bestFit="1" customWidth="1"/>
    <col min="3" max="3" width="14.7109375" bestFit="1" customWidth="1"/>
    <col min="4" max="4" width="15" bestFit="1" customWidth="1"/>
    <col min="5" max="5" width="18" bestFit="1" customWidth="1"/>
    <col min="6" max="6" width="23" bestFit="1" customWidth="1"/>
    <col min="7" max="7" width="39.5703125" bestFit="1" customWidth="1"/>
    <col min="8" max="8" width="37.42578125" bestFit="1" customWidth="1"/>
    <col min="9" max="9" width="12.28515625" bestFit="1" customWidth="1"/>
  </cols>
  <sheetData>
    <row r="1" spans="1:10" s="5" customFormat="1" x14ac:dyDescent="0.25">
      <c r="A1" s="17" t="s">
        <v>184</v>
      </c>
      <c r="B1" s="17" t="s">
        <v>185</v>
      </c>
      <c r="C1" s="18" t="s">
        <v>186</v>
      </c>
      <c r="D1" s="18" t="s">
        <v>187</v>
      </c>
      <c r="E1" s="18" t="s">
        <v>188</v>
      </c>
      <c r="F1" s="18" t="s">
        <v>189</v>
      </c>
      <c r="G1" s="18" t="s">
        <v>190</v>
      </c>
      <c r="H1" s="17" t="s">
        <v>191</v>
      </c>
      <c r="I1" s="18" t="s">
        <v>198</v>
      </c>
      <c r="J1" s="17"/>
    </row>
    <row r="2" spans="1:10" x14ac:dyDescent="0.25">
      <c r="A2" s="10" t="s">
        <v>196</v>
      </c>
      <c r="B2" s="10" t="s">
        <v>192</v>
      </c>
      <c r="C2" s="10" t="s">
        <v>197</v>
      </c>
      <c r="D2" s="10" t="s">
        <v>197</v>
      </c>
      <c r="E2" s="10" t="s">
        <v>193</v>
      </c>
      <c r="F2" s="10" t="s">
        <v>194</v>
      </c>
      <c r="G2" s="10" t="s">
        <v>214</v>
      </c>
      <c r="H2" s="11" t="s">
        <v>195</v>
      </c>
      <c r="I2" s="10"/>
      <c r="J2" s="10"/>
    </row>
    <row r="3" spans="1:10" x14ac:dyDescent="0.25">
      <c r="A3" t="s">
        <v>201</v>
      </c>
      <c r="B3" t="s">
        <v>192</v>
      </c>
      <c r="C3" t="s">
        <v>197</v>
      </c>
      <c r="D3" t="s">
        <v>197</v>
      </c>
      <c r="E3" t="s">
        <v>193</v>
      </c>
      <c r="F3" s="10" t="s">
        <v>194</v>
      </c>
      <c r="G3" s="11" t="s">
        <v>195</v>
      </c>
      <c r="H3" s="11" t="s">
        <v>195</v>
      </c>
      <c r="I3" t="s">
        <v>207</v>
      </c>
    </row>
    <row r="4" spans="1:10" x14ac:dyDescent="0.25">
      <c r="A4" t="s">
        <v>208</v>
      </c>
      <c r="B4" t="s">
        <v>192</v>
      </c>
      <c r="C4" t="s">
        <v>210</v>
      </c>
      <c r="D4" t="s">
        <v>210</v>
      </c>
      <c r="E4" t="s">
        <v>193</v>
      </c>
      <c r="F4" t="s">
        <v>194</v>
      </c>
      <c r="G4" s="9" t="s">
        <v>195</v>
      </c>
      <c r="H4" s="9" t="s">
        <v>195</v>
      </c>
      <c r="I4" t="s">
        <v>209</v>
      </c>
    </row>
    <row r="5" spans="1:10" x14ac:dyDescent="0.25">
      <c r="A5" t="s">
        <v>213</v>
      </c>
      <c r="B5" t="s">
        <v>192</v>
      </c>
      <c r="C5" t="s">
        <v>197</v>
      </c>
      <c r="D5" t="s">
        <v>197</v>
      </c>
      <c r="E5" t="s">
        <v>193</v>
      </c>
      <c r="F5" s="10" t="s">
        <v>194</v>
      </c>
      <c r="G5" s="11" t="s">
        <v>195</v>
      </c>
      <c r="H5" s="11" t="s">
        <v>195</v>
      </c>
      <c r="I5" t="s">
        <v>212</v>
      </c>
    </row>
    <row r="6" spans="1:10" x14ac:dyDescent="0.25">
      <c r="A6" t="s">
        <v>224</v>
      </c>
      <c r="B6" t="s">
        <v>192</v>
      </c>
      <c r="C6" t="s">
        <v>197</v>
      </c>
      <c r="D6" t="s">
        <v>197</v>
      </c>
      <c r="E6" t="s">
        <v>193</v>
      </c>
      <c r="F6" s="10" t="s">
        <v>194</v>
      </c>
      <c r="G6" s="11" t="s">
        <v>195</v>
      </c>
      <c r="H6" s="11" t="s">
        <v>195</v>
      </c>
      <c r="I6" s="10" t="s">
        <v>225</v>
      </c>
    </row>
    <row r="7" spans="1:10" x14ac:dyDescent="0.25">
      <c r="A7" t="s">
        <v>216</v>
      </c>
      <c r="B7" t="s">
        <v>192</v>
      </c>
      <c r="C7" t="s">
        <v>197</v>
      </c>
      <c r="D7" t="s">
        <v>197</v>
      </c>
      <c r="E7" t="s">
        <v>193</v>
      </c>
      <c r="F7" s="10" t="s">
        <v>194</v>
      </c>
      <c r="G7" s="10" t="s">
        <v>195</v>
      </c>
      <c r="H7" s="11" t="s">
        <v>195</v>
      </c>
      <c r="I7" s="10" t="s">
        <v>215</v>
      </c>
    </row>
    <row r="8" spans="1:10" x14ac:dyDescent="0.25">
      <c r="A8" t="s">
        <v>219</v>
      </c>
      <c r="B8" t="s">
        <v>192</v>
      </c>
      <c r="C8" t="s">
        <v>197</v>
      </c>
      <c r="D8" t="s">
        <v>197</v>
      </c>
      <c r="E8" t="s">
        <v>193</v>
      </c>
      <c r="F8" s="10" t="s">
        <v>194</v>
      </c>
      <c r="G8" s="10" t="s">
        <v>195</v>
      </c>
      <c r="H8" s="11" t="s">
        <v>195</v>
      </c>
      <c r="I8" s="10" t="s">
        <v>221</v>
      </c>
    </row>
    <row r="9" spans="1:10" x14ac:dyDescent="0.25">
      <c r="A9" t="s">
        <v>220</v>
      </c>
      <c r="B9" t="s">
        <v>192</v>
      </c>
      <c r="C9" t="s">
        <v>197</v>
      </c>
      <c r="D9" t="s">
        <v>197</v>
      </c>
      <c r="E9" t="s">
        <v>193</v>
      </c>
      <c r="F9" s="10" t="s">
        <v>194</v>
      </c>
      <c r="G9" s="10" t="s">
        <v>195</v>
      </c>
      <c r="H9" s="11" t="s">
        <v>195</v>
      </c>
      <c r="I9" s="10" t="s">
        <v>222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E0111-81BA-4176-9A00-043924532704}">
  <dimension ref="A1:D3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23.5703125" bestFit="1" customWidth="1"/>
    <col min="3" max="3" width="12.85546875" bestFit="1" customWidth="1"/>
    <col min="4" max="4" width="25.28515625" bestFit="1" customWidth="1"/>
  </cols>
  <sheetData>
    <row r="1" spans="1:4" s="5" customFormat="1" x14ac:dyDescent="0.25">
      <c r="A1" s="17" t="s">
        <v>203</v>
      </c>
      <c r="B1" s="17" t="s">
        <v>9</v>
      </c>
      <c r="C1" s="17" t="s">
        <v>204</v>
      </c>
      <c r="D1" s="17" t="s">
        <v>205</v>
      </c>
    </row>
    <row r="2" spans="1:4" x14ac:dyDescent="0.25">
      <c r="A2" s="13" t="s">
        <v>202</v>
      </c>
      <c r="B2" s="8" t="s">
        <v>132</v>
      </c>
      <c r="C2" s="16"/>
      <c r="D2" s="14" t="s">
        <v>206</v>
      </c>
    </row>
    <row r="3" spans="1:4" x14ac:dyDescent="0.25">
      <c r="A3" s="14" t="s">
        <v>200</v>
      </c>
      <c r="B3" s="8" t="s">
        <v>29</v>
      </c>
      <c r="C3" s="16"/>
      <c r="D3" s="14" t="s">
        <v>211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55"/>
  <sheetViews>
    <sheetView workbookViewId="0">
      <pane ySplit="1" topLeftCell="A2" activePane="bottomLeft" state="frozen"/>
      <selection pane="bottomLeft" activeCell="E1" sqref="E1:E1048576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3" t="s">
        <v>16</v>
      </c>
      <c r="B1" s="3" t="s">
        <v>17</v>
      </c>
      <c r="C1" s="3" t="s">
        <v>18</v>
      </c>
      <c r="D1" s="3" t="s">
        <v>19</v>
      </c>
    </row>
    <row r="2" spans="1:4" x14ac:dyDescent="0.25">
      <c r="A2" t="s">
        <v>34</v>
      </c>
      <c r="B2" t="str">
        <f>"1"</f>
        <v>1</v>
      </c>
      <c r="C2" t="s">
        <v>35</v>
      </c>
      <c r="D2" t="s">
        <v>32</v>
      </c>
    </row>
    <row r="3" spans="1:4" x14ac:dyDescent="0.25">
      <c r="A3" t="s">
        <v>34</v>
      </c>
      <c r="B3" t="str">
        <f>"2"</f>
        <v>2</v>
      </c>
      <c r="C3" t="s">
        <v>30</v>
      </c>
      <c r="D3" t="s">
        <v>33</v>
      </c>
    </row>
    <row r="4" spans="1:4" x14ac:dyDescent="0.25">
      <c r="A4" t="s">
        <v>34</v>
      </c>
      <c r="B4" t="str">
        <f>"3"</f>
        <v>3</v>
      </c>
      <c r="C4" t="s">
        <v>36</v>
      </c>
      <c r="D4" t="s">
        <v>37</v>
      </c>
    </row>
    <row r="5" spans="1:4" x14ac:dyDescent="0.25">
      <c r="A5" s="2" t="s">
        <v>38</v>
      </c>
      <c r="B5" s="2" t="str">
        <f>"1"</f>
        <v>1</v>
      </c>
      <c r="C5" s="2" t="s">
        <v>39</v>
      </c>
      <c r="D5" s="2" t="s">
        <v>105</v>
      </c>
    </row>
    <row r="6" spans="1:4" x14ac:dyDescent="0.25">
      <c r="A6" s="2" t="s">
        <v>38</v>
      </c>
      <c r="B6" s="2" t="str">
        <f>"2"</f>
        <v>2</v>
      </c>
      <c r="C6" s="2" t="s">
        <v>40</v>
      </c>
      <c r="D6" s="2" t="s">
        <v>106</v>
      </c>
    </row>
    <row r="7" spans="1:4" x14ac:dyDescent="0.25">
      <c r="A7" t="s">
        <v>41</v>
      </c>
      <c r="B7" t="str">
        <f>"1"</f>
        <v>1</v>
      </c>
      <c r="C7" t="s">
        <v>42</v>
      </c>
      <c r="D7" t="s">
        <v>43</v>
      </c>
    </row>
    <row r="8" spans="1:4" x14ac:dyDescent="0.25">
      <c r="A8" t="s">
        <v>41</v>
      </c>
      <c r="B8" t="str">
        <f>"2"</f>
        <v>2</v>
      </c>
      <c r="C8" t="s">
        <v>44</v>
      </c>
      <c r="D8" t="s">
        <v>45</v>
      </c>
    </row>
    <row r="9" spans="1:4" x14ac:dyDescent="0.25">
      <c r="A9" t="s">
        <v>41</v>
      </c>
      <c r="B9" t="str">
        <f>"3"</f>
        <v>3</v>
      </c>
      <c r="C9" t="s">
        <v>46</v>
      </c>
      <c r="D9" t="s">
        <v>47</v>
      </c>
    </row>
    <row r="10" spans="1:4" x14ac:dyDescent="0.25">
      <c r="A10" t="s">
        <v>41</v>
      </c>
      <c r="B10" t="str">
        <f>"4"</f>
        <v>4</v>
      </c>
      <c r="C10" t="s">
        <v>48</v>
      </c>
      <c r="D10" t="s">
        <v>49</v>
      </c>
    </row>
    <row r="11" spans="1:4" x14ac:dyDescent="0.25">
      <c r="A11" t="s">
        <v>41</v>
      </c>
      <c r="B11" t="str">
        <f>"5"</f>
        <v>5</v>
      </c>
      <c r="C11" t="s">
        <v>40</v>
      </c>
      <c r="D11" s="2" t="s">
        <v>106</v>
      </c>
    </row>
    <row r="12" spans="1:4" x14ac:dyDescent="0.25">
      <c r="A12" t="s">
        <v>41</v>
      </c>
      <c r="B12" t="str">
        <f>"6"</f>
        <v>6</v>
      </c>
      <c r="C12" s="2" t="s">
        <v>50</v>
      </c>
      <c r="D12" s="2" t="s">
        <v>107</v>
      </c>
    </row>
    <row r="13" spans="1:4" x14ac:dyDescent="0.25">
      <c r="A13" t="s">
        <v>41</v>
      </c>
      <c r="B13" t="str">
        <f>"88"</f>
        <v>88</v>
      </c>
      <c r="C13" s="2" t="s">
        <v>51</v>
      </c>
      <c r="D13" s="2" t="s">
        <v>103</v>
      </c>
    </row>
    <row r="14" spans="1:4" x14ac:dyDescent="0.25">
      <c r="A14" t="s">
        <v>41</v>
      </c>
      <c r="B14" t="str">
        <f>"99"</f>
        <v>99</v>
      </c>
      <c r="C14" s="2" t="s">
        <v>52</v>
      </c>
      <c r="D14" s="2" t="s">
        <v>108</v>
      </c>
    </row>
    <row r="15" spans="1:4" x14ac:dyDescent="0.25">
      <c r="A15" t="s">
        <v>54</v>
      </c>
      <c r="B15" t="s">
        <v>55</v>
      </c>
      <c r="C15" t="s">
        <v>56</v>
      </c>
      <c r="D15" t="s">
        <v>56</v>
      </c>
    </row>
    <row r="16" spans="1:4" x14ac:dyDescent="0.25">
      <c r="A16" t="s">
        <v>54</v>
      </c>
      <c r="B16" t="s">
        <v>57</v>
      </c>
      <c r="C16" t="s">
        <v>58</v>
      </c>
      <c r="D16" t="s">
        <v>58</v>
      </c>
    </row>
    <row r="17" spans="1:4" x14ac:dyDescent="0.25">
      <c r="A17" t="s">
        <v>54</v>
      </c>
      <c r="B17" t="s">
        <v>59</v>
      </c>
      <c r="C17" t="s">
        <v>60</v>
      </c>
      <c r="D17" t="s">
        <v>60</v>
      </c>
    </row>
    <row r="18" spans="1:4" x14ac:dyDescent="0.25">
      <c r="A18" t="s">
        <v>54</v>
      </c>
      <c r="B18" t="s">
        <v>61</v>
      </c>
      <c r="C18" t="s">
        <v>62</v>
      </c>
      <c r="D18" t="s">
        <v>62</v>
      </c>
    </row>
    <row r="19" spans="1:4" x14ac:dyDescent="0.25">
      <c r="A19" t="s">
        <v>54</v>
      </c>
      <c r="B19" t="s">
        <v>63</v>
      </c>
      <c r="C19" t="s">
        <v>64</v>
      </c>
      <c r="D19" t="s">
        <v>64</v>
      </c>
    </row>
    <row r="20" spans="1:4" x14ac:dyDescent="0.25">
      <c r="A20" t="s">
        <v>54</v>
      </c>
      <c r="B20" t="s">
        <v>65</v>
      </c>
      <c r="C20" t="s">
        <v>66</v>
      </c>
      <c r="D20" t="s">
        <v>66</v>
      </c>
    </row>
    <row r="21" spans="1:4" x14ac:dyDescent="0.25">
      <c r="A21" t="s">
        <v>54</v>
      </c>
      <c r="B21" t="s">
        <v>67</v>
      </c>
      <c r="C21" t="s">
        <v>68</v>
      </c>
      <c r="D21" t="s">
        <v>69</v>
      </c>
    </row>
    <row r="22" spans="1:4" x14ac:dyDescent="0.25">
      <c r="A22" t="s">
        <v>54</v>
      </c>
      <c r="B22" t="s">
        <v>70</v>
      </c>
      <c r="C22" t="s">
        <v>40</v>
      </c>
      <c r="D22" s="2" t="s">
        <v>106</v>
      </c>
    </row>
    <row r="23" spans="1:4" x14ac:dyDescent="0.25">
      <c r="A23" t="s">
        <v>54</v>
      </c>
      <c r="B23" t="s">
        <v>71</v>
      </c>
      <c r="C23" t="s">
        <v>36</v>
      </c>
      <c r="D23" t="s">
        <v>37</v>
      </c>
    </row>
    <row r="24" spans="1:4" x14ac:dyDescent="0.25">
      <c r="A24" t="s">
        <v>72</v>
      </c>
      <c r="B24" t="s">
        <v>73</v>
      </c>
      <c r="C24" t="s">
        <v>74</v>
      </c>
      <c r="D24" t="s">
        <v>74</v>
      </c>
    </row>
    <row r="25" spans="1:4" x14ac:dyDescent="0.25">
      <c r="A25" t="s">
        <v>72</v>
      </c>
      <c r="B25" t="s">
        <v>75</v>
      </c>
      <c r="C25" t="s">
        <v>76</v>
      </c>
      <c r="D25" t="s">
        <v>76</v>
      </c>
    </row>
    <row r="26" spans="1:4" x14ac:dyDescent="0.25">
      <c r="A26" t="s">
        <v>72</v>
      </c>
      <c r="B26" t="s">
        <v>77</v>
      </c>
      <c r="C26" t="s">
        <v>78</v>
      </c>
      <c r="D26" t="s">
        <v>78</v>
      </c>
    </row>
    <row r="27" spans="1:4" x14ac:dyDescent="0.25">
      <c r="A27" t="s">
        <v>72</v>
      </c>
      <c r="B27" t="s">
        <v>79</v>
      </c>
      <c r="C27" t="s">
        <v>80</v>
      </c>
      <c r="D27" t="s">
        <v>80</v>
      </c>
    </row>
    <row r="28" spans="1:4" x14ac:dyDescent="0.25">
      <c r="A28" t="s">
        <v>72</v>
      </c>
      <c r="B28" t="s">
        <v>81</v>
      </c>
      <c r="C28" t="s">
        <v>82</v>
      </c>
      <c r="D28" t="s">
        <v>82</v>
      </c>
    </row>
    <row r="29" spans="1:4" x14ac:dyDescent="0.25">
      <c r="A29" t="s">
        <v>72</v>
      </c>
      <c r="B29" t="s">
        <v>83</v>
      </c>
      <c r="C29" t="s">
        <v>84</v>
      </c>
      <c r="D29" t="s">
        <v>84</v>
      </c>
    </row>
    <row r="30" spans="1:4" x14ac:dyDescent="0.25">
      <c r="A30" t="s">
        <v>72</v>
      </c>
      <c r="B30" t="s">
        <v>85</v>
      </c>
      <c r="C30" t="s">
        <v>86</v>
      </c>
      <c r="D30" t="s">
        <v>87</v>
      </c>
    </row>
    <row r="31" spans="1:4" x14ac:dyDescent="0.25">
      <c r="A31" t="s">
        <v>72</v>
      </c>
      <c r="B31" t="s">
        <v>53</v>
      </c>
      <c r="C31" t="s">
        <v>88</v>
      </c>
      <c r="D31" t="s">
        <v>88</v>
      </c>
    </row>
    <row r="32" spans="1:4" x14ac:dyDescent="0.25">
      <c r="A32" t="s">
        <v>72</v>
      </c>
      <c r="B32" t="s">
        <v>89</v>
      </c>
      <c r="C32" t="s">
        <v>90</v>
      </c>
      <c r="D32" t="s">
        <v>90</v>
      </c>
    </row>
    <row r="33" spans="1:4" x14ac:dyDescent="0.25">
      <c r="A33" t="s">
        <v>72</v>
      </c>
      <c r="B33" t="s">
        <v>91</v>
      </c>
      <c r="C33" t="s">
        <v>92</v>
      </c>
      <c r="D33" t="s">
        <v>92</v>
      </c>
    </row>
    <row r="34" spans="1:4" x14ac:dyDescent="0.25">
      <c r="A34" t="s">
        <v>72</v>
      </c>
      <c r="B34" t="s">
        <v>70</v>
      </c>
      <c r="C34" t="s">
        <v>93</v>
      </c>
      <c r="D34" t="s">
        <v>109</v>
      </c>
    </row>
    <row r="35" spans="1:4" x14ac:dyDescent="0.25">
      <c r="A35" t="s">
        <v>72</v>
      </c>
      <c r="B35" t="s">
        <v>94</v>
      </c>
      <c r="C35" t="s">
        <v>36</v>
      </c>
      <c r="D35" t="s">
        <v>37</v>
      </c>
    </row>
    <row r="36" spans="1:4" x14ac:dyDescent="0.25">
      <c r="A36" t="s">
        <v>95</v>
      </c>
      <c r="B36" t="str">
        <f>"1"</f>
        <v>1</v>
      </c>
      <c r="C36" t="s">
        <v>96</v>
      </c>
      <c r="D36" t="s">
        <v>97</v>
      </c>
    </row>
    <row r="37" spans="1:4" x14ac:dyDescent="0.25">
      <c r="A37" t="s">
        <v>95</v>
      </c>
      <c r="B37" t="str">
        <f>"2"</f>
        <v>2</v>
      </c>
      <c r="C37" t="s">
        <v>98</v>
      </c>
      <c r="D37" t="s">
        <v>99</v>
      </c>
    </row>
    <row r="38" spans="1:4" x14ac:dyDescent="0.25">
      <c r="A38" t="s">
        <v>95</v>
      </c>
      <c r="B38" t="str">
        <f>"3"</f>
        <v>3</v>
      </c>
      <c r="C38" t="s">
        <v>100</v>
      </c>
      <c r="D38" t="s">
        <v>104</v>
      </c>
    </row>
    <row r="39" spans="1:4" x14ac:dyDescent="0.25">
      <c r="A39" t="s">
        <v>95</v>
      </c>
      <c r="B39" t="str">
        <f>"4"</f>
        <v>4</v>
      </c>
      <c r="C39" t="s">
        <v>101</v>
      </c>
      <c r="D39" t="s">
        <v>102</v>
      </c>
    </row>
    <row r="40" spans="1:4" x14ac:dyDescent="0.25">
      <c r="A40" s="4" t="s">
        <v>110</v>
      </c>
      <c r="B40" t="str">
        <f>"1"</f>
        <v>1</v>
      </c>
      <c r="C40" t="s">
        <v>111</v>
      </c>
      <c r="D40" t="s">
        <v>111</v>
      </c>
    </row>
    <row r="41" spans="1:4" x14ac:dyDescent="0.25">
      <c r="A41" s="4" t="s">
        <v>110</v>
      </c>
      <c r="B41" t="str">
        <f>"2"</f>
        <v>2</v>
      </c>
      <c r="C41" t="s">
        <v>112</v>
      </c>
      <c r="D41" t="s">
        <v>112</v>
      </c>
    </row>
    <row r="42" spans="1:4" x14ac:dyDescent="0.25">
      <c r="A42" s="4" t="s">
        <v>110</v>
      </c>
      <c r="B42" t="str">
        <f>"5"</f>
        <v>5</v>
      </c>
      <c r="C42" t="s">
        <v>113</v>
      </c>
      <c r="D42" t="s">
        <v>113</v>
      </c>
    </row>
    <row r="43" spans="1:4" x14ac:dyDescent="0.25">
      <c r="A43" s="4" t="s">
        <v>110</v>
      </c>
      <c r="B43" t="str">
        <f>"7"</f>
        <v>7</v>
      </c>
      <c r="C43" t="s">
        <v>114</v>
      </c>
      <c r="D43" t="s">
        <v>114</v>
      </c>
    </row>
    <row r="44" spans="1:4" x14ac:dyDescent="0.25">
      <c r="A44" s="4" t="s">
        <v>110</v>
      </c>
      <c r="B44" t="str">
        <f>"8"</f>
        <v>8</v>
      </c>
      <c r="C44" t="s">
        <v>115</v>
      </c>
      <c r="D44" t="s">
        <v>115</v>
      </c>
    </row>
    <row r="45" spans="1:4" x14ac:dyDescent="0.25">
      <c r="A45" s="4" t="s">
        <v>110</v>
      </c>
      <c r="B45" t="str">
        <f>"11"</f>
        <v>11</v>
      </c>
      <c r="C45" t="s">
        <v>116</v>
      </c>
      <c r="D45" t="s">
        <v>116</v>
      </c>
    </row>
    <row r="46" spans="1:4" x14ac:dyDescent="0.25">
      <c r="A46" s="4" t="s">
        <v>110</v>
      </c>
      <c r="B46" t="str">
        <f>"12"</f>
        <v>12</v>
      </c>
      <c r="C46" t="s">
        <v>117</v>
      </c>
      <c r="D46" t="s">
        <v>117</v>
      </c>
    </row>
    <row r="47" spans="1:4" x14ac:dyDescent="0.25">
      <c r="A47" s="4" t="s">
        <v>110</v>
      </c>
      <c r="B47" t="str">
        <f>"13"</f>
        <v>13</v>
      </c>
      <c r="C47" t="s">
        <v>118</v>
      </c>
      <c r="D47" t="s">
        <v>118</v>
      </c>
    </row>
    <row r="48" spans="1:4" x14ac:dyDescent="0.25">
      <c r="A48" s="4" t="s">
        <v>110</v>
      </c>
      <c r="B48" t="str">
        <f>"14"</f>
        <v>14</v>
      </c>
      <c r="C48" t="s">
        <v>119</v>
      </c>
      <c r="D48" t="s">
        <v>119</v>
      </c>
    </row>
    <row r="49" spans="1:4" x14ac:dyDescent="0.25">
      <c r="A49" s="4" t="s">
        <v>110</v>
      </c>
      <c r="B49" t="str">
        <f>"15"</f>
        <v>15</v>
      </c>
      <c r="C49" t="s">
        <v>120</v>
      </c>
      <c r="D49" t="s">
        <v>120</v>
      </c>
    </row>
    <row r="50" spans="1:4" x14ac:dyDescent="0.25">
      <c r="A50" s="4" t="s">
        <v>110</v>
      </c>
      <c r="B50" t="str">
        <f>"16"</f>
        <v>16</v>
      </c>
      <c r="C50" t="s">
        <v>121</v>
      </c>
      <c r="D50" t="s">
        <v>121</v>
      </c>
    </row>
    <row r="51" spans="1:4" x14ac:dyDescent="0.25">
      <c r="A51" s="4" t="s">
        <v>170</v>
      </c>
      <c r="B51" t="str">
        <f>"1"</f>
        <v>1</v>
      </c>
      <c r="C51" t="s">
        <v>171</v>
      </c>
      <c r="D51" t="s">
        <v>177</v>
      </c>
    </row>
    <row r="52" spans="1:4" x14ac:dyDescent="0.25">
      <c r="A52" s="4" t="s">
        <v>170</v>
      </c>
      <c r="B52" t="str">
        <f>"2"</f>
        <v>2</v>
      </c>
      <c r="C52" t="s">
        <v>172</v>
      </c>
      <c r="D52" t="s">
        <v>174</v>
      </c>
    </row>
    <row r="53" spans="1:4" x14ac:dyDescent="0.25">
      <c r="A53" s="4" t="s">
        <v>170</v>
      </c>
      <c r="B53" t="str">
        <f>"3"</f>
        <v>3</v>
      </c>
      <c r="C53" t="s">
        <v>173</v>
      </c>
      <c r="D53" t="s">
        <v>178</v>
      </c>
    </row>
    <row r="54" spans="1:4" x14ac:dyDescent="0.25">
      <c r="A54" s="4" t="s">
        <v>170</v>
      </c>
      <c r="B54" t="str">
        <f>"4"</f>
        <v>4</v>
      </c>
      <c r="C54" t="s">
        <v>175</v>
      </c>
      <c r="D54" t="s">
        <v>176</v>
      </c>
    </row>
    <row r="55" spans="1:4" x14ac:dyDescent="0.25">
      <c r="A55" s="4" t="s">
        <v>170</v>
      </c>
      <c r="B55" t="str">
        <f>"5"</f>
        <v>5</v>
      </c>
      <c r="C55" t="s">
        <v>40</v>
      </c>
      <c r="D55" s="2" t="s">
        <v>106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49"/>
  <sheetViews>
    <sheetView workbookViewId="0">
      <pane ySplit="1" topLeftCell="A32" activePane="bottomLeft" state="frozen"/>
      <selection pane="bottomLeft" activeCell="A45" sqref="A45:XFD45"/>
    </sheetView>
  </sheetViews>
  <sheetFormatPr defaultRowHeight="15" x14ac:dyDescent="0.25"/>
  <cols>
    <col min="1" max="1" width="12.7109375" bestFit="1" customWidth="1"/>
    <col min="2" max="2" width="23.140625" bestFit="1" customWidth="1"/>
    <col min="3" max="3" width="16.7109375" bestFit="1" customWidth="1"/>
  </cols>
  <sheetData>
    <row r="1" spans="1:3" s="1" customFormat="1" x14ac:dyDescent="0.25">
      <c r="A1" s="5" t="s">
        <v>11</v>
      </c>
      <c r="B1" s="5" t="s">
        <v>9</v>
      </c>
      <c r="C1" s="5" t="s">
        <v>20</v>
      </c>
    </row>
    <row r="2" spans="1:3" x14ac:dyDescent="0.25">
      <c r="A2" t="s">
        <v>157</v>
      </c>
      <c r="B2" t="s">
        <v>29</v>
      </c>
      <c r="C2" t="b">
        <v>0</v>
      </c>
    </row>
    <row r="3" spans="1:3" x14ac:dyDescent="0.25">
      <c r="A3" t="s">
        <v>127</v>
      </c>
      <c r="B3" t="s">
        <v>29</v>
      </c>
      <c r="C3" t="b">
        <v>0</v>
      </c>
    </row>
    <row r="4" spans="1:3" x14ac:dyDescent="0.25">
      <c r="A4" t="s">
        <v>126</v>
      </c>
      <c r="B4" t="s">
        <v>29</v>
      </c>
      <c r="C4" t="b">
        <v>0</v>
      </c>
    </row>
    <row r="5" spans="1:3" x14ac:dyDescent="0.25">
      <c r="A5" t="s">
        <v>148</v>
      </c>
      <c r="B5" t="s">
        <v>134</v>
      </c>
      <c r="C5" t="b">
        <v>0</v>
      </c>
    </row>
    <row r="6" spans="1:3" x14ac:dyDescent="0.25">
      <c r="A6" t="s">
        <v>135</v>
      </c>
      <c r="B6" t="s">
        <v>134</v>
      </c>
      <c r="C6" t="b">
        <v>0</v>
      </c>
    </row>
    <row r="7" spans="1:3" x14ac:dyDescent="0.25">
      <c r="A7" t="s">
        <v>149</v>
      </c>
      <c r="B7" t="s">
        <v>29</v>
      </c>
      <c r="C7" t="b">
        <v>0</v>
      </c>
    </row>
    <row r="8" spans="1:3" x14ac:dyDescent="0.25">
      <c r="A8" t="s">
        <v>217</v>
      </c>
      <c r="B8" t="s">
        <v>29</v>
      </c>
      <c r="C8" t="b">
        <v>0</v>
      </c>
    </row>
    <row r="9" spans="1:3" x14ac:dyDescent="0.25">
      <c r="A9" t="s">
        <v>221</v>
      </c>
      <c r="B9" t="s">
        <v>132</v>
      </c>
      <c r="C9" t="b">
        <v>0</v>
      </c>
    </row>
    <row r="10" spans="1:3" x14ac:dyDescent="0.25">
      <c r="A10" t="s">
        <v>222</v>
      </c>
      <c r="B10" t="s">
        <v>29</v>
      </c>
      <c r="C10" t="b">
        <v>0</v>
      </c>
    </row>
    <row r="11" spans="1:3" x14ac:dyDescent="0.25">
      <c r="A11" t="s">
        <v>146</v>
      </c>
      <c r="B11" t="s">
        <v>143</v>
      </c>
      <c r="C11" t="b">
        <v>0</v>
      </c>
    </row>
    <row r="12" spans="1:3" x14ac:dyDescent="0.25">
      <c r="A12" t="s">
        <v>144</v>
      </c>
      <c r="B12" t="s">
        <v>122</v>
      </c>
      <c r="C12" t="b">
        <v>1</v>
      </c>
    </row>
    <row r="13" spans="1:3" x14ac:dyDescent="0.25">
      <c r="A13" t="s">
        <v>145</v>
      </c>
      <c r="B13" t="s">
        <v>122</v>
      </c>
      <c r="C13" t="b">
        <v>1</v>
      </c>
    </row>
    <row r="14" spans="1:3" x14ac:dyDescent="0.25">
      <c r="A14" t="s">
        <v>155</v>
      </c>
      <c r="B14" t="s">
        <v>29</v>
      </c>
      <c r="C14" t="b">
        <v>0</v>
      </c>
    </row>
    <row r="15" spans="1:3" x14ac:dyDescent="0.25">
      <c r="A15" t="s">
        <v>160</v>
      </c>
      <c r="B15" t="s">
        <v>134</v>
      </c>
      <c r="C15" t="b">
        <v>0</v>
      </c>
    </row>
    <row r="16" spans="1:3" x14ac:dyDescent="0.25">
      <c r="A16" t="s">
        <v>167</v>
      </c>
      <c r="B16" t="s">
        <v>29</v>
      </c>
      <c r="C16" t="b">
        <v>0</v>
      </c>
    </row>
    <row r="17" spans="1:3" x14ac:dyDescent="0.25">
      <c r="A17" t="s">
        <v>158</v>
      </c>
      <c r="B17" t="s">
        <v>134</v>
      </c>
      <c r="C17" t="b">
        <v>0</v>
      </c>
    </row>
    <row r="18" spans="1:3" x14ac:dyDescent="0.25">
      <c r="A18" t="s">
        <v>159</v>
      </c>
      <c r="B18" t="s">
        <v>128</v>
      </c>
      <c r="C18" t="b">
        <v>0</v>
      </c>
    </row>
    <row r="19" spans="1:3" x14ac:dyDescent="0.25">
      <c r="A19" t="s">
        <v>151</v>
      </c>
      <c r="B19" t="s">
        <v>29</v>
      </c>
      <c r="C19" t="b">
        <v>0</v>
      </c>
    </row>
    <row r="20" spans="1:3" x14ac:dyDescent="0.25">
      <c r="A20" t="s">
        <v>131</v>
      </c>
      <c r="B20" t="s">
        <v>29</v>
      </c>
      <c r="C20" t="b">
        <v>0</v>
      </c>
    </row>
    <row r="21" spans="1:3" x14ac:dyDescent="0.25">
      <c r="A21" t="s">
        <v>161</v>
      </c>
      <c r="B21" t="s">
        <v>29</v>
      </c>
      <c r="C21" t="b">
        <v>0</v>
      </c>
    </row>
    <row r="22" spans="1:3" x14ac:dyDescent="0.25">
      <c r="A22" t="s">
        <v>163</v>
      </c>
      <c r="B22" t="s">
        <v>143</v>
      </c>
      <c r="C22" t="b">
        <v>0</v>
      </c>
    </row>
    <row r="23" spans="1:3" x14ac:dyDescent="0.25">
      <c r="A23" t="s">
        <v>165</v>
      </c>
      <c r="B23" t="s">
        <v>134</v>
      </c>
      <c r="C23" t="b">
        <v>1</v>
      </c>
    </row>
    <row r="24" spans="1:3" x14ac:dyDescent="0.25">
      <c r="A24" t="s">
        <v>166</v>
      </c>
      <c r="B24" t="s">
        <v>134</v>
      </c>
      <c r="C24" t="b">
        <v>1</v>
      </c>
    </row>
    <row r="25" spans="1:3" x14ac:dyDescent="0.25">
      <c r="A25" t="s">
        <v>133</v>
      </c>
      <c r="B25" t="s">
        <v>132</v>
      </c>
      <c r="C25" t="b">
        <v>0</v>
      </c>
    </row>
    <row r="26" spans="1:3" x14ac:dyDescent="0.25">
      <c r="A26" t="s">
        <v>136</v>
      </c>
      <c r="B26" t="s">
        <v>128</v>
      </c>
      <c r="C26" t="b">
        <v>0</v>
      </c>
    </row>
    <row r="27" spans="1:3" x14ac:dyDescent="0.25">
      <c r="A27" t="s">
        <v>138</v>
      </c>
      <c r="B27" t="s">
        <v>128</v>
      </c>
      <c r="C27" t="b">
        <v>0</v>
      </c>
    </row>
    <row r="28" spans="1:3" x14ac:dyDescent="0.25">
      <c r="A28" t="s">
        <v>137</v>
      </c>
      <c r="B28" t="s">
        <v>134</v>
      </c>
      <c r="C28" t="b">
        <v>0</v>
      </c>
    </row>
    <row r="29" spans="1:3" x14ac:dyDescent="0.25">
      <c r="A29" t="s">
        <v>125</v>
      </c>
      <c r="B29" t="s">
        <v>29</v>
      </c>
      <c r="C29" t="b">
        <v>0</v>
      </c>
    </row>
    <row r="30" spans="1:3" x14ac:dyDescent="0.25">
      <c r="A30" t="s">
        <v>130</v>
      </c>
      <c r="B30" t="s">
        <v>29</v>
      </c>
      <c r="C30" t="b">
        <v>0</v>
      </c>
    </row>
    <row r="31" spans="1:3" x14ac:dyDescent="0.25">
      <c r="A31" t="s">
        <v>156</v>
      </c>
      <c r="B31" t="s">
        <v>29</v>
      </c>
      <c r="C31" t="b">
        <v>0</v>
      </c>
    </row>
    <row r="32" spans="1:3" x14ac:dyDescent="0.25">
      <c r="A32" t="s">
        <v>129</v>
      </c>
      <c r="B32" t="s">
        <v>128</v>
      </c>
      <c r="C32" t="b">
        <v>0</v>
      </c>
    </row>
    <row r="33" spans="1:3" x14ac:dyDescent="0.25">
      <c r="A33" t="s">
        <v>153</v>
      </c>
      <c r="B33" t="s">
        <v>29</v>
      </c>
      <c r="C33" t="b">
        <v>0</v>
      </c>
    </row>
    <row r="34" spans="1:3" x14ac:dyDescent="0.25">
      <c r="A34" t="s">
        <v>123</v>
      </c>
      <c r="B34" t="s">
        <v>122</v>
      </c>
      <c r="C34" t="b">
        <v>0</v>
      </c>
    </row>
    <row r="35" spans="1:3" x14ac:dyDescent="0.25">
      <c r="A35" t="s">
        <v>150</v>
      </c>
      <c r="B35" t="s">
        <v>132</v>
      </c>
      <c r="C35" t="b">
        <v>0</v>
      </c>
    </row>
    <row r="36" spans="1:3" x14ac:dyDescent="0.25">
      <c r="A36" t="s">
        <v>139</v>
      </c>
      <c r="B36" t="s">
        <v>122</v>
      </c>
      <c r="C36" t="b">
        <v>0</v>
      </c>
    </row>
    <row r="37" spans="1:3" x14ac:dyDescent="0.25">
      <c r="A37" t="s">
        <v>168</v>
      </c>
      <c r="B37" t="s">
        <v>128</v>
      </c>
      <c r="C37" t="b">
        <v>0</v>
      </c>
    </row>
    <row r="38" spans="1:3" x14ac:dyDescent="0.25">
      <c r="A38" t="s">
        <v>140</v>
      </c>
      <c r="B38" t="s">
        <v>122</v>
      </c>
      <c r="C38" t="b">
        <v>0</v>
      </c>
    </row>
    <row r="39" spans="1:3" x14ac:dyDescent="0.25">
      <c r="A39" t="s">
        <v>169</v>
      </c>
      <c r="B39" t="s">
        <v>128</v>
      </c>
      <c r="C39" t="b">
        <v>0</v>
      </c>
    </row>
    <row r="40" spans="1:3" x14ac:dyDescent="0.25">
      <c r="A40" t="s">
        <v>124</v>
      </c>
      <c r="B40" t="s">
        <v>29</v>
      </c>
      <c r="C40" t="b">
        <v>0</v>
      </c>
    </row>
    <row r="41" spans="1:3" x14ac:dyDescent="0.25">
      <c r="A41" t="s">
        <v>162</v>
      </c>
      <c r="B41" t="s">
        <v>29</v>
      </c>
      <c r="C41" t="b">
        <v>0</v>
      </c>
    </row>
    <row r="42" spans="1:3" x14ac:dyDescent="0.25">
      <c r="A42" t="s">
        <v>154</v>
      </c>
      <c r="B42" t="s">
        <v>29</v>
      </c>
      <c r="C42" t="b">
        <v>0</v>
      </c>
    </row>
    <row r="44" spans="1:3" x14ac:dyDescent="0.25">
      <c r="A44" t="s">
        <v>199</v>
      </c>
      <c r="B44" s="13" t="s">
        <v>202</v>
      </c>
      <c r="C44" t="b">
        <v>0</v>
      </c>
    </row>
    <row r="45" spans="1:3" x14ac:dyDescent="0.25">
      <c r="A45" t="s">
        <v>225</v>
      </c>
      <c r="B45" s="20" t="s">
        <v>200</v>
      </c>
      <c r="C45" t="b">
        <v>0</v>
      </c>
    </row>
    <row r="46" spans="1:3" x14ac:dyDescent="0.25">
      <c r="A46" t="s">
        <v>212</v>
      </c>
      <c r="B46" s="14" t="s">
        <v>200</v>
      </c>
      <c r="C46" t="b">
        <v>0</v>
      </c>
    </row>
    <row r="47" spans="1:3" x14ac:dyDescent="0.25">
      <c r="A47" t="s">
        <v>215</v>
      </c>
      <c r="B47" s="14" t="s">
        <v>200</v>
      </c>
      <c r="C47" t="b">
        <v>0</v>
      </c>
    </row>
    <row r="49" spans="1:3" x14ac:dyDescent="0.25">
      <c r="A49" s="19" t="s">
        <v>209</v>
      </c>
      <c r="B49" s="14" t="s">
        <v>200</v>
      </c>
      <c r="C49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2019-06-04T18:39:40Z</dcterms:modified>
</cp:coreProperties>
</file>