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933490E-B281-4857-B421-0D3411B64DFB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6" i="3" l="1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3" i="3" l="1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<sst xmlns="http://schemas.openxmlformats.org/spreadsheetml/2006/main" count="398" uniqueCount="221">
  <si>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</si>
  <si>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</si>
  <si>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</si>
  <si>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</si>
  <si>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</si>
  <si>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</si>
  <si>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</si>
  <si>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</si>
  <si>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</si>
  <si>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</si>
  <si>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</si>
  <si>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</si>
  <si>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</si>
  <si>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</si>
  <si>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</si>
  <si>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</si>
  <si>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</si>
  <si>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</si>
  <si>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</si>
  <si>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</si>
  <si>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</si>
  <si>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</si>
  <si>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</si>
  <si>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</si>
  <si>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</si>
  <si>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</si>
  <si>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</si>
  <si>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</si>
  <si>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</si>
  <si>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</si>
  <si>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</si>
  <si>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</si>
  <si>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</si>
  <si>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</si>
  <si>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</si>
  <si>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</si>
  <si>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</si>
  <si>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</si>
  <si>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</si>
  <si>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</si>
  <si>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</si>
  <si>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</si>
  <si>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</si>
  <si>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</si>
  <si>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</si>
  <si>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</si>
  <si>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</si>
  <si>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</si>
  <si>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</si>
  <si>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</si>
  <si>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</si>
  <si>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</si>
  <si>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</si>
  <si>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</si>
  <si>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</si>
  <si>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</si>
  <si>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</si>
  <si>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</si>
  <si>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</si>
  <si>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</si>
  <si>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</si>
  <si>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</si>
  <si>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</si>
  <si>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</si>
  <si>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</si>
  <si>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</si>
  <si>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</si>
  <si>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</si>
  <si>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</si>
  <si>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</si>
  <si>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</si>
  <si>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</si>
  <si>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</si>
  <si>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</si>
  <si>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</si>
  <si>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</si>
  <si>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</si>
  <si>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</si>
  <si>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</si>
  <si>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</si>
  <si>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</si>
  <si>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</si>
  <si>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</si>
  <si>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</si>
  <si>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</si>
  <si>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>Materiais:</t>
  </si>
  <si>
    <t xml:space="preserve">if </t>
  </si>
  <si>
    <t>OOP_B_SERQ</t>
  </si>
  <si>
    <t>OOP_B_MATQ</t>
  </si>
  <si>
    <t>OOP_B_MATT</t>
  </si>
  <si>
    <t>data("OOP_B_MATQ") &gt;0</t>
  </si>
  <si>
    <t>Which Materials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</si>
  <si>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</si>
  <si>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</si>
  <si>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</si>
  <si>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</si>
  <si>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</si>
  <si>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</si>
  <si>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</si>
  <si>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</si>
  <si>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</si>
  <si>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</si>
  <si>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</si>
  <si>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</si>
  <si>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</si>
  <si>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</si>
  <si>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</si>
  <si>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</si>
  <si>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</si>
  <si>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</si>
  <si>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</si>
  <si>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</si>
  <si>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</si>
  <si>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</si>
  <si>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</si>
  <si>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</si>
  <si>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</si>
  <si>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</si>
  <si>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</si>
  <si>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</si>
  <si>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</si>
  <si>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</si>
  <si>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</si>
  <si>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</si>
  <si>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</si>
  <si>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x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</si>
  <si>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</si>
  <si>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</si>
  <si>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</si>
  <si>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</si>
  <si>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</si>
  <si>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</si>
  <si>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</si>
  <si>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</si>
  <si>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</si>
  <si>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</si>
  <si>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</si>
  <si>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</si>
  <si>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</si>
  <si>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</si>
  <si>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</si>
  <si>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</si>
  <si>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</si>
  <si>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</si>
  <si>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</si>
  <si>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</si>
  <si>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</si>
  <si>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</si>
  <si>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</si>
  <si>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</si>
  <si>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Medicines</t>
  </si>
  <si>
    <t>Which drugs</t>
  </si>
  <si>
    <t>Outros medicametos?</t>
  </si>
  <si>
    <t>Other drugs</t>
  </si>
  <si>
    <t>data("OOP_B_OUTQ") != null || data("OOP_BIRTH") != "1"</t>
  </si>
  <si>
    <t>Which other expenses</t>
  </si>
  <si>
    <t>Quais outros despesas?</t>
  </si>
  <si>
    <t>Diagnostics</t>
  </si>
  <si>
    <t>Soro</t>
  </si>
  <si>
    <t>Oxytocina (inj. Malgueta)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</si>
  <si>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</si>
  <si>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</si>
  <si>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</si>
  <si>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</si>
  <si>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</si>
  <si>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</si>
  <si>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</si>
  <si>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</si>
  <si>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</si>
  <si>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</si>
  <si>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</si>
  <si>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</si>
  <si>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</si>
  <si>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data("OOP_B_MATQ") == 0 || data("OOP_B_MATT_SEL") != null|| data("OOP_BIRTH") != "1"</t>
  </si>
  <si>
    <t>data("OOP_B_MATQ") == 0 || data("OOP_B_MATT_OU") != null || data("OOP_BIRTH") != "1"</t>
  </si>
  <si>
    <t>data("OOP_B_DIAQ") == 0 || data("OOP_B_DIAT_SEL") != null || data("OOP_BIRTH") != "1"</t>
  </si>
  <si>
    <t>data("OOP_B_DIAQ") == 0 || data("OOP_B_DIAT_OU") != null || data("OOP_BIRTH") != "1"</t>
  </si>
  <si>
    <t>data("OOP_B_MEDQ") == 0 || data("OOP_B_MEDT_SEL") != null|| data("OOP_BIRTH") != "1"</t>
  </si>
  <si>
    <t>data("OOP_B_MEDQ") == 0 || data("OOP_B_MEDT_OU") != null|| data("OOP_BIRTH") != "1"</t>
  </si>
  <si>
    <t>Outros materiais?</t>
  </si>
  <si>
    <t xml:space="preserve">Diagnósticos/Exames/Analises: </t>
  </si>
  <si>
    <t>Prestação de serviços (pagamentos alem de materiais, diagnosticos e medicamentos)</t>
  </si>
  <si>
    <t>Nemhuma</t>
  </si>
  <si>
    <t>Nemhuma destes</t>
  </si>
  <si>
    <t xml:space="preserve">Caterther </t>
  </si>
  <si>
    <t>Ambulância</t>
  </si>
  <si>
    <t xml:space="preserve">Todos os meios de transporte estão incluídos acima </t>
  </si>
  <si>
    <t>Cateter</t>
  </si>
  <si>
    <t>Análises de sangue</t>
  </si>
  <si>
    <t>Análises de urina</t>
  </si>
  <si>
    <t>Oxitocina (Inj. Malgueta)</t>
  </si>
  <si>
    <t>Antibióticos</t>
  </si>
  <si>
    <t>Prestação de serviços (pagamentos além de materiais, diagnósticos e medicamentos)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</si>
  <si>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</si>
  <si>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</si>
  <si>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</si>
  <si>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</si>
  <si>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</si>
  <si>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</si>
  <si>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</si>
  <si>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Indique: 33 se não sabe; 77 se recusou-se a responder</t>
  </si>
  <si>
    <t>Se parto domiciliar, indique 0 &lt;br&gt; Indique: 33 se não sabe; 77 se recusou-se a responder</t>
  </si>
  <si>
    <t>Quais diagnósticos? (diagnósticos/exames/análises)</t>
  </si>
  <si>
    <t>Carro de Transporte</t>
  </si>
  <si>
    <t>data("OOP_B_OUTT") != null || data("OOP_B_OUTQ") ==0 || data("OOP_BIRTH") != "1"</t>
  </si>
  <si>
    <t>Partos domiciliar: Incluindo multas</t>
  </si>
  <si>
    <t>Incluindo multas se for parto domicilar</t>
  </si>
  <si>
    <t xml:space="preserve">Se for multado naaltura de vacinacao evite conta duplo </t>
  </si>
  <si>
    <t>OOP_B_TRAQ_COMP</t>
  </si>
  <si>
    <t xml:space="preserve">Voce: Quanto é que pagou pelo transporte de/para o estabelecimento de saúde (ida e volta)? </t>
  </si>
  <si>
    <t xml:space="preserve">Acompanhantes: Quanto é que pagou pelo transporte de/para o estabelecimento de saúde (ida e volta)? </t>
  </si>
  <si>
    <t>Did (at least part of the birth) take place in a health facility?</t>
  </si>
  <si>
    <t>OOP_FACILITY</t>
  </si>
  <si>
    <t>data("OOP_FACILITY") != null</t>
  </si>
  <si>
    <t>data("OOP_FACILITY")!="2"</t>
  </si>
  <si>
    <t>data("OOP_B_TRAQ")!=null ||data("OOP_FACILITY")!="2"</t>
  </si>
  <si>
    <t>data("OOP_B_TRAM")!=null ||data("OOP_B_TRAQ")==0 || data("OOP_FACILITY")!="2"</t>
  </si>
  <si>
    <t>data("OOP_B_TRAM_OU")!=null ||data("OOP_B_TRAQ")==0 || data("OOP_FACILITY")!="2"</t>
  </si>
  <si>
    <t>O parto foi num estabelecimento de saude? (pelo menos um parte)</t>
  </si>
  <si>
    <t>Você pagou pelo parto? &lt;br&gt; (Prestacao de servico, materiais, diagnosticos, medicamentos)</t>
  </si>
  <si>
    <t>data("OOP_B_TRAM_COMP")!=null ||data("OOP_B_TRAQ")==0 || data("OOP_FACILITY")!="2"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</si>
</sst>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127</v>
      </c>
      <c r="D5" t="s">
        <v>128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62"/>
  <sheetViews>
    <sheetView tabSelected="1" topLeftCell="H1" workbookViewId="0">
      <pane ySplit="1" topLeftCell="A51" activePane="bottomLeft" state="frozen"/>
      <selection pane="bottomLeft" activeCell="L57" sqref="L57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20.363281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108</v>
      </c>
      <c r="H3" t="s">
        <v>219</v>
      </c>
      <c r="K3" t="s">
        <v>172</v>
      </c>
      <c r="M3" t="s">
        <v>205</v>
      </c>
    </row>
    <row r="4" spans="1:20" x14ac:dyDescent="0.35">
      <c r="D4" t="s">
        <v>46</v>
      </c>
      <c r="E4" t="s">
        <v>47</v>
      </c>
      <c r="F4" t="s">
        <v>212</v>
      </c>
      <c r="G4" t="s">
        <v>211</v>
      </c>
      <c r="H4" t="s">
        <v>218</v>
      </c>
      <c r="K4" t="s">
        <v>213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82</v>
      </c>
      <c r="H8" t="s">
        <v>82</v>
      </c>
    </row>
    <row r="9" spans="1:20" x14ac:dyDescent="0.35">
      <c r="D9" t="s">
        <v>45</v>
      </c>
      <c r="F9" t="s">
        <v>87</v>
      </c>
      <c r="G9" t="s">
        <v>181</v>
      </c>
      <c r="H9" t="s">
        <v>192</v>
      </c>
      <c r="K9" t="s">
        <v>126</v>
      </c>
      <c r="M9" t="s">
        <v>200</v>
      </c>
    </row>
    <row r="10" spans="1:20" x14ac:dyDescent="0.35">
      <c r="D10" t="s">
        <v>45</v>
      </c>
      <c r="F10" t="s">
        <v>88</v>
      </c>
      <c r="G10" t="s">
        <v>85</v>
      </c>
      <c r="H10" t="s">
        <v>193</v>
      </c>
      <c r="K10" t="s">
        <v>129</v>
      </c>
      <c r="M10" t="s">
        <v>200</v>
      </c>
    </row>
    <row r="11" spans="1:20" x14ac:dyDescent="0.35">
      <c r="B11" t="s">
        <v>86</v>
      </c>
      <c r="C11" t="s">
        <v>90</v>
      </c>
    </row>
    <row r="12" spans="1:20" x14ac:dyDescent="0.35">
      <c r="D12" t="s">
        <v>123</v>
      </c>
      <c r="E12" t="s">
        <v>133</v>
      </c>
      <c r="F12" t="s">
        <v>130</v>
      </c>
      <c r="G12" t="s">
        <v>145</v>
      </c>
      <c r="H12" t="s">
        <v>92</v>
      </c>
      <c r="K12" t="s">
        <v>173</v>
      </c>
    </row>
    <row r="13" spans="1:20" x14ac:dyDescent="0.35">
      <c r="D13" t="s">
        <v>46</v>
      </c>
      <c r="E13" t="s">
        <v>47</v>
      </c>
      <c r="F13" t="s">
        <v>131</v>
      </c>
      <c r="G13" t="s">
        <v>146</v>
      </c>
      <c r="H13" t="s">
        <v>179</v>
      </c>
      <c r="K13" t="s">
        <v>174</v>
      </c>
    </row>
    <row r="14" spans="1:20" x14ac:dyDescent="0.35">
      <c r="B14" t="s">
        <v>86</v>
      </c>
      <c r="C14" t="s">
        <v>132</v>
      </c>
    </row>
    <row r="16" spans="1:20" x14ac:dyDescent="0.35">
      <c r="D16" t="s">
        <v>54</v>
      </c>
      <c r="F16" t="s">
        <v>89</v>
      </c>
      <c r="G16" t="s">
        <v>91</v>
      </c>
      <c r="H16" t="s">
        <v>92</v>
      </c>
      <c r="K16" t="s">
        <v>164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93</v>
      </c>
      <c r="G21" t="s">
        <v>180</v>
      </c>
      <c r="H21" t="s">
        <v>194</v>
      </c>
      <c r="I21" s="15"/>
      <c r="J21" s="15"/>
      <c r="K21" s="15" t="s">
        <v>137</v>
      </c>
      <c r="L21" s="15"/>
      <c r="M21" t="s">
        <v>200</v>
      </c>
    </row>
    <row r="22" spans="2:13" x14ac:dyDescent="0.35">
      <c r="B22" s="15" t="s">
        <v>86</v>
      </c>
      <c r="C22" s="15" t="s">
        <v>109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123</v>
      </c>
      <c r="E23" s="15" t="s">
        <v>157</v>
      </c>
      <c r="F23" s="15" t="s">
        <v>138</v>
      </c>
      <c r="G23" s="15" t="s">
        <v>147</v>
      </c>
      <c r="H23" s="15" t="s">
        <v>202</v>
      </c>
      <c r="I23" s="15"/>
      <c r="J23" s="15"/>
      <c r="K23" s="15" t="s">
        <v>175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139</v>
      </c>
      <c r="G24" s="15" t="s">
        <v>148</v>
      </c>
      <c r="H24" s="15" t="s">
        <v>195</v>
      </c>
      <c r="I24" s="15"/>
      <c r="J24" s="15"/>
      <c r="K24" s="15" t="s">
        <v>176</v>
      </c>
      <c r="L24" s="15"/>
    </row>
    <row r="25" spans="2:13" x14ac:dyDescent="0.35">
      <c r="B25" s="15" t="s">
        <v>86</v>
      </c>
      <c r="C25" s="15" t="s">
        <v>140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94</v>
      </c>
      <c r="G27" s="15" t="s">
        <v>147</v>
      </c>
      <c r="H27" s="15" t="s">
        <v>196</v>
      </c>
      <c r="I27" s="15"/>
      <c r="J27" s="15"/>
      <c r="K27" s="15" t="s">
        <v>163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96</v>
      </c>
      <c r="G32" s="17" t="s">
        <v>149</v>
      </c>
      <c r="H32" s="17" t="s">
        <v>197</v>
      </c>
      <c r="I32" s="17"/>
      <c r="J32" s="17"/>
      <c r="K32" s="17" t="s">
        <v>141</v>
      </c>
      <c r="L32" s="17"/>
      <c r="M32" t="s">
        <v>200</v>
      </c>
    </row>
    <row r="33" spans="2:15" x14ac:dyDescent="0.35">
      <c r="B33" s="17" t="s">
        <v>86</v>
      </c>
      <c r="C33" s="17" t="s">
        <v>110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123</v>
      </c>
      <c r="E34" s="17" t="s">
        <v>150</v>
      </c>
      <c r="F34" s="17" t="s">
        <v>142</v>
      </c>
      <c r="G34" s="17" t="s">
        <v>151</v>
      </c>
      <c r="H34" s="17" t="s">
        <v>97</v>
      </c>
      <c r="I34" s="17"/>
      <c r="J34" s="17"/>
      <c r="K34" s="17" t="s">
        <v>177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143</v>
      </c>
      <c r="G35" s="17" t="s">
        <v>153</v>
      </c>
      <c r="H35" s="17" t="s">
        <v>152</v>
      </c>
      <c r="I35" s="17"/>
      <c r="J35" s="17"/>
      <c r="K35" s="17" t="s">
        <v>178</v>
      </c>
      <c r="L35" s="17"/>
    </row>
    <row r="36" spans="2:15" x14ac:dyDescent="0.35">
      <c r="B36" s="17" t="s">
        <v>86</v>
      </c>
      <c r="C36" s="17" t="s">
        <v>144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95</v>
      </c>
      <c r="G38" s="17" t="s">
        <v>151</v>
      </c>
      <c r="H38" s="17" t="s">
        <v>97</v>
      </c>
      <c r="I38" s="17"/>
      <c r="J38" s="17"/>
      <c r="K38" s="17" t="s">
        <v>162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98</v>
      </c>
      <c r="G43" t="s">
        <v>99</v>
      </c>
      <c r="H43" t="s">
        <v>198</v>
      </c>
      <c r="I43" s="18"/>
      <c r="J43" s="18"/>
      <c r="K43" s="18" t="s">
        <v>154</v>
      </c>
      <c r="L43" s="18"/>
      <c r="M43" t="s">
        <v>200</v>
      </c>
      <c r="O43" t="s">
        <v>206</v>
      </c>
    </row>
    <row r="44" spans="2:15" x14ac:dyDescent="0.35">
      <c r="B44" s="18" t="s">
        <v>86</v>
      </c>
      <c r="C44" s="18" t="s">
        <v>111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35</v>
      </c>
      <c r="E45" s="18"/>
      <c r="F45" s="18"/>
      <c r="G45" s="18"/>
      <c r="H45" s="18" t="s">
        <v>207</v>
      </c>
      <c r="I45" s="18"/>
      <c r="J45" s="18"/>
      <c r="K45" s="18"/>
      <c r="L45" s="18"/>
    </row>
    <row r="46" spans="2:15" x14ac:dyDescent="0.35">
      <c r="B46" s="18"/>
      <c r="C46" s="18"/>
      <c r="D46" s="18" t="s">
        <v>54</v>
      </c>
      <c r="E46" s="18"/>
      <c r="F46" s="18" t="s">
        <v>118</v>
      </c>
      <c r="G46" s="18" t="s">
        <v>155</v>
      </c>
      <c r="H46" s="18" t="s">
        <v>156</v>
      </c>
      <c r="I46" s="18"/>
      <c r="J46" s="18"/>
      <c r="K46" s="18" t="s">
        <v>204</v>
      </c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3" x14ac:dyDescent="0.35">
      <c r="A49" s="16"/>
      <c r="B49" t="s">
        <v>56</v>
      </c>
    </row>
    <row r="50" spans="1:13" x14ac:dyDescent="0.35">
      <c r="A50" s="16"/>
      <c r="B50" s="18" t="s">
        <v>55</v>
      </c>
      <c r="C50" t="s">
        <v>214</v>
      </c>
    </row>
    <row r="51" spans="1:13" x14ac:dyDescent="0.35">
      <c r="B51" t="s">
        <v>37</v>
      </c>
    </row>
    <row r="52" spans="1:13" x14ac:dyDescent="0.35">
      <c r="D52" t="s">
        <v>35</v>
      </c>
      <c r="G52" t="s">
        <v>121</v>
      </c>
      <c r="H52" t="s">
        <v>121</v>
      </c>
    </row>
    <row r="53" spans="1:13" x14ac:dyDescent="0.35">
      <c r="D53" t="s">
        <v>45</v>
      </c>
      <c r="F53" t="s">
        <v>112</v>
      </c>
      <c r="G53" t="s">
        <v>100</v>
      </c>
      <c r="H53" t="s">
        <v>209</v>
      </c>
      <c r="K53" t="s">
        <v>215</v>
      </c>
      <c r="M53" t="s">
        <v>201</v>
      </c>
    </row>
    <row r="55" spans="1:13" x14ac:dyDescent="0.35">
      <c r="D55" t="s">
        <v>123</v>
      </c>
      <c r="E55" t="s">
        <v>102</v>
      </c>
      <c r="F55" t="s">
        <v>113</v>
      </c>
      <c r="G55" t="s">
        <v>101</v>
      </c>
      <c r="H55" t="s">
        <v>101</v>
      </c>
      <c r="K55" t="s">
        <v>216</v>
      </c>
    </row>
    <row r="56" spans="1:13" x14ac:dyDescent="0.35">
      <c r="D56" t="s">
        <v>114</v>
      </c>
      <c r="E56" t="s">
        <v>168</v>
      </c>
      <c r="F56" t="s">
        <v>167</v>
      </c>
      <c r="K56" t="s">
        <v>217</v>
      </c>
    </row>
    <row r="57" spans="1:13" x14ac:dyDescent="0.35">
      <c r="D57" t="s">
        <v>45</v>
      </c>
      <c r="F57" t="s">
        <v>208</v>
      </c>
      <c r="G57" t="s">
        <v>100</v>
      </c>
      <c r="H57" t="s">
        <v>210</v>
      </c>
      <c r="K57" t="s">
        <v>220</v>
      </c>
    </row>
    <row r="58" spans="1:13" x14ac:dyDescent="0.35">
      <c r="B58" t="s">
        <v>38</v>
      </c>
    </row>
    <row r="59" spans="1:13" x14ac:dyDescent="0.35">
      <c r="B59" t="s">
        <v>37</v>
      </c>
    </row>
    <row r="60" spans="1:13" x14ac:dyDescent="0.35">
      <c r="D60" t="s">
        <v>54</v>
      </c>
      <c r="F60" t="s">
        <v>165</v>
      </c>
      <c r="G60" t="s">
        <v>166</v>
      </c>
      <c r="H60" t="s">
        <v>199</v>
      </c>
    </row>
    <row r="61" spans="1:13" x14ac:dyDescent="0.35">
      <c r="B61" t="s">
        <v>38</v>
      </c>
    </row>
    <row r="62" spans="1:13" x14ac:dyDescent="0.35">
      <c r="B62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pane ySplit="1" topLeftCell="A2" activePane="bottomLeft" state="frozen"/>
      <selection pane="bottomLeft" activeCell="C14" sqref="C14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102</v>
      </c>
      <c r="B6" t="str">
        <f>"1"</f>
        <v>1</v>
      </c>
      <c r="C6" t="s">
        <v>116</v>
      </c>
      <c r="D6" t="s">
        <v>116</v>
      </c>
    </row>
    <row r="7" spans="1:4" x14ac:dyDescent="0.35">
      <c r="A7" t="s">
        <v>102</v>
      </c>
      <c r="B7" t="str">
        <f>"2"</f>
        <v>2</v>
      </c>
      <c r="C7" t="s">
        <v>103</v>
      </c>
      <c r="D7" t="s">
        <v>103</v>
      </c>
    </row>
    <row r="8" spans="1:4" x14ac:dyDescent="0.35">
      <c r="A8" t="s">
        <v>102</v>
      </c>
      <c r="B8" t="str">
        <f>"3"</f>
        <v>3</v>
      </c>
      <c r="C8" t="s">
        <v>105</v>
      </c>
      <c r="D8" t="s">
        <v>203</v>
      </c>
    </row>
    <row r="9" spans="1:4" x14ac:dyDescent="0.35">
      <c r="A9" t="s">
        <v>102</v>
      </c>
      <c r="B9" t="str">
        <f>"4"</f>
        <v>4</v>
      </c>
      <c r="C9" t="s">
        <v>104</v>
      </c>
      <c r="D9" t="s">
        <v>104</v>
      </c>
    </row>
    <row r="10" spans="1:4" x14ac:dyDescent="0.35">
      <c r="A10" t="s">
        <v>102</v>
      </c>
      <c r="B10" t="str">
        <f>"5"</f>
        <v>5</v>
      </c>
      <c r="C10" t="s">
        <v>106</v>
      </c>
      <c r="D10" t="s">
        <v>106</v>
      </c>
    </row>
    <row r="11" spans="1:4" x14ac:dyDescent="0.35">
      <c r="A11" t="s">
        <v>102</v>
      </c>
      <c r="B11" t="str">
        <f>"6"</f>
        <v>6</v>
      </c>
      <c r="C11" t="s">
        <v>107</v>
      </c>
      <c r="D11" t="s">
        <v>185</v>
      </c>
    </row>
    <row r="12" spans="1:4" x14ac:dyDescent="0.35">
      <c r="A12" t="s">
        <v>102</v>
      </c>
      <c r="B12" t="str">
        <f>"33"</f>
        <v>33</v>
      </c>
      <c r="C12" t="s">
        <v>115</v>
      </c>
      <c r="D12" t="s">
        <v>53</v>
      </c>
    </row>
    <row r="13" spans="1:4" x14ac:dyDescent="0.35">
      <c r="A13" t="s">
        <v>102</v>
      </c>
      <c r="B13" t="str">
        <f>"66"</f>
        <v>66</v>
      </c>
      <c r="C13" t="s">
        <v>117</v>
      </c>
      <c r="D13" t="s">
        <v>117</v>
      </c>
    </row>
    <row r="14" spans="1:4" x14ac:dyDescent="0.35">
      <c r="A14" t="s">
        <v>102</v>
      </c>
      <c r="B14" t="str">
        <f>"77"</f>
        <v>77</v>
      </c>
      <c r="C14" t="s">
        <v>182</v>
      </c>
      <c r="D14" t="s">
        <v>183</v>
      </c>
    </row>
    <row r="16" spans="1:4" x14ac:dyDescent="0.35">
      <c r="A16" t="s">
        <v>168</v>
      </c>
      <c r="B16" t="str">
        <f>"2"</f>
        <v>2</v>
      </c>
      <c r="C16" t="s">
        <v>169</v>
      </c>
      <c r="D16" t="s">
        <v>186</v>
      </c>
    </row>
    <row r="18" spans="1:4" x14ac:dyDescent="0.35">
      <c r="A18" t="s">
        <v>133</v>
      </c>
      <c r="B18" t="str">
        <f>"1"</f>
        <v>1</v>
      </c>
      <c r="C18" t="s">
        <v>134</v>
      </c>
      <c r="D18" t="s">
        <v>135</v>
      </c>
    </row>
    <row r="19" spans="1:4" x14ac:dyDescent="0.35">
      <c r="A19" t="s">
        <v>133</v>
      </c>
      <c r="B19" t="str">
        <f>"2"</f>
        <v>2</v>
      </c>
      <c r="C19" t="s">
        <v>184</v>
      </c>
      <c r="D19" t="s">
        <v>187</v>
      </c>
    </row>
    <row r="20" spans="1:4" x14ac:dyDescent="0.35">
      <c r="A20" t="s">
        <v>133</v>
      </c>
      <c r="B20" t="str">
        <f>"3"</f>
        <v>3</v>
      </c>
      <c r="C20" t="s">
        <v>136</v>
      </c>
      <c r="D20" t="s">
        <v>136</v>
      </c>
    </row>
    <row r="21" spans="1:4" x14ac:dyDescent="0.35">
      <c r="A21" t="s">
        <v>133</v>
      </c>
      <c r="B21" t="str">
        <f>"4"</f>
        <v>4</v>
      </c>
      <c r="C21" t="s">
        <v>125</v>
      </c>
      <c r="D21" t="s">
        <v>125</v>
      </c>
    </row>
    <row r="22" spans="1:4" x14ac:dyDescent="0.35">
      <c r="A22" t="s">
        <v>133</v>
      </c>
      <c r="B22" t="str">
        <f>"5"</f>
        <v>5</v>
      </c>
      <c r="C22" t="s">
        <v>125</v>
      </c>
      <c r="D22" t="s">
        <v>125</v>
      </c>
    </row>
    <row r="23" spans="1:4" x14ac:dyDescent="0.35">
      <c r="A23" t="s">
        <v>133</v>
      </c>
      <c r="B23" t="str">
        <f>"6"</f>
        <v>6</v>
      </c>
      <c r="C23" t="s">
        <v>125</v>
      </c>
      <c r="D23" t="s">
        <v>125</v>
      </c>
    </row>
    <row r="24" spans="1:4" x14ac:dyDescent="0.35">
      <c r="B24" s="5"/>
    </row>
    <row r="25" spans="1:4" x14ac:dyDescent="0.35">
      <c r="A25" t="s">
        <v>157</v>
      </c>
      <c r="B25" t="str">
        <f>"1"</f>
        <v>1</v>
      </c>
      <c r="C25" t="s">
        <v>124</v>
      </c>
      <c r="D25" t="s">
        <v>124</v>
      </c>
    </row>
    <row r="26" spans="1:4" x14ac:dyDescent="0.35">
      <c r="A26" t="s">
        <v>157</v>
      </c>
      <c r="B26" t="str">
        <f>"2"</f>
        <v>2</v>
      </c>
      <c r="C26" t="s">
        <v>170</v>
      </c>
      <c r="D26" t="s">
        <v>188</v>
      </c>
    </row>
    <row r="27" spans="1:4" x14ac:dyDescent="0.35">
      <c r="A27" t="s">
        <v>157</v>
      </c>
      <c r="B27" t="str">
        <f>"3"</f>
        <v>3</v>
      </c>
      <c r="C27" t="s">
        <v>171</v>
      </c>
      <c r="D27" t="s">
        <v>189</v>
      </c>
    </row>
    <row r="28" spans="1:4" x14ac:dyDescent="0.35">
      <c r="A28" t="s">
        <v>157</v>
      </c>
      <c r="B28" t="str">
        <f>"4"</f>
        <v>4</v>
      </c>
      <c r="C28" t="s">
        <v>125</v>
      </c>
      <c r="D28" t="s">
        <v>125</v>
      </c>
    </row>
    <row r="29" spans="1:4" x14ac:dyDescent="0.35">
      <c r="A29" t="s">
        <v>157</v>
      </c>
      <c r="B29" t="str">
        <f>"5"</f>
        <v>5</v>
      </c>
      <c r="C29" t="s">
        <v>125</v>
      </c>
      <c r="D29" t="s">
        <v>125</v>
      </c>
    </row>
    <row r="30" spans="1:4" x14ac:dyDescent="0.35">
      <c r="A30" t="s">
        <v>157</v>
      </c>
      <c r="B30" t="str">
        <f>"6"</f>
        <v>6</v>
      </c>
      <c r="C30" t="s">
        <v>125</v>
      </c>
      <c r="D30" t="s">
        <v>125</v>
      </c>
    </row>
    <row r="31" spans="1:4" x14ac:dyDescent="0.35">
      <c r="B31" s="8"/>
      <c r="C31" s="9"/>
      <c r="D31" s="9"/>
    </row>
    <row r="32" spans="1:4" x14ac:dyDescent="0.35">
      <c r="A32" t="s">
        <v>150</v>
      </c>
      <c r="B32" t="str">
        <f>"1"</f>
        <v>1</v>
      </c>
      <c r="C32" s="9" t="s">
        <v>158</v>
      </c>
      <c r="D32" s="9" t="s">
        <v>158</v>
      </c>
    </row>
    <row r="33" spans="1:4" x14ac:dyDescent="0.35">
      <c r="A33" t="s">
        <v>150</v>
      </c>
      <c r="B33" t="str">
        <f>"2"</f>
        <v>2</v>
      </c>
      <c r="C33" s="9" t="s">
        <v>159</v>
      </c>
      <c r="D33" s="9" t="s">
        <v>190</v>
      </c>
    </row>
    <row r="34" spans="1:4" x14ac:dyDescent="0.35">
      <c r="A34" t="s">
        <v>150</v>
      </c>
      <c r="B34" t="str">
        <f>"3"</f>
        <v>3</v>
      </c>
      <c r="C34" s="9" t="s">
        <v>160</v>
      </c>
      <c r="D34" s="9" t="s">
        <v>160</v>
      </c>
    </row>
    <row r="35" spans="1:4" x14ac:dyDescent="0.35">
      <c r="A35" t="s">
        <v>150</v>
      </c>
      <c r="B35" t="str">
        <f>"4"</f>
        <v>4</v>
      </c>
      <c r="C35" s="9" t="s">
        <v>161</v>
      </c>
      <c r="D35" s="9" t="s">
        <v>191</v>
      </c>
    </row>
    <row r="36" spans="1:4" x14ac:dyDescent="0.35">
      <c r="A36" t="s">
        <v>150</v>
      </c>
      <c r="B36" t="str">
        <f>"5"</f>
        <v>5</v>
      </c>
      <c r="C36" t="s">
        <v>125</v>
      </c>
      <c r="D36" t="s">
        <v>125</v>
      </c>
    </row>
    <row r="37" spans="1:4" x14ac:dyDescent="0.35">
      <c r="A37" t="s">
        <v>150</v>
      </c>
      <c r="B37" t="str">
        <f>"6"</f>
        <v>6</v>
      </c>
      <c r="C37" t="s">
        <v>125</v>
      </c>
      <c r="D37" t="s">
        <v>125</v>
      </c>
    </row>
    <row r="38" spans="1:4" x14ac:dyDescent="0.35">
      <c r="B38" s="8"/>
      <c r="C38" s="9"/>
      <c r="D38" s="9"/>
    </row>
    <row r="39" spans="1:4" x14ac:dyDescent="0.35">
      <c r="C39" s="9"/>
      <c r="D39" s="9"/>
    </row>
    <row r="40" spans="1:4" x14ac:dyDescent="0.35">
      <c r="C40" s="9"/>
      <c r="D40" s="9"/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5"/>
    </row>
    <row r="49" spans="2:4" x14ac:dyDescent="0.35">
      <c r="B49" s="5"/>
    </row>
    <row r="50" spans="2:4" x14ac:dyDescent="0.35">
      <c r="B50" s="5"/>
      <c r="C50" s="9"/>
      <c r="D50" s="9"/>
    </row>
    <row r="51" spans="2:4" x14ac:dyDescent="0.35">
      <c r="B51" s="5"/>
      <c r="C51" s="9"/>
    </row>
    <row r="52" spans="2:4" x14ac:dyDescent="0.35">
      <c r="B52" s="5"/>
      <c r="C52" s="9"/>
    </row>
    <row r="53" spans="2:4" x14ac:dyDescent="0.35">
      <c r="B53" s="5"/>
      <c r="C53" s="7"/>
    </row>
    <row r="54" spans="2:4" x14ac:dyDescent="0.35">
      <c r="B54" s="5"/>
      <c r="C54" s="7"/>
    </row>
    <row r="55" spans="2:4" x14ac:dyDescent="0.35">
      <c r="B55" s="5"/>
    </row>
    <row r="56" spans="2:4" x14ac:dyDescent="0.35">
      <c r="B56" s="5"/>
      <c r="C56" s="7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C62" s="7"/>
    </row>
    <row r="63" spans="2:4" x14ac:dyDescent="0.35">
      <c r="C63" s="7"/>
    </row>
    <row r="64" spans="2:4" x14ac:dyDescent="0.35">
      <c r="C64" s="7"/>
    </row>
    <row r="65" spans="2:3" x14ac:dyDescent="0.35"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1" spans="2:3" x14ac:dyDescent="0.35">
      <c r="C81" s="7"/>
    </row>
    <row r="82" spans="2:3" x14ac:dyDescent="0.35">
      <c r="C82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8" spans="2:3" x14ac:dyDescent="0.35">
      <c r="B88" s="5"/>
    </row>
    <row r="89" spans="2:3" x14ac:dyDescent="0.35">
      <c r="B89" s="5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87</v>
      </c>
      <c r="B4" t="s">
        <v>45</v>
      </c>
      <c r="C4" t="b">
        <v>0</v>
      </c>
    </row>
    <row r="6" spans="1:4" x14ac:dyDescent="0.35">
      <c r="A6" t="s">
        <v>88</v>
      </c>
      <c r="B6" t="s">
        <v>45</v>
      </c>
      <c r="C6" t="b">
        <v>0</v>
      </c>
    </row>
    <row r="7" spans="1:4" x14ac:dyDescent="0.35">
      <c r="A7" t="s">
        <v>89</v>
      </c>
      <c r="B7" t="s">
        <v>54</v>
      </c>
      <c r="C7" t="b">
        <v>0</v>
      </c>
    </row>
    <row r="8" spans="1:4" x14ac:dyDescent="0.35">
      <c r="A8" t="s">
        <v>130</v>
      </c>
      <c r="B8" t="s">
        <v>123</v>
      </c>
      <c r="C8" t="b">
        <v>0</v>
      </c>
    </row>
    <row r="9" spans="1:4" x14ac:dyDescent="0.35">
      <c r="A9" t="s">
        <v>131</v>
      </c>
      <c r="B9" t="s">
        <v>46</v>
      </c>
      <c r="C9" t="b">
        <v>0</v>
      </c>
    </row>
    <row r="11" spans="1:4" x14ac:dyDescent="0.35">
      <c r="A11" t="s">
        <v>93</v>
      </c>
      <c r="B11" t="s">
        <v>45</v>
      </c>
      <c r="C11" t="b">
        <v>0</v>
      </c>
    </row>
    <row r="12" spans="1:4" x14ac:dyDescent="0.35">
      <c r="A12" t="s">
        <v>94</v>
      </c>
      <c r="B12" t="s">
        <v>54</v>
      </c>
      <c r="C12" t="b">
        <v>0</v>
      </c>
    </row>
    <row r="13" spans="1:4" x14ac:dyDescent="0.35">
      <c r="A13" t="s">
        <v>138</v>
      </c>
      <c r="B13" t="s">
        <v>123</v>
      </c>
      <c r="C13" t="b">
        <v>0</v>
      </c>
    </row>
    <row r="14" spans="1:4" x14ac:dyDescent="0.35">
      <c r="A14" t="s">
        <v>139</v>
      </c>
      <c r="B14" t="s">
        <v>46</v>
      </c>
      <c r="C14" t="b">
        <v>0</v>
      </c>
    </row>
    <row r="16" spans="1:4" x14ac:dyDescent="0.35">
      <c r="A16" t="s">
        <v>96</v>
      </c>
      <c r="B16" t="s">
        <v>45</v>
      </c>
      <c r="C16" t="b">
        <v>0</v>
      </c>
    </row>
    <row r="17" spans="1:3" x14ac:dyDescent="0.35">
      <c r="A17" t="s">
        <v>95</v>
      </c>
      <c r="B17" t="s">
        <v>54</v>
      </c>
      <c r="C17" t="b">
        <v>0</v>
      </c>
    </row>
    <row r="18" spans="1:3" x14ac:dyDescent="0.35">
      <c r="A18" t="s">
        <v>142</v>
      </c>
      <c r="B18" t="s">
        <v>123</v>
      </c>
      <c r="C18" t="b">
        <v>0</v>
      </c>
    </row>
    <row r="19" spans="1:3" x14ac:dyDescent="0.35">
      <c r="A19" t="s">
        <v>143</v>
      </c>
      <c r="B19" t="s">
        <v>46</v>
      </c>
      <c r="C19" t="b">
        <v>0</v>
      </c>
    </row>
    <row r="21" spans="1:3" x14ac:dyDescent="0.35">
      <c r="A21" t="s">
        <v>98</v>
      </c>
      <c r="B21" t="s">
        <v>45</v>
      </c>
      <c r="C21" t="b">
        <v>0</v>
      </c>
    </row>
    <row r="22" spans="1:3" x14ac:dyDescent="0.35">
      <c r="A22" t="s">
        <v>118</v>
      </c>
      <c r="B22" t="s">
        <v>54</v>
      </c>
      <c r="C22" t="b">
        <v>0</v>
      </c>
    </row>
    <row r="24" spans="1:3" x14ac:dyDescent="0.35">
      <c r="A24" t="s">
        <v>212</v>
      </c>
      <c r="B24" t="s">
        <v>46</v>
      </c>
      <c r="C24" t="b">
        <v>0</v>
      </c>
    </row>
    <row r="26" spans="1:3" x14ac:dyDescent="0.35">
      <c r="A26" t="s">
        <v>165</v>
      </c>
      <c r="B26" t="s">
        <v>54</v>
      </c>
      <c r="C26" t="b">
        <v>0</v>
      </c>
    </row>
    <row r="27" spans="1:3" x14ac:dyDescent="0.35">
      <c r="A27" t="s">
        <v>208</v>
      </c>
      <c r="B27" t="s">
        <v>45</v>
      </c>
      <c r="C27" t="b">
        <v>0</v>
      </c>
    </row>
    <row r="28" spans="1:3" x14ac:dyDescent="0.35">
      <c r="A28" t="s">
        <v>112</v>
      </c>
      <c r="B28" t="s">
        <v>45</v>
      </c>
      <c r="C28" t="b">
        <v>0</v>
      </c>
    </row>
    <row r="29" spans="1:3" x14ac:dyDescent="0.35">
      <c r="A29" t="s">
        <v>113</v>
      </c>
      <c r="B29" s="14" t="s">
        <v>123</v>
      </c>
      <c r="C29" t="b">
        <v>0</v>
      </c>
    </row>
    <row r="30" spans="1:3" x14ac:dyDescent="0.35">
      <c r="A30" t="s">
        <v>167</v>
      </c>
      <c r="B30" s="14" t="s">
        <v>114</v>
      </c>
      <c r="C30" t="b">
        <v>0</v>
      </c>
    </row>
    <row r="31" spans="1:3" x14ac:dyDescent="0.35">
      <c r="A31" t="s">
        <v>119</v>
      </c>
      <c r="B31" s="14" t="s">
        <v>54</v>
      </c>
      <c r="C31" t="b">
        <v>0</v>
      </c>
    </row>
    <row r="32" spans="1:3" x14ac:dyDescent="0.35">
      <c r="A32" t="s">
        <v>120</v>
      </c>
      <c r="B32" t="s">
        <v>28</v>
      </c>
      <c r="C32" t="b">
        <v>0</v>
      </c>
    </row>
    <row r="33" spans="1:3" x14ac:dyDescent="0.35">
      <c r="A33" t="s">
        <v>122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2023-08-18T21:05:22Z</dcterms:modified>
</cp:coreProperties>
</file>