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81ABB74F-19A2-4EA2-BBB2-A49DA8F7FFB5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3" l="1"/>
  <c r="B62" i="3" l="1"/>
  <c r="B61" i="3"/>
  <c r="B60" i="3"/>
  <c r="B59" i="3" l="1"/>
  <c r="B58" i="3"/>
  <c r="B57" i="3"/>
  <c r="B33" i="3" l="1"/>
  <c r="B32" i="3"/>
  <c r="B3" i="3" l="1"/>
  <c r="B2" i="3"/>
  <c r="B40" i="3" l="1"/>
  <c r="B44" i="3" l="1"/>
  <c r="B43" i="3"/>
  <c r="B42" i="3"/>
  <c r="B39" i="3"/>
  <c r="B38" i="3"/>
  <c r="B37" i="3"/>
  <c r="B36" i="3"/>
  <c r="B35" i="3"/>
  <c r="B34" i="3"/>
  <c r="B25" i="3" l="1"/>
  <c r="B24" i="3"/>
  <c r="B23" i="3"/>
  <c r="B22" i="3"/>
  <c r="B31" i="3"/>
  <c r="B30" i="3"/>
  <c r="B29" i="3"/>
  <c r="B28" i="3"/>
  <c r="B27" i="3"/>
  <c r="B26" i="3"/>
  <c r="B16" i="3"/>
  <c r="B8" i="3"/>
  <c r="B15" i="3"/>
  <c r="B13" i="3"/>
  <c r="B9" i="3"/>
  <c r="B10" i="3"/>
  <c r="B7" i="3"/>
  <c r="B12" i="3"/>
  <c r="B11" i="3"/>
  <c r="B14" i="3"/>
  <c r="B6" i="3"/>
  <c r="B5" i="3"/>
  <c r="B4" i="3"/>
</calcChain>
</file>

<file path=xl/sharedStrings.xml><?xml version="1.0" encoding="utf-8"?>
<sst xmlns="http://schemas.openxmlformats.org/spreadsheetml/2006/main" count="569" uniqueCount="305">
  <si>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</si>
  <si>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</si>
  <si>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</si>
  <si>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</si>
  <si>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</si>
  <si>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</si>
  <si>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</si>
  <si>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</si>
  <si>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</si>
  <si>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</si>
  <si>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</si>
  <si>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</si>
  <si>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</si>
  <si>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</si>
  <si>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</si>
  <si>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</si>
  <si>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</si>
  <si>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</si>
  <si>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</si>
  <si>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</si>
  <si>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</si>
  <si>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</si>
  <si>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</si>
  <si>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</si>
  <si>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</si>
  <si>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</si>
  <si>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</si>
  <si>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</si>
  <si>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</si>
  <si>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</si>
  <si>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</si>
  <si>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</si>
  <si>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</si>
  <si>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Simoneo</t>
  </si>
  <si>
    <t>Malam</t>
  </si>
  <si>
    <t>Maudo</t>
  </si>
  <si>
    <t>Celestino</t>
  </si>
  <si>
    <t>Makci</t>
  </si>
  <si>
    <t>Iaia</t>
  </si>
  <si>
    <t>Oides</t>
  </si>
  <si>
    <t>William</t>
  </si>
  <si>
    <t>Demba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</si>
  <si>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</si>
  <si>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</si>
  <si>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</si>
  <si>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</si>
  <si>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</si>
  <si>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</si>
  <si>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</si>
  <si>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</si>
  <si>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</si>
  <si>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</si>
  <si>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</si>
  <si>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</si>
  <si>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</si>
  <si>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</si>
  <si>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</si>
  <si>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</si>
  <si>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</si>
  <si>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</si>
  <si>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</si>
  <si>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</si>
  <si>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</si>
  <si>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</si>
  <si>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</si>
  <si>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</si>
  <si>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</si>
  <si>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</si>
  <si>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</si>
  <si>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</si>
  <si>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</si>
  <si>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</si>
  <si>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</si>
  <si>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</si>
  <si>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</si>
  <si>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</si>
  <si>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</si>
  <si>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</si>
  <si>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</si>
  <si>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</si>
  <si>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</si>
  <si>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</si>
  <si>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</si>
  <si>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</si>
  <si>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</si>
  <si>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</si>
  <si>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</si>
  <si>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</si>
  <si>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</si>
  <si>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</si>
  <si>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</si>
  <si>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</si>
  <si>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</si>
  <si>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</si>
  <si>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</si>
  <si>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</si>
  <si>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</si>
  <si>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</si>
  <si>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</si>
  <si>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</si>
  <si>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</si>
  <si>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</si>
  <si>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</si>
  <si>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</si>
  <si>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</si>
  <si>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</si>
  <si>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</si>
  <si>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</si>
  <si>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</si>
  <si>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</si>
  <si>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</si>
  <si>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</si>
  <si>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</si>
  <si>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</si>
  <si>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</si>
  <si>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</si>
  <si>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</si>
  <si>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</si>
  <si>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</si>
  <si>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</si>
  <si>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</si>
  <si>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</si>
  <si>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</si>
  <si>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</si>
  <si>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</si>
  <si>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</si>
  <si>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</si>
  <si>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</si>
  <si>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</si>
  <si>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</si>
  <si>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</si>
  <si>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</si>
  <si>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</si>
  <si>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</si>
  <si>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</si>
  <si>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</si>
  <si>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</si>
  <si>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</si>
  <si>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</si>
  <si>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</si>
  <si>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</si>
  <si>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</si>
  <si>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</si>
  <si>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</si>
  <si>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</si>
  <si>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</si>
  <si>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</si>
  <si>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</si>
  <si>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</si>
  <si>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</si>
  <si>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</si>
  <si>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</si>
  <si>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</si>
  <si>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</si>
  <si>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</si>
  <si>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</si>
  <si>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</si>
  <si>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</si>
  <si>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</si>
  <si>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</si>
  <si>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</si>
  <si>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</si>
  <si>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</si>
  <si>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</si>
  <si>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</si>
  <si>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</si>
  <si>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</si>
  <si>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</si>
  <si>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</si>
  <si>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</si>
  <si>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</si>
  <si>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</si>
  <si>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</si>
  <si>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</si>
  <si>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</si>
  <si>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</si>
  <si>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</si>
  <si>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</si>
  <si>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</si>
  <si>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</si>
  <si>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</si>
  <si>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</si>
  <si>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</si>
  <si>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</si>
  <si>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</si>
  <si>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</si>
  <si>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</si>
  <si>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</si>
  <si>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</si>
  <si>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</si>
  <si>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</si>
  <si>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</si>
  <si>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</si>
  <si>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</si>
  <si>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</si>
  <si>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</si>
  <si>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</si>
  <si>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</si>
  <si>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</si>
  <si>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</si>
  <si>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</si>
  <si>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</si>
  <si>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CONSENTSIG</t>
  </si>
  <si>
    <t>CONSENTFOR</t>
  </si>
  <si>
    <t>signature</t>
  </si>
  <si>
    <t>Signature</t>
  </si>
  <si>
    <t>Fingerprint</t>
  </si>
  <si>
    <t>CONSENTDAT</t>
  </si>
  <si>
    <t>CONSENTTYP</t>
  </si>
  <si>
    <t>ESTADOVIS</t>
  </si>
  <si>
    <t>data('ESTADOVIS') ==  '2' || data('ESTADOVIS') ==  '3'</t>
  </si>
  <si>
    <t>data('ESTADOVIS') ==  '2'</t>
  </si>
  <si>
    <t>CESCO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</si>
  <si>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</si>
  <si>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</si>
  <si>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</si>
  <si>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</si>
  <si>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</si>
  <si>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</si>
  <si>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</si>
  <si>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</si>
  <si>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</si>
  <si>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</si>
  <si>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</si>
  <si>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</si>
  <si>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</si>
  <si>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</si>
  <si>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</si>
  <si>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</si>
  <si>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</si>
  <si>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</si>
  <si>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</si>
  <si>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data('GR') != '1'</t>
  </si>
  <si>
    <t xml:space="preserve">end screen </t>
  </si>
  <si>
    <t>pregnancies</t>
  </si>
  <si>
    <t>Ultimo visita: {{data.LASTVISIT}}</t>
  </si>
  <si>
    <t>A criança ainda está viva?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</si>
  <si>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</si>
  <si>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</si>
  <si>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</si>
  <si>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</si>
  <si>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</si>
  <si>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</si>
  <si>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</si>
  <si>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data('ESTADOVIS') != '2' &amp;&amp; data('ESTADOVIS') !='3'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</si>
  <si>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</si>
  <si>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</si>
  <si>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</si>
  <si>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</si>
  <si>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</si>
  <si>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</si>
  <si>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data('LASTVISIT') != null</t>
  </si>
  <si>
    <t>data('GR') == '1'  || data('GRCORE') == '1'</t>
  </si>
  <si>
    <t>GRCORE</t>
  </si>
  <si>
    <t>SCAR</t>
  </si>
  <si>
    <t>Woman in the fertile age - visit</t>
  </si>
  <si>
    <t>Mulher na idade fertil - visita</t>
  </si>
  <si>
    <t>vac</t>
  </si>
  <si>
    <t>VAC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</si>
  <si>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</si>
  <si>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</si>
  <si>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</si>
  <si>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</si>
  <si>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</si>
  <si>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</si>
  <si>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</si>
  <si>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adate</t>
  </si>
  <si>
    <t>Save only mm.dd.yyyy with support for ?? at all positions</t>
  </si>
  <si>
    <t>data('ESTADOVIS') =='3'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</si>
  <si>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</si>
  <si>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</si>
  <si>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</si>
  <si>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</si>
  <si>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</si>
  <si>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</si>
  <si>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</si>
  <si>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NS</t>
  </si>
  <si>
    <t>linked_gr</t>
  </si>
  <si>
    <t>order_by</t>
  </si>
  <si>
    <t>_savepoint_timestamp DESC</t>
  </si>
  <si>
    <t>async_assign_num_value</t>
  </si>
  <si>
    <t>OOP</t>
  </si>
  <si>
    <t>MIF_V_OOP</t>
  </si>
  <si>
    <t>NOMEMAE</t>
  </si>
  <si>
    <t>mif_v_oop</t>
  </si>
  <si>
    <t xml:space="preserve">end if </t>
  </si>
  <si>
    <t>Register Vaccines</t>
  </si>
  <si>
    <t>Registrar Vacines</t>
  </si>
  <si>
    <t>linked table vac removed</t>
  </si>
  <si>
    <t>linked_table pregnancies removed</t>
  </si>
  <si>
    <t>Preenceher F Gravida</t>
  </si>
  <si>
    <t>Preencjer Ficha de Obito de MIF</t>
  </si>
  <si>
    <t>linked_table faleceu removed</t>
  </si>
  <si>
    <t>MIF_V_OOP_ANC</t>
  </si>
  <si>
    <t>mif_v_oop_anc</t>
  </si>
  <si>
    <t>data('ESTADOVIS') == '1' &amp;&amp; (data('ABPARTTIPO') == '1'||data('ABPARTTIPO') == '2')</t>
  </si>
  <si>
    <t>Pagamentos Nascimento</t>
  </si>
  <si>
    <t>data('ESTADOVIS') == '1' &amp;&amp; data('ABPART') == '1'</t>
  </si>
  <si>
    <t>OOP ANC</t>
  </si>
  <si>
    <t>Pagamentos CPN</t>
  </si>
  <si>
    <t>data('ESTADOVIS') == '1' &amp;&amp; data('ABPARTTIPO') == '1'</t>
  </si>
  <si>
    <t>mif_v_oop_vac</t>
  </si>
  <si>
    <t>OOP Vacinas</t>
  </si>
  <si>
    <t>Pagamentos vacinas</t>
  </si>
  <si>
    <t>MIF_V_OOP_VAC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</si>
</sst>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3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3" applyFont="1"/>
    <xf numFmtId="0" fontId="0" fillId="4" borderId="0" xfId="0" applyFill="1"/>
    <xf numFmtId="49" fontId="1" fillId="0" borderId="1" xfId="0" applyNumberFormat="1" applyFont="1" applyBorder="1"/>
    <xf numFmtId="0" fontId="0" fillId="5" borderId="0" xfId="0" applyFill="1"/>
    <xf numFmtId="49" fontId="1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1" defaultTableStyle="TableStyleMedium2" defaultPivotStyle="PivotStyleLight16">
    <tableStyle name="Invisible" pivot="0" table="0" count="0" xr9:uid="{29D71A56-D601-4AC9-98FA-1ECEE70155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5" sqref="C15"/>
    </sheetView>
  </sheetViews>
  <sheetFormatPr defaultRowHeight="14.5" x14ac:dyDescent="0.35"/>
  <cols>
    <col min="1" max="2" width="14.54296875" bestFit="1" customWidth="1"/>
    <col min="3" max="3" width="28.81640625" bestFit="1" customWidth="1"/>
    <col min="4" max="4" width="28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245</v>
      </c>
      <c r="D1" s="2" t="s">
        <v>16</v>
      </c>
      <c r="E1" s="2" t="s">
        <v>247</v>
      </c>
      <c r="F1" s="2" t="s">
        <v>18</v>
      </c>
    </row>
    <row r="2" spans="1:6" x14ac:dyDescent="0.35">
      <c r="A2" t="s">
        <v>2</v>
      </c>
      <c r="B2" t="s">
        <v>259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259</v>
      </c>
    </row>
    <row r="5" spans="1:6" x14ac:dyDescent="0.35">
      <c r="A5" t="s">
        <v>5</v>
      </c>
      <c r="C5" t="s">
        <v>255</v>
      </c>
      <c r="D5" t="s">
        <v>256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248</v>
      </c>
      <c r="E7" t="s">
        <v>19</v>
      </c>
      <c r="F7" t="s">
        <v>20</v>
      </c>
    </row>
    <row r="8" spans="1:6" x14ac:dyDescent="0.35">
      <c r="A8" s="17" t="s">
        <v>192</v>
      </c>
      <c r="B8" s="17" t="s">
        <v>193</v>
      </c>
    </row>
    <row r="9" spans="1:6" x14ac:dyDescent="0.35">
      <c r="A9" t="s">
        <v>195</v>
      </c>
      <c r="B9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99"/>
  <sheetViews>
    <sheetView workbookViewId="0">
      <pane ySplit="1" topLeftCell="A40" activePane="bottomLeft" state="frozen"/>
      <selection pane="bottomLeft" activeCell="C62" sqref="C62"/>
    </sheetView>
  </sheetViews>
  <sheetFormatPr defaultRowHeight="14.5" x14ac:dyDescent="0.35"/>
  <cols>
    <col min="1" max="1" width="12.453125" bestFit="1" customWidth="1"/>
    <col min="2" max="2" width="18.54296875" bestFit="1" customWidth="1"/>
    <col min="3" max="3" width="26.81640625" bestFit="1" customWidth="1"/>
    <col min="4" max="4" width="23.54296875" bestFit="1" customWidth="1"/>
    <col min="5" max="5" width="16.453125" bestFit="1" customWidth="1"/>
    <col min="6" max="6" width="15.7265625" bestFit="1" customWidth="1"/>
    <col min="7" max="7" width="31.7265625" bestFit="1" customWidth="1"/>
    <col min="8" max="8" width="36.26953125" bestFit="1" customWidth="1"/>
    <col min="9" max="9" width="12.7265625" bestFit="1" customWidth="1"/>
    <col min="10" max="10" width="31.81640625" customWidth="1"/>
    <col min="11" max="11" width="29.7265625" bestFit="1" customWidth="1"/>
  </cols>
  <sheetData>
    <row r="1" spans="1:12" s="2" customFormat="1" x14ac:dyDescent="0.35">
      <c r="A1" s="3" t="s">
        <v>119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246</v>
      </c>
      <c r="H1" s="2" t="s">
        <v>11</v>
      </c>
      <c r="I1" s="3" t="s">
        <v>118</v>
      </c>
      <c r="J1" s="16" t="s">
        <v>249</v>
      </c>
      <c r="K1" s="22" t="s">
        <v>198</v>
      </c>
      <c r="L1" s="2" t="s">
        <v>227</v>
      </c>
    </row>
    <row r="2" spans="1:12" x14ac:dyDescent="0.35">
      <c r="A2" s="5"/>
      <c r="B2" t="s">
        <v>12</v>
      </c>
    </row>
    <row r="3" spans="1:12" x14ac:dyDescent="0.35">
      <c r="D3" t="s">
        <v>266</v>
      </c>
      <c r="F3" t="s">
        <v>120</v>
      </c>
      <c r="G3" t="s">
        <v>121</v>
      </c>
      <c r="H3" t="s">
        <v>122</v>
      </c>
    </row>
    <row r="4" spans="1:12" x14ac:dyDescent="0.35">
      <c r="D4" t="s">
        <v>115</v>
      </c>
      <c r="E4" t="s">
        <v>32</v>
      </c>
      <c r="F4" s="4" t="s">
        <v>123</v>
      </c>
      <c r="G4" t="s">
        <v>124</v>
      </c>
      <c r="H4" t="s">
        <v>125</v>
      </c>
    </row>
    <row r="5" spans="1:12" x14ac:dyDescent="0.35">
      <c r="B5" t="s">
        <v>13</v>
      </c>
    </row>
    <row r="6" spans="1:12" x14ac:dyDescent="0.35">
      <c r="B6" t="s">
        <v>12</v>
      </c>
    </row>
    <row r="7" spans="1:12" x14ac:dyDescent="0.35">
      <c r="D7" t="s">
        <v>115</v>
      </c>
      <c r="E7" t="s">
        <v>54</v>
      </c>
      <c r="F7" t="s">
        <v>209</v>
      </c>
      <c r="G7" t="s">
        <v>127</v>
      </c>
      <c r="H7" t="s">
        <v>128</v>
      </c>
    </row>
    <row r="8" spans="1:12" x14ac:dyDescent="0.35">
      <c r="B8" t="s">
        <v>116</v>
      </c>
      <c r="C8" t="s">
        <v>210</v>
      </c>
    </row>
    <row r="9" spans="1:12" x14ac:dyDescent="0.35">
      <c r="D9" t="s">
        <v>266</v>
      </c>
      <c r="F9" t="s">
        <v>129</v>
      </c>
      <c r="G9" t="s">
        <v>130</v>
      </c>
      <c r="H9" t="s">
        <v>131</v>
      </c>
    </row>
    <row r="10" spans="1:12" x14ac:dyDescent="0.35">
      <c r="B10" t="s">
        <v>116</v>
      </c>
      <c r="C10" t="s">
        <v>211</v>
      </c>
    </row>
    <row r="11" spans="1:12" x14ac:dyDescent="0.35">
      <c r="D11" t="s">
        <v>113</v>
      </c>
      <c r="F11" t="s">
        <v>134</v>
      </c>
      <c r="G11" t="s">
        <v>133</v>
      </c>
      <c r="H11" t="s">
        <v>132</v>
      </c>
    </row>
    <row r="12" spans="1:12" x14ac:dyDescent="0.35">
      <c r="B12" t="s">
        <v>117</v>
      </c>
    </row>
    <row r="13" spans="1:12" x14ac:dyDescent="0.35">
      <c r="B13" t="s">
        <v>117</v>
      </c>
    </row>
    <row r="14" spans="1:12" x14ac:dyDescent="0.35">
      <c r="A14" s="5"/>
      <c r="B14" t="s">
        <v>13</v>
      </c>
    </row>
    <row r="15" spans="1:12" x14ac:dyDescent="0.35">
      <c r="A15" s="25"/>
      <c r="B15" t="s">
        <v>116</v>
      </c>
      <c r="C15" t="s">
        <v>268</v>
      </c>
    </row>
    <row r="16" spans="1:12" x14ac:dyDescent="0.35">
      <c r="B16" t="s">
        <v>12</v>
      </c>
    </row>
    <row r="17" spans="1:12" x14ac:dyDescent="0.35">
      <c r="D17" t="s">
        <v>194</v>
      </c>
      <c r="G17" s="24" t="s">
        <v>269</v>
      </c>
      <c r="H17" s="24" t="s">
        <v>291</v>
      </c>
      <c r="L17" t="s">
        <v>292</v>
      </c>
    </row>
    <row r="19" spans="1:12" x14ac:dyDescent="0.35">
      <c r="B19" t="s">
        <v>13</v>
      </c>
    </row>
    <row r="20" spans="1:12" x14ac:dyDescent="0.35">
      <c r="A20" s="25"/>
      <c r="B20" t="s">
        <v>117</v>
      </c>
    </row>
    <row r="21" spans="1:12" x14ac:dyDescent="0.35">
      <c r="A21" s="23"/>
      <c r="B21" t="s">
        <v>116</v>
      </c>
      <c r="C21" t="s">
        <v>244</v>
      </c>
    </row>
    <row r="22" spans="1:12" x14ac:dyDescent="0.35">
      <c r="A22" s="13"/>
      <c r="B22" s="24" t="s">
        <v>12</v>
      </c>
    </row>
    <row r="23" spans="1:12" x14ac:dyDescent="0.35">
      <c r="B23" s="24"/>
      <c r="D23" t="s">
        <v>115</v>
      </c>
      <c r="E23" t="s">
        <v>27</v>
      </c>
      <c r="F23" t="s">
        <v>135</v>
      </c>
      <c r="G23" t="s">
        <v>136</v>
      </c>
      <c r="H23" t="s">
        <v>137</v>
      </c>
    </row>
    <row r="24" spans="1:12" x14ac:dyDescent="0.35">
      <c r="B24" s="24"/>
      <c r="D24" t="s">
        <v>115</v>
      </c>
      <c r="E24" t="s">
        <v>27</v>
      </c>
      <c r="F24" t="s">
        <v>138</v>
      </c>
      <c r="G24" t="s">
        <v>139</v>
      </c>
      <c r="H24" t="s">
        <v>140</v>
      </c>
    </row>
    <row r="25" spans="1:12" x14ac:dyDescent="0.35">
      <c r="B25" s="24" t="s">
        <v>116</v>
      </c>
      <c r="C25" t="s">
        <v>231</v>
      </c>
      <c r="L25" t="s">
        <v>251</v>
      </c>
    </row>
    <row r="26" spans="1:12" x14ac:dyDescent="0.35">
      <c r="B26" s="24" t="s">
        <v>117</v>
      </c>
      <c r="J26" t="s">
        <v>196</v>
      </c>
      <c r="K26" t="s">
        <v>235</v>
      </c>
    </row>
    <row r="27" spans="1:12" x14ac:dyDescent="0.35">
      <c r="B27" s="24" t="s">
        <v>13</v>
      </c>
    </row>
    <row r="28" spans="1:12" x14ac:dyDescent="0.35">
      <c r="B28" s="24" t="s">
        <v>116</v>
      </c>
      <c r="C28" t="s">
        <v>166</v>
      </c>
    </row>
    <row r="29" spans="1:12" x14ac:dyDescent="0.35">
      <c r="B29" s="24" t="s">
        <v>12</v>
      </c>
    </row>
    <row r="30" spans="1:12" x14ac:dyDescent="0.35">
      <c r="B30" s="24"/>
      <c r="D30" t="s">
        <v>115</v>
      </c>
      <c r="E30" t="s">
        <v>27</v>
      </c>
      <c r="F30" t="s">
        <v>141</v>
      </c>
      <c r="G30" t="s">
        <v>142</v>
      </c>
      <c r="H30" t="s">
        <v>143</v>
      </c>
    </row>
    <row r="31" spans="1:12" x14ac:dyDescent="0.35">
      <c r="B31" s="24" t="s">
        <v>13</v>
      </c>
    </row>
    <row r="32" spans="1:12" x14ac:dyDescent="0.35">
      <c r="B32" s="24" t="s">
        <v>117</v>
      </c>
    </row>
    <row r="33" spans="1:8" x14ac:dyDescent="0.35">
      <c r="A33" s="27"/>
      <c r="B33" t="s">
        <v>116</v>
      </c>
      <c r="C33" t="s">
        <v>144</v>
      </c>
    </row>
    <row r="34" spans="1:8" x14ac:dyDescent="0.35">
      <c r="A34" s="27"/>
      <c r="B34" s="26" t="s">
        <v>12</v>
      </c>
    </row>
    <row r="35" spans="1:8" x14ac:dyDescent="0.35">
      <c r="A35" s="27"/>
      <c r="B35" s="26"/>
      <c r="D35" t="s">
        <v>266</v>
      </c>
      <c r="F35" t="s">
        <v>168</v>
      </c>
      <c r="G35" t="s">
        <v>169</v>
      </c>
      <c r="H35" t="s">
        <v>170</v>
      </c>
    </row>
    <row r="36" spans="1:8" x14ac:dyDescent="0.35">
      <c r="A36" s="27"/>
      <c r="B36" s="26"/>
      <c r="D36" t="s">
        <v>115</v>
      </c>
      <c r="E36" t="s">
        <v>72</v>
      </c>
      <c r="F36" t="s">
        <v>145</v>
      </c>
      <c r="G36" t="s">
        <v>146</v>
      </c>
      <c r="H36" t="s">
        <v>147</v>
      </c>
    </row>
    <row r="37" spans="1:8" x14ac:dyDescent="0.35">
      <c r="A37" s="27"/>
      <c r="B37" s="26" t="s">
        <v>13</v>
      </c>
    </row>
    <row r="38" spans="1:8" x14ac:dyDescent="0.35">
      <c r="A38" s="27"/>
      <c r="B38" s="5" t="s">
        <v>116</v>
      </c>
      <c r="C38" t="s">
        <v>171</v>
      </c>
    </row>
    <row r="39" spans="1:8" x14ac:dyDescent="0.35">
      <c r="A39" s="27"/>
      <c r="B39" s="5" t="s">
        <v>12</v>
      </c>
    </row>
    <row r="40" spans="1:8" x14ac:dyDescent="0.35">
      <c r="A40" s="27"/>
      <c r="B40" s="5"/>
      <c r="D40" t="s">
        <v>115</v>
      </c>
      <c r="E40" t="s">
        <v>27</v>
      </c>
      <c r="F40" t="s">
        <v>172</v>
      </c>
      <c r="G40" t="s">
        <v>173</v>
      </c>
      <c r="H40" t="s">
        <v>236</v>
      </c>
    </row>
    <row r="41" spans="1:8" x14ac:dyDescent="0.35">
      <c r="A41" s="27"/>
      <c r="B41" s="5" t="s">
        <v>116</v>
      </c>
      <c r="C41" t="s">
        <v>174</v>
      </c>
    </row>
    <row r="42" spans="1:8" x14ac:dyDescent="0.35">
      <c r="A42" s="27"/>
      <c r="B42" s="5"/>
      <c r="D42" t="s">
        <v>266</v>
      </c>
      <c r="F42" t="s">
        <v>175</v>
      </c>
      <c r="G42" t="s">
        <v>176</v>
      </c>
      <c r="H42" t="s">
        <v>177</v>
      </c>
    </row>
    <row r="43" spans="1:8" x14ac:dyDescent="0.35">
      <c r="A43" s="27"/>
      <c r="B43" s="5" t="s">
        <v>117</v>
      </c>
    </row>
    <row r="44" spans="1:8" x14ac:dyDescent="0.35">
      <c r="A44" s="27"/>
      <c r="B44" s="5" t="s">
        <v>13</v>
      </c>
    </row>
    <row r="45" spans="1:8" x14ac:dyDescent="0.35">
      <c r="A45" s="27"/>
      <c r="B45" s="5" t="s">
        <v>285</v>
      </c>
    </row>
    <row r="46" spans="1:8" s="19" customFormat="1" x14ac:dyDescent="0.35">
      <c r="A46" s="27"/>
      <c r="B46" s="19" t="s">
        <v>116</v>
      </c>
      <c r="C46" s="19" t="s">
        <v>295</v>
      </c>
    </row>
    <row r="47" spans="1:8" s="19" customFormat="1" x14ac:dyDescent="0.35">
      <c r="A47" s="27"/>
      <c r="B47" s="19" t="s">
        <v>12</v>
      </c>
    </row>
    <row r="48" spans="1:8" s="19" customFormat="1" x14ac:dyDescent="0.35">
      <c r="A48" s="27"/>
      <c r="D48" s="19" t="s">
        <v>194</v>
      </c>
      <c r="G48" s="19" t="s">
        <v>281</v>
      </c>
      <c r="H48" s="19" t="s">
        <v>296</v>
      </c>
    </row>
    <row r="49" spans="1:12" s="19" customFormat="1" x14ac:dyDescent="0.35">
      <c r="A49" s="27"/>
      <c r="D49" s="19" t="s">
        <v>181</v>
      </c>
      <c r="E49" s="19" t="s">
        <v>284</v>
      </c>
    </row>
    <row r="50" spans="1:12" s="19" customFormat="1" x14ac:dyDescent="0.35">
      <c r="A50" s="27"/>
      <c r="B50" s="19" t="s">
        <v>13</v>
      </c>
    </row>
    <row r="51" spans="1:12" s="19" customFormat="1" x14ac:dyDescent="0.35">
      <c r="A51" s="27"/>
      <c r="B51" s="19" t="s">
        <v>117</v>
      </c>
    </row>
    <row r="53" spans="1:12" x14ac:dyDescent="0.35">
      <c r="B53" s="28" t="s">
        <v>116</v>
      </c>
      <c r="C53" s="28" t="s">
        <v>297</v>
      </c>
      <c r="D53" s="28"/>
      <c r="E53" s="28"/>
      <c r="F53" s="28"/>
      <c r="G53" s="28"/>
      <c r="H53" s="28"/>
      <c r="I53" s="28"/>
      <c r="J53" s="28"/>
      <c r="K53" s="28"/>
      <c r="L53" s="28"/>
    </row>
    <row r="54" spans="1:12" x14ac:dyDescent="0.35">
      <c r="B54" s="28" t="s">
        <v>12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</row>
    <row r="55" spans="1:12" x14ac:dyDescent="0.35">
      <c r="B55" s="28"/>
      <c r="C55" s="28"/>
      <c r="D55" s="28" t="s">
        <v>194</v>
      </c>
      <c r="E55" s="28"/>
      <c r="F55" s="28"/>
      <c r="G55" s="28" t="s">
        <v>298</v>
      </c>
      <c r="H55" s="28" t="s">
        <v>299</v>
      </c>
      <c r="I55" s="28"/>
      <c r="J55" s="28"/>
      <c r="K55" s="28"/>
      <c r="L55" s="28"/>
    </row>
    <row r="56" spans="1:12" x14ac:dyDescent="0.35">
      <c r="B56" s="28"/>
      <c r="C56" s="28"/>
      <c r="D56" s="28" t="s">
        <v>181</v>
      </c>
      <c r="E56" s="28" t="s">
        <v>294</v>
      </c>
      <c r="F56" s="28"/>
      <c r="G56" s="28"/>
      <c r="H56" s="28"/>
      <c r="I56" s="28"/>
      <c r="J56" s="28"/>
      <c r="K56" s="28"/>
      <c r="L56" s="28"/>
    </row>
    <row r="57" spans="1:12" x14ac:dyDescent="0.35">
      <c r="B57" s="28" t="s">
        <v>13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spans="1:12" x14ac:dyDescent="0.35">
      <c r="B58" s="28" t="s">
        <v>117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1:12" s="29" customFormat="1" x14ac:dyDescent="0.35"/>
    <row r="60" spans="1:12" x14ac:dyDescent="0.35">
      <c r="B60" s="24" t="s">
        <v>116</v>
      </c>
      <c r="C60" s="19" t="s">
        <v>300</v>
      </c>
      <c r="D60" s="24"/>
      <c r="E60" s="24"/>
      <c r="F60" s="24"/>
      <c r="G60" s="24"/>
      <c r="H60" s="24"/>
      <c r="I60" s="24"/>
      <c r="J60" s="24"/>
      <c r="K60" s="24"/>
      <c r="L60" s="24"/>
    </row>
    <row r="61" spans="1:12" x14ac:dyDescent="0.35">
      <c r="B61" s="24" t="s">
        <v>12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1:12" x14ac:dyDescent="0.35">
      <c r="B62" s="24"/>
      <c r="C62" s="24"/>
      <c r="D62" s="24" t="s">
        <v>194</v>
      </c>
      <c r="E62" s="24"/>
      <c r="F62" s="24"/>
      <c r="G62" s="24" t="s">
        <v>302</v>
      </c>
      <c r="H62" s="24" t="s">
        <v>303</v>
      </c>
      <c r="I62" s="24"/>
      <c r="J62" s="24"/>
      <c r="K62" s="24"/>
      <c r="L62" s="24"/>
    </row>
    <row r="63" spans="1:12" x14ac:dyDescent="0.35">
      <c r="B63" s="24"/>
      <c r="C63" s="24"/>
      <c r="D63" s="24" t="s">
        <v>181</v>
      </c>
      <c r="E63" s="24" t="s">
        <v>301</v>
      </c>
      <c r="F63" s="24"/>
      <c r="G63" s="24"/>
      <c r="H63" s="24"/>
      <c r="I63" s="24"/>
      <c r="J63" s="24"/>
      <c r="K63" s="24"/>
      <c r="L63" s="24"/>
    </row>
    <row r="64" spans="1:12" x14ac:dyDescent="0.35">
      <c r="B64" s="24" t="s">
        <v>13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12" x14ac:dyDescent="0.35">
      <c r="B65" s="24" t="s">
        <v>117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1:12" x14ac:dyDescent="0.35">
      <c r="A66" s="27"/>
    </row>
    <row r="67" spans="1:12" x14ac:dyDescent="0.35">
      <c r="A67" s="27"/>
      <c r="B67" t="s">
        <v>117</v>
      </c>
    </row>
    <row r="69" spans="1:12" x14ac:dyDescent="0.35">
      <c r="B69" s="27" t="s">
        <v>116</v>
      </c>
      <c r="C69" t="s">
        <v>232</v>
      </c>
    </row>
    <row r="70" spans="1:12" x14ac:dyDescent="0.35">
      <c r="B70" s="27" t="s">
        <v>12</v>
      </c>
    </row>
    <row r="71" spans="1:12" x14ac:dyDescent="0.35">
      <c r="B71" s="27"/>
      <c r="D71" t="s">
        <v>115</v>
      </c>
      <c r="E71" t="s">
        <v>27</v>
      </c>
      <c r="F71" t="s">
        <v>148</v>
      </c>
      <c r="G71" t="s">
        <v>150</v>
      </c>
      <c r="H71" t="s">
        <v>149</v>
      </c>
    </row>
    <row r="72" spans="1:12" x14ac:dyDescent="0.35">
      <c r="B72" s="27" t="s">
        <v>116</v>
      </c>
      <c r="C72" t="s">
        <v>151</v>
      </c>
    </row>
    <row r="73" spans="1:12" x14ac:dyDescent="0.35">
      <c r="B73" s="27"/>
      <c r="D73" t="s">
        <v>167</v>
      </c>
      <c r="E73" t="s">
        <v>75</v>
      </c>
      <c r="F73" t="s">
        <v>152</v>
      </c>
      <c r="G73" t="s">
        <v>153</v>
      </c>
      <c r="H73" t="s">
        <v>154</v>
      </c>
    </row>
    <row r="74" spans="1:12" x14ac:dyDescent="0.35">
      <c r="B74" s="27" t="s">
        <v>117</v>
      </c>
    </row>
    <row r="75" spans="1:12" x14ac:dyDescent="0.35">
      <c r="B75" s="27" t="s">
        <v>13</v>
      </c>
    </row>
    <row r="76" spans="1:12" x14ac:dyDescent="0.35">
      <c r="B76" s="27" t="s">
        <v>117</v>
      </c>
    </row>
    <row r="77" spans="1:12" x14ac:dyDescent="0.35">
      <c r="B77" s="25" t="s">
        <v>12</v>
      </c>
    </row>
    <row r="78" spans="1:12" x14ac:dyDescent="0.35">
      <c r="B78" s="25"/>
      <c r="D78" t="s">
        <v>115</v>
      </c>
      <c r="E78" t="s">
        <v>27</v>
      </c>
      <c r="F78" t="s">
        <v>155</v>
      </c>
      <c r="G78" t="s">
        <v>156</v>
      </c>
      <c r="H78" t="s">
        <v>162</v>
      </c>
    </row>
    <row r="79" spans="1:12" x14ac:dyDescent="0.35">
      <c r="B79" s="25"/>
      <c r="D79" t="s">
        <v>115</v>
      </c>
      <c r="E79" t="s">
        <v>67</v>
      </c>
      <c r="F79" t="s">
        <v>157</v>
      </c>
      <c r="G79" t="s">
        <v>158</v>
      </c>
      <c r="H79" t="s">
        <v>159</v>
      </c>
    </row>
    <row r="80" spans="1:12" x14ac:dyDescent="0.35">
      <c r="B80" s="25" t="s">
        <v>116</v>
      </c>
      <c r="C80" t="s">
        <v>265</v>
      </c>
    </row>
    <row r="81" spans="1:12" x14ac:dyDescent="0.35">
      <c r="B81" s="25"/>
      <c r="D81" t="s">
        <v>115</v>
      </c>
      <c r="E81" t="s">
        <v>61</v>
      </c>
      <c r="F81" t="s">
        <v>160</v>
      </c>
      <c r="G81" t="s">
        <v>161</v>
      </c>
      <c r="H81" t="s">
        <v>154</v>
      </c>
    </row>
    <row r="82" spans="1:12" x14ac:dyDescent="0.35">
      <c r="B82" s="25" t="s">
        <v>117</v>
      </c>
    </row>
    <row r="83" spans="1:12" x14ac:dyDescent="0.35">
      <c r="B83" s="25" t="s">
        <v>13</v>
      </c>
    </row>
    <row r="84" spans="1:12" x14ac:dyDescent="0.35">
      <c r="A84" s="19"/>
      <c r="B84" s="28" t="s">
        <v>12</v>
      </c>
    </row>
    <row r="85" spans="1:12" x14ac:dyDescent="0.35">
      <c r="B85" s="28"/>
      <c r="D85" t="s">
        <v>115</v>
      </c>
      <c r="E85" t="s">
        <v>178</v>
      </c>
      <c r="F85" t="s">
        <v>214</v>
      </c>
      <c r="G85" t="s">
        <v>179</v>
      </c>
      <c r="H85" t="s">
        <v>180</v>
      </c>
    </row>
    <row r="86" spans="1:12" x14ac:dyDescent="0.35">
      <c r="B86" s="28" t="s">
        <v>13</v>
      </c>
    </row>
    <row r="87" spans="1:12" x14ac:dyDescent="0.35">
      <c r="B87" s="28" t="s">
        <v>116</v>
      </c>
      <c r="C87" t="s">
        <v>217</v>
      </c>
    </row>
    <row r="88" spans="1:12" x14ac:dyDescent="0.35">
      <c r="B88" s="28" t="s">
        <v>12</v>
      </c>
    </row>
    <row r="89" spans="1:12" x14ac:dyDescent="0.35">
      <c r="B89" s="28"/>
      <c r="D89" t="s">
        <v>194</v>
      </c>
      <c r="G89" t="s">
        <v>286</v>
      </c>
      <c r="H89" t="s">
        <v>287</v>
      </c>
      <c r="L89" t="s">
        <v>288</v>
      </c>
    </row>
    <row r="90" spans="1:12" x14ac:dyDescent="0.35">
      <c r="B90" s="28" t="s">
        <v>13</v>
      </c>
    </row>
    <row r="91" spans="1:12" x14ac:dyDescent="0.35">
      <c r="B91" s="28" t="s">
        <v>117</v>
      </c>
    </row>
    <row r="92" spans="1:12" x14ac:dyDescent="0.35">
      <c r="A92" s="19"/>
    </row>
    <row r="93" spans="1:12" x14ac:dyDescent="0.35">
      <c r="A93" s="23"/>
      <c r="B93" t="s">
        <v>117</v>
      </c>
    </row>
    <row r="94" spans="1:12" x14ac:dyDescent="0.35">
      <c r="A94" s="21"/>
      <c r="B94" t="s">
        <v>116</v>
      </c>
      <c r="C94" t="s">
        <v>252</v>
      </c>
    </row>
    <row r="95" spans="1:12" x14ac:dyDescent="0.35">
      <c r="B95" t="s">
        <v>12</v>
      </c>
    </row>
    <row r="96" spans="1:12" x14ac:dyDescent="0.35">
      <c r="D96" t="s">
        <v>194</v>
      </c>
      <c r="G96" s="24" t="s">
        <v>250</v>
      </c>
      <c r="H96" s="24" t="s">
        <v>290</v>
      </c>
      <c r="L96" t="s">
        <v>289</v>
      </c>
    </row>
    <row r="98" spans="1:2" x14ac:dyDescent="0.35">
      <c r="B98" t="s">
        <v>233</v>
      </c>
    </row>
    <row r="99" spans="1:2" x14ac:dyDescent="0.35">
      <c r="A99" s="21"/>
      <c r="B99" t="s">
        <v>117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23.54296875" bestFit="1" customWidth="1"/>
    <col min="3" max="3" width="12.81640625" bestFit="1" customWidth="1"/>
    <col min="4" max="4" width="34.1796875" bestFit="1" customWidth="1"/>
  </cols>
  <sheetData>
    <row r="1" spans="1:4" s="1" customFormat="1" x14ac:dyDescent="0.35">
      <c r="A1" s="2" t="s">
        <v>225</v>
      </c>
      <c r="B1" s="2" t="s">
        <v>8</v>
      </c>
      <c r="C1" s="2" t="s">
        <v>226</v>
      </c>
      <c r="D1" s="2" t="s">
        <v>227</v>
      </c>
    </row>
    <row r="2" spans="1:4" x14ac:dyDescent="0.35">
      <c r="A2" t="s">
        <v>228</v>
      </c>
      <c r="B2" t="s">
        <v>229</v>
      </c>
      <c r="C2" t="s">
        <v>114</v>
      </c>
      <c r="D2" t="s">
        <v>230</v>
      </c>
    </row>
    <row r="3" spans="1:4" x14ac:dyDescent="0.35">
      <c r="A3" t="s">
        <v>266</v>
      </c>
      <c r="B3" t="s">
        <v>229</v>
      </c>
      <c r="C3" t="s">
        <v>229</v>
      </c>
      <c r="D3" t="s">
        <v>267</v>
      </c>
    </row>
    <row r="4" spans="1:4" x14ac:dyDescent="0.35">
      <c r="A4" s="18" t="s">
        <v>280</v>
      </c>
      <c r="B4" s="17" t="s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62"/>
  <sheetViews>
    <sheetView workbookViewId="0">
      <pane ySplit="1" topLeftCell="A40" activePane="bottomLeft" state="frozen"/>
      <selection pane="bottomLeft" activeCell="A48" sqref="A48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245</v>
      </c>
      <c r="D1" s="2" t="s">
        <v>16</v>
      </c>
    </row>
    <row r="2" spans="1:4" x14ac:dyDescent="0.35">
      <c r="A2" t="s">
        <v>178</v>
      </c>
      <c r="B2" t="str">
        <f>"1"</f>
        <v>1</v>
      </c>
      <c r="C2" t="s">
        <v>28</v>
      </c>
      <c r="D2" t="s">
        <v>25</v>
      </c>
    </row>
    <row r="3" spans="1:4" x14ac:dyDescent="0.35">
      <c r="A3" t="s">
        <v>178</v>
      </c>
      <c r="B3" t="str">
        <f>"2"</f>
        <v>2</v>
      </c>
      <c r="C3" t="s">
        <v>24</v>
      </c>
      <c r="D3" t="s">
        <v>26</v>
      </c>
    </row>
    <row r="4" spans="1:4" x14ac:dyDescent="0.3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3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3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35">
      <c r="A7" t="s">
        <v>32</v>
      </c>
      <c r="B7" t="str">
        <f>"13"</f>
        <v>13</v>
      </c>
      <c r="C7" t="s">
        <v>36</v>
      </c>
      <c r="D7" t="s">
        <v>36</v>
      </c>
    </row>
    <row r="8" spans="1:4" x14ac:dyDescent="0.35">
      <c r="A8" t="s">
        <v>32</v>
      </c>
      <c r="B8" t="str">
        <f>"26"</f>
        <v>26</v>
      </c>
      <c r="C8" t="s">
        <v>41</v>
      </c>
      <c r="D8" t="s">
        <v>41</v>
      </c>
    </row>
    <row r="9" spans="1:4" x14ac:dyDescent="0.35">
      <c r="A9" t="s">
        <v>32</v>
      </c>
      <c r="B9" t="str">
        <f>"15"</f>
        <v>15</v>
      </c>
      <c r="C9" t="s">
        <v>38</v>
      </c>
      <c r="D9" t="s">
        <v>38</v>
      </c>
    </row>
    <row r="10" spans="1:4" x14ac:dyDescent="0.35">
      <c r="A10" t="s">
        <v>32</v>
      </c>
      <c r="B10" t="str">
        <f>"14"</f>
        <v>14</v>
      </c>
      <c r="C10" t="s">
        <v>37</v>
      </c>
      <c r="D10" t="s">
        <v>37</v>
      </c>
    </row>
    <row r="11" spans="1:4" x14ac:dyDescent="0.35">
      <c r="A11" t="s">
        <v>32</v>
      </c>
      <c r="B11" t="str">
        <f>"10"</f>
        <v>10</v>
      </c>
      <c r="C11" t="s">
        <v>34</v>
      </c>
      <c r="D11" t="s">
        <v>34</v>
      </c>
    </row>
    <row r="12" spans="1:4" x14ac:dyDescent="0.35">
      <c r="A12" t="s">
        <v>32</v>
      </c>
      <c r="B12" t="str">
        <f>"11"</f>
        <v>11</v>
      </c>
      <c r="C12" t="s">
        <v>35</v>
      </c>
      <c r="D12" t="s">
        <v>35</v>
      </c>
    </row>
    <row r="13" spans="1:4" x14ac:dyDescent="0.35">
      <c r="A13" t="s">
        <v>32</v>
      </c>
      <c r="B13" t="str">
        <f>"16"</f>
        <v>16</v>
      </c>
      <c r="C13" t="s">
        <v>39</v>
      </c>
      <c r="D13" t="s">
        <v>39</v>
      </c>
    </row>
    <row r="14" spans="1:4" x14ac:dyDescent="0.35">
      <c r="A14" t="s">
        <v>32</v>
      </c>
      <c r="B14" t="str">
        <f>"4"</f>
        <v>4</v>
      </c>
      <c r="C14" t="s">
        <v>33</v>
      </c>
      <c r="D14" t="s">
        <v>33</v>
      </c>
    </row>
    <row r="15" spans="1:4" x14ac:dyDescent="0.35">
      <c r="A15" t="s">
        <v>32</v>
      </c>
      <c r="B15" t="str">
        <f>"20"</f>
        <v>20</v>
      </c>
      <c r="C15" t="s">
        <v>40</v>
      </c>
      <c r="D15" t="s">
        <v>40</v>
      </c>
    </row>
    <row r="16" spans="1:4" x14ac:dyDescent="0.35">
      <c r="A16" t="s">
        <v>32</v>
      </c>
      <c r="B16" t="str">
        <f>"79"</f>
        <v>79</v>
      </c>
      <c r="C16" t="s">
        <v>42</v>
      </c>
      <c r="D16" t="s">
        <v>42</v>
      </c>
    </row>
    <row r="22" spans="1:4" x14ac:dyDescent="0.35">
      <c r="A22" t="s">
        <v>43</v>
      </c>
      <c r="B22" t="str">
        <f>"1"</f>
        <v>1</v>
      </c>
      <c r="C22" t="s">
        <v>44</v>
      </c>
      <c r="D22" t="s">
        <v>45</v>
      </c>
    </row>
    <row r="23" spans="1:4" x14ac:dyDescent="0.35">
      <c r="A23" t="s">
        <v>43</v>
      </c>
      <c r="B23" t="str">
        <f>"2"</f>
        <v>2</v>
      </c>
      <c r="C23" t="s">
        <v>46</v>
      </c>
      <c r="D23" t="s">
        <v>47</v>
      </c>
    </row>
    <row r="24" spans="1:4" x14ac:dyDescent="0.35">
      <c r="A24" t="s">
        <v>43</v>
      </c>
      <c r="B24" t="str">
        <f>"3"</f>
        <v>3</v>
      </c>
      <c r="C24" t="s">
        <v>48</v>
      </c>
      <c r="D24" t="s">
        <v>109</v>
      </c>
    </row>
    <row r="25" spans="1:4" x14ac:dyDescent="0.35">
      <c r="A25" t="s">
        <v>43</v>
      </c>
      <c r="B25" t="str">
        <f>"4"</f>
        <v>4</v>
      </c>
      <c r="C25" t="s">
        <v>163</v>
      </c>
      <c r="D25" t="s">
        <v>49</v>
      </c>
    </row>
    <row r="26" spans="1:4" x14ac:dyDescent="0.35">
      <c r="A26" t="s">
        <v>54</v>
      </c>
      <c r="B26" t="str">
        <f>"1"</f>
        <v>1</v>
      </c>
      <c r="C26" t="s">
        <v>110</v>
      </c>
      <c r="D26" t="s">
        <v>55</v>
      </c>
    </row>
    <row r="27" spans="1:4" x14ac:dyDescent="0.35">
      <c r="A27" t="s">
        <v>54</v>
      </c>
      <c r="B27" t="str">
        <f>"2"</f>
        <v>2</v>
      </c>
      <c r="C27" t="s">
        <v>56</v>
      </c>
      <c r="D27" t="s">
        <v>50</v>
      </c>
    </row>
    <row r="28" spans="1:4" x14ac:dyDescent="0.35">
      <c r="A28" t="s">
        <v>54</v>
      </c>
      <c r="B28" t="str">
        <f>"3"</f>
        <v>3</v>
      </c>
      <c r="C28" t="s">
        <v>51</v>
      </c>
      <c r="D28" t="s">
        <v>52</v>
      </c>
    </row>
    <row r="29" spans="1:4" x14ac:dyDescent="0.35">
      <c r="A29" t="s">
        <v>54</v>
      </c>
      <c r="B29" t="str">
        <f>"4"</f>
        <v>4</v>
      </c>
      <c r="C29" t="s">
        <v>57</v>
      </c>
      <c r="D29" t="s">
        <v>58</v>
      </c>
    </row>
    <row r="30" spans="1:4" x14ac:dyDescent="0.35">
      <c r="A30" t="s">
        <v>54</v>
      </c>
      <c r="B30" t="str">
        <f>"5"</f>
        <v>5</v>
      </c>
      <c r="C30" t="s">
        <v>59</v>
      </c>
      <c r="D30" t="s">
        <v>60</v>
      </c>
    </row>
    <row r="31" spans="1:4" x14ac:dyDescent="0.35">
      <c r="A31" t="s">
        <v>54</v>
      </c>
      <c r="B31" t="str">
        <f>"7"</f>
        <v>7</v>
      </c>
      <c r="C31" t="s">
        <v>108</v>
      </c>
      <c r="D31" t="s">
        <v>111</v>
      </c>
    </row>
    <row r="32" spans="1:4" x14ac:dyDescent="0.35">
      <c r="A32" t="s">
        <v>204</v>
      </c>
      <c r="B32" t="str">
        <f>"1"</f>
        <v>1</v>
      </c>
      <c r="C32" t="s">
        <v>205</v>
      </c>
      <c r="D32" t="s">
        <v>237</v>
      </c>
    </row>
    <row r="33" spans="1:5" x14ac:dyDescent="0.35">
      <c r="A33" t="s">
        <v>204</v>
      </c>
      <c r="B33" t="str">
        <f>"2"</f>
        <v>2</v>
      </c>
      <c r="C33" t="s">
        <v>206</v>
      </c>
      <c r="D33" t="s">
        <v>238</v>
      </c>
    </row>
    <row r="34" spans="1:5" x14ac:dyDescent="0.35">
      <c r="A34" t="s">
        <v>61</v>
      </c>
      <c r="B34" t="str">
        <f>"1"</f>
        <v>1</v>
      </c>
      <c r="C34" t="s">
        <v>62</v>
      </c>
      <c r="D34" t="s">
        <v>63</v>
      </c>
    </row>
    <row r="35" spans="1:5" x14ac:dyDescent="0.35">
      <c r="A35" t="s">
        <v>61</v>
      </c>
      <c r="B35" t="str">
        <f>"2"</f>
        <v>2</v>
      </c>
      <c r="C35" t="s">
        <v>64</v>
      </c>
      <c r="D35" t="s">
        <v>65</v>
      </c>
    </row>
    <row r="36" spans="1:5" x14ac:dyDescent="0.35">
      <c r="A36" t="s">
        <v>61</v>
      </c>
      <c r="B36" t="str">
        <f>"3"</f>
        <v>3</v>
      </c>
      <c r="C36" s="6" t="s">
        <v>66</v>
      </c>
      <c r="D36" t="s">
        <v>30</v>
      </c>
    </row>
    <row r="37" spans="1:5" x14ac:dyDescent="0.35">
      <c r="A37" t="s">
        <v>67</v>
      </c>
      <c r="B37" t="str">
        <f>"1"</f>
        <v>1</v>
      </c>
      <c r="C37" t="s">
        <v>68</v>
      </c>
      <c r="D37" t="s">
        <v>69</v>
      </c>
    </row>
    <row r="38" spans="1:5" x14ac:dyDescent="0.35">
      <c r="A38" t="s">
        <v>67</v>
      </c>
      <c r="B38" t="str">
        <f>"2"</f>
        <v>2</v>
      </c>
      <c r="C38" t="s">
        <v>70</v>
      </c>
      <c r="D38" t="s">
        <v>71</v>
      </c>
    </row>
    <row r="39" spans="1:5" x14ac:dyDescent="0.35">
      <c r="A39" t="s">
        <v>67</v>
      </c>
      <c r="B39" t="str">
        <f>"3"</f>
        <v>3</v>
      </c>
      <c r="C39" t="s">
        <v>164</v>
      </c>
      <c r="D39" t="s">
        <v>165</v>
      </c>
    </row>
    <row r="40" spans="1:5" x14ac:dyDescent="0.35">
      <c r="A40" t="s">
        <v>67</v>
      </c>
      <c r="B40" t="str">
        <f>"4"</f>
        <v>4</v>
      </c>
      <c r="C40" t="s">
        <v>31</v>
      </c>
      <c r="D40" t="s">
        <v>112</v>
      </c>
    </row>
    <row r="41" spans="1:5" x14ac:dyDescent="0.35">
      <c r="A41" t="s">
        <v>67</v>
      </c>
      <c r="B41" t="str">
        <f>"5"</f>
        <v>5</v>
      </c>
      <c r="C41" t="s">
        <v>29</v>
      </c>
      <c r="D41" t="s">
        <v>30</v>
      </c>
    </row>
    <row r="42" spans="1:5" x14ac:dyDescent="0.35">
      <c r="A42" t="s">
        <v>72</v>
      </c>
      <c r="B42" t="str">
        <f>"1"</f>
        <v>1</v>
      </c>
      <c r="C42" t="s">
        <v>107</v>
      </c>
      <c r="D42" t="s">
        <v>73</v>
      </c>
    </row>
    <row r="43" spans="1:5" x14ac:dyDescent="0.35">
      <c r="A43" t="s">
        <v>72</v>
      </c>
      <c r="B43" t="str">
        <f>"2"</f>
        <v>2</v>
      </c>
      <c r="C43" t="s">
        <v>106</v>
      </c>
      <c r="D43" t="s">
        <v>74</v>
      </c>
    </row>
    <row r="44" spans="1:5" x14ac:dyDescent="0.35">
      <c r="A44" t="s">
        <v>72</v>
      </c>
      <c r="B44" t="str">
        <f>"3"</f>
        <v>3</v>
      </c>
      <c r="C44" t="s">
        <v>105</v>
      </c>
      <c r="D44" t="s">
        <v>53</v>
      </c>
    </row>
    <row r="45" spans="1:5" x14ac:dyDescent="0.35">
      <c r="A45" t="s">
        <v>75</v>
      </c>
      <c r="B45" t="s">
        <v>76</v>
      </c>
      <c r="C45" t="s">
        <v>77</v>
      </c>
      <c r="D45" t="s">
        <v>104</v>
      </c>
      <c r="E45" s="7"/>
    </row>
    <row r="46" spans="1:5" x14ac:dyDescent="0.35">
      <c r="A46" t="s">
        <v>75</v>
      </c>
      <c r="B46" t="s">
        <v>78</v>
      </c>
      <c r="C46" t="s">
        <v>79</v>
      </c>
      <c r="D46" t="s">
        <v>80</v>
      </c>
      <c r="E46" s="8"/>
    </row>
    <row r="47" spans="1:5" x14ac:dyDescent="0.35">
      <c r="A47" t="s">
        <v>75</v>
      </c>
      <c r="B47" t="s">
        <v>81</v>
      </c>
      <c r="C47" t="s">
        <v>82</v>
      </c>
      <c r="D47" t="s">
        <v>102</v>
      </c>
      <c r="E47" s="9"/>
    </row>
    <row r="48" spans="1:5" x14ac:dyDescent="0.35">
      <c r="A48" t="s">
        <v>75</v>
      </c>
      <c r="B48" t="s">
        <v>83</v>
      </c>
      <c r="C48" t="s">
        <v>84</v>
      </c>
      <c r="D48" t="s">
        <v>101</v>
      </c>
      <c r="E48" s="9"/>
    </row>
    <row r="49" spans="1:5" x14ac:dyDescent="0.35">
      <c r="A49" t="s">
        <v>75</v>
      </c>
      <c r="B49" t="s">
        <v>85</v>
      </c>
      <c r="C49" t="s">
        <v>86</v>
      </c>
      <c r="D49" t="s">
        <v>86</v>
      </c>
      <c r="E49" s="10"/>
    </row>
    <row r="50" spans="1:5" x14ac:dyDescent="0.35">
      <c r="A50" t="s">
        <v>75</v>
      </c>
      <c r="B50" t="s">
        <v>87</v>
      </c>
      <c r="C50" t="s">
        <v>88</v>
      </c>
      <c r="D50" t="s">
        <v>88</v>
      </c>
      <c r="E50" s="8"/>
    </row>
    <row r="51" spans="1:5" x14ac:dyDescent="0.35">
      <c r="A51" t="s">
        <v>75</v>
      </c>
      <c r="B51" t="s">
        <v>89</v>
      </c>
      <c r="C51" t="s">
        <v>90</v>
      </c>
      <c r="D51" t="s">
        <v>100</v>
      </c>
    </row>
    <row r="52" spans="1:5" x14ac:dyDescent="0.35">
      <c r="A52" t="s">
        <v>75</v>
      </c>
      <c r="B52" t="s">
        <v>91</v>
      </c>
      <c r="C52" t="s">
        <v>92</v>
      </c>
      <c r="D52" t="s">
        <v>93</v>
      </c>
      <c r="E52" s="8"/>
    </row>
    <row r="53" spans="1:5" x14ac:dyDescent="0.35">
      <c r="A53" t="s">
        <v>75</v>
      </c>
      <c r="B53" t="s">
        <v>94</v>
      </c>
      <c r="C53" t="s">
        <v>103</v>
      </c>
      <c r="D53" t="s">
        <v>99</v>
      </c>
      <c r="E53" s="11"/>
    </row>
    <row r="54" spans="1:5" x14ac:dyDescent="0.35">
      <c r="A54" t="s">
        <v>75</v>
      </c>
      <c r="B54" t="s">
        <v>96</v>
      </c>
      <c r="C54" t="s">
        <v>97</v>
      </c>
      <c r="D54" t="s">
        <v>98</v>
      </c>
      <c r="E54" s="12"/>
    </row>
    <row r="55" spans="1:5" x14ac:dyDescent="0.35">
      <c r="A55" t="s">
        <v>75</v>
      </c>
      <c r="B55" t="s">
        <v>95</v>
      </c>
      <c r="C55" t="s">
        <v>31</v>
      </c>
      <c r="D55" t="s">
        <v>112</v>
      </c>
    </row>
    <row r="56" spans="1:5" x14ac:dyDescent="0.35">
      <c r="A56" t="s">
        <v>224</v>
      </c>
      <c r="B56" t="s">
        <v>276</v>
      </c>
      <c r="C56" t="s">
        <v>29</v>
      </c>
      <c r="D56" t="s">
        <v>30</v>
      </c>
    </row>
    <row r="57" spans="1:5" x14ac:dyDescent="0.35">
      <c r="A57" t="s">
        <v>215</v>
      </c>
      <c r="B57" t="str">
        <f>"1"</f>
        <v>1</v>
      </c>
      <c r="C57" t="s">
        <v>218</v>
      </c>
      <c r="D57" t="s">
        <v>243</v>
      </c>
    </row>
    <row r="58" spans="1:5" x14ac:dyDescent="0.35">
      <c r="A58" t="s">
        <v>216</v>
      </c>
      <c r="B58" t="str">
        <f>"1"</f>
        <v>1</v>
      </c>
      <c r="C58" t="s">
        <v>219</v>
      </c>
      <c r="D58" t="s">
        <v>239</v>
      </c>
    </row>
    <row r="59" spans="1:5" x14ac:dyDescent="0.35">
      <c r="A59" t="s">
        <v>216</v>
      </c>
      <c r="B59" t="str">
        <f>"2"</f>
        <v>2</v>
      </c>
      <c r="C59" t="s">
        <v>220</v>
      </c>
      <c r="D59" t="s">
        <v>240</v>
      </c>
    </row>
    <row r="60" spans="1:5" x14ac:dyDescent="0.35">
      <c r="A60" t="s">
        <v>221</v>
      </c>
      <c r="B60" t="str">
        <f>"1"</f>
        <v>1</v>
      </c>
      <c r="C60" t="s">
        <v>222</v>
      </c>
      <c r="D60" t="s">
        <v>241</v>
      </c>
    </row>
    <row r="61" spans="1:5" x14ac:dyDescent="0.35">
      <c r="A61" t="s">
        <v>221</v>
      </c>
      <c r="B61" t="str">
        <f>"2"</f>
        <v>2</v>
      </c>
      <c r="C61" t="s">
        <v>223</v>
      </c>
      <c r="D61" t="s">
        <v>242</v>
      </c>
    </row>
    <row r="62" spans="1:5" x14ac:dyDescent="0.35">
      <c r="A62" t="s">
        <v>221</v>
      </c>
      <c r="B62" t="str">
        <f>"3"</f>
        <v>3</v>
      </c>
      <c r="C62" t="s">
        <v>29</v>
      </c>
      <c r="D62" t="s">
        <v>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10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5" x14ac:dyDescent="0.35"/>
  <cols>
    <col min="1" max="1" width="16.453125" bestFit="1" customWidth="1"/>
    <col min="2" max="2" width="12.1796875" bestFit="1" customWidth="1"/>
    <col min="3" max="3" width="14.7265625" bestFit="1" customWidth="1"/>
    <col min="4" max="4" width="15" bestFit="1" customWidth="1"/>
    <col min="6" max="6" width="14" bestFit="1" customWidth="1"/>
    <col min="7" max="7" width="37.54296875" bestFit="1" customWidth="1"/>
    <col min="8" max="8" width="37.453125" bestFit="1" customWidth="1"/>
    <col min="9" max="9" width="10.453125" bestFit="1" customWidth="1"/>
  </cols>
  <sheetData>
    <row r="1" spans="1:10" s="2" customFormat="1" x14ac:dyDescent="0.35">
      <c r="A1" s="15" t="s">
        <v>183</v>
      </c>
      <c r="B1" s="15" t="s">
        <v>184</v>
      </c>
      <c r="C1" s="16" t="s">
        <v>185</v>
      </c>
      <c r="D1" s="16" t="s">
        <v>186</v>
      </c>
      <c r="E1" s="16" t="s">
        <v>187</v>
      </c>
      <c r="F1" s="16" t="s">
        <v>188</v>
      </c>
      <c r="G1" s="16" t="s">
        <v>189</v>
      </c>
      <c r="H1" s="3" t="s">
        <v>190</v>
      </c>
      <c r="I1" s="20" t="s">
        <v>200</v>
      </c>
      <c r="J1" s="2" t="s">
        <v>278</v>
      </c>
    </row>
    <row r="2" spans="1:10" x14ac:dyDescent="0.35">
      <c r="A2" t="s">
        <v>182</v>
      </c>
      <c r="B2" t="s">
        <v>181</v>
      </c>
      <c r="C2" t="s">
        <v>254</v>
      </c>
      <c r="D2" t="s">
        <v>254</v>
      </c>
      <c r="E2" t="s">
        <v>260</v>
      </c>
      <c r="F2" t="s">
        <v>261</v>
      </c>
      <c r="G2" t="s">
        <v>263</v>
      </c>
      <c r="H2" s="14" t="s">
        <v>191</v>
      </c>
    </row>
    <row r="3" spans="1:10" x14ac:dyDescent="0.35">
      <c r="A3" t="s">
        <v>234</v>
      </c>
      <c r="B3" t="s">
        <v>181</v>
      </c>
      <c r="C3" t="s">
        <v>272</v>
      </c>
      <c r="D3" t="s">
        <v>272</v>
      </c>
      <c r="E3" t="s">
        <v>260</v>
      </c>
      <c r="F3" t="s">
        <v>261</v>
      </c>
      <c r="G3" t="s">
        <v>274</v>
      </c>
      <c r="H3" s="14" t="s">
        <v>191</v>
      </c>
    </row>
    <row r="4" spans="1:10" x14ac:dyDescent="0.35">
      <c r="A4" t="s">
        <v>257</v>
      </c>
      <c r="B4" t="s">
        <v>181</v>
      </c>
      <c r="C4" t="s">
        <v>258</v>
      </c>
      <c r="D4" t="s">
        <v>258</v>
      </c>
      <c r="E4" t="s">
        <v>260</v>
      </c>
      <c r="F4" t="s">
        <v>261</v>
      </c>
      <c r="G4" t="s">
        <v>264</v>
      </c>
      <c r="H4" s="14" t="s">
        <v>191</v>
      </c>
    </row>
    <row r="5" spans="1:10" x14ac:dyDescent="0.35">
      <c r="A5" t="s">
        <v>271</v>
      </c>
      <c r="B5" t="s">
        <v>181</v>
      </c>
      <c r="C5" t="s">
        <v>270</v>
      </c>
      <c r="D5" t="s">
        <v>270</v>
      </c>
      <c r="E5" t="s">
        <v>260</v>
      </c>
      <c r="F5" t="s">
        <v>261</v>
      </c>
      <c r="G5" t="s">
        <v>273</v>
      </c>
      <c r="H5" s="14" t="s">
        <v>191</v>
      </c>
    </row>
    <row r="7" spans="1:10" x14ac:dyDescent="0.35">
      <c r="A7" t="s">
        <v>277</v>
      </c>
      <c r="B7" t="s">
        <v>181</v>
      </c>
      <c r="C7" t="s">
        <v>259</v>
      </c>
      <c r="D7" t="s">
        <v>259</v>
      </c>
      <c r="E7" t="s">
        <v>260</v>
      </c>
      <c r="F7" t="s">
        <v>261</v>
      </c>
      <c r="G7" t="s">
        <v>191</v>
      </c>
      <c r="H7" s="14" t="s">
        <v>191</v>
      </c>
      <c r="I7" t="s">
        <v>135</v>
      </c>
      <c r="J7" t="s">
        <v>279</v>
      </c>
    </row>
    <row r="8" spans="1:10" x14ac:dyDescent="0.35">
      <c r="A8" s="19" t="s">
        <v>284</v>
      </c>
      <c r="B8" t="s">
        <v>181</v>
      </c>
      <c r="C8" t="s">
        <v>282</v>
      </c>
      <c r="D8" t="s">
        <v>282</v>
      </c>
      <c r="E8" t="s">
        <v>260</v>
      </c>
      <c r="F8" t="s">
        <v>261</v>
      </c>
      <c r="G8" t="s">
        <v>264</v>
      </c>
      <c r="H8" s="14" t="s">
        <v>191</v>
      </c>
    </row>
    <row r="9" spans="1:10" x14ac:dyDescent="0.35">
      <c r="A9" s="19" t="s">
        <v>294</v>
      </c>
      <c r="B9" t="s">
        <v>181</v>
      </c>
      <c r="C9" t="s">
        <v>293</v>
      </c>
      <c r="D9" t="s">
        <v>293</v>
      </c>
      <c r="E9" t="s">
        <v>260</v>
      </c>
      <c r="F9" t="s">
        <v>261</v>
      </c>
      <c r="G9" t="s">
        <v>264</v>
      </c>
      <c r="H9" s="14" t="s">
        <v>191</v>
      </c>
    </row>
    <row r="10" spans="1:10" x14ac:dyDescent="0.35">
      <c r="A10" s="19" t="s">
        <v>301</v>
      </c>
      <c r="B10" t="s">
        <v>181</v>
      </c>
      <c r="C10" t="s">
        <v>304</v>
      </c>
      <c r="D10" t="s">
        <v>304</v>
      </c>
      <c r="E10" t="s">
        <v>260</v>
      </c>
      <c r="F10" t="s">
        <v>261</v>
      </c>
      <c r="G10" t="s">
        <v>264</v>
      </c>
      <c r="H10" s="14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2"/>
  <sheetViews>
    <sheetView workbookViewId="0">
      <pane ySplit="1" topLeftCell="A7" activePane="bottomLeft" state="frozen"/>
      <selection pane="bottomLeft" activeCell="C41" sqref="C41"/>
    </sheetView>
  </sheetViews>
  <sheetFormatPr defaultRowHeight="14.5" x14ac:dyDescent="0.35"/>
  <cols>
    <col min="1" max="1" width="15.7265625" bestFit="1" customWidth="1"/>
    <col min="2" max="2" width="23.54296875" bestFit="1" customWidth="1"/>
    <col min="3" max="3" width="16.7265625" bestFit="1" customWidth="1"/>
    <col min="4" max="4" width="15.7265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17</v>
      </c>
    </row>
    <row r="2" spans="1:4" x14ac:dyDescent="0.35">
      <c r="A2" t="s">
        <v>141</v>
      </c>
      <c r="B2" t="s">
        <v>115</v>
      </c>
      <c r="C2" t="b">
        <v>0</v>
      </c>
    </row>
    <row r="3" spans="1:4" x14ac:dyDescent="0.35">
      <c r="A3" t="s">
        <v>168</v>
      </c>
      <c r="B3" t="s">
        <v>266</v>
      </c>
      <c r="C3" t="b">
        <v>0</v>
      </c>
    </row>
    <row r="4" spans="1:4" x14ac:dyDescent="0.35">
      <c r="A4" t="s">
        <v>172</v>
      </c>
      <c r="B4" t="s">
        <v>115</v>
      </c>
      <c r="C4" t="b">
        <v>0</v>
      </c>
    </row>
    <row r="5" spans="1:4" x14ac:dyDescent="0.35">
      <c r="A5" t="s">
        <v>175</v>
      </c>
      <c r="B5" t="s">
        <v>266</v>
      </c>
      <c r="C5" t="b">
        <v>0</v>
      </c>
    </row>
    <row r="6" spans="1:4" x14ac:dyDescent="0.35">
      <c r="A6" t="s">
        <v>145</v>
      </c>
      <c r="B6" t="s">
        <v>115</v>
      </c>
      <c r="C6" t="b">
        <v>0</v>
      </c>
    </row>
    <row r="7" spans="1:4" x14ac:dyDescent="0.35">
      <c r="A7" s="4" t="s">
        <v>123</v>
      </c>
      <c r="B7" t="s">
        <v>115</v>
      </c>
      <c r="C7" t="b">
        <v>0</v>
      </c>
    </row>
    <row r="8" spans="1:4" x14ac:dyDescent="0.35">
      <c r="A8" t="s">
        <v>214</v>
      </c>
      <c r="B8" t="s">
        <v>115</v>
      </c>
      <c r="C8" t="b">
        <v>0</v>
      </c>
    </row>
    <row r="9" spans="1:4" x14ac:dyDescent="0.35">
      <c r="A9" t="s">
        <v>212</v>
      </c>
      <c r="B9" t="s">
        <v>115</v>
      </c>
      <c r="C9" t="b">
        <v>0</v>
      </c>
      <c r="D9" s="4"/>
    </row>
    <row r="10" spans="1:4" x14ac:dyDescent="0.35">
      <c r="A10" t="s">
        <v>207</v>
      </c>
      <c r="B10" t="s">
        <v>266</v>
      </c>
      <c r="C10" t="b">
        <v>0</v>
      </c>
    </row>
    <row r="11" spans="1:4" x14ac:dyDescent="0.35">
      <c r="A11" t="s">
        <v>203</v>
      </c>
      <c r="B11" t="s">
        <v>115</v>
      </c>
      <c r="C11" t="b">
        <v>0</v>
      </c>
    </row>
    <row r="12" spans="1:4" x14ac:dyDescent="0.35">
      <c r="A12" t="s">
        <v>202</v>
      </c>
      <c r="B12" t="s">
        <v>115</v>
      </c>
      <c r="C12" t="b">
        <v>0</v>
      </c>
    </row>
    <row r="13" spans="1:4" x14ac:dyDescent="0.35">
      <c r="A13" t="s">
        <v>208</v>
      </c>
      <c r="B13" t="s">
        <v>115</v>
      </c>
      <c r="C13" t="b">
        <v>0</v>
      </c>
    </row>
    <row r="14" spans="1:4" x14ac:dyDescent="0.35">
      <c r="A14" t="s">
        <v>120</v>
      </c>
      <c r="B14" t="s">
        <v>266</v>
      </c>
      <c r="C14" t="b">
        <v>0</v>
      </c>
    </row>
    <row r="15" spans="1:4" x14ac:dyDescent="0.35">
      <c r="A15" t="s">
        <v>213</v>
      </c>
      <c r="B15" t="s">
        <v>201</v>
      </c>
      <c r="C15" t="b">
        <v>0</v>
      </c>
    </row>
    <row r="16" spans="1:4" x14ac:dyDescent="0.35">
      <c r="A16" t="s">
        <v>275</v>
      </c>
      <c r="B16" t="s">
        <v>167</v>
      </c>
      <c r="C16" t="b">
        <v>1</v>
      </c>
    </row>
    <row r="17" spans="1:3" x14ac:dyDescent="0.35">
      <c r="A17" t="s">
        <v>209</v>
      </c>
      <c r="B17" t="s">
        <v>115</v>
      </c>
      <c r="C17" t="b">
        <v>0</v>
      </c>
    </row>
    <row r="18" spans="1:3" x14ac:dyDescent="0.35">
      <c r="A18" t="s">
        <v>148</v>
      </c>
      <c r="B18" t="s">
        <v>115</v>
      </c>
      <c r="C18" t="b">
        <v>0</v>
      </c>
    </row>
    <row r="19" spans="1:3" x14ac:dyDescent="0.35">
      <c r="A19" t="s">
        <v>152</v>
      </c>
      <c r="B19" t="s">
        <v>167</v>
      </c>
      <c r="C19" t="b">
        <v>0</v>
      </c>
    </row>
    <row r="20" spans="1:3" x14ac:dyDescent="0.35">
      <c r="A20" t="s">
        <v>129</v>
      </c>
      <c r="B20" t="s">
        <v>266</v>
      </c>
      <c r="C20" t="b">
        <v>0</v>
      </c>
    </row>
    <row r="21" spans="1:3" x14ac:dyDescent="0.35">
      <c r="A21" t="s">
        <v>134</v>
      </c>
      <c r="B21" t="s">
        <v>113</v>
      </c>
      <c r="C21" t="b">
        <v>0</v>
      </c>
    </row>
    <row r="22" spans="1:3" x14ac:dyDescent="0.35">
      <c r="A22" t="s">
        <v>135</v>
      </c>
      <c r="B22" t="s">
        <v>115</v>
      </c>
      <c r="C22" t="b">
        <v>0</v>
      </c>
    </row>
    <row r="23" spans="1:3" x14ac:dyDescent="0.35">
      <c r="A23" s="24" t="s">
        <v>283</v>
      </c>
      <c r="B23" s="24" t="s">
        <v>113</v>
      </c>
      <c r="C23" s="24" t="b">
        <v>0</v>
      </c>
    </row>
    <row r="24" spans="1:3" x14ac:dyDescent="0.35">
      <c r="A24" t="s">
        <v>138</v>
      </c>
      <c r="B24" t="s">
        <v>115</v>
      </c>
      <c r="C24" t="b">
        <v>0</v>
      </c>
    </row>
    <row r="25" spans="1:3" x14ac:dyDescent="0.35">
      <c r="A25" t="s">
        <v>157</v>
      </c>
      <c r="B25" t="s">
        <v>115</v>
      </c>
      <c r="C25" t="b">
        <v>0</v>
      </c>
    </row>
    <row r="26" spans="1:3" x14ac:dyDescent="0.35">
      <c r="A26" t="s">
        <v>160</v>
      </c>
      <c r="B26" t="s">
        <v>115</v>
      </c>
      <c r="C26" t="b">
        <v>0</v>
      </c>
    </row>
    <row r="27" spans="1:3" x14ac:dyDescent="0.35">
      <c r="A27" t="s">
        <v>155</v>
      </c>
      <c r="B27" t="s">
        <v>115</v>
      </c>
      <c r="C27" t="b">
        <v>0</v>
      </c>
    </row>
    <row r="29" spans="1:3" x14ac:dyDescent="0.35">
      <c r="A29" t="s">
        <v>199</v>
      </c>
      <c r="B29" s="18" t="s">
        <v>201</v>
      </c>
      <c r="C29" t="b">
        <v>0</v>
      </c>
    </row>
    <row r="30" spans="1:3" x14ac:dyDescent="0.35">
      <c r="A30" t="s">
        <v>253</v>
      </c>
      <c r="B30" s="18" t="s">
        <v>201</v>
      </c>
      <c r="C30" t="b">
        <v>0</v>
      </c>
    </row>
    <row r="31" spans="1:3" x14ac:dyDescent="0.35">
      <c r="A31" t="s">
        <v>262</v>
      </c>
      <c r="B31" t="s">
        <v>113</v>
      </c>
      <c r="C31" t="b">
        <v>0</v>
      </c>
    </row>
    <row r="32" spans="1:3" x14ac:dyDescent="0.35">
      <c r="A32" t="s">
        <v>197</v>
      </c>
      <c r="B32" t="s">
        <v>266</v>
      </c>
      <c r="C32" t="b">
        <v>0</v>
      </c>
    </row>
  </sheetData>
  <sortState xmlns:xlrd2="http://schemas.microsoft.com/office/spreadsheetml/2017/richdata2" ref="A2:C27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2023-08-10T17:40:30Z</dcterms:modified>
</cp:coreProperties>
</file>