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2DDBE13E-61B1-4BF1-9910-BA8F7DE4AE1F}" xr6:coauthVersionLast="47" xr6:coauthVersionMax="47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30" i="3"/>
  <c r="B31" i="3"/>
  <c r="B22" i="3"/>
  <c r="B23" i="3"/>
  <c r="B43" i="3"/>
  <c r="B41" i="3"/>
  <c r="B40" i="3"/>
  <c r="B42" i="3"/>
  <c r="B15" i="3"/>
  <c r="B29" i="3"/>
  <c r="B32" i="3"/>
  <c r="B21" i="3"/>
  <c r="B20" i="3"/>
  <c r="B19" i="3"/>
  <c r="B51" i="3"/>
  <c r="B50" i="3"/>
  <c r="B49" i="3"/>
  <c r="B47" i="3" l="1"/>
  <c r="B46" i="3"/>
  <c r="B39" i="3" l="1"/>
  <c r="B38" i="3"/>
  <c r="B37" i="3"/>
  <c r="B36" i="3"/>
  <c r="B35" i="3"/>
  <c r="B28" i="3"/>
  <c r="B27" i="3"/>
  <c r="B26" i="3"/>
  <c r="B18" i="3"/>
  <c r="B16" i="3"/>
  <c r="B14" i="3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<sst xmlns="http://schemas.openxmlformats.org/spreadsheetml/2006/main" count="500" uniqueCount="279">
  <si>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</si>
  <si>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</si>
  <si>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</si>
  <si>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</si>
  <si>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</si>
  <si>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</si>
  <si>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</si>
  <si>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</si>
  <si>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</si>
  <si>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</si>
  <si>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</si>
  <si>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</si>
  <si>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</si>
  <si>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</si>
  <si>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</si>
  <si>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</si>
  <si>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</si>
  <si>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</si>
  <si>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</si>
  <si>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</si>
  <si>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</si>
  <si>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</si>
  <si>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</si>
  <si>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</si>
  <si>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</si>
  <si>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</si>
  <si>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</si>
  <si>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</si>
  <si>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</si>
  <si>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</si>
  <si>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</si>
  <si>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</si>
  <si>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</si>
  <si>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</si>
  <si>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</si>
  <si>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</si>
  <si>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</si>
  <si>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</si>
  <si>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</si>
  <si>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</si>
  <si>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</si>
  <si>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</si>
  <si>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</si>
  <si>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</si>
  <si>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</si>
  <si>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</si>
  <si>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</si>
  <si>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</si>
  <si>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</si>
  <si>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</si>
  <si>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</si>
  <si>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</si>
  <si>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</si>
  <si>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</si>
  <si>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</si>
  <si>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</si>
  <si>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</si>
  <si>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</si>
  <si>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</si>
  <si>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</si>
  <si>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</si>
  <si>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</si>
  <si>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</si>
  <si>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</si>
  <si>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</si>
  <si>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</si>
  <si>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</si>
  <si>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</si>
  <si>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</si>
  <si>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</si>
  <si>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</si>
  <si>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</si>
  <si>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</si>
  <si>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</si>
  <si>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</si>
  <si>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</si>
  <si>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</si>
  <si>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</si>
  <si>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</si>
  <si>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</si>
  <si>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</si>
  <si>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</si>
  <si>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</si>
  <si>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>Materiais:</t>
  </si>
  <si>
    <t xml:space="preserve">if </t>
  </si>
  <si>
    <t>Which Materials</t>
  </si>
  <si>
    <t>Quais materiais?</t>
  </si>
  <si>
    <t xml:space="preserve">Diagnósticos: </t>
  </si>
  <si>
    <t>Quais medicamentos?</t>
  </si>
  <si>
    <t>Outros despesas?</t>
  </si>
  <si>
    <t>Transport</t>
  </si>
  <si>
    <t>Mota</t>
  </si>
  <si>
    <t>Taxi</t>
  </si>
  <si>
    <t>Carro</t>
  </si>
  <si>
    <t>Motocarro</t>
  </si>
  <si>
    <t>Ambulancia</t>
  </si>
  <si>
    <t>select_one_with_other</t>
  </si>
  <si>
    <t>Nao sabe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</si>
  <si>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</si>
  <si>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</si>
  <si>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</si>
  <si>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</si>
  <si>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</si>
  <si>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</si>
  <si>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</si>
  <si>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</si>
  <si>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ANC</t>
  </si>
  <si>
    <t xml:space="preserve">data("ANC") == "1" </t>
  </si>
  <si>
    <t>LOCPAR_FORA</t>
  </si>
  <si>
    <t>OOP_A_TRAQ</t>
  </si>
  <si>
    <t>OOP_A_TRAM</t>
  </si>
  <si>
    <t>Did you seek ANC</t>
  </si>
  <si>
    <t>OOP_A_SERQ</t>
  </si>
  <si>
    <t>OOP_A_MATQ</t>
  </si>
  <si>
    <t>OOP_A_MATT</t>
  </si>
  <si>
    <t>OOP_A_DIAQ</t>
  </si>
  <si>
    <t>OOP_A_DIAT</t>
  </si>
  <si>
    <t>OOP_A_MEDQ</t>
  </si>
  <si>
    <t>OOP_A_MEDT</t>
  </si>
  <si>
    <t>OOP_A_OUTQ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</si>
  <si>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</si>
  <si>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</si>
  <si>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</si>
  <si>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</si>
  <si>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</si>
  <si>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</si>
  <si>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</si>
  <si>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</si>
  <si>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data("OOP_ANC") !="1" ||data("OOP_A_C_CPN")!=null</t>
  </si>
  <si>
    <t>data("OOP_ANC") !="1" ||data("OOP_A_C_TT")!=null</t>
  </si>
  <si>
    <t>select_multiple</t>
  </si>
  <si>
    <t>Materials</t>
  </si>
  <si>
    <t>Which materials</t>
  </si>
  <si>
    <t>Other materials</t>
  </si>
  <si>
    <t>Diagnostics</t>
  </si>
  <si>
    <t>Which diagnostics</t>
  </si>
  <si>
    <t>Other diagnostics</t>
  </si>
  <si>
    <t>Medicine:</t>
  </si>
  <si>
    <t>Medicines</t>
  </si>
  <si>
    <t>Which drugs</t>
  </si>
  <si>
    <t>Other drugs</t>
  </si>
  <si>
    <t>Outros medicametos?</t>
  </si>
  <si>
    <t>Which other expenses</t>
  </si>
  <si>
    <t>Quais outros despesas?</t>
  </si>
  <si>
    <t xml:space="preserve">Quanto pagou pelo transporte de/para o estabelecimento de saúde (ida e volta)? </t>
  </si>
  <si>
    <t>Meio de transporte</t>
  </si>
  <si>
    <t>Transport_other</t>
  </si>
  <si>
    <t>Observations</t>
  </si>
  <si>
    <t>OOP_A_MATT_SEL</t>
  </si>
  <si>
    <t>OOP_A_MATT_OU</t>
  </si>
  <si>
    <t>data("OOP_A_MATT_OU") =="1"</t>
  </si>
  <si>
    <t>data("OOP_A_MATT") != null || data("OOP_A_MATT_OU") != "1"</t>
  </si>
  <si>
    <t>OOP_A_DIAT_SEL</t>
  </si>
  <si>
    <t>OOP_A_DIAT_OU</t>
  </si>
  <si>
    <t>data("OOP_A_DIAT_OU") =="1"</t>
  </si>
  <si>
    <t>data("OOP_A_DIAT") != null || data("OOP_A_DIAT_OU") != "1"</t>
  </si>
  <si>
    <t>OOP_A_MEDT_SEL</t>
  </si>
  <si>
    <t>OOP_A_MEDT_OU</t>
  </si>
  <si>
    <t>data("OOP_A_MEDT_OU") =="1"</t>
  </si>
  <si>
    <t>data("OOP_A_MEDT") != null || data("OOP_A_MEDT_OU") != "1"</t>
  </si>
  <si>
    <t>OOP_A_OUTT_SEL</t>
  </si>
  <si>
    <t>OOP_A_OUTT_OU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</si>
  <si>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</si>
  <si>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</si>
  <si>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</si>
  <si>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</si>
  <si>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</si>
  <si>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</si>
  <si>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</si>
  <si>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</si>
  <si>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Gloves</t>
  </si>
  <si>
    <t>Luvas</t>
  </si>
  <si>
    <t>Ecografia</t>
  </si>
  <si>
    <t>Blood test</t>
  </si>
  <si>
    <t>Urine test</t>
  </si>
  <si>
    <t>Antibiotics</t>
  </si>
  <si>
    <t>Ferro</t>
  </si>
  <si>
    <t>Fansidar</t>
  </si>
  <si>
    <t>Vitaminas</t>
  </si>
  <si>
    <t>data("OOP_ANC") != null || data("ANC")!="1"</t>
  </si>
  <si>
    <t>Quanto pagou pelos materiais?</t>
  </si>
  <si>
    <t>Se não obtou cartao durante este gravidez, indicar 88, se não sabe o preco indicar 33</t>
  </si>
  <si>
    <t>Você pagou a sua última consulta de cuidados pré-natais ?</t>
  </si>
  <si>
    <t>select_one_dropdown</t>
  </si>
  <si>
    <t>regpar</t>
  </si>
  <si>
    <t>Region</t>
  </si>
  <si>
    <t>Região</t>
  </si>
  <si>
    <t>choice_item.reg === data("regpar")</t>
  </si>
  <si>
    <t>NotOnList</t>
  </si>
  <si>
    <t>locparcodens</t>
  </si>
  <si>
    <t>data("locparcodens") != null</t>
  </si>
  <si>
    <t>data("locparcodens") == "8888"</t>
  </si>
  <si>
    <t>LOCPAROU</t>
  </si>
  <si>
    <t>Where?</t>
  </si>
  <si>
    <t>Onde?</t>
  </si>
  <si>
    <t>data("LOCPAROU") != null || data("locparcodens") != "8888" || (data("LOCPAR") != 2 &amp;&amp; data("LOCPAR") != 3)</t>
  </si>
  <si>
    <t>assign</t>
  </si>
  <si>
    <t>data("locparcodens")</t>
  </si>
  <si>
    <t>Em que centro de saúde/clínica/hospital  {{data.NOMEMUL}}  procorou Ultima Consulta Prenatal?</t>
  </si>
  <si>
    <t>Quanto é que pagou pelo seguinte durante este gravidez:</t>
  </si>
  <si>
    <t>Other place</t>
  </si>
  <si>
    <t>Outro lugar</t>
  </si>
  <si>
    <t>Outros materias?</t>
  </si>
  <si>
    <t>Place of Consultation</t>
  </si>
  <si>
    <t>Nemhuma</t>
  </si>
  <si>
    <t>Nemhuma destes</t>
  </si>
  <si>
    <t>Vacina TT</t>
  </si>
  <si>
    <t>Ambulância</t>
  </si>
  <si>
    <t>Análises de sangue</t>
  </si>
  <si>
    <t>Análises de urina</t>
  </si>
  <si>
    <t>Antibióticos</t>
  </si>
  <si>
    <t>Você procorou alguma consulta de cuidados pré-natais?</t>
  </si>
  <si>
    <t xml:space="preserve">Quanto é que pagou pelos diagnósticos/exames/análises: </t>
  </si>
  <si>
    <t>Quais diagnósticos? (diagnósticos/exames/análises)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</si>
  <si>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</si>
  <si>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</si>
  <si>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</si>
  <si>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</si>
  <si>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Em que centro de saúde/clínica/hospital  {{data.NOMEMUL}}  procorou a sua última consulta de cuidados pré-natais?</t>
  </si>
  <si>
    <t>Local de consulta</t>
  </si>
  <si>
    <t xml:space="preserve">Quanto é que pagou pelo transporte de/para o estabelecimento de saúde (ida e volta)? </t>
  </si>
  <si>
    <t>Observações</t>
  </si>
  <si>
    <t xml:space="preserve">Todos os meios de transporte estão incluídos acima </t>
  </si>
  <si>
    <t>Place</t>
  </si>
  <si>
    <t>Onde Foi a Consulta CPN?</t>
  </si>
  <si>
    <t>Onde Foi a Ultimo Consulta CPN?</t>
  </si>
  <si>
    <t>ANCPLACE</t>
  </si>
  <si>
    <t>Health Facility</t>
  </si>
  <si>
    <t>Estabelisimento Sanitaria</t>
  </si>
  <si>
    <t>Outreach in the village</t>
  </si>
  <si>
    <t>Estrategia Avancada na Tabanca</t>
  </si>
  <si>
    <t>Outreach elsewhere</t>
  </si>
  <si>
    <t>Você pagou à sua última consulta de cuidados pré-natais? (Prestacao de servico, materiais, diagnosticos, medicamentos)</t>
  </si>
  <si>
    <t>Nao sabe destinguir</t>
  </si>
  <si>
    <t>Estrategia Avancada num outro local fora da Tabanca</t>
  </si>
  <si>
    <t>Carro de Transporte</t>
  </si>
  <si>
    <t>Desinfectant</t>
  </si>
  <si>
    <t>Lixivia</t>
  </si>
  <si>
    <t>Bleach</t>
  </si>
  <si>
    <t>Soap</t>
  </si>
  <si>
    <t>Desinfetantes</t>
  </si>
  <si>
    <t>Sabao</t>
  </si>
  <si>
    <t>Feces test</t>
  </si>
  <si>
    <t>Análises de fezes</t>
  </si>
  <si>
    <t>was 6 on  20230819</t>
  </si>
  <si>
    <t>Paracetamol</t>
  </si>
  <si>
    <t>Anti-fungal</t>
  </si>
  <si>
    <t>Anti-fungus</t>
  </si>
  <si>
    <t>data("OOP_A_MATQ") == 0 || data("OOP_A_MATT_SEL") != null || data("OOP_ANC") != "1" || data("OOP_A_MATQ") ==88</t>
  </si>
  <si>
    <t>data("OOP_A_MATQ") == 0 || data("OOP_A_MATT_OU") != null || data("OOP_ANC") != "1" ||data("OOP_A_MATQ") ==88</t>
  </si>
  <si>
    <t>data("OOP_A_DIAQ") == 0 || data("OOP_A_DIAT_SEL") != null || data("OOP_ANC") != "1" || data("OOP_A_DIAQ")==88</t>
  </si>
  <si>
    <t>data("OOP_A_DIAQ") == 0 || data("OOP_A_DIAT_OU") != null || data("OOP_ANC") != "1" || data("OOP_A_DIAQ")==88</t>
  </si>
  <si>
    <t>data("OOP_A_MEDQ") == 0 || data("OOP_A_MEDT_SEL") != null || data("OOP_ANC") != "1" || data("OOP_A_MEDQ") ==88</t>
  </si>
  <si>
    <t>data("OOP_A_MEDQ") == 0 || data("OOP_A_MEDT_OU") != null || data("OOP_ANC") != "1" || data("OOP_A_MEDQ") ==88</t>
  </si>
  <si>
    <t>data("OOP_A_OUTT") != null || data("OOP_A_OUTQ") ==0|| data("OOP_ANC") != "1"  || data("OOP_A_OUTQ") ==88</t>
  </si>
  <si>
    <t>data("OOP_A_TRAQ")!=null ||data("ANC")=="2"</t>
  </si>
  <si>
    <t>Despesas de transporte de mulher gravida</t>
  </si>
  <si>
    <t>data("OOP_A_TRAM")!=null ||data("ANC")=="2" || data("OOP_A_TRAM")==77</t>
  </si>
  <si>
    <t>data("OOP_A_TRAM_OU")!=null ||data("ANC")=="2" || data("OOP_A_TRAM")==77</t>
  </si>
  <si>
    <t>Dont know</t>
  </si>
  <si>
    <t>TDR</t>
  </si>
  <si>
    <t>TDR (paludismo)</t>
  </si>
  <si>
    <t>Indique: &lt;br&gt; 33 se não sabe; &lt;br&gt; 77 se recusou-se a responder</t>
  </si>
  <si>
    <t>Indique: &lt;br&gt; 33 se não sabe; &lt;br&gt; 77 se recusou-se a responder; &lt;br&gt; 88 se nao foi usado nenhuma materiais</t>
  </si>
  <si>
    <t>Indique: &lt;br&gt; 33 se não sabe; &lt;br&gt; 77 se recusou-se a responder; &lt;br&gt; 88 se nao foi feito nenhuma analises/exame</t>
  </si>
  <si>
    <t>Indique: &lt;br&gt; 33 se não sabe; &lt;br&gt; 77 se recusou-se a responder; &lt;br&gt; 88 se nao foi receitada medicamentos</t>
  </si>
  <si>
    <t>Indique: &lt;br&gt; 33 se não sabe; &lt;br&gt; 77 se recusou-se a responder; &lt;br&gt; 88 se nao tinha outros despesas</t>
  </si>
  <si>
    <t>Private car</t>
  </si>
  <si>
    <t>Carro Particular</t>
  </si>
  <si>
    <t>data("ANCPLACE")!=null || data("ANC")!="1"</t>
  </si>
  <si>
    <t>data("OOP_A_DIAQ") &gt;0 &amp;&amp;  data("OOP_A_DIAQ")!=88 &amp;&amp;  data("OOP_A_DIAQ")!=77</t>
  </si>
  <si>
    <t>data("OOP_A_MATQ") &gt;0 &amp;&amp; data("OOP_A_MATQ") !=88 &amp;&amp; data("OOP_A_MATQ") !=77</t>
  </si>
  <si>
    <t>data("OOP_A_MEDQ") &gt;0 &amp;&amp; data("OOP_A_MEDQ") !=88 &amp;&amp; data("OOP_A_MEDQ") !=77</t>
  </si>
  <si>
    <t>data("OOP_A_OUTQ") &gt;0 &amp;&amp; data("OOP_A_OUTQ") !=88  &amp;&amp; data("OOP_A_OUTQ") !=77</t>
  </si>
  <si>
    <t>Indicar: &lt;br&gt; 88 se não obtou cartao durante este gravidez, &lt;br&gt; 33 se não sabe o preco indicar</t>
  </si>
  <si>
    <t xml:space="preserve">Indique: &lt;br&gt; 88 se não obtou cartao durante est gravidez, &lt;br&gt; 77 se recusou-se a responder, &lt;br&gt; 33 se não sabe o preco </t>
  </si>
  <si>
    <t>Indique: &lt;br&gt; 88 se não obtou cartao durante este gravidez, &lt;br&gt; 77 se recusou-se a responder, &lt;br&gt; 33 se não sabe o preco indicar</t>
  </si>
  <si>
    <t>data("ANC")!=null</t>
  </si>
  <si>
    <t>(data("LOCPARCODE") != null &amp;&amp; data("LOCPARCODE") != "8888") || (data("ANC") != "1" || data("LOCPAROU") !=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</si>
</sst>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121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121</v>
      </c>
    </row>
    <row r="5" spans="1:6" x14ac:dyDescent="0.35">
      <c r="A5" t="s">
        <v>5</v>
      </c>
      <c r="C5" t="s">
        <v>127</v>
      </c>
      <c r="D5" t="s">
        <v>126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106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45"/>
  <sheetViews>
    <sheetView tabSelected="1" topLeftCell="D1" zoomScale="73" workbookViewId="0">
      <pane ySplit="1" topLeftCell="A48" activePane="bottomLeft" state="frozen"/>
      <selection pane="bottomLeft" activeCell="K58" sqref="K58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6.0898437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3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106</v>
      </c>
      <c r="G3" t="s">
        <v>111</v>
      </c>
      <c r="H3" t="s">
        <v>211</v>
      </c>
      <c r="J3"/>
      <c r="K3" s="24" t="s">
        <v>277</v>
      </c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x14ac:dyDescent="0.35">
      <c r="A4" s="3"/>
      <c r="B4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1024 1026:2048 2050:3072 3074:4096 4098:5120 5122:6144 6146:7168 7170:8192 8194:9216 9218:10240 10242:11264 11266:12288 12290:13312 13314:14336 14338:15360 15362:16384" s="3" customFormat="1" x14ac:dyDescent="0.35">
      <c r="A5" s="14"/>
      <c r="B5" s="14" t="s">
        <v>55</v>
      </c>
      <c r="C5" s="15" t="s">
        <v>107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1024 1026:2048 2050:3072 3074:4096 4098:5120 5122:6144 6146:7168 7170:8192 8194:9216 9218:10240 10242:11264 11266:12288 12290:13312 13314:14336 14338:15360 15362:16384" s="3" customForma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1024 1026:2048 2050:3072 3074:4096 4098:5120 5122:6144 6146:7168 7170:8192 8194:9216 9218:10240 10242:11264 11266:12288 12290:13312 13314:14336 14338:15360 15362:16384" s="3" customFormat="1" ht="43.5" x14ac:dyDescent="0.35">
      <c r="A7"/>
      <c r="B7"/>
      <c r="C7"/>
      <c r="D7" t="s">
        <v>46</v>
      </c>
      <c r="E7" t="s">
        <v>47</v>
      </c>
      <c r="F7" t="s">
        <v>103</v>
      </c>
      <c r="G7" s="4" t="s">
        <v>182</v>
      </c>
      <c r="H7" s="4" t="s">
        <v>232</v>
      </c>
      <c r="I7"/>
      <c r="J7"/>
      <c r="K7" t="s">
        <v>179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1024 1026:2048 2050:3072 3074:4096 4098:5120 5122:6144 6146:7168 7170:8192 8194:9216 9218:10240 10242:11264 11266:12288 12290:13312 13314:14336 14338:15360 15362:16384" s="3" customFormat="1" x14ac:dyDescent="0.35">
      <c r="A8" s="22"/>
      <c r="B8" t="s">
        <v>55</v>
      </c>
      <c r="C8" t="s">
        <v>104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024 1026:2048 2050:3072 3074:4096 4098:5120 5122:6144 6146:7168 7170:8192 8194:9216 9218:10240 10242:11264 11266:12288 12290:13312 13314:14336 14338:15360 15362:16384" s="3" customFormat="1" x14ac:dyDescent="0.35">
      <c r="A9" s="20"/>
      <c r="B9" t="s">
        <v>37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1024 1026:2048 2050:3072 3074:4096 4098:5120 5122:6144 6146:7168 7170:8192 8194:9216 9218:10240 10242:11264 11266:12288 12290:13312 13314:14336 14338:15360 15362:16384" s="3" customFormat="1" x14ac:dyDescent="0.35">
      <c r="A10" s="20"/>
      <c r="B10"/>
      <c r="C10"/>
      <c r="D10" t="s">
        <v>35</v>
      </c>
      <c r="E10"/>
      <c r="F10"/>
      <c r="G10" t="s">
        <v>81</v>
      </c>
      <c r="H10" t="s">
        <v>81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024 1026:2048 2050:3072 3074:4096 4098:5120 5122:6144 6146:7168 7170:8192 8194:9216 9218:10240 10242:11264 11266:12288 12290:13312 13314:14336 14338:15360 15362:16384" s="3" customFormat="1" x14ac:dyDescent="0.35">
      <c r="A11" s="20"/>
      <c r="B11"/>
      <c r="C11"/>
      <c r="D11" t="s">
        <v>45</v>
      </c>
      <c r="E11"/>
      <c r="F11" t="s">
        <v>112</v>
      </c>
      <c r="G11" t="s">
        <v>82</v>
      </c>
      <c r="H11" t="s">
        <v>82</v>
      </c>
      <c r="I11"/>
      <c r="J11"/>
      <c r="K11" t="s">
        <v>164</v>
      </c>
      <c r="L11"/>
      <c r="M11" t="s">
        <v>262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1024 1026:2048 2050:3072 3074:4096 4098:5120 5122:6144 6146:7168 7170:8192 8194:9216 9218:10240 10242:11264 11266:12288 12290:13312 13314:14336 14338:15360 15362:16384" s="3" customFormat="1" x14ac:dyDescent="0.35">
      <c r="A12" s="20"/>
      <c r="B12"/>
      <c r="C12"/>
      <c r="D12" t="s">
        <v>45</v>
      </c>
      <c r="E12"/>
      <c r="F12" t="s">
        <v>113</v>
      </c>
      <c r="G12" t="s">
        <v>83</v>
      </c>
      <c r="H12" t="s">
        <v>180</v>
      </c>
      <c r="I12"/>
      <c r="J12"/>
      <c r="K12" t="s">
        <v>165</v>
      </c>
      <c r="L12"/>
      <c r="M12" t="s">
        <v>263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024 1026:2048 2050:3072 3074:4096 4098:5120 5122:6144 6146:7168 7170:8192 8194:9216 9218:10240 10242:11264 11266:12288 12290:13312 13314:14336 14338:15360 15362:16384" s="3" customFormat="1" x14ac:dyDescent="0.35">
      <c r="A13" s="20"/>
      <c r="B13" t="s">
        <v>84</v>
      </c>
      <c r="C13" t="s">
        <v>271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1024 1026:2048 2050:3072 3074:4096 4098:5120 5122:6144 6146:7168 7170:8192 8194:9216 9218:10240 10242:11264 11266:12288 12290:13312 13314:14336 14338:15360 15362:16384" s="3" customFormat="1" x14ac:dyDescent="0.35">
      <c r="A14" s="20"/>
      <c r="B14"/>
      <c r="C14"/>
      <c r="D14" t="s">
        <v>130</v>
      </c>
      <c r="E14" t="s">
        <v>131</v>
      </c>
      <c r="F14" t="s">
        <v>148</v>
      </c>
      <c r="G14" t="s">
        <v>132</v>
      </c>
      <c r="H14" t="s">
        <v>86</v>
      </c>
      <c r="I14"/>
      <c r="J14"/>
      <c r="K14" t="s">
        <v>248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024 1026:2048 2050:3072 3074:4096 4098:5120 5122:6144 6146:7168 7170:8192 8194:9216 9218:10240 10242:11264 11266:12288 12290:13312 13314:14336 14338:15360 15362:16384" s="3" customFormat="1" x14ac:dyDescent="0.35">
      <c r="A15" s="20"/>
      <c r="B15"/>
      <c r="C15"/>
      <c r="D15" t="s">
        <v>46</v>
      </c>
      <c r="E15" t="s">
        <v>47</v>
      </c>
      <c r="F15" t="s">
        <v>149</v>
      </c>
      <c r="G15" t="s">
        <v>133</v>
      </c>
      <c r="H15" t="s">
        <v>202</v>
      </c>
      <c r="I15"/>
      <c r="J15"/>
      <c r="K15" t="s">
        <v>249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1024 1026:2048 2050:3072 3074:4096 4098:5120 5122:6144 6146:7168 7170:8192 8194:9216 9218:10240 10242:11264 11266:12288 12290:13312 13314:14336 14338:15360 15362:16384" s="3" customFormat="1" x14ac:dyDescent="0.35">
      <c r="A16" s="20"/>
      <c r="B16" t="s">
        <v>84</v>
      </c>
      <c r="C16" t="s">
        <v>150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3" customFormat="1" x14ac:dyDescent="0.35">
      <c r="A17" s="20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3" customFormat="1" x14ac:dyDescent="0.35">
      <c r="A18" s="20"/>
      <c r="B18"/>
      <c r="C18"/>
      <c r="D18" t="s">
        <v>54</v>
      </c>
      <c r="E18"/>
      <c r="F18" t="s">
        <v>114</v>
      </c>
      <c r="G18" t="s">
        <v>85</v>
      </c>
      <c r="H18" t="s">
        <v>86</v>
      </c>
      <c r="I18"/>
      <c r="J18"/>
      <c r="K18" t="s">
        <v>151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3" customFormat="1" x14ac:dyDescent="0.35">
      <c r="A19" s="20"/>
      <c r="B19" t="s">
        <v>56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3" customFormat="1" x14ac:dyDescent="0.35">
      <c r="A20" s="20"/>
      <c r="B20" t="s">
        <v>56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3" customFormat="1" x14ac:dyDescent="0.35">
      <c r="A21" s="20"/>
      <c r="B21" t="s">
        <v>38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3" customFormat="1" x14ac:dyDescent="0.35">
      <c r="A22" s="21"/>
      <c r="B22" t="s">
        <v>37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3" customFormat="1" x14ac:dyDescent="0.35">
      <c r="A23" s="21"/>
      <c r="B23" s="14"/>
      <c r="C23" s="14"/>
      <c r="D23" s="14" t="s">
        <v>45</v>
      </c>
      <c r="E23" s="14"/>
      <c r="F23" t="s">
        <v>115</v>
      </c>
      <c r="G23" t="s">
        <v>87</v>
      </c>
      <c r="H23" t="s">
        <v>212</v>
      </c>
      <c r="I23" s="14"/>
      <c r="J23" s="14"/>
      <c r="K23" s="14" t="s">
        <v>166</v>
      </c>
      <c r="L23" s="14"/>
      <c r="M23" t="s">
        <v>264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3" customFormat="1" x14ac:dyDescent="0.35">
      <c r="A24" s="21"/>
      <c r="B24" s="14" t="s">
        <v>84</v>
      </c>
      <c r="C24" s="14" t="s">
        <v>270</v>
      </c>
      <c r="D24" s="14"/>
      <c r="E24" s="14"/>
      <c r="F24" s="14"/>
      <c r="G24" s="14"/>
      <c r="H24" s="14"/>
      <c r="I24" s="14"/>
      <c r="J24" s="14"/>
      <c r="K24" s="14"/>
      <c r="L24" s="1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3" customFormat="1" x14ac:dyDescent="0.35">
      <c r="A25" s="21"/>
      <c r="B25" s="14"/>
      <c r="C25" s="14"/>
      <c r="D25" s="14" t="s">
        <v>130</v>
      </c>
      <c r="E25" s="14" t="s">
        <v>134</v>
      </c>
      <c r="F25" s="14" t="s">
        <v>152</v>
      </c>
      <c r="G25" s="14" t="s">
        <v>135</v>
      </c>
      <c r="H25" s="14" t="s">
        <v>213</v>
      </c>
      <c r="I25" s="14"/>
      <c r="J25" s="14"/>
      <c r="K25" s="14" t="s">
        <v>250</v>
      </c>
      <c r="L25" s="1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3" customFormat="1" x14ac:dyDescent="0.35">
      <c r="A26" s="21"/>
      <c r="B26" s="14"/>
      <c r="C26" s="14"/>
      <c r="D26" s="14" t="s">
        <v>46</v>
      </c>
      <c r="E26" s="14" t="s">
        <v>47</v>
      </c>
      <c r="F26" s="14" t="s">
        <v>153</v>
      </c>
      <c r="G26" s="14" t="s">
        <v>136</v>
      </c>
      <c r="H26" s="14" t="s">
        <v>214</v>
      </c>
      <c r="I26" s="14"/>
      <c r="J26" s="14"/>
      <c r="K26" s="14" t="s">
        <v>251</v>
      </c>
      <c r="L26" s="1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3" customFormat="1" x14ac:dyDescent="0.35">
      <c r="A27" s="21"/>
      <c r="B27" s="14" t="s">
        <v>84</v>
      </c>
      <c r="C27" s="14" t="s">
        <v>154</v>
      </c>
      <c r="D27" s="14"/>
      <c r="E27" s="14"/>
      <c r="F27" s="14"/>
      <c r="G27" s="14"/>
      <c r="H27" s="14"/>
      <c r="I27" s="14"/>
      <c r="J27" s="14"/>
      <c r="K27" s="14"/>
      <c r="L27" s="1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3" customFormat="1" x14ac:dyDescent="0.35">
      <c r="A28" s="2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3" customFormat="1" x14ac:dyDescent="0.35">
      <c r="A29" s="21"/>
      <c r="B29" s="14"/>
      <c r="C29" s="14"/>
      <c r="D29" s="14" t="s">
        <v>54</v>
      </c>
      <c r="E29" s="14"/>
      <c r="F29" s="14" t="s">
        <v>116</v>
      </c>
      <c r="G29" s="14" t="s">
        <v>135</v>
      </c>
      <c r="H29" s="14" t="s">
        <v>215</v>
      </c>
      <c r="I29" s="14"/>
      <c r="J29" s="14"/>
      <c r="K29" s="14" t="s">
        <v>155</v>
      </c>
      <c r="L29" s="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3" customFormat="1" x14ac:dyDescent="0.35">
      <c r="A30" s="21"/>
      <c r="B30" s="14" t="s">
        <v>56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3" customFormat="1" x14ac:dyDescent="0.35">
      <c r="A31" s="21"/>
      <c r="B31" s="14" t="s">
        <v>56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3" customFormat="1" x14ac:dyDescent="0.35">
      <c r="A32" s="21"/>
      <c r="B32" s="14" t="s">
        <v>38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3" customFormat="1" x14ac:dyDescent="0.35">
      <c r="A33" s="15"/>
      <c r="B33" s="16" t="s">
        <v>37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3" customFormat="1" x14ac:dyDescent="0.35">
      <c r="A34" s="15"/>
      <c r="B34" s="16"/>
      <c r="C34" s="16"/>
      <c r="D34" s="16" t="s">
        <v>45</v>
      </c>
      <c r="E34" s="16"/>
      <c r="F34" s="16" t="s">
        <v>117</v>
      </c>
      <c r="G34" s="16" t="s">
        <v>137</v>
      </c>
      <c r="H34" s="16" t="s">
        <v>216</v>
      </c>
      <c r="I34" s="16"/>
      <c r="J34" s="16"/>
      <c r="K34" s="16" t="s">
        <v>167</v>
      </c>
      <c r="L34" s="16"/>
      <c r="M34" t="s">
        <v>265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3" customFormat="1" x14ac:dyDescent="0.35">
      <c r="A35" s="15"/>
      <c r="B35" s="16" t="s">
        <v>84</v>
      </c>
      <c r="C35" s="16" t="s">
        <v>272</v>
      </c>
      <c r="D35" s="16"/>
      <c r="E35" s="16"/>
      <c r="F35" s="16"/>
      <c r="G35" s="16"/>
      <c r="H35" s="16"/>
      <c r="I35" s="16"/>
      <c r="J35" s="16"/>
      <c r="K35" s="16"/>
      <c r="L35" s="16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3" customFormat="1" x14ac:dyDescent="0.35">
      <c r="A36" s="15"/>
      <c r="B36" s="16"/>
      <c r="C36" s="16"/>
      <c r="D36" s="16" t="s">
        <v>130</v>
      </c>
      <c r="E36" s="16" t="s">
        <v>138</v>
      </c>
      <c r="F36" s="16" t="s">
        <v>156</v>
      </c>
      <c r="G36" s="16" t="s">
        <v>139</v>
      </c>
      <c r="H36" s="16" t="s">
        <v>88</v>
      </c>
      <c r="I36" s="16"/>
      <c r="J36" s="16"/>
      <c r="K36" s="16" t="s">
        <v>252</v>
      </c>
      <c r="L36" s="1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3" customFormat="1" x14ac:dyDescent="0.35">
      <c r="A37" s="15"/>
      <c r="B37" s="16"/>
      <c r="C37" s="16"/>
      <c r="D37" s="16" t="s">
        <v>46</v>
      </c>
      <c r="E37" s="16" t="s">
        <v>47</v>
      </c>
      <c r="F37" s="16" t="s">
        <v>157</v>
      </c>
      <c r="G37" s="16" t="s">
        <v>140</v>
      </c>
      <c r="H37" s="16" t="s">
        <v>141</v>
      </c>
      <c r="I37" s="16"/>
      <c r="J37" s="16"/>
      <c r="K37" s="16" t="s">
        <v>253</v>
      </c>
      <c r="L37" s="16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3" customFormat="1" x14ac:dyDescent="0.35">
      <c r="A38" s="15"/>
      <c r="B38" s="16" t="s">
        <v>84</v>
      </c>
      <c r="C38" s="16" t="s">
        <v>158</v>
      </c>
      <c r="D38" s="16"/>
      <c r="E38" s="16"/>
      <c r="F38" s="16"/>
      <c r="G38" s="16"/>
      <c r="H38" s="16"/>
      <c r="I38" s="16"/>
      <c r="J38" s="16"/>
      <c r="K38" s="16"/>
      <c r="L38" s="1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3" customFormat="1" x14ac:dyDescent="0.3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3" customFormat="1" x14ac:dyDescent="0.35">
      <c r="A40" s="15"/>
      <c r="B40" s="16"/>
      <c r="C40" s="16"/>
      <c r="D40" s="16" t="s">
        <v>54</v>
      </c>
      <c r="E40" s="16"/>
      <c r="F40" s="16" t="s">
        <v>118</v>
      </c>
      <c r="G40" s="16" t="s">
        <v>139</v>
      </c>
      <c r="H40" s="16" t="s">
        <v>88</v>
      </c>
      <c r="I40" s="16"/>
      <c r="J40" s="16"/>
      <c r="K40" s="16" t="s">
        <v>159</v>
      </c>
      <c r="L40" s="16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3" customFormat="1" x14ac:dyDescent="0.35">
      <c r="A41" s="15"/>
      <c r="B41" s="16" t="s">
        <v>56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3" customFormat="1" x14ac:dyDescent="0.35">
      <c r="A42" s="15"/>
      <c r="B42" s="16" t="s">
        <v>56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3" customFormat="1" x14ac:dyDescent="0.35">
      <c r="A43" s="15"/>
      <c r="B43" s="16" t="s">
        <v>38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3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3" customFormat="1" x14ac:dyDescent="0.35">
      <c r="A45" s="15"/>
      <c r="B45" s="19" t="s">
        <v>37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/>
      <c r="X45"/>
      <c r="Y45"/>
      <c r="Z45"/>
      <c r="AA45"/>
      <c r="AB45"/>
      <c r="AC45"/>
      <c r="AD45"/>
      <c r="AE45"/>
      <c r="AF45"/>
      <c r="AG45"/>
    </row>
    <row r="46" spans="1:33" s="3" customFormat="1" x14ac:dyDescent="0.35">
      <c r="A46" s="15"/>
      <c r="B46" s="19"/>
      <c r="C46" s="19"/>
      <c r="D46" s="19" t="s">
        <v>45</v>
      </c>
      <c r="E46" s="19"/>
      <c r="F46" s="19" t="s">
        <v>119</v>
      </c>
      <c r="G46" s="19" t="s">
        <v>89</v>
      </c>
      <c r="H46" s="19" t="s">
        <v>217</v>
      </c>
      <c r="I46" s="19"/>
      <c r="J46" s="19"/>
      <c r="K46" s="19" t="s">
        <v>168</v>
      </c>
      <c r="L46" s="19"/>
      <c r="M46" t="s">
        <v>266</v>
      </c>
      <c r="N46" s="19"/>
      <c r="O46" s="19"/>
      <c r="P46" s="19"/>
      <c r="Q46" s="19"/>
      <c r="R46" s="19"/>
      <c r="S46" s="19"/>
      <c r="T46" s="19"/>
      <c r="U46" s="19"/>
      <c r="V46" s="19"/>
      <c r="W46"/>
      <c r="X46"/>
      <c r="Y46"/>
      <c r="Z46"/>
      <c r="AA46"/>
      <c r="AB46"/>
      <c r="AC46"/>
      <c r="AD46"/>
      <c r="AE46"/>
      <c r="AF46"/>
      <c r="AG46"/>
    </row>
    <row r="47" spans="1:33" s="3" customFormat="1" x14ac:dyDescent="0.35">
      <c r="A47" s="15"/>
      <c r="B47" s="19" t="s">
        <v>84</v>
      </c>
      <c r="C47" s="19" t="s">
        <v>273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/>
      <c r="X47"/>
      <c r="Y47"/>
      <c r="Z47"/>
      <c r="AA47"/>
      <c r="AB47"/>
      <c r="AC47"/>
      <c r="AD47"/>
      <c r="AE47"/>
      <c r="AF47"/>
      <c r="AG47"/>
    </row>
    <row r="48" spans="1:33" s="3" customFormat="1" x14ac:dyDescent="0.35">
      <c r="A48" s="15"/>
      <c r="B48" s="19"/>
      <c r="C48" s="19"/>
      <c r="D48" s="19" t="s">
        <v>54</v>
      </c>
      <c r="E48" s="19"/>
      <c r="F48" s="19" t="s">
        <v>120</v>
      </c>
      <c r="G48" s="19" t="s">
        <v>142</v>
      </c>
      <c r="H48" s="19" t="s">
        <v>143</v>
      </c>
      <c r="I48" s="19"/>
      <c r="J48" s="19"/>
      <c r="K48" s="19" t="s">
        <v>254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/>
      <c r="X48"/>
      <c r="Y48"/>
      <c r="Z48"/>
      <c r="AA48"/>
      <c r="AB48"/>
      <c r="AC48"/>
      <c r="AD48"/>
      <c r="AE48"/>
      <c r="AF48"/>
      <c r="AG48"/>
    </row>
    <row r="49" spans="1:33" s="3" customFormat="1" x14ac:dyDescent="0.35">
      <c r="A49" s="15"/>
      <c r="B49" s="19" t="s">
        <v>56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/>
      <c r="X49"/>
      <c r="Y49"/>
      <c r="Z49"/>
      <c r="AA49"/>
      <c r="AB49"/>
      <c r="AC49"/>
      <c r="AD49"/>
      <c r="AE49"/>
      <c r="AF49"/>
      <c r="AG49"/>
    </row>
    <row r="50" spans="1:33" s="3" customFormat="1" x14ac:dyDescent="0.35">
      <c r="A50" s="15"/>
      <c r="B50" s="19" t="s">
        <v>38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/>
      <c r="X50"/>
      <c r="Y50"/>
      <c r="Z50"/>
      <c r="AA50"/>
      <c r="AB50"/>
      <c r="AC50"/>
      <c r="AD50"/>
      <c r="AE50"/>
      <c r="AF50"/>
      <c r="AG50"/>
    </row>
    <row r="51" spans="1:33" x14ac:dyDescent="0.35">
      <c r="A51" s="22"/>
      <c r="B51" t="s">
        <v>56</v>
      </c>
    </row>
    <row r="52" spans="1:33" x14ac:dyDescent="0.35">
      <c r="A52" s="22"/>
      <c r="B52" s="14" t="s">
        <v>55</v>
      </c>
      <c r="C52" s="15" t="s">
        <v>107</v>
      </c>
    </row>
    <row r="53" spans="1:33" s="17" customFormat="1" x14ac:dyDescent="0.35">
      <c r="A53"/>
      <c r="B53" s="17" t="s">
        <v>37</v>
      </c>
    </row>
    <row r="54" spans="1:33" s="17" customFormat="1" x14ac:dyDescent="0.35">
      <c r="A54"/>
      <c r="D54" s="17" t="s">
        <v>35</v>
      </c>
      <c r="G54" s="17" t="s">
        <v>198</v>
      </c>
      <c r="H54" s="17" t="s">
        <v>218</v>
      </c>
      <c r="S54" s="17" t="b">
        <v>1</v>
      </c>
    </row>
    <row r="55" spans="1:33" s="17" customFormat="1" x14ac:dyDescent="0.35">
      <c r="A55"/>
      <c r="D55" s="17" t="s">
        <v>96</v>
      </c>
      <c r="E55" s="17" t="s">
        <v>223</v>
      </c>
      <c r="F55" s="17" t="s">
        <v>226</v>
      </c>
      <c r="G55" s="17" t="s">
        <v>224</v>
      </c>
      <c r="H55" s="17" t="s">
        <v>225</v>
      </c>
      <c r="K55" s="17" t="s">
        <v>269</v>
      </c>
    </row>
    <row r="56" spans="1:33" s="17" customFormat="1" x14ac:dyDescent="0.35">
      <c r="A56"/>
      <c r="D56" s="17" t="s">
        <v>183</v>
      </c>
      <c r="E56" s="17" t="s">
        <v>71</v>
      </c>
      <c r="F56" s="17" t="s">
        <v>184</v>
      </c>
      <c r="G56" s="17" t="s">
        <v>185</v>
      </c>
      <c r="H56" s="17" t="s">
        <v>186</v>
      </c>
    </row>
    <row r="57" spans="1:33" s="17" customFormat="1" x14ac:dyDescent="0.35">
      <c r="A57"/>
      <c r="D57" s="17" t="s">
        <v>183</v>
      </c>
      <c r="E57" s="17" t="s">
        <v>72</v>
      </c>
      <c r="F57" s="17" t="s">
        <v>105</v>
      </c>
      <c r="G57" s="17" t="s">
        <v>203</v>
      </c>
      <c r="H57" s="17" t="s">
        <v>219</v>
      </c>
      <c r="K57" s="23" t="s">
        <v>278</v>
      </c>
      <c r="T57" s="18" t="s">
        <v>187</v>
      </c>
    </row>
    <row r="58" spans="1:33" s="17" customFormat="1" x14ac:dyDescent="0.35">
      <c r="A58"/>
      <c r="D58" s="17" t="s">
        <v>130</v>
      </c>
      <c r="E58" s="17" t="s">
        <v>188</v>
      </c>
      <c r="F58" s="17" t="s">
        <v>189</v>
      </c>
      <c r="S58" s="17" t="b">
        <v>1</v>
      </c>
    </row>
    <row r="59" spans="1:33" s="17" customFormat="1" x14ac:dyDescent="0.35">
      <c r="A59"/>
      <c r="B59" s="17" t="s">
        <v>55</v>
      </c>
      <c r="C59" s="17" t="s">
        <v>190</v>
      </c>
    </row>
    <row r="60" spans="1:33" s="17" customFormat="1" x14ac:dyDescent="0.35">
      <c r="A60"/>
      <c r="B60" s="17" t="s">
        <v>55</v>
      </c>
      <c r="C60" s="17" t="s">
        <v>191</v>
      </c>
    </row>
    <row r="61" spans="1:33" s="17" customFormat="1" x14ac:dyDescent="0.35">
      <c r="A61"/>
      <c r="D61" s="17" t="s">
        <v>54</v>
      </c>
      <c r="F61" s="17" t="s">
        <v>192</v>
      </c>
      <c r="G61" s="17" t="s">
        <v>193</v>
      </c>
      <c r="H61" s="17" t="s">
        <v>194</v>
      </c>
      <c r="K61" s="17" t="s">
        <v>195</v>
      </c>
    </row>
    <row r="62" spans="1:33" s="17" customFormat="1" x14ac:dyDescent="0.35">
      <c r="A62"/>
      <c r="B62" s="17" t="s">
        <v>56</v>
      </c>
    </row>
    <row r="63" spans="1:33" s="17" customFormat="1" x14ac:dyDescent="0.35">
      <c r="A63"/>
      <c r="D63" s="17" t="s">
        <v>196</v>
      </c>
      <c r="F63" s="17" t="s">
        <v>105</v>
      </c>
      <c r="I63" s="17" t="s">
        <v>197</v>
      </c>
      <c r="S63" s="17" t="b">
        <v>1</v>
      </c>
    </row>
    <row r="64" spans="1:33" s="17" customFormat="1" x14ac:dyDescent="0.35">
      <c r="A64"/>
      <c r="B64" s="17" t="s">
        <v>56</v>
      </c>
    </row>
    <row r="65" spans="1:33" s="17" customFormat="1" x14ac:dyDescent="0.35">
      <c r="A65"/>
      <c r="B65" s="17" t="s">
        <v>38</v>
      </c>
    </row>
    <row r="67" spans="1:33" x14ac:dyDescent="0.35">
      <c r="B67" t="s">
        <v>37</v>
      </c>
    </row>
    <row r="68" spans="1:33" x14ac:dyDescent="0.35">
      <c r="D68" t="s">
        <v>35</v>
      </c>
      <c r="G68" t="s">
        <v>256</v>
      </c>
      <c r="H68" t="s">
        <v>256</v>
      </c>
    </row>
    <row r="69" spans="1:33" x14ac:dyDescent="0.35">
      <c r="D69" t="s">
        <v>45</v>
      </c>
      <c r="F69" t="s">
        <v>109</v>
      </c>
      <c r="G69" t="s">
        <v>144</v>
      </c>
      <c r="H69" t="s">
        <v>220</v>
      </c>
      <c r="K69" t="s">
        <v>255</v>
      </c>
      <c r="M69" t="s">
        <v>262</v>
      </c>
    </row>
    <row r="70" spans="1:33" x14ac:dyDescent="0.35">
      <c r="D70" t="s">
        <v>130</v>
      </c>
      <c r="E70" t="s">
        <v>90</v>
      </c>
      <c r="F70" t="s">
        <v>110</v>
      </c>
      <c r="G70" t="s">
        <v>145</v>
      </c>
      <c r="H70" t="s">
        <v>145</v>
      </c>
      <c r="K70" t="s">
        <v>257</v>
      </c>
    </row>
    <row r="71" spans="1:33" x14ac:dyDescent="0.35">
      <c r="D71" t="s">
        <v>96</v>
      </c>
      <c r="E71" t="s">
        <v>146</v>
      </c>
      <c r="F71" t="s">
        <v>162</v>
      </c>
      <c r="K71" t="s">
        <v>258</v>
      </c>
    </row>
    <row r="72" spans="1:33" x14ac:dyDescent="0.35">
      <c r="B72" t="s">
        <v>38</v>
      </c>
    </row>
    <row r="74" spans="1:33" x14ac:dyDescent="0.35">
      <c r="B74" t="s">
        <v>37</v>
      </c>
    </row>
    <row r="75" spans="1:33" s="3" customFormat="1" x14ac:dyDescent="0.35">
      <c r="A75"/>
      <c r="B75"/>
      <c r="C75"/>
      <c r="D75" t="s">
        <v>35</v>
      </c>
      <c r="E75"/>
      <c r="F75"/>
      <c r="G75" t="s">
        <v>199</v>
      </c>
      <c r="H75" t="s">
        <v>199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3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3" customFormat="1" x14ac:dyDescent="0.35">
      <c r="A77"/>
      <c r="B77"/>
      <c r="C77"/>
      <c r="D77" t="s">
        <v>45</v>
      </c>
      <c r="E77"/>
      <c r="F77" t="s">
        <v>124</v>
      </c>
      <c r="G77" t="s">
        <v>122</v>
      </c>
      <c r="H77" t="s">
        <v>122</v>
      </c>
      <c r="I77"/>
      <c r="J77"/>
      <c r="K77" t="s">
        <v>128</v>
      </c>
      <c r="L77" t="s">
        <v>181</v>
      </c>
      <c r="M77" t="s">
        <v>275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x14ac:dyDescent="0.35">
      <c r="D78" t="s">
        <v>45</v>
      </c>
      <c r="F78" t="s">
        <v>125</v>
      </c>
      <c r="G78" t="s">
        <v>123</v>
      </c>
      <c r="H78" t="s">
        <v>123</v>
      </c>
      <c r="K78" t="s">
        <v>129</v>
      </c>
      <c r="L78" t="s">
        <v>274</v>
      </c>
      <c r="M78" t="s">
        <v>276</v>
      </c>
    </row>
    <row r="80" spans="1:33" s="3" customFormat="1" x14ac:dyDescent="0.35">
      <c r="A80"/>
      <c r="B80" t="s">
        <v>38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x14ac:dyDescent="0.35">
      <c r="B81" t="s">
        <v>37</v>
      </c>
    </row>
    <row r="82" spans="1:33" x14ac:dyDescent="0.35">
      <c r="D82" t="s">
        <v>54</v>
      </c>
      <c r="F82" t="s">
        <v>163</v>
      </c>
      <c r="G82" t="s">
        <v>147</v>
      </c>
      <c r="H82" t="s">
        <v>221</v>
      </c>
    </row>
    <row r="83" spans="1:33" x14ac:dyDescent="0.35">
      <c r="B83" t="s">
        <v>38</v>
      </c>
    </row>
    <row r="84" spans="1:33" s="3" customFormat="1" x14ac:dyDescent="0.35">
      <c r="A84"/>
      <c r="B84" t="s">
        <v>56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x14ac:dyDescent="0.35">
      <c r="B85" s="14" t="s">
        <v>56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128" customFormat="1" x14ac:dyDescent="0.35"/>
    <row r="142" spans="1:20" x14ac:dyDescent="0.35">
      <c r="A142" s="3"/>
      <c r="C142" s="3"/>
      <c r="J142" s="3"/>
      <c r="K142" s="3"/>
      <c r="L142" s="3"/>
      <c r="M142" s="3"/>
      <c r="N142" s="3"/>
      <c r="O142" s="3"/>
      <c r="P142" s="3"/>
      <c r="Q142" s="3"/>
      <c r="R142" s="11"/>
      <c r="S142" s="3"/>
      <c r="T142" s="3"/>
    </row>
    <row r="143" spans="1:20" x14ac:dyDescent="0.35">
      <c r="A143" s="3"/>
      <c r="C143" s="3"/>
      <c r="J143" s="3"/>
      <c r="K143" s="3"/>
      <c r="L143" s="3"/>
      <c r="M143" s="3"/>
      <c r="N143" s="3"/>
      <c r="O143" s="3"/>
      <c r="P143" s="3"/>
      <c r="Q143" s="3"/>
      <c r="R143" s="11"/>
      <c r="S143" s="3"/>
      <c r="T143" s="3"/>
    </row>
    <row r="144" spans="1:20" x14ac:dyDescent="0.35">
      <c r="A144" s="3"/>
      <c r="C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11"/>
      <c r="S144" s="3"/>
      <c r="T144" s="3"/>
    </row>
    <row r="145" spans="1:20" x14ac:dyDescent="0.35">
      <c r="A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1"/>
      <c r="S145" s="3"/>
      <c r="T14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workbookViewId="0">
      <pane ySplit="1" topLeftCell="A37" activePane="bottomLeft" state="frozen"/>
      <selection pane="bottomLeft" activeCell="D47" sqref="D47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90</v>
      </c>
      <c r="B6" t="str">
        <f>"1"</f>
        <v>1</v>
      </c>
      <c r="C6" t="s">
        <v>98</v>
      </c>
      <c r="D6" t="s">
        <v>98</v>
      </c>
    </row>
    <row r="7" spans="1:4" x14ac:dyDescent="0.35">
      <c r="A7" t="s">
        <v>90</v>
      </c>
      <c r="B7" t="str">
        <f>"2"</f>
        <v>2</v>
      </c>
      <c r="C7" t="s">
        <v>91</v>
      </c>
      <c r="D7" t="s">
        <v>91</v>
      </c>
    </row>
    <row r="8" spans="1:4" x14ac:dyDescent="0.35">
      <c r="A8" t="s">
        <v>90</v>
      </c>
      <c r="B8" t="str">
        <f>"3"</f>
        <v>3</v>
      </c>
      <c r="C8" t="s">
        <v>93</v>
      </c>
      <c r="D8" t="s">
        <v>235</v>
      </c>
    </row>
    <row r="9" spans="1:4" x14ac:dyDescent="0.35">
      <c r="A9" t="s">
        <v>90</v>
      </c>
      <c r="B9" t="str">
        <f>"4"</f>
        <v>4</v>
      </c>
      <c r="C9" t="s">
        <v>92</v>
      </c>
      <c r="D9" t="s">
        <v>92</v>
      </c>
    </row>
    <row r="10" spans="1:4" x14ac:dyDescent="0.35">
      <c r="A10" t="s">
        <v>90</v>
      </c>
      <c r="B10" t="str">
        <f>"5"</f>
        <v>5</v>
      </c>
      <c r="C10" t="s">
        <v>94</v>
      </c>
      <c r="D10" t="s">
        <v>94</v>
      </c>
    </row>
    <row r="11" spans="1:4" x14ac:dyDescent="0.35">
      <c r="A11" t="s">
        <v>90</v>
      </c>
      <c r="B11" t="str">
        <f>"6"</f>
        <v>6</v>
      </c>
      <c r="C11" t="s">
        <v>95</v>
      </c>
      <c r="D11" t="s">
        <v>207</v>
      </c>
    </row>
    <row r="12" spans="1:4" x14ac:dyDescent="0.35">
      <c r="A12" t="s">
        <v>90</v>
      </c>
      <c r="B12" t="str">
        <f>"7"</f>
        <v>7</v>
      </c>
      <c r="C12" t="s">
        <v>267</v>
      </c>
      <c r="D12" t="s">
        <v>268</v>
      </c>
    </row>
    <row r="13" spans="1:4" x14ac:dyDescent="0.35">
      <c r="A13" t="s">
        <v>90</v>
      </c>
      <c r="B13" t="str">
        <f>"33"</f>
        <v>33</v>
      </c>
      <c r="C13" t="s">
        <v>97</v>
      </c>
      <c r="D13" t="s">
        <v>53</v>
      </c>
    </row>
    <row r="14" spans="1:4" x14ac:dyDescent="0.35">
      <c r="A14" t="s">
        <v>90</v>
      </c>
      <c r="B14" t="str">
        <f>"66"</f>
        <v>66</v>
      </c>
      <c r="C14" t="s">
        <v>99</v>
      </c>
      <c r="D14" t="s">
        <v>99</v>
      </c>
    </row>
    <row r="15" spans="1:4" x14ac:dyDescent="0.35">
      <c r="A15" t="s">
        <v>90</v>
      </c>
      <c r="B15" t="str">
        <f>"77"</f>
        <v>77</v>
      </c>
      <c r="C15" t="s">
        <v>204</v>
      </c>
      <c r="D15" t="s">
        <v>205</v>
      </c>
    </row>
    <row r="16" spans="1:4" x14ac:dyDescent="0.35">
      <c r="A16" t="s">
        <v>146</v>
      </c>
      <c r="B16" t="str">
        <f>"2"</f>
        <v>2</v>
      </c>
      <c r="C16" t="s">
        <v>169</v>
      </c>
      <c r="D16" t="s">
        <v>222</v>
      </c>
    </row>
    <row r="18" spans="1:4" x14ac:dyDescent="0.35">
      <c r="A18" t="s">
        <v>131</v>
      </c>
      <c r="B18" t="str">
        <f>"1"</f>
        <v>1</v>
      </c>
      <c r="C18" t="s">
        <v>170</v>
      </c>
      <c r="D18" t="s">
        <v>171</v>
      </c>
    </row>
    <row r="19" spans="1:4" x14ac:dyDescent="0.35">
      <c r="A19" t="s">
        <v>131</v>
      </c>
      <c r="B19" t="str">
        <f>"7"</f>
        <v>7</v>
      </c>
      <c r="C19" t="s">
        <v>236</v>
      </c>
      <c r="D19" t="s">
        <v>240</v>
      </c>
    </row>
    <row r="20" spans="1:4" x14ac:dyDescent="0.35">
      <c r="A20" t="s">
        <v>131</v>
      </c>
      <c r="B20" t="str">
        <f>"8"</f>
        <v>8</v>
      </c>
      <c r="C20" t="s">
        <v>238</v>
      </c>
      <c r="D20" t="s">
        <v>237</v>
      </c>
    </row>
    <row r="21" spans="1:4" x14ac:dyDescent="0.35">
      <c r="A21" t="s">
        <v>131</v>
      </c>
      <c r="B21" t="str">
        <f>"9"</f>
        <v>9</v>
      </c>
      <c r="C21" t="s">
        <v>239</v>
      </c>
      <c r="D21" t="s">
        <v>241</v>
      </c>
    </row>
    <row r="22" spans="1:4" x14ac:dyDescent="0.35">
      <c r="A22" t="s">
        <v>131</v>
      </c>
      <c r="B22" t="str">
        <f>"33"</f>
        <v>33</v>
      </c>
      <c r="C22" t="s">
        <v>259</v>
      </c>
      <c r="D22" t="s">
        <v>53</v>
      </c>
    </row>
    <row r="23" spans="1:4" x14ac:dyDescent="0.35">
      <c r="A23" t="s">
        <v>131</v>
      </c>
      <c r="B23" t="str">
        <f>"77"</f>
        <v>77</v>
      </c>
      <c r="C23" t="s">
        <v>204</v>
      </c>
      <c r="D23" t="s">
        <v>205</v>
      </c>
    </row>
    <row r="26" spans="1:4" x14ac:dyDescent="0.35">
      <c r="A26" t="s">
        <v>134</v>
      </c>
      <c r="B26" t="str">
        <f>"1"</f>
        <v>1</v>
      </c>
      <c r="C26" t="s">
        <v>172</v>
      </c>
      <c r="D26" t="s">
        <v>172</v>
      </c>
    </row>
    <row r="27" spans="1:4" x14ac:dyDescent="0.35">
      <c r="A27" t="s">
        <v>134</v>
      </c>
      <c r="B27" t="str">
        <f>"2"</f>
        <v>2</v>
      </c>
      <c r="C27" t="s">
        <v>173</v>
      </c>
      <c r="D27" t="s">
        <v>208</v>
      </c>
    </row>
    <row r="28" spans="1:4" x14ac:dyDescent="0.35">
      <c r="A28" t="s">
        <v>134</v>
      </c>
      <c r="B28" t="str">
        <f>"3"</f>
        <v>3</v>
      </c>
      <c r="C28" t="s">
        <v>174</v>
      </c>
      <c r="D28" t="s">
        <v>209</v>
      </c>
    </row>
    <row r="29" spans="1:4" x14ac:dyDescent="0.35">
      <c r="A29" t="s">
        <v>134</v>
      </c>
      <c r="B29" t="str">
        <f>"7"</f>
        <v>7</v>
      </c>
      <c r="C29" t="s">
        <v>242</v>
      </c>
      <c r="D29" t="s">
        <v>243</v>
      </c>
    </row>
    <row r="30" spans="1:4" x14ac:dyDescent="0.35">
      <c r="A30" t="s">
        <v>134</v>
      </c>
      <c r="B30" t="str">
        <f>"8"</f>
        <v>8</v>
      </c>
      <c r="C30" t="s">
        <v>260</v>
      </c>
      <c r="D30" t="s">
        <v>261</v>
      </c>
    </row>
    <row r="31" spans="1:4" x14ac:dyDescent="0.35">
      <c r="A31" t="s">
        <v>134</v>
      </c>
      <c r="B31" t="str">
        <f>"33"</f>
        <v>33</v>
      </c>
      <c r="C31" t="s">
        <v>259</v>
      </c>
      <c r="D31" t="s">
        <v>53</v>
      </c>
    </row>
    <row r="32" spans="1:4" x14ac:dyDescent="0.35">
      <c r="A32" t="s">
        <v>134</v>
      </c>
      <c r="B32" t="str">
        <f>"77"</f>
        <v>77</v>
      </c>
      <c r="C32" t="s">
        <v>204</v>
      </c>
      <c r="D32" t="s">
        <v>205</v>
      </c>
    </row>
    <row r="34" spans="1:5" x14ac:dyDescent="0.35">
      <c r="B34" s="8"/>
      <c r="C34" s="9"/>
      <c r="D34" s="9"/>
    </row>
    <row r="35" spans="1:5" x14ac:dyDescent="0.35">
      <c r="A35" t="s">
        <v>138</v>
      </c>
      <c r="B35" t="str">
        <f>"1"</f>
        <v>1</v>
      </c>
      <c r="C35" s="9" t="s">
        <v>176</v>
      </c>
      <c r="D35" s="9" t="s">
        <v>176</v>
      </c>
    </row>
    <row r="36" spans="1:5" x14ac:dyDescent="0.35">
      <c r="A36" t="s">
        <v>138</v>
      </c>
      <c r="B36" t="str">
        <f>"2"</f>
        <v>2</v>
      </c>
      <c r="C36" s="9" t="s">
        <v>177</v>
      </c>
      <c r="D36" s="9" t="s">
        <v>177</v>
      </c>
    </row>
    <row r="37" spans="1:5" x14ac:dyDescent="0.35">
      <c r="A37" t="s">
        <v>138</v>
      </c>
      <c r="B37" t="str">
        <f>"3"</f>
        <v>3</v>
      </c>
      <c r="C37" s="9" t="s">
        <v>178</v>
      </c>
      <c r="D37" s="9" t="s">
        <v>178</v>
      </c>
    </row>
    <row r="38" spans="1:5" x14ac:dyDescent="0.35">
      <c r="A38" t="s">
        <v>138</v>
      </c>
      <c r="B38" t="str">
        <f>"4"</f>
        <v>4</v>
      </c>
      <c r="C38" s="9" t="s">
        <v>175</v>
      </c>
      <c r="D38" s="9" t="s">
        <v>210</v>
      </c>
    </row>
    <row r="39" spans="1:5" x14ac:dyDescent="0.35">
      <c r="A39" t="s">
        <v>138</v>
      </c>
      <c r="B39" t="str">
        <f>"5"</f>
        <v>5</v>
      </c>
      <c r="C39" t="s">
        <v>206</v>
      </c>
      <c r="D39" t="s">
        <v>206</v>
      </c>
    </row>
    <row r="40" spans="1:5" x14ac:dyDescent="0.35">
      <c r="A40" t="s">
        <v>138</v>
      </c>
      <c r="B40" t="str">
        <f>"7"</f>
        <v>7</v>
      </c>
      <c r="C40" t="s">
        <v>245</v>
      </c>
      <c r="D40" t="s">
        <v>245</v>
      </c>
    </row>
    <row r="41" spans="1:5" x14ac:dyDescent="0.35">
      <c r="A41" t="s">
        <v>138</v>
      </c>
      <c r="B41" t="str">
        <f>"8"</f>
        <v>8</v>
      </c>
      <c r="C41" s="9" t="s">
        <v>246</v>
      </c>
      <c r="D41" s="9" t="s">
        <v>247</v>
      </c>
    </row>
    <row r="42" spans="1:5" x14ac:dyDescent="0.35">
      <c r="A42" t="s">
        <v>138</v>
      </c>
      <c r="B42" t="str">
        <f>"66"</f>
        <v>66</v>
      </c>
      <c r="C42" t="s">
        <v>233</v>
      </c>
      <c r="D42" t="s">
        <v>233</v>
      </c>
      <c r="E42" t="s">
        <v>244</v>
      </c>
    </row>
    <row r="43" spans="1:5" x14ac:dyDescent="0.35">
      <c r="A43" t="s">
        <v>138</v>
      </c>
      <c r="B43" t="str">
        <f>"77"</f>
        <v>77</v>
      </c>
      <c r="C43" t="s">
        <v>204</v>
      </c>
      <c r="D43" t="s">
        <v>205</v>
      </c>
    </row>
    <row r="44" spans="1:5" x14ac:dyDescent="0.35">
      <c r="B44" s="8"/>
      <c r="C44" s="9"/>
      <c r="D44" s="9"/>
    </row>
    <row r="45" spans="1:5" x14ac:dyDescent="0.35">
      <c r="B45" s="8"/>
      <c r="C45" s="9"/>
      <c r="D45" s="9"/>
    </row>
    <row r="46" spans="1:5" x14ac:dyDescent="0.35">
      <c r="A46" t="s">
        <v>188</v>
      </c>
      <c r="B46" t="str">
        <f>"8888"</f>
        <v>8888</v>
      </c>
      <c r="C46" t="s">
        <v>200</v>
      </c>
      <c r="D46" t="s">
        <v>201</v>
      </c>
    </row>
    <row r="47" spans="1:5" x14ac:dyDescent="0.35">
      <c r="A47" t="s">
        <v>188</v>
      </c>
      <c r="B47" t="str">
        <f>"9999"</f>
        <v>9999</v>
      </c>
      <c r="C47" t="s">
        <v>50</v>
      </c>
      <c r="D47" t="s">
        <v>53</v>
      </c>
    </row>
    <row r="48" spans="1:5" x14ac:dyDescent="0.35">
      <c r="B48" s="8"/>
      <c r="C48" s="9"/>
      <c r="D48" s="9"/>
    </row>
    <row r="49" spans="1:4" x14ac:dyDescent="0.35">
      <c r="A49" t="s">
        <v>223</v>
      </c>
      <c r="B49" t="str">
        <f>"1"</f>
        <v>1</v>
      </c>
      <c r="C49" s="7" t="s">
        <v>227</v>
      </c>
      <c r="D49" t="s">
        <v>228</v>
      </c>
    </row>
    <row r="50" spans="1:4" x14ac:dyDescent="0.35">
      <c r="A50" t="s">
        <v>223</v>
      </c>
      <c r="B50" t="str">
        <f>"2"</f>
        <v>2</v>
      </c>
      <c r="C50" t="s">
        <v>229</v>
      </c>
      <c r="D50" t="s">
        <v>230</v>
      </c>
    </row>
    <row r="51" spans="1:4" x14ac:dyDescent="0.35">
      <c r="A51" t="s">
        <v>223</v>
      </c>
      <c r="B51" t="str">
        <f>"3"</f>
        <v>3</v>
      </c>
      <c r="C51" s="7" t="s">
        <v>231</v>
      </c>
      <c r="D51" t="s">
        <v>234</v>
      </c>
    </row>
    <row r="52" spans="1:4" x14ac:dyDescent="0.35">
      <c r="B52" s="8"/>
      <c r="C52" s="9"/>
      <c r="D52" s="9"/>
    </row>
    <row r="53" spans="1:4" x14ac:dyDescent="0.35">
      <c r="B53" s="5"/>
    </row>
    <row r="54" spans="1:4" x14ac:dyDescent="0.35">
      <c r="B54" s="5"/>
    </row>
    <row r="55" spans="1:4" x14ac:dyDescent="0.35">
      <c r="B55" s="5"/>
      <c r="C55" s="9"/>
      <c r="D55" s="9"/>
    </row>
    <row r="56" spans="1:4" x14ac:dyDescent="0.35">
      <c r="B56" s="5"/>
      <c r="C56" s="9"/>
    </row>
    <row r="57" spans="1:4" x14ac:dyDescent="0.35">
      <c r="B57" s="5"/>
      <c r="C57" s="9"/>
    </row>
    <row r="58" spans="1:4" x14ac:dyDescent="0.35">
      <c r="B58" s="5"/>
      <c r="C58" s="7"/>
    </row>
    <row r="59" spans="1:4" x14ac:dyDescent="0.35">
      <c r="B59" s="5"/>
      <c r="C59" s="7"/>
    </row>
    <row r="60" spans="1:4" x14ac:dyDescent="0.35">
      <c r="B60" s="5"/>
    </row>
    <row r="61" spans="1:4" x14ac:dyDescent="0.35">
      <c r="B61" s="5"/>
      <c r="C61" s="7"/>
    </row>
    <row r="62" spans="1:4" x14ac:dyDescent="0.35">
      <c r="B62" s="5"/>
      <c r="C62" s="7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58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zoomScaleNormal="100" workbookViewId="0">
      <pane ySplit="1" topLeftCell="A35" activePane="bottomLeft" state="frozen"/>
      <selection pane="bottomLeft" activeCell="B51" sqref="B51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106</v>
      </c>
      <c r="B2" t="s">
        <v>46</v>
      </c>
      <c r="C2" t="b">
        <v>0</v>
      </c>
    </row>
    <row r="3" spans="1:4" x14ac:dyDescent="0.35">
      <c r="A3" t="s">
        <v>103</v>
      </c>
      <c r="B3" t="s">
        <v>46</v>
      </c>
      <c r="C3" t="b">
        <v>0</v>
      </c>
    </row>
    <row r="4" spans="1:4" x14ac:dyDescent="0.35">
      <c r="A4" t="s">
        <v>112</v>
      </c>
      <c r="B4" t="s">
        <v>45</v>
      </c>
      <c r="C4" t="b">
        <v>0</v>
      </c>
    </row>
    <row r="6" spans="1:4" x14ac:dyDescent="0.35">
      <c r="A6" t="s">
        <v>113</v>
      </c>
      <c r="B6" t="s">
        <v>45</v>
      </c>
      <c r="C6" t="b">
        <v>0</v>
      </c>
    </row>
    <row r="7" spans="1:4" x14ac:dyDescent="0.35">
      <c r="A7" t="s">
        <v>114</v>
      </c>
      <c r="B7" t="s">
        <v>54</v>
      </c>
      <c r="C7" t="b">
        <v>0</v>
      </c>
    </row>
    <row r="8" spans="1:4" x14ac:dyDescent="0.35">
      <c r="A8" t="s">
        <v>148</v>
      </c>
      <c r="B8" t="s">
        <v>130</v>
      </c>
      <c r="C8" t="b">
        <v>0</v>
      </c>
    </row>
    <row r="9" spans="1:4" x14ac:dyDescent="0.35">
      <c r="A9" t="s">
        <v>149</v>
      </c>
      <c r="B9" t="s">
        <v>46</v>
      </c>
      <c r="C9" t="b">
        <v>0</v>
      </c>
    </row>
    <row r="11" spans="1:4" x14ac:dyDescent="0.35">
      <c r="A11" t="s">
        <v>115</v>
      </c>
      <c r="B11" t="s">
        <v>45</v>
      </c>
      <c r="C11" t="b">
        <v>0</v>
      </c>
    </row>
    <row r="12" spans="1:4" x14ac:dyDescent="0.35">
      <c r="A12" t="s">
        <v>116</v>
      </c>
      <c r="B12" t="s">
        <v>54</v>
      </c>
      <c r="C12" t="b">
        <v>0</v>
      </c>
    </row>
    <row r="13" spans="1:4" x14ac:dyDescent="0.35">
      <c r="A13" t="s">
        <v>152</v>
      </c>
      <c r="B13" t="s">
        <v>130</v>
      </c>
      <c r="C13" t="b">
        <v>0</v>
      </c>
    </row>
    <row r="14" spans="1:4" x14ac:dyDescent="0.35">
      <c r="A14" t="s">
        <v>153</v>
      </c>
      <c r="B14" t="s">
        <v>46</v>
      </c>
      <c r="C14" t="b">
        <v>0</v>
      </c>
    </row>
    <row r="16" spans="1:4" x14ac:dyDescent="0.35">
      <c r="A16" t="s">
        <v>117</v>
      </c>
      <c r="B16" t="s">
        <v>45</v>
      </c>
      <c r="C16" t="b">
        <v>0</v>
      </c>
    </row>
    <row r="17" spans="1:3" x14ac:dyDescent="0.35">
      <c r="A17" t="s">
        <v>118</v>
      </c>
      <c r="B17" t="s">
        <v>54</v>
      </c>
      <c r="C17" t="b">
        <v>0</v>
      </c>
    </row>
    <row r="18" spans="1:3" x14ac:dyDescent="0.35">
      <c r="A18" t="s">
        <v>156</v>
      </c>
      <c r="B18" t="s">
        <v>130</v>
      </c>
      <c r="C18" t="b">
        <v>0</v>
      </c>
    </row>
    <row r="19" spans="1:3" x14ac:dyDescent="0.35">
      <c r="A19" t="s">
        <v>157</v>
      </c>
      <c r="B19" t="s">
        <v>46</v>
      </c>
      <c r="C19" t="b">
        <v>0</v>
      </c>
    </row>
    <row r="21" spans="1:3" x14ac:dyDescent="0.35">
      <c r="A21" t="s">
        <v>119</v>
      </c>
      <c r="B21" t="s">
        <v>45</v>
      </c>
      <c r="C21" t="b">
        <v>0</v>
      </c>
    </row>
    <row r="22" spans="1:3" x14ac:dyDescent="0.35">
      <c r="A22" t="s">
        <v>120</v>
      </c>
      <c r="B22" t="s">
        <v>54</v>
      </c>
      <c r="C22" t="b">
        <v>0</v>
      </c>
    </row>
    <row r="23" spans="1:3" x14ac:dyDescent="0.35">
      <c r="A23" t="s">
        <v>160</v>
      </c>
      <c r="B23" t="s">
        <v>130</v>
      </c>
      <c r="C23" t="b">
        <v>0</v>
      </c>
    </row>
    <row r="24" spans="1:3" x14ac:dyDescent="0.35">
      <c r="A24" t="s">
        <v>161</v>
      </c>
      <c r="B24" t="s">
        <v>46</v>
      </c>
      <c r="C24" t="b">
        <v>0</v>
      </c>
    </row>
    <row r="26" spans="1:3" x14ac:dyDescent="0.35">
      <c r="A26" t="s">
        <v>163</v>
      </c>
      <c r="B26" t="s">
        <v>54</v>
      </c>
      <c r="C26" t="b">
        <v>0</v>
      </c>
    </row>
    <row r="28" spans="1:3" x14ac:dyDescent="0.35">
      <c r="A28" t="s">
        <v>109</v>
      </c>
      <c r="B28" t="s">
        <v>45</v>
      </c>
      <c r="C28" t="b">
        <v>0</v>
      </c>
    </row>
    <row r="29" spans="1:3" x14ac:dyDescent="0.35">
      <c r="A29" t="s">
        <v>110</v>
      </c>
      <c r="B29" t="s">
        <v>130</v>
      </c>
      <c r="C29" t="b">
        <v>0</v>
      </c>
    </row>
    <row r="30" spans="1:3" x14ac:dyDescent="0.35">
      <c r="A30" t="s">
        <v>162</v>
      </c>
      <c r="B30" s="13" t="s">
        <v>96</v>
      </c>
      <c r="C30" t="b">
        <v>0</v>
      </c>
    </row>
    <row r="31" spans="1:3" x14ac:dyDescent="0.35">
      <c r="A31" t="s">
        <v>100</v>
      </c>
      <c r="B31" s="13" t="s">
        <v>54</v>
      </c>
      <c r="C31" t="b">
        <v>0</v>
      </c>
    </row>
    <row r="32" spans="1:3" x14ac:dyDescent="0.35">
      <c r="A32" t="s">
        <v>101</v>
      </c>
      <c r="B32" t="s">
        <v>28</v>
      </c>
      <c r="C32" t="b">
        <v>0</v>
      </c>
    </row>
    <row r="33" spans="1:5" x14ac:dyDescent="0.35">
      <c r="A33" t="s">
        <v>102</v>
      </c>
      <c r="B33" t="s">
        <v>54</v>
      </c>
      <c r="C33" t="b">
        <v>0</v>
      </c>
    </row>
    <row r="34" spans="1:5" x14ac:dyDescent="0.35">
      <c r="A34" t="s">
        <v>108</v>
      </c>
      <c r="B34" t="s">
        <v>46</v>
      </c>
      <c r="C34" t="b">
        <v>0</v>
      </c>
    </row>
    <row r="36" spans="1:5" x14ac:dyDescent="0.35">
      <c r="A36" t="s">
        <v>124</v>
      </c>
      <c r="B36" t="s">
        <v>45</v>
      </c>
      <c r="C36" t="b">
        <v>0</v>
      </c>
    </row>
    <row r="37" spans="1:5" x14ac:dyDescent="0.35">
      <c r="A37" t="s">
        <v>125</v>
      </c>
      <c r="B37" t="s">
        <v>45</v>
      </c>
      <c r="C37" t="b">
        <v>0</v>
      </c>
      <c r="E37" s="3"/>
    </row>
    <row r="41" spans="1:5" x14ac:dyDescent="0.35">
      <c r="A41" t="s">
        <v>184</v>
      </c>
      <c r="B41" t="s">
        <v>183</v>
      </c>
      <c r="C41" t="b">
        <v>1</v>
      </c>
    </row>
    <row r="42" spans="1:5" x14ac:dyDescent="0.35">
      <c r="A42" t="s">
        <v>105</v>
      </c>
      <c r="B42" t="s">
        <v>183</v>
      </c>
      <c r="C42" t="b">
        <v>0</v>
      </c>
    </row>
    <row r="43" spans="1:5" x14ac:dyDescent="0.35">
      <c r="A43" t="s">
        <v>189</v>
      </c>
      <c r="B43" t="s">
        <v>130</v>
      </c>
      <c r="C43" t="b">
        <v>1</v>
      </c>
    </row>
    <row r="44" spans="1:5" x14ac:dyDescent="0.35">
      <c r="A44" t="s">
        <v>192</v>
      </c>
      <c r="B44" t="s">
        <v>54</v>
      </c>
      <c r="C44" t="b">
        <v>0</v>
      </c>
    </row>
    <row r="46" spans="1:5" x14ac:dyDescent="0.35">
      <c r="A46" t="s">
        <v>226</v>
      </c>
      <c r="B46" s="13" t="s">
        <v>96</v>
      </c>
      <c r="C46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2023-08-20T17:15:31Z</dcterms:modified>
</cp:coreProperties>
</file>