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C30C685E-82CF-48DE-8E5B-C49AD323544E}" xr6:coauthVersionLast="47" xr6:coauthVersionMax="47" xr10:uidLastSave="{00000000-0000-0000-0000-000000000000}"/>
  <bookViews>
    <workbookView xWindow="-110" yWindow="-110" windowWidth="19420" windowHeight="1042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3" l="1"/>
  <c r="B23" i="3"/>
  <c r="B12" i="3"/>
  <c r="B33" i="3" l="1"/>
  <c r="B43" i="3"/>
  <c r="B25" i="3"/>
  <c r="B34" i="3"/>
  <c r="B32" i="3" l="1"/>
  <c r="B35" i="3"/>
  <c r="B26" i="3"/>
  <c r="B44" i="3"/>
  <c r="B42" i="3"/>
  <c r="B41" i="3"/>
  <c r="B22" i="3"/>
  <c r="B15" i="3"/>
  <c r="B17" i="3" l="1"/>
  <c r="B40" i="3"/>
  <c r="B39" i="3"/>
  <c r="B38" i="3"/>
  <c r="B37" i="3"/>
  <c r="B31" i="3"/>
  <c r="B30" i="3"/>
  <c r="B29" i="3"/>
  <c r="B21" i="3"/>
  <c r="B20" i="3"/>
  <c r="B19" i="3"/>
  <c r="B14" i="3" l="1"/>
  <c r="B13" i="3"/>
  <c r="B11" i="3"/>
  <c r="B10" i="3"/>
  <c r="B9" i="3"/>
  <c r="B8" i="3"/>
  <c r="B7" i="3"/>
  <c r="B6" i="3"/>
  <c r="B4" i="3" l="1"/>
  <c r="B3" i="3"/>
  <c r="B2" i="3"/>
</calcChain>
</file>

<file path=xl/sharedStrings.xml><?xml version="1.0" encoding="utf-8"?>
<sst xmlns="http://schemas.openxmlformats.org/spreadsheetml/2006/main" count="418" uniqueCount="242">
  <si>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</si>
  <si>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</si>
  <si>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</si>
  <si>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</si>
  <si>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</si>
  <si>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</si>
  <si>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</si>
  <si>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</si>
  <si>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</si>
  <si>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</si>
  <si>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</si>
  <si>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</si>
  <si>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</si>
  <si>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</si>
  <si>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</si>
  <si>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</si>
  <si>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</si>
  <si>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</si>
  <si>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</si>
  <si>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</si>
  <si>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</si>
  <si>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</si>
  <si>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</si>
  <si>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</si>
  <si>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</si>
  <si>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</si>
  <si>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</si>
  <si>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</si>
  <si>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</si>
  <si>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</si>
  <si>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</si>
  <si>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</si>
  <si>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</si>
  <si>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</si>
  <si>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</si>
  <si>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</si>
  <si>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</si>
  <si>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</si>
  <si>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</si>
  <si>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</si>
  <si>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</si>
  <si>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</si>
  <si>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</si>
  <si>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</si>
  <si>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</si>
  <si>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integer</t>
  </si>
  <si>
    <t>select_one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</si>
  <si>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</si>
  <si>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</si>
  <si>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</si>
  <si>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</si>
  <si>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</si>
  <si>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</si>
  <si>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</si>
  <si>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</si>
  <si>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if</t>
  </si>
  <si>
    <t>end if</t>
  </si>
  <si>
    <t>required</t>
  </si>
  <si>
    <t>adate.display(data("REGDIA"))</t>
  </si>
  <si>
    <t>displayREGDIA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</si>
  <si>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</si>
  <si>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</si>
  <si>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</si>
  <si>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</si>
  <si>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</si>
  <si>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</si>
  <si>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</si>
  <si>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</si>
  <si>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instance_name</t>
  </si>
  <si>
    <t>display.prompt.image</t>
  </si>
  <si>
    <t>hideInContents</t>
  </si>
  <si>
    <t>reg_csv</t>
  </si>
  <si>
    <t>hc_csv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</si>
  <si>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</si>
  <si>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</si>
  <si>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</si>
  <si>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</si>
  <si>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</si>
  <si>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</si>
  <si>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</si>
  <si>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choice_filter</t>
  </si>
  <si>
    <t>MIF_V_OOP</t>
  </si>
  <si>
    <t>Quanto é que pagou pelo seguinte:</t>
  </si>
  <si>
    <t>OOP_BIRTH</t>
  </si>
  <si>
    <t xml:space="preserve">data("OOP_BIRTH") == "1" </t>
  </si>
  <si>
    <t>Materiais:</t>
  </si>
  <si>
    <t xml:space="preserve">if </t>
  </si>
  <si>
    <t>OOP_B_SERQ</t>
  </si>
  <si>
    <t>OOP_B_MATQ</t>
  </si>
  <si>
    <t>OOP_B_MATT</t>
  </si>
  <si>
    <t>Which Materials</t>
  </si>
  <si>
    <t>Quais materiais?</t>
  </si>
  <si>
    <t>OOP_B_DIAQ</t>
  </si>
  <si>
    <t>OOP_B_DIAT</t>
  </si>
  <si>
    <t>OOP_B_MEDT</t>
  </si>
  <si>
    <t>OOP_B_MEDQ</t>
  </si>
  <si>
    <t>Quais medicamentos?</t>
  </si>
  <si>
    <t>OOP_B_OUTQ</t>
  </si>
  <si>
    <t>Outros despesas?</t>
  </si>
  <si>
    <t xml:space="preserve">Quanto pagou pelo transporte de/para o estabelecimento de saúde (ida e volta)? </t>
  </si>
  <si>
    <t>Meio de transporte</t>
  </si>
  <si>
    <t>Transport</t>
  </si>
  <si>
    <t>Mota</t>
  </si>
  <si>
    <t>Taxi</t>
  </si>
  <si>
    <t>Carro</t>
  </si>
  <si>
    <t>Motocarro</t>
  </si>
  <si>
    <t>Ambulancia</t>
  </si>
  <si>
    <t>Did you pay for the birth?</t>
  </si>
  <si>
    <t>OOP_B_TRAQ</t>
  </si>
  <si>
    <t>OOP_B_TRAM</t>
  </si>
  <si>
    <t>select_one_with_other</t>
  </si>
  <si>
    <t>Nao sabe</t>
  </si>
  <si>
    <t xml:space="preserve">A pé  </t>
  </si>
  <si>
    <t>Recusou-se a responder</t>
  </si>
  <si>
    <t>OOP_B_OUTT</t>
  </si>
  <si>
    <t>REGID</t>
  </si>
  <si>
    <t>VISITDATE</t>
  </si>
  <si>
    <t>Transporte</t>
  </si>
  <si>
    <t>VISITID</t>
  </si>
  <si>
    <t>select_multiple</t>
  </si>
  <si>
    <t>Ecografia</t>
  </si>
  <si>
    <t>data("OOP_B_SERQ") != null || data("OOP_BIRTH") != "1"</t>
  </si>
  <si>
    <t>Out of pocket payments Births</t>
  </si>
  <si>
    <t>Pagamentos Nascimentos</t>
  </si>
  <si>
    <t>data("OOP_B_MATQ") != null || data("OOP_BIRTH") != "1"</t>
  </si>
  <si>
    <t>OOP_B_MATT_SEL</t>
  </si>
  <si>
    <t>OOP_B_MATT_OU</t>
  </si>
  <si>
    <t>data("OOP_B_MATT_OU") =="1"</t>
  </si>
  <si>
    <t>Materials</t>
  </si>
  <si>
    <t>Gloves</t>
  </si>
  <si>
    <t>Luvas</t>
  </si>
  <si>
    <t>Materias de sutura</t>
  </si>
  <si>
    <t>data("OOP_B_DIAQ") != null || data("OOP_BIRTH") != "1"</t>
  </si>
  <si>
    <t>OOP_B_DIAT_SEL</t>
  </si>
  <si>
    <t>OOP_B_DIAT_OU</t>
  </si>
  <si>
    <t>data("OOP_B_DIAT_OU") =="1"</t>
  </si>
  <si>
    <t>data("OOP_B_MEDQ") != null || data("OOP_BIRTH") != "1"</t>
  </si>
  <si>
    <t>OOP_B_MEDT_SEL</t>
  </si>
  <si>
    <t>OOP_B_MEDT_OU</t>
  </si>
  <si>
    <t>data("OOP_B_MEDT_OU") =="1"</t>
  </si>
  <si>
    <t>Which materials</t>
  </si>
  <si>
    <t>Other materials</t>
  </si>
  <si>
    <t>Which diagnostics</t>
  </si>
  <si>
    <t>Other diagnostics</t>
  </si>
  <si>
    <t>Medicine:</t>
  </si>
  <si>
    <t>Medicines</t>
  </si>
  <si>
    <t>Which drugs</t>
  </si>
  <si>
    <t>Outros medicametos?</t>
  </si>
  <si>
    <t>Other drugs</t>
  </si>
  <si>
    <t>data("OOP_B_OUTQ") != null || data("OOP_BIRTH") != "1"</t>
  </si>
  <si>
    <t>Which other expenses</t>
  </si>
  <si>
    <t>Quais outros despesas?</t>
  </si>
  <si>
    <t>Diagnostics</t>
  </si>
  <si>
    <t>Soro</t>
  </si>
  <si>
    <t>Oxytocina (inj. Malgueta)</t>
  </si>
  <si>
    <t xml:space="preserve">Misoprostol </t>
  </si>
  <si>
    <t>Antibiotics</t>
  </si>
  <si>
    <t>data("OOP_B_MEDT") != null || data("OOP_B_MEDT_OU") != "1"</t>
  </si>
  <si>
    <t>data("OOP_B_DIAT") != null || data("OOP_B_DIAT_OU") != "1"</t>
  </si>
  <si>
    <t>data("OOP_B_MATT") != null || data("OOP_B_MATT_OU") != "1"</t>
  </si>
  <si>
    <t>OOP_B_OBS</t>
  </si>
  <si>
    <t>Observations</t>
  </si>
  <si>
    <t>OOP_B_TRAM_OU</t>
  </si>
  <si>
    <t>Transport_other</t>
  </si>
  <si>
    <t>All means of transport covered above</t>
  </si>
  <si>
    <t>Blood test</t>
  </si>
  <si>
    <t>Urine test</t>
  </si>
  <si>
    <t>data("OOP_BIRTH") != null</t>
  </si>
  <si>
    <t>Outros materiais?</t>
  </si>
  <si>
    <t xml:space="preserve">Diagnósticos/Exames/Analises: </t>
  </si>
  <si>
    <t>Prestação de serviços (pagamentos alem de materiais, diagnosticos e medicamentos)</t>
  </si>
  <si>
    <t>Nemhuma</t>
  </si>
  <si>
    <t>Nemhuma destes</t>
  </si>
  <si>
    <t xml:space="preserve">Caterther </t>
  </si>
  <si>
    <t>Ambulância</t>
  </si>
  <si>
    <t xml:space="preserve">Todos os meios de transporte estão incluídos acima </t>
  </si>
  <si>
    <t>Análises de sangue</t>
  </si>
  <si>
    <t>Análises de urina</t>
  </si>
  <si>
    <t>Oxitocina (Inj. Malgueta)</t>
  </si>
  <si>
    <t>Antibióticos</t>
  </si>
  <si>
    <t>Quanto é que pagou pelos materiais?</t>
  </si>
  <si>
    <t xml:space="preserve">Quanto é que pagou pelos diagnósticos/exames/análises: </t>
  </si>
  <si>
    <t>Outros diagnósticos/exames/análises?</t>
  </si>
  <si>
    <t>Quais diagnósticos/exames/análises?</t>
  </si>
  <si>
    <t>Quanto é que pagou pelos medicamentos?</t>
  </si>
  <si>
    <t>Quanto é que pagou pelos outros despesas?</t>
  </si>
  <si>
    <t>Observações</t>
  </si>
  <si>
    <t>Quais diagnósticos? (diagnósticos/exames/análises)</t>
  </si>
  <si>
    <t>Carro de Transporte</t>
  </si>
  <si>
    <t>Incluindo multas se for parto domicilar</t>
  </si>
  <si>
    <t>OOP_B_TRAQ_COMP</t>
  </si>
  <si>
    <t xml:space="preserve">Voce: Quanto é que pagou pelo transporte de/para o estabelecimento de saúde (ida e volta)? </t>
  </si>
  <si>
    <t xml:space="preserve">Acompanhantes: Quanto é que pagou pelo transporte de/para o estabelecimento de saúde (ida e volta)? </t>
  </si>
  <si>
    <t>Did (at least part of the birth) take place in a health facility?</t>
  </si>
  <si>
    <t>OOP_FACILITY</t>
  </si>
  <si>
    <t>data("OOP_FACILITY") != null</t>
  </si>
  <si>
    <t>data("OOP_FACILITY")!="2"</t>
  </si>
  <si>
    <t>O parto foi num estabelecimento de saude? (pelo menos um parte)</t>
  </si>
  <si>
    <t>Você pagou pelo parto? &lt;br&gt; (Prestacao de servico, materiais, diagnosticos, medicamentos)</t>
  </si>
  <si>
    <t>Cateter (urina)</t>
  </si>
  <si>
    <t>IV drip materials</t>
  </si>
  <si>
    <t>Cateter (para soro/sangue)</t>
  </si>
  <si>
    <t>None of these</t>
  </si>
  <si>
    <t>Nenhuma destes</t>
  </si>
  <si>
    <t>Ferro</t>
  </si>
  <si>
    <t>Iron</t>
  </si>
  <si>
    <t>Paracetamol</t>
  </si>
  <si>
    <t>Feces test</t>
  </si>
  <si>
    <t>Análises de fezes</t>
  </si>
  <si>
    <t>data("OOP_B_TRAQ")!=null ||data("OOP_FACILITY")=="2"</t>
  </si>
  <si>
    <t xml:space="preserve">Se for multado na altura de vacinacao evite conta duplo </t>
  </si>
  <si>
    <t>data("OOP_B_TRAM")!=null ||data("OOP_FACILITY")=="2"</t>
  </si>
  <si>
    <t>data("OOP_B_TRAM_OU")!=null  || data("OOP_FACILITY")=="2"</t>
  </si>
  <si>
    <t>Removeddata("OOP_B_TRAM_COMP")!=null || data("OOP_FACILITY")=="2"</t>
  </si>
  <si>
    <t>data("OOP_B_MEDQ") == 0 || data("OOP_B_MEDT_SEL") != null|| data("OOP_BIRTH") != "1" || data("OOP_B_MEDQ") == 88 || data("OOP_B_MEDQ") == 77</t>
  </si>
  <si>
    <t>data("OOP_B_MEDQ") == 0 || data("OOP_B_MEDT_OU") != null|| data("OOP_BIRTH") != "1" || data("OOP_B_MEDQ") == 88 || data("OOP_B_MEDQ") == 77</t>
  </si>
  <si>
    <t>data("OOP_B_OUTT") != null || data("OOP_B_OUTQ") ==0 || data("OOP_BIRTH") != "1" || data("OOP_B_OUTQ") ==88  || data("OOP_B_OUTQ") ==77</t>
  </si>
  <si>
    <t>data("OOP_B_MATQ") &gt;0 &amp;&amp; data("OOP_B_MATQ") !=88 &amp;&amp; data("OOP_B_MATQ") !=77</t>
  </si>
  <si>
    <t>data("OOP_B_DIAQ") == 0 || data("OOP_B_DIAT_SEL") != null || data("OOP_BIRTH") != "1" || data("OOP_B_DIAQ")==77 || data("OOP_B_DIAQ")==88</t>
  </si>
  <si>
    <t>data("OOP_B_DIAQ") == 0 || data("OOP_B_DIAT_OU") != null || data("OOP_BIRTH") != "1" || data("OOP_B_DIAQ")==77 || data("OOP_B_DIAQ")==88</t>
  </si>
  <si>
    <t>data("OOP_B_DIAQ") &gt;0 &amp;&amp; data("OOP_B_DIAQ") !=88 &amp;&amp; data("OOP_B_DIAQ") !=77</t>
  </si>
  <si>
    <t>data("OOP_B_MEDQ") &gt;0 &amp;&amp; data("OOP_B_MEDQ") !=88  &amp;&amp; data("OOP_B_MEDQ") !=77</t>
  </si>
  <si>
    <t>data("OOP_B_OUTQ") &gt;0 &amp;&amp; data("OOP_B_OUTQ") !=88 &amp;&amp; data("OOP_B_OUTQ") !=77</t>
  </si>
  <si>
    <t>data("OOP_B_MATQ") == 0 || data("OOP_B_MATT_OU") != null || data("OOP_BIRTH") != "1" ||data("OOP_B_MATQ") ==88 || data("OOP_B_MATQ") ==77</t>
  </si>
  <si>
    <t>data("OOP_B_MATQ") == 0 || data("OOP_B_MATT_SEL") != null || data("OOP_BIRTH") != "1" ||data("OOP_B_MATQ") == 88 || data("OOP_B_MATQ") ==77</t>
  </si>
  <si>
    <t>Indique: &lt;br&gt; 33 se não sabe; &lt;br&gt; 77 se recusou-se a responder; &lt;br&gt; 88 se nao foi usado materiais</t>
  </si>
  <si>
    <t>Indique: &lt;br&gt; 33 se não sabe; &lt;br&gt; 77 se recusou-se a responder; &lt;br&gt; 88 se nao foi feito diagnosticos/exames/analises</t>
  </si>
  <si>
    <t>TDR</t>
  </si>
  <si>
    <t>TDR (paludismo)</t>
  </si>
  <si>
    <t>Indique: &lt;br&gt; 33 se não sabe; &lt;br&gt; 77 se recusou-se a responder; &lt;br&gt; 88 se nao foi receitada medicamentos</t>
  </si>
  <si>
    <t>Indique: &lt;br&gt; 33 se não sabe; &lt;br&gt; 77 se recusou-se a responder</t>
  </si>
  <si>
    <t>data("OOP_B_TRAQ_COMP")!=null ||data("OOP_FACILITY")=="2"</t>
  </si>
  <si>
    <t>Indique: &lt;br&gt; 33 se não sabe; &lt;br&gt; 77 se recusou-se a responder; &lt;br&gt; 88 se nao foi usado nenhuma materiais</t>
  </si>
  <si>
    <t>Indique: &lt;br&gt; 33 se não sabe; &lt;br&gt; 77 se recusou-se a responder; &lt;br&gt; 88 se nao foi acompanhada</t>
  </si>
  <si>
    <t>Private car</t>
  </si>
  <si>
    <t>Carro Particular</t>
  </si>
  <si>
    <t>Partos domiciliares: Incluindo multas</t>
  </si>
  <si>
    <t>Prestação de serviços &lt;br&gt; (pagamentos além de materiais, diagnósticos e medicamentos)</t>
  </si>
  <si>
    <t>Lamina</t>
  </si>
  <si>
    <t>Tread</t>
  </si>
  <si>
    <t>Linha</t>
  </si>
  <si>
    <t>Razor blade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</si>
</sst>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" fillId="0" borderId="1" xfId="0" applyNumberFormat="1" applyFont="1" applyBorder="1"/>
    <xf numFmtId="0" fontId="9" fillId="0" borderId="0" xfId="0" applyFont="1"/>
    <xf numFmtId="49" fontId="1" fillId="0" borderId="0" xfId="0" applyNumberFormat="1" applyFont="1"/>
    <xf numFmtId="0" fontId="0" fillId="2" borderId="0" xfId="0" applyFill="1"/>
    <xf numFmtId="0" fontId="0" fillId="0" borderId="0" xfId="3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1" defaultTableStyle="TableStyleMedium2" defaultPivotStyle="PivotStyleLight16">
    <tableStyle name="Invisible" pivot="0" table="0" count="0" xr9:uid="{E6FF606E-4C14-45A6-9DA0-E58B9FA698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12" sqref="B12"/>
    </sheetView>
  </sheetViews>
  <sheetFormatPr defaultColWidth="8.81640625" defaultRowHeight="14.5" x14ac:dyDescent="0.35"/>
  <cols>
    <col min="1" max="1" width="14.54296875" bestFit="1" customWidth="1"/>
    <col min="2" max="2" width="13.5429687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34</v>
      </c>
      <c r="D1" s="2" t="s">
        <v>14</v>
      </c>
      <c r="E1" s="2" t="s">
        <v>33</v>
      </c>
      <c r="F1" s="2" t="s">
        <v>16</v>
      </c>
    </row>
    <row r="2" spans="1:6" x14ac:dyDescent="0.35">
      <c r="A2" t="s">
        <v>2</v>
      </c>
      <c r="B2" t="s">
        <v>81</v>
      </c>
    </row>
    <row r="3" spans="1:6" x14ac:dyDescent="0.35">
      <c r="A3" t="s">
        <v>3</v>
      </c>
      <c r="B3" s="7">
        <v>20230715</v>
      </c>
    </row>
    <row r="4" spans="1:6" x14ac:dyDescent="0.35">
      <c r="A4" t="s">
        <v>4</v>
      </c>
      <c r="B4" t="s">
        <v>81</v>
      </c>
    </row>
    <row r="5" spans="1:6" x14ac:dyDescent="0.35">
      <c r="A5" t="s">
        <v>5</v>
      </c>
      <c r="C5" t="s">
        <v>122</v>
      </c>
      <c r="D5" t="s">
        <v>123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t="s">
        <v>68</v>
      </c>
      <c r="B8" s="13" t="s">
        <v>83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U62"/>
  <sheetViews>
    <sheetView tabSelected="1" zoomScale="79" workbookViewId="0">
      <pane ySplit="1" topLeftCell="A2" activePane="bottomLeft" state="frozen"/>
      <selection pane="bottomLeft" activeCell="F3" sqref="F3"/>
    </sheetView>
  </sheetViews>
  <sheetFormatPr defaultColWidth="11.453125" defaultRowHeight="14.5" x14ac:dyDescent="0.35"/>
  <cols>
    <col min="1" max="1" width="12.453125" bestFit="1" customWidth="1"/>
    <col min="2" max="2" width="12.26953125" bestFit="1" customWidth="1"/>
    <col min="3" max="3" width="26" customWidth="1"/>
    <col min="4" max="4" width="14.7265625" customWidth="1"/>
    <col min="5" max="5" width="15.81640625" bestFit="1" customWidth="1"/>
    <col min="6" max="6" width="14.7265625" bestFit="1" customWidth="1"/>
    <col min="7" max="7" width="20.36328125" customWidth="1"/>
    <col min="8" max="8" width="33.54296875" customWidth="1"/>
    <col min="9" max="9" width="5.90625" customWidth="1"/>
    <col min="10" max="10" width="8.7265625" bestFit="1" customWidth="1"/>
    <col min="11" max="11" width="14.26953125" customWidth="1"/>
    <col min="12" max="12" width="40.453125" customWidth="1"/>
    <col min="13" max="13" width="45.1796875" customWidth="1"/>
    <col min="14" max="14" width="37.453125" bestFit="1" customWidth="1"/>
    <col min="15" max="15" width="30.26953125" bestFit="1" customWidth="1"/>
    <col min="16" max="16" width="23.453125" bestFit="1" customWidth="1"/>
    <col min="17" max="17" width="19.54296875" bestFit="1" customWidth="1"/>
    <col min="18" max="18" width="20.7265625" bestFit="1" customWidth="1"/>
    <col min="19" max="19" width="14.81640625" bestFit="1" customWidth="1"/>
  </cols>
  <sheetData>
    <row r="1" spans="1:20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31</v>
      </c>
      <c r="H1" s="2" t="s">
        <v>11</v>
      </c>
      <c r="I1" s="2" t="s">
        <v>22</v>
      </c>
      <c r="J1" s="2" t="s">
        <v>57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11" t="s">
        <v>69</v>
      </c>
      <c r="S1" s="2" t="s">
        <v>70</v>
      </c>
      <c r="T1" s="2" t="s">
        <v>80</v>
      </c>
    </row>
    <row r="2" spans="1:20" x14ac:dyDescent="0.35">
      <c r="B2" t="s">
        <v>37</v>
      </c>
    </row>
    <row r="3" spans="1:20" x14ac:dyDescent="0.35">
      <c r="D3" t="s">
        <v>46</v>
      </c>
      <c r="E3" t="s">
        <v>47</v>
      </c>
      <c r="F3" t="s">
        <v>83</v>
      </c>
      <c r="G3" t="s">
        <v>107</v>
      </c>
      <c r="H3" t="s">
        <v>198</v>
      </c>
      <c r="K3" t="s">
        <v>167</v>
      </c>
      <c r="M3" t="s">
        <v>236</v>
      </c>
    </row>
    <row r="4" spans="1:20" x14ac:dyDescent="0.35">
      <c r="D4" t="s">
        <v>46</v>
      </c>
      <c r="E4" t="s">
        <v>47</v>
      </c>
      <c r="F4" t="s">
        <v>194</v>
      </c>
      <c r="G4" t="s">
        <v>193</v>
      </c>
      <c r="H4" t="s">
        <v>197</v>
      </c>
      <c r="K4" t="s">
        <v>195</v>
      </c>
    </row>
    <row r="5" spans="1:20" x14ac:dyDescent="0.35">
      <c r="B5" t="s">
        <v>38</v>
      </c>
    </row>
    <row r="6" spans="1:20" x14ac:dyDescent="0.35">
      <c r="A6" s="16"/>
      <c r="B6" t="s">
        <v>55</v>
      </c>
      <c r="C6" t="s">
        <v>84</v>
      </c>
    </row>
    <row r="7" spans="1:20" x14ac:dyDescent="0.35">
      <c r="A7" s="15"/>
      <c r="B7" t="s">
        <v>37</v>
      </c>
    </row>
    <row r="8" spans="1:20" x14ac:dyDescent="0.35">
      <c r="D8" t="s">
        <v>35</v>
      </c>
      <c r="G8" t="s">
        <v>82</v>
      </c>
      <c r="H8" t="s">
        <v>82</v>
      </c>
    </row>
    <row r="9" spans="1:20" x14ac:dyDescent="0.35">
      <c r="D9" t="s">
        <v>45</v>
      </c>
      <c r="F9" t="s">
        <v>87</v>
      </c>
      <c r="G9" t="s">
        <v>170</v>
      </c>
      <c r="H9" t="s">
        <v>237</v>
      </c>
      <c r="K9" t="s">
        <v>121</v>
      </c>
      <c r="M9" t="s">
        <v>230</v>
      </c>
    </row>
    <row r="10" spans="1:20" x14ac:dyDescent="0.35">
      <c r="D10" t="s">
        <v>45</v>
      </c>
      <c r="F10" t="s">
        <v>88</v>
      </c>
      <c r="G10" t="s">
        <v>85</v>
      </c>
      <c r="H10" t="s">
        <v>180</v>
      </c>
      <c r="K10" t="s">
        <v>124</v>
      </c>
      <c r="M10" t="s">
        <v>225</v>
      </c>
    </row>
    <row r="11" spans="1:20" x14ac:dyDescent="0.35">
      <c r="B11" t="s">
        <v>86</v>
      </c>
      <c r="C11" t="s">
        <v>217</v>
      </c>
    </row>
    <row r="12" spans="1:20" x14ac:dyDescent="0.35">
      <c r="D12" t="s">
        <v>119</v>
      </c>
      <c r="E12" t="s">
        <v>128</v>
      </c>
      <c r="F12" t="s">
        <v>125</v>
      </c>
      <c r="G12" t="s">
        <v>140</v>
      </c>
      <c r="H12" t="s">
        <v>91</v>
      </c>
      <c r="K12" t="s">
        <v>224</v>
      </c>
    </row>
    <row r="13" spans="1:20" x14ac:dyDescent="0.35">
      <c r="D13" t="s">
        <v>46</v>
      </c>
      <c r="E13" t="s">
        <v>47</v>
      </c>
      <c r="F13" t="s">
        <v>126</v>
      </c>
      <c r="G13" t="s">
        <v>141</v>
      </c>
      <c r="H13" t="s">
        <v>168</v>
      </c>
      <c r="K13" t="s">
        <v>223</v>
      </c>
    </row>
    <row r="14" spans="1:20" x14ac:dyDescent="0.35">
      <c r="B14" t="s">
        <v>86</v>
      </c>
      <c r="C14" t="s">
        <v>127</v>
      </c>
    </row>
    <row r="16" spans="1:20" x14ac:dyDescent="0.35">
      <c r="D16" t="s">
        <v>54</v>
      </c>
      <c r="F16" t="s">
        <v>89</v>
      </c>
      <c r="G16" t="s">
        <v>90</v>
      </c>
      <c r="H16" t="s">
        <v>91</v>
      </c>
      <c r="K16" t="s">
        <v>159</v>
      </c>
    </row>
    <row r="17" spans="2:13" x14ac:dyDescent="0.35">
      <c r="B17" t="s">
        <v>56</v>
      </c>
    </row>
    <row r="18" spans="2:13" x14ac:dyDescent="0.35">
      <c r="B18" t="s">
        <v>56</v>
      </c>
    </row>
    <row r="19" spans="2:13" x14ac:dyDescent="0.35">
      <c r="B19" t="s">
        <v>38</v>
      </c>
    </row>
    <row r="20" spans="2:13" x14ac:dyDescent="0.35">
      <c r="B20" t="s">
        <v>37</v>
      </c>
    </row>
    <row r="21" spans="2:13" x14ac:dyDescent="0.35">
      <c r="B21" s="15"/>
      <c r="C21" s="15"/>
      <c r="D21" s="15" t="s">
        <v>45</v>
      </c>
      <c r="E21" s="15"/>
      <c r="F21" t="s">
        <v>92</v>
      </c>
      <c r="G21" t="s">
        <v>169</v>
      </c>
      <c r="H21" t="s">
        <v>181</v>
      </c>
      <c r="I21" s="15"/>
      <c r="J21" s="15"/>
      <c r="K21" s="15" t="s">
        <v>132</v>
      </c>
      <c r="L21" s="15"/>
      <c r="M21" t="s">
        <v>226</v>
      </c>
    </row>
    <row r="22" spans="2:13" x14ac:dyDescent="0.35">
      <c r="B22" s="15" t="s">
        <v>86</v>
      </c>
      <c r="C22" s="15" t="s">
        <v>220</v>
      </c>
      <c r="D22" s="15"/>
      <c r="E22" s="15"/>
      <c r="F22" s="15"/>
      <c r="G22" s="15"/>
      <c r="H22" s="15"/>
      <c r="I22" s="15"/>
      <c r="J22" s="15"/>
      <c r="K22" s="15"/>
      <c r="L22" s="15"/>
    </row>
    <row r="23" spans="2:13" x14ac:dyDescent="0.35">
      <c r="B23" s="15"/>
      <c r="C23" s="15"/>
      <c r="D23" s="15" t="s">
        <v>119</v>
      </c>
      <c r="E23" s="15" t="s">
        <v>152</v>
      </c>
      <c r="F23" s="15" t="s">
        <v>133</v>
      </c>
      <c r="G23" s="15" t="s">
        <v>142</v>
      </c>
      <c r="H23" s="15" t="s">
        <v>187</v>
      </c>
      <c r="I23" s="15"/>
      <c r="J23" s="15"/>
      <c r="K23" s="15" t="s">
        <v>218</v>
      </c>
      <c r="L23" s="15"/>
    </row>
    <row r="24" spans="2:13" x14ac:dyDescent="0.35">
      <c r="B24" s="15"/>
      <c r="C24" s="15"/>
      <c r="D24" s="15" t="s">
        <v>46</v>
      </c>
      <c r="E24" s="15" t="s">
        <v>47</v>
      </c>
      <c r="F24" s="15" t="s">
        <v>134</v>
      </c>
      <c r="G24" s="15" t="s">
        <v>143</v>
      </c>
      <c r="H24" s="15" t="s">
        <v>182</v>
      </c>
      <c r="I24" s="15"/>
      <c r="J24" s="15"/>
      <c r="K24" s="15" t="s">
        <v>219</v>
      </c>
      <c r="L24" s="15"/>
    </row>
    <row r="25" spans="2:13" x14ac:dyDescent="0.35">
      <c r="B25" s="15" t="s">
        <v>86</v>
      </c>
      <c r="C25" s="15" t="s">
        <v>135</v>
      </c>
      <c r="D25" s="15"/>
      <c r="E25" s="15"/>
      <c r="F25" s="15"/>
      <c r="G25" s="15"/>
      <c r="H25" s="15"/>
      <c r="I25" s="15"/>
      <c r="J25" s="15"/>
      <c r="K25" s="15"/>
      <c r="L25" s="15"/>
    </row>
    <row r="26" spans="2:13" x14ac:dyDescent="0.3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2:13" x14ac:dyDescent="0.35">
      <c r="B27" s="15"/>
      <c r="C27" s="15"/>
      <c r="D27" s="15" t="s">
        <v>54</v>
      </c>
      <c r="E27" s="15"/>
      <c r="F27" s="15" t="s">
        <v>93</v>
      </c>
      <c r="G27" s="15" t="s">
        <v>142</v>
      </c>
      <c r="H27" s="15" t="s">
        <v>183</v>
      </c>
      <c r="I27" s="15"/>
      <c r="J27" s="15"/>
      <c r="K27" s="15" t="s">
        <v>158</v>
      </c>
      <c r="L27" s="15"/>
    </row>
    <row r="28" spans="2:13" x14ac:dyDescent="0.35">
      <c r="B28" s="15" t="s">
        <v>56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2:13" x14ac:dyDescent="0.35">
      <c r="B29" s="15" t="s">
        <v>56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2:13" x14ac:dyDescent="0.35">
      <c r="B30" s="15" t="s">
        <v>38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2:13" x14ac:dyDescent="0.35">
      <c r="B31" s="15" t="s">
        <v>37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2:13" x14ac:dyDescent="0.35">
      <c r="B32" s="17"/>
      <c r="C32" s="17"/>
      <c r="D32" s="17" t="s">
        <v>45</v>
      </c>
      <c r="E32" s="17"/>
      <c r="F32" s="17" t="s">
        <v>95</v>
      </c>
      <c r="G32" s="17" t="s">
        <v>144</v>
      </c>
      <c r="H32" s="17" t="s">
        <v>184</v>
      </c>
      <c r="I32" s="17"/>
      <c r="J32" s="17"/>
      <c r="K32" s="17" t="s">
        <v>136</v>
      </c>
      <c r="L32" s="17"/>
      <c r="M32" t="s">
        <v>229</v>
      </c>
    </row>
    <row r="33" spans="2:15" x14ac:dyDescent="0.35">
      <c r="B33" s="17" t="s">
        <v>86</v>
      </c>
      <c r="C33" s="17" t="s">
        <v>221</v>
      </c>
      <c r="D33" s="17"/>
      <c r="E33" s="17"/>
      <c r="F33" s="17"/>
      <c r="G33" s="17"/>
      <c r="H33" s="17"/>
      <c r="I33" s="17"/>
      <c r="J33" s="17"/>
      <c r="K33" s="17"/>
      <c r="L33" s="17"/>
    </row>
    <row r="34" spans="2:15" x14ac:dyDescent="0.35">
      <c r="B34" s="17"/>
      <c r="C34" s="17"/>
      <c r="D34" s="17" t="s">
        <v>119</v>
      </c>
      <c r="E34" s="17" t="s">
        <v>145</v>
      </c>
      <c r="F34" s="17" t="s">
        <v>137</v>
      </c>
      <c r="G34" s="17" t="s">
        <v>146</v>
      </c>
      <c r="H34" s="17" t="s">
        <v>96</v>
      </c>
      <c r="I34" s="17"/>
      <c r="J34" s="17"/>
      <c r="K34" s="17" t="s">
        <v>214</v>
      </c>
      <c r="L34" s="17"/>
    </row>
    <row r="35" spans="2:15" x14ac:dyDescent="0.35">
      <c r="B35" s="17"/>
      <c r="C35" s="17"/>
      <c r="D35" s="17" t="s">
        <v>46</v>
      </c>
      <c r="E35" s="17" t="s">
        <v>47</v>
      </c>
      <c r="F35" s="17" t="s">
        <v>138</v>
      </c>
      <c r="G35" s="17" t="s">
        <v>148</v>
      </c>
      <c r="H35" s="17" t="s">
        <v>147</v>
      </c>
      <c r="I35" s="17"/>
      <c r="J35" s="17"/>
      <c r="K35" s="17" t="s">
        <v>215</v>
      </c>
      <c r="L35" s="17"/>
    </row>
    <row r="36" spans="2:15" x14ac:dyDescent="0.35">
      <c r="B36" s="17" t="s">
        <v>86</v>
      </c>
      <c r="C36" s="17" t="s">
        <v>139</v>
      </c>
      <c r="D36" s="17"/>
      <c r="E36" s="17"/>
      <c r="F36" s="17"/>
      <c r="G36" s="17"/>
      <c r="H36" s="17"/>
      <c r="I36" s="17"/>
      <c r="J36" s="17"/>
      <c r="K36" s="17"/>
      <c r="L36" s="17"/>
    </row>
    <row r="37" spans="2:15" x14ac:dyDescent="0.3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2:15" x14ac:dyDescent="0.35">
      <c r="B38" s="17"/>
      <c r="C38" s="17"/>
      <c r="D38" s="17" t="s">
        <v>54</v>
      </c>
      <c r="E38" s="17"/>
      <c r="F38" s="17" t="s">
        <v>94</v>
      </c>
      <c r="G38" s="17" t="s">
        <v>146</v>
      </c>
      <c r="H38" s="17" t="s">
        <v>96</v>
      </c>
      <c r="I38" s="17"/>
      <c r="J38" s="17"/>
      <c r="K38" s="17" t="s">
        <v>157</v>
      </c>
      <c r="L38" s="17"/>
    </row>
    <row r="39" spans="2:15" x14ac:dyDescent="0.35">
      <c r="B39" s="17" t="s">
        <v>56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2:15" x14ac:dyDescent="0.35">
      <c r="B40" s="17" t="s">
        <v>56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2:15" x14ac:dyDescent="0.35">
      <c r="B41" s="17" t="s">
        <v>38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2:15" x14ac:dyDescent="0.35">
      <c r="B42" s="17" t="s">
        <v>37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2:15" x14ac:dyDescent="0.35">
      <c r="B43" s="18"/>
      <c r="C43" s="18"/>
      <c r="D43" s="18" t="s">
        <v>45</v>
      </c>
      <c r="E43" s="18"/>
      <c r="F43" s="18" t="s">
        <v>97</v>
      </c>
      <c r="G43" t="s">
        <v>98</v>
      </c>
      <c r="H43" t="s">
        <v>185</v>
      </c>
      <c r="I43" s="18"/>
      <c r="J43" s="18"/>
      <c r="K43" s="18" t="s">
        <v>149</v>
      </c>
      <c r="L43" s="18"/>
      <c r="M43" t="s">
        <v>232</v>
      </c>
      <c r="O43" t="s">
        <v>189</v>
      </c>
    </row>
    <row r="44" spans="2:15" x14ac:dyDescent="0.35">
      <c r="B44" s="18" t="s">
        <v>86</v>
      </c>
      <c r="C44" s="18" t="s">
        <v>222</v>
      </c>
      <c r="D44" s="18"/>
      <c r="E44" s="18"/>
      <c r="F44" s="18"/>
      <c r="G44" s="18"/>
      <c r="H44" s="18"/>
      <c r="I44" s="18"/>
      <c r="J44" s="18"/>
      <c r="K44" s="18"/>
      <c r="L44" s="18"/>
    </row>
    <row r="45" spans="2:15" x14ac:dyDescent="0.35">
      <c r="B45" s="18"/>
      <c r="C45" s="18"/>
      <c r="D45" s="18" t="s">
        <v>54</v>
      </c>
      <c r="E45" s="18"/>
      <c r="F45" s="18" t="s">
        <v>114</v>
      </c>
      <c r="G45" s="18" t="s">
        <v>150</v>
      </c>
      <c r="H45" s="18" t="s">
        <v>151</v>
      </c>
      <c r="I45" s="18"/>
      <c r="J45" s="18"/>
      <c r="K45" s="18" t="s">
        <v>216</v>
      </c>
      <c r="L45" s="18"/>
    </row>
    <row r="46" spans="2:15" x14ac:dyDescent="0.35">
      <c r="B46" s="18"/>
      <c r="C46" s="18"/>
      <c r="D46" s="18" t="s">
        <v>35</v>
      </c>
      <c r="E46" s="18"/>
      <c r="F46" s="18"/>
      <c r="G46" s="18"/>
      <c r="H46" s="18" t="s">
        <v>210</v>
      </c>
      <c r="I46" s="18"/>
      <c r="J46" s="18"/>
      <c r="K46" s="18"/>
      <c r="L46" s="18"/>
    </row>
    <row r="47" spans="2:15" x14ac:dyDescent="0.35">
      <c r="B47" s="18" t="s">
        <v>56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</row>
    <row r="48" spans="2:15" x14ac:dyDescent="0.35">
      <c r="B48" s="18" t="s">
        <v>38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21" x14ac:dyDescent="0.35">
      <c r="A49" s="16"/>
      <c r="B49" t="s">
        <v>56</v>
      </c>
    </row>
    <row r="50" spans="1:21" x14ac:dyDescent="0.35">
      <c r="A50" s="16"/>
      <c r="B50" s="18" t="s">
        <v>55</v>
      </c>
      <c r="C50" t="s">
        <v>196</v>
      </c>
    </row>
    <row r="51" spans="1:21" x14ac:dyDescent="0.35">
      <c r="B51" t="s">
        <v>37</v>
      </c>
    </row>
    <row r="52" spans="1:21" x14ac:dyDescent="0.35">
      <c r="D52" t="s">
        <v>35</v>
      </c>
      <c r="G52" t="s">
        <v>117</v>
      </c>
      <c r="H52" t="s">
        <v>117</v>
      </c>
    </row>
    <row r="53" spans="1:21" x14ac:dyDescent="0.35">
      <c r="D53" t="s">
        <v>45</v>
      </c>
      <c r="F53" t="s">
        <v>108</v>
      </c>
      <c r="G53" t="s">
        <v>99</v>
      </c>
      <c r="H53" t="s">
        <v>191</v>
      </c>
      <c r="K53" t="s">
        <v>209</v>
      </c>
      <c r="M53" t="s">
        <v>230</v>
      </c>
    </row>
    <row r="55" spans="1:21" x14ac:dyDescent="0.35">
      <c r="D55" t="s">
        <v>119</v>
      </c>
      <c r="E55" t="s">
        <v>101</v>
      </c>
      <c r="F55" t="s">
        <v>109</v>
      </c>
      <c r="G55" t="s">
        <v>100</v>
      </c>
      <c r="H55" t="s">
        <v>100</v>
      </c>
      <c r="K55" t="s">
        <v>211</v>
      </c>
    </row>
    <row r="56" spans="1:21" x14ac:dyDescent="0.35">
      <c r="D56" t="s">
        <v>110</v>
      </c>
      <c r="E56" t="s">
        <v>163</v>
      </c>
      <c r="F56" t="s">
        <v>162</v>
      </c>
      <c r="K56" t="s">
        <v>212</v>
      </c>
    </row>
    <row r="57" spans="1:21" x14ac:dyDescent="0.35">
      <c r="D57" t="s">
        <v>45</v>
      </c>
      <c r="F57" t="s">
        <v>190</v>
      </c>
      <c r="G57" t="s">
        <v>99</v>
      </c>
      <c r="H57" t="s">
        <v>192</v>
      </c>
      <c r="K57" t="s">
        <v>231</v>
      </c>
      <c r="M57" t="s">
        <v>233</v>
      </c>
      <c r="U57" t="s">
        <v>213</v>
      </c>
    </row>
    <row r="58" spans="1:21" x14ac:dyDescent="0.35">
      <c r="B58" t="s">
        <v>38</v>
      </c>
    </row>
    <row r="59" spans="1:21" x14ac:dyDescent="0.35">
      <c r="B59" t="s">
        <v>56</v>
      </c>
    </row>
    <row r="60" spans="1:21" x14ac:dyDescent="0.35">
      <c r="B60" t="s">
        <v>37</v>
      </c>
    </row>
    <row r="61" spans="1:21" x14ac:dyDescent="0.35">
      <c r="D61" t="s">
        <v>54</v>
      </c>
      <c r="F61" t="s">
        <v>160</v>
      </c>
      <c r="G61" t="s">
        <v>161</v>
      </c>
      <c r="H61" t="s">
        <v>186</v>
      </c>
    </row>
    <row r="62" spans="1:21" x14ac:dyDescent="0.35">
      <c r="B62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0"/>
  <sheetViews>
    <sheetView workbookViewId="0">
      <pane ySplit="1" topLeftCell="A15" activePane="bottomLeft" state="frozen"/>
      <selection pane="bottomLeft" activeCell="D24" sqref="D24"/>
    </sheetView>
  </sheetViews>
  <sheetFormatPr defaultColWidth="8.81640625" defaultRowHeight="14.5" x14ac:dyDescent="0.35"/>
  <cols>
    <col min="1" max="1" width="18.453125" bestFit="1" customWidth="1"/>
    <col min="2" max="2" width="13.81640625" bestFit="1" customWidth="1"/>
    <col min="3" max="3" width="38.179687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35">
      <c r="A2" t="s">
        <v>47</v>
      </c>
      <c r="B2" t="str">
        <f>"1"</f>
        <v>1</v>
      </c>
      <c r="C2" t="s">
        <v>48</v>
      </c>
      <c r="D2" t="s">
        <v>51</v>
      </c>
    </row>
    <row r="3" spans="1:4" x14ac:dyDescent="0.35">
      <c r="A3" t="s">
        <v>47</v>
      </c>
      <c r="B3" t="str">
        <f>"2"</f>
        <v>2</v>
      </c>
      <c r="C3" t="s">
        <v>49</v>
      </c>
      <c r="D3" t="s">
        <v>52</v>
      </c>
    </row>
    <row r="4" spans="1:4" x14ac:dyDescent="0.35">
      <c r="A4" t="s">
        <v>47</v>
      </c>
      <c r="B4" t="str">
        <f>"3"</f>
        <v>3</v>
      </c>
      <c r="C4" t="s">
        <v>50</v>
      </c>
      <c r="D4" t="s">
        <v>53</v>
      </c>
    </row>
    <row r="6" spans="1:4" x14ac:dyDescent="0.35">
      <c r="A6" t="s">
        <v>101</v>
      </c>
      <c r="B6" t="str">
        <f>"1"</f>
        <v>1</v>
      </c>
      <c r="C6" t="s">
        <v>112</v>
      </c>
      <c r="D6" t="s">
        <v>112</v>
      </c>
    </row>
    <row r="7" spans="1:4" x14ac:dyDescent="0.35">
      <c r="A7" t="s">
        <v>101</v>
      </c>
      <c r="B7" t="str">
        <f>"2"</f>
        <v>2</v>
      </c>
      <c r="C7" t="s">
        <v>102</v>
      </c>
      <c r="D7" t="s">
        <v>102</v>
      </c>
    </row>
    <row r="8" spans="1:4" x14ac:dyDescent="0.35">
      <c r="A8" t="s">
        <v>101</v>
      </c>
      <c r="B8" t="str">
        <f>"3"</f>
        <v>3</v>
      </c>
      <c r="C8" t="s">
        <v>104</v>
      </c>
      <c r="D8" t="s">
        <v>188</v>
      </c>
    </row>
    <row r="9" spans="1:4" x14ac:dyDescent="0.35">
      <c r="A9" t="s">
        <v>101</v>
      </c>
      <c r="B9" t="str">
        <f>"4"</f>
        <v>4</v>
      </c>
      <c r="C9" t="s">
        <v>103</v>
      </c>
      <c r="D9" t="s">
        <v>103</v>
      </c>
    </row>
    <row r="10" spans="1:4" x14ac:dyDescent="0.35">
      <c r="A10" t="s">
        <v>101</v>
      </c>
      <c r="B10" t="str">
        <f>"5"</f>
        <v>5</v>
      </c>
      <c r="C10" t="s">
        <v>105</v>
      </c>
      <c r="D10" t="s">
        <v>105</v>
      </c>
    </row>
    <row r="11" spans="1:4" x14ac:dyDescent="0.35">
      <c r="A11" t="s">
        <v>101</v>
      </c>
      <c r="B11" t="str">
        <f>"6"</f>
        <v>6</v>
      </c>
      <c r="C11" t="s">
        <v>106</v>
      </c>
      <c r="D11" t="s">
        <v>174</v>
      </c>
    </row>
    <row r="12" spans="1:4" x14ac:dyDescent="0.35">
      <c r="A12" t="s">
        <v>101</v>
      </c>
      <c r="B12" t="str">
        <f>"7"</f>
        <v>7</v>
      </c>
      <c r="C12" t="s">
        <v>234</v>
      </c>
      <c r="D12" t="s">
        <v>235</v>
      </c>
    </row>
    <row r="13" spans="1:4" x14ac:dyDescent="0.35">
      <c r="A13" t="s">
        <v>101</v>
      </c>
      <c r="B13" t="str">
        <f>"33"</f>
        <v>33</v>
      </c>
      <c r="C13" t="s">
        <v>111</v>
      </c>
      <c r="D13" t="s">
        <v>53</v>
      </c>
    </row>
    <row r="14" spans="1:4" x14ac:dyDescent="0.35">
      <c r="A14" t="s">
        <v>101</v>
      </c>
      <c r="B14" t="str">
        <f>"66"</f>
        <v>66</v>
      </c>
      <c r="C14" t="s">
        <v>113</v>
      </c>
      <c r="D14" t="s">
        <v>113</v>
      </c>
    </row>
    <row r="15" spans="1:4" x14ac:dyDescent="0.35">
      <c r="A15" t="s">
        <v>101</v>
      </c>
      <c r="B15" t="str">
        <f>"77"</f>
        <v>77</v>
      </c>
      <c r="C15" t="s">
        <v>171</v>
      </c>
      <c r="D15" t="s">
        <v>172</v>
      </c>
    </row>
    <row r="17" spans="1:4" x14ac:dyDescent="0.35">
      <c r="A17" t="s">
        <v>163</v>
      </c>
      <c r="B17" t="str">
        <f>"2"</f>
        <v>2</v>
      </c>
      <c r="C17" t="s">
        <v>164</v>
      </c>
      <c r="D17" t="s">
        <v>175</v>
      </c>
    </row>
    <row r="19" spans="1:4" x14ac:dyDescent="0.35">
      <c r="A19" t="s">
        <v>128</v>
      </c>
      <c r="B19" t="str">
        <f>"1"</f>
        <v>1</v>
      </c>
      <c r="C19" t="s">
        <v>129</v>
      </c>
      <c r="D19" t="s">
        <v>130</v>
      </c>
    </row>
    <row r="20" spans="1:4" x14ac:dyDescent="0.35">
      <c r="A20" t="s">
        <v>128</v>
      </c>
      <c r="B20" t="str">
        <f>"2"</f>
        <v>2</v>
      </c>
      <c r="C20" t="s">
        <v>173</v>
      </c>
      <c r="D20" t="s">
        <v>199</v>
      </c>
    </row>
    <row r="21" spans="1:4" x14ac:dyDescent="0.35">
      <c r="A21" t="s">
        <v>128</v>
      </c>
      <c r="B21" t="str">
        <f>"3"</f>
        <v>3</v>
      </c>
      <c r="C21" t="s">
        <v>131</v>
      </c>
      <c r="D21" t="s">
        <v>131</v>
      </c>
    </row>
    <row r="22" spans="1:4" x14ac:dyDescent="0.35">
      <c r="A22" t="s">
        <v>128</v>
      </c>
      <c r="B22" t="str">
        <f>"7"</f>
        <v>7</v>
      </c>
      <c r="C22" t="s">
        <v>200</v>
      </c>
      <c r="D22" t="s">
        <v>201</v>
      </c>
    </row>
    <row r="23" spans="1:4" x14ac:dyDescent="0.35">
      <c r="A23" t="s">
        <v>128</v>
      </c>
      <c r="B23" t="str">
        <f>"8"</f>
        <v>8</v>
      </c>
      <c r="C23" t="s">
        <v>241</v>
      </c>
      <c r="D23" t="s">
        <v>238</v>
      </c>
    </row>
    <row r="24" spans="1:4" x14ac:dyDescent="0.35">
      <c r="A24" t="s">
        <v>128</v>
      </c>
      <c r="B24" t="str">
        <f>"9"</f>
        <v>9</v>
      </c>
      <c r="C24" t="s">
        <v>239</v>
      </c>
      <c r="D24" t="s">
        <v>240</v>
      </c>
    </row>
    <row r="25" spans="1:4" x14ac:dyDescent="0.35">
      <c r="A25" t="s">
        <v>128</v>
      </c>
      <c r="B25" t="str">
        <f>"33"</f>
        <v>33</v>
      </c>
      <c r="C25" t="s">
        <v>111</v>
      </c>
      <c r="D25" t="s">
        <v>53</v>
      </c>
    </row>
    <row r="26" spans="1:4" x14ac:dyDescent="0.35">
      <c r="A26" t="s">
        <v>128</v>
      </c>
      <c r="B26" t="str">
        <f>"77"</f>
        <v>77</v>
      </c>
      <c r="C26" t="s">
        <v>202</v>
      </c>
      <c r="D26" t="s">
        <v>203</v>
      </c>
    </row>
    <row r="28" spans="1:4" x14ac:dyDescent="0.35">
      <c r="B28" s="5"/>
    </row>
    <row r="29" spans="1:4" x14ac:dyDescent="0.35">
      <c r="A29" t="s">
        <v>152</v>
      </c>
      <c r="B29" t="str">
        <f>"1"</f>
        <v>1</v>
      </c>
      <c r="C29" t="s">
        <v>120</v>
      </c>
      <c r="D29" t="s">
        <v>120</v>
      </c>
    </row>
    <row r="30" spans="1:4" x14ac:dyDescent="0.35">
      <c r="A30" t="s">
        <v>152</v>
      </c>
      <c r="B30" t="str">
        <f>"2"</f>
        <v>2</v>
      </c>
      <c r="C30" t="s">
        <v>165</v>
      </c>
      <c r="D30" t="s">
        <v>176</v>
      </c>
    </row>
    <row r="31" spans="1:4" x14ac:dyDescent="0.35">
      <c r="A31" t="s">
        <v>152</v>
      </c>
      <c r="B31" t="str">
        <f>"3"</f>
        <v>3</v>
      </c>
      <c r="C31" t="s">
        <v>166</v>
      </c>
      <c r="D31" t="s">
        <v>177</v>
      </c>
    </row>
    <row r="32" spans="1:4" x14ac:dyDescent="0.35">
      <c r="A32" t="s">
        <v>152</v>
      </c>
      <c r="B32" t="str">
        <f>"7"</f>
        <v>7</v>
      </c>
      <c r="C32" t="s">
        <v>207</v>
      </c>
      <c r="D32" t="s">
        <v>208</v>
      </c>
    </row>
    <row r="33" spans="1:4" x14ac:dyDescent="0.35">
      <c r="A33" t="s">
        <v>152</v>
      </c>
      <c r="B33" t="str">
        <f>"8"</f>
        <v>8</v>
      </c>
      <c r="C33" t="s">
        <v>227</v>
      </c>
      <c r="D33" t="s">
        <v>228</v>
      </c>
    </row>
    <row r="34" spans="1:4" x14ac:dyDescent="0.35">
      <c r="A34" t="s">
        <v>152</v>
      </c>
      <c r="B34" t="str">
        <f>"33"</f>
        <v>33</v>
      </c>
      <c r="C34" t="s">
        <v>111</v>
      </c>
      <c r="D34" t="s">
        <v>53</v>
      </c>
    </row>
    <row r="35" spans="1:4" x14ac:dyDescent="0.35">
      <c r="A35" t="s">
        <v>152</v>
      </c>
      <c r="B35" t="str">
        <f>"77"</f>
        <v>77</v>
      </c>
      <c r="C35" t="s">
        <v>202</v>
      </c>
      <c r="D35" t="s">
        <v>203</v>
      </c>
    </row>
    <row r="36" spans="1:4" x14ac:dyDescent="0.35">
      <c r="B36" s="8"/>
      <c r="C36" s="9"/>
      <c r="D36" s="9"/>
    </row>
    <row r="37" spans="1:4" x14ac:dyDescent="0.35">
      <c r="A37" t="s">
        <v>145</v>
      </c>
      <c r="B37" t="str">
        <f>"1"</f>
        <v>1</v>
      </c>
      <c r="C37" s="9" t="s">
        <v>153</v>
      </c>
      <c r="D37" s="9" t="s">
        <v>153</v>
      </c>
    </row>
    <row r="38" spans="1:4" x14ac:dyDescent="0.35">
      <c r="A38" t="s">
        <v>145</v>
      </c>
      <c r="B38" t="str">
        <f>"2"</f>
        <v>2</v>
      </c>
      <c r="C38" s="9" t="s">
        <v>154</v>
      </c>
      <c r="D38" s="9" t="s">
        <v>178</v>
      </c>
    </row>
    <row r="39" spans="1:4" x14ac:dyDescent="0.35">
      <c r="A39" t="s">
        <v>145</v>
      </c>
      <c r="B39" t="str">
        <f>"3"</f>
        <v>3</v>
      </c>
      <c r="C39" s="9" t="s">
        <v>155</v>
      </c>
      <c r="D39" s="9" t="s">
        <v>155</v>
      </c>
    </row>
    <row r="40" spans="1:4" x14ac:dyDescent="0.35">
      <c r="A40" t="s">
        <v>145</v>
      </c>
      <c r="B40" t="str">
        <f>"4"</f>
        <v>4</v>
      </c>
      <c r="C40" s="9" t="s">
        <v>156</v>
      </c>
      <c r="D40" s="9" t="s">
        <v>179</v>
      </c>
    </row>
    <row r="41" spans="1:4" x14ac:dyDescent="0.35">
      <c r="A41" t="s">
        <v>145</v>
      </c>
      <c r="B41" t="str">
        <f>"7"</f>
        <v>7</v>
      </c>
      <c r="C41" s="9" t="s">
        <v>205</v>
      </c>
      <c r="D41" s="9" t="s">
        <v>204</v>
      </c>
    </row>
    <row r="42" spans="1:4" x14ac:dyDescent="0.35">
      <c r="A42" t="s">
        <v>145</v>
      </c>
      <c r="B42" t="str">
        <f>"8"</f>
        <v>8</v>
      </c>
      <c r="C42" t="s">
        <v>206</v>
      </c>
      <c r="D42" t="s">
        <v>206</v>
      </c>
    </row>
    <row r="43" spans="1:4" x14ac:dyDescent="0.35">
      <c r="A43" t="s">
        <v>145</v>
      </c>
      <c r="B43" t="str">
        <f>"33"</f>
        <v>33</v>
      </c>
      <c r="C43" t="s">
        <v>111</v>
      </c>
      <c r="D43" t="s">
        <v>53</v>
      </c>
    </row>
    <row r="44" spans="1:4" x14ac:dyDescent="0.35">
      <c r="A44" t="s">
        <v>145</v>
      </c>
      <c r="B44" t="str">
        <f>"77"</f>
        <v>77</v>
      </c>
      <c r="C44" t="s">
        <v>171</v>
      </c>
      <c r="D44" t="s">
        <v>172</v>
      </c>
    </row>
    <row r="45" spans="1:4" x14ac:dyDescent="0.35">
      <c r="C45" s="9"/>
      <c r="D45" s="9"/>
    </row>
    <row r="46" spans="1:4" x14ac:dyDescent="0.35">
      <c r="C46" s="9"/>
      <c r="D46" s="9"/>
    </row>
    <row r="51" spans="2:4" x14ac:dyDescent="0.35">
      <c r="B51" s="8"/>
      <c r="C51" s="9"/>
      <c r="D51" s="9"/>
    </row>
    <row r="52" spans="2:4" x14ac:dyDescent="0.35">
      <c r="B52" s="8"/>
      <c r="C52" s="9"/>
      <c r="D52" s="9"/>
    </row>
    <row r="53" spans="2:4" x14ac:dyDescent="0.35">
      <c r="B53" s="8"/>
      <c r="C53" s="9"/>
      <c r="D53" s="9"/>
    </row>
    <row r="54" spans="2:4" x14ac:dyDescent="0.35">
      <c r="B54" s="5"/>
    </row>
    <row r="55" spans="2:4" x14ac:dyDescent="0.35">
      <c r="B55" s="5"/>
    </row>
    <row r="56" spans="2:4" x14ac:dyDescent="0.35">
      <c r="B56" s="5"/>
      <c r="C56" s="9"/>
      <c r="D56" s="9"/>
    </row>
    <row r="57" spans="2:4" x14ac:dyDescent="0.35">
      <c r="B57" s="5"/>
      <c r="C57" s="9"/>
    </row>
    <row r="58" spans="2:4" x14ac:dyDescent="0.35">
      <c r="B58" s="5"/>
      <c r="C58" s="9"/>
    </row>
    <row r="59" spans="2:4" x14ac:dyDescent="0.35">
      <c r="B59" s="5"/>
      <c r="C59" s="7"/>
    </row>
    <row r="60" spans="2:4" x14ac:dyDescent="0.35">
      <c r="B60" s="5"/>
      <c r="C60" s="7"/>
    </row>
    <row r="61" spans="2:4" x14ac:dyDescent="0.35">
      <c r="B61" s="5"/>
    </row>
    <row r="62" spans="2:4" x14ac:dyDescent="0.35">
      <c r="B62" s="5"/>
      <c r="C62" s="7"/>
    </row>
    <row r="63" spans="2:4" x14ac:dyDescent="0.35">
      <c r="B63" s="5"/>
      <c r="C63" s="7"/>
    </row>
    <row r="64" spans="2:4" x14ac:dyDescent="0.35">
      <c r="B64" s="5"/>
      <c r="C64" s="7"/>
    </row>
    <row r="65" spans="2:3" x14ac:dyDescent="0.35">
      <c r="B65" s="5"/>
      <c r="C65" s="7"/>
    </row>
    <row r="66" spans="2:3" x14ac:dyDescent="0.35">
      <c r="B66" s="5"/>
      <c r="C66" s="7"/>
    </row>
    <row r="67" spans="2:3" x14ac:dyDescent="0.35">
      <c r="B67" s="5"/>
      <c r="C67" s="7"/>
    </row>
    <row r="68" spans="2:3" x14ac:dyDescent="0.35">
      <c r="C68" s="7"/>
    </row>
    <row r="69" spans="2:3" x14ac:dyDescent="0.35">
      <c r="C69" s="7"/>
    </row>
    <row r="70" spans="2:3" x14ac:dyDescent="0.35">
      <c r="C70" s="7"/>
    </row>
    <row r="71" spans="2:3" x14ac:dyDescent="0.35">
      <c r="C71" s="7"/>
    </row>
    <row r="72" spans="2:3" x14ac:dyDescent="0.35">
      <c r="B72" s="5"/>
      <c r="C72" s="7"/>
    </row>
    <row r="73" spans="2:3" x14ac:dyDescent="0.35">
      <c r="B73" s="5"/>
      <c r="C73" s="7"/>
    </row>
    <row r="74" spans="2:3" x14ac:dyDescent="0.35">
      <c r="C74" s="7"/>
    </row>
    <row r="75" spans="2:3" x14ac:dyDescent="0.35">
      <c r="C75" s="7"/>
    </row>
    <row r="76" spans="2:3" x14ac:dyDescent="0.35">
      <c r="B76" s="5"/>
      <c r="C76" s="7"/>
    </row>
    <row r="77" spans="2:3" x14ac:dyDescent="0.35">
      <c r="C77" s="7"/>
    </row>
    <row r="78" spans="2:3" x14ac:dyDescent="0.35">
      <c r="C78" s="7"/>
    </row>
    <row r="79" spans="2:3" x14ac:dyDescent="0.35">
      <c r="C79" s="7"/>
    </row>
    <row r="80" spans="2:3" x14ac:dyDescent="0.35">
      <c r="B80" s="5"/>
      <c r="C80" s="7"/>
    </row>
    <row r="81" spans="2:3" x14ac:dyDescent="0.35">
      <c r="C81" s="7"/>
    </row>
    <row r="82" spans="2:3" x14ac:dyDescent="0.35">
      <c r="C82" s="7"/>
    </row>
    <row r="84" spans="2:3" x14ac:dyDescent="0.35">
      <c r="B84" s="5"/>
      <c r="C84" s="7"/>
    </row>
    <row r="85" spans="2:3" x14ac:dyDescent="0.35">
      <c r="C85" s="7"/>
    </row>
    <row r="86" spans="2:3" x14ac:dyDescent="0.35">
      <c r="C86" s="7"/>
    </row>
    <row r="87" spans="2:3" x14ac:dyDescent="0.35">
      <c r="C87" s="7"/>
    </row>
    <row r="88" spans="2:3" x14ac:dyDescent="0.35">
      <c r="C88" s="7"/>
    </row>
    <row r="89" spans="2:3" x14ac:dyDescent="0.35">
      <c r="B89" s="5"/>
      <c r="C89" s="7"/>
    </row>
    <row r="90" spans="2:3" x14ac:dyDescent="0.35">
      <c r="C90" s="7"/>
    </row>
    <row r="91" spans="2:3" x14ac:dyDescent="0.35">
      <c r="C91" s="7"/>
    </row>
    <row r="94" spans="2:3" x14ac:dyDescent="0.35">
      <c r="B94" s="5"/>
    </row>
    <row r="95" spans="2:3" x14ac:dyDescent="0.35">
      <c r="B95" s="5"/>
    </row>
    <row r="96" spans="2:3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  <row r="105" spans="2:2" x14ac:dyDescent="0.35">
      <c r="B105" s="5"/>
    </row>
    <row r="106" spans="2:2" x14ac:dyDescent="0.35">
      <c r="B106" s="5"/>
    </row>
    <row r="107" spans="2:2" x14ac:dyDescent="0.35">
      <c r="B107" s="5"/>
    </row>
    <row r="108" spans="2:2" x14ac:dyDescent="0.35">
      <c r="B108" s="5"/>
    </row>
    <row r="109" spans="2:2" x14ac:dyDescent="0.35">
      <c r="B109" s="5"/>
    </row>
    <row r="110" spans="2:2" x14ac:dyDescent="0.35">
      <c r="B110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4"/>
  <sheetViews>
    <sheetView workbookViewId="0">
      <pane ySplit="1" topLeftCell="A2" activePane="bottomLeft" state="frozen"/>
      <selection pane="bottomLeft" activeCell="E10" sqref="E10"/>
    </sheetView>
  </sheetViews>
  <sheetFormatPr defaultRowHeight="14.5" x14ac:dyDescent="0.35"/>
  <cols>
    <col min="1" max="2" width="12.1796875" bestFit="1" customWidth="1"/>
    <col min="3" max="3" width="14.7265625" bestFit="1" customWidth="1"/>
    <col min="4" max="4" width="15" bestFit="1" customWidth="1"/>
    <col min="5" max="5" width="9.7265625" bestFit="1" customWidth="1"/>
    <col min="6" max="6" width="16.1796875" bestFit="1" customWidth="1"/>
    <col min="7" max="7" width="44.7265625" customWidth="1"/>
    <col min="8" max="8" width="37.453125" bestFit="1" customWidth="1"/>
    <col min="9" max="9" width="10.453125" bestFit="1" customWidth="1"/>
    <col min="10" max="10" width="20.7265625" bestFit="1" customWidth="1"/>
    <col min="11" max="11" width="51.453125" customWidth="1"/>
  </cols>
  <sheetData>
    <row r="1" spans="1:11" s="1" customFormat="1" x14ac:dyDescent="0.35">
      <c r="A1" s="2" t="s">
        <v>60</v>
      </c>
      <c r="B1" s="2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2" t="s">
        <v>67</v>
      </c>
      <c r="I1" s="10" t="s">
        <v>77</v>
      </c>
      <c r="J1" s="2" t="s">
        <v>78</v>
      </c>
      <c r="K1" s="2" t="s">
        <v>79</v>
      </c>
    </row>
    <row r="2" spans="1:11" ht="130.5" x14ac:dyDescent="0.35">
      <c r="A2" t="s">
        <v>71</v>
      </c>
      <c r="B2" t="s">
        <v>73</v>
      </c>
      <c r="J2" t="s">
        <v>74</v>
      </c>
      <c r="K2" s="4" t="s">
        <v>75</v>
      </c>
    </row>
    <row r="3" spans="1:11" ht="72.5" x14ac:dyDescent="0.35">
      <c r="A3" t="s">
        <v>72</v>
      </c>
      <c r="B3" t="s">
        <v>73</v>
      </c>
      <c r="J3" t="s">
        <v>74</v>
      </c>
      <c r="K3" s="4" t="s">
        <v>76</v>
      </c>
    </row>
    <row r="4" spans="1:11" x14ac:dyDescent="0.35">
      <c r="A4" s="3"/>
      <c r="B4" s="3"/>
      <c r="C4" s="12"/>
      <c r="D4" s="12"/>
      <c r="E4" s="12"/>
      <c r="F4" s="12"/>
      <c r="G4" s="12"/>
      <c r="H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6" t="s">
        <v>30</v>
      </c>
      <c r="B1" s="6" t="s">
        <v>22</v>
      </c>
    </row>
    <row r="2" spans="1:2" x14ac:dyDescent="0.35">
      <c r="A2" s="7" t="s">
        <v>59</v>
      </c>
      <c r="B2" s="7" t="s">
        <v>58</v>
      </c>
    </row>
    <row r="3" spans="1:2" x14ac:dyDescent="0.35">
      <c r="B3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24</v>
      </c>
      <c r="B1" s="3" t="s">
        <v>8</v>
      </c>
      <c r="C1" s="3" t="s">
        <v>25</v>
      </c>
      <c r="D1" s="3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"/>
  <sheetViews>
    <sheetView zoomScaleNormal="100" workbookViewId="0">
      <pane ySplit="1" topLeftCell="A2" activePane="bottomLeft" state="frozen"/>
      <selection pane="bottomLeft" activeCell="C27" sqref="C27"/>
    </sheetView>
  </sheetViews>
  <sheetFormatPr defaultColWidth="8.81640625"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15</v>
      </c>
      <c r="D1" s="2" t="s">
        <v>26</v>
      </c>
    </row>
    <row r="2" spans="1:4" x14ac:dyDescent="0.35">
      <c r="A2" t="s">
        <v>83</v>
      </c>
      <c r="B2" t="s">
        <v>46</v>
      </c>
      <c r="C2" t="b">
        <v>0</v>
      </c>
    </row>
    <row r="4" spans="1:4" x14ac:dyDescent="0.35">
      <c r="A4" t="s">
        <v>87</v>
      </c>
      <c r="B4" t="s">
        <v>45</v>
      </c>
      <c r="C4" t="b">
        <v>0</v>
      </c>
    </row>
    <row r="6" spans="1:4" x14ac:dyDescent="0.35">
      <c r="A6" t="s">
        <v>88</v>
      </c>
      <c r="B6" t="s">
        <v>45</v>
      </c>
      <c r="C6" t="b">
        <v>0</v>
      </c>
    </row>
    <row r="7" spans="1:4" x14ac:dyDescent="0.35">
      <c r="A7" t="s">
        <v>89</v>
      </c>
      <c r="B7" t="s">
        <v>54</v>
      </c>
      <c r="C7" t="b">
        <v>0</v>
      </c>
    </row>
    <row r="8" spans="1:4" x14ac:dyDescent="0.35">
      <c r="A8" t="s">
        <v>125</v>
      </c>
      <c r="B8" t="s">
        <v>119</v>
      </c>
      <c r="C8" t="b">
        <v>0</v>
      </c>
    </row>
    <row r="9" spans="1:4" x14ac:dyDescent="0.35">
      <c r="A9" t="s">
        <v>126</v>
      </c>
      <c r="B9" t="s">
        <v>46</v>
      </c>
      <c r="C9" t="b">
        <v>0</v>
      </c>
    </row>
    <row r="11" spans="1:4" x14ac:dyDescent="0.35">
      <c r="A11" t="s">
        <v>92</v>
      </c>
      <c r="B11" t="s">
        <v>45</v>
      </c>
      <c r="C11" t="b">
        <v>0</v>
      </c>
    </row>
    <row r="12" spans="1:4" x14ac:dyDescent="0.35">
      <c r="A12" t="s">
        <v>93</v>
      </c>
      <c r="B12" t="s">
        <v>54</v>
      </c>
      <c r="C12" t="b">
        <v>0</v>
      </c>
    </row>
    <row r="13" spans="1:4" x14ac:dyDescent="0.35">
      <c r="A13" t="s">
        <v>133</v>
      </c>
      <c r="B13" t="s">
        <v>119</v>
      </c>
      <c r="C13" t="b">
        <v>0</v>
      </c>
    </row>
    <row r="14" spans="1:4" x14ac:dyDescent="0.35">
      <c r="A14" t="s">
        <v>134</v>
      </c>
      <c r="B14" t="s">
        <v>46</v>
      </c>
      <c r="C14" t="b">
        <v>0</v>
      </c>
    </row>
    <row r="16" spans="1:4" x14ac:dyDescent="0.35">
      <c r="A16" t="s">
        <v>95</v>
      </c>
      <c r="B16" t="s">
        <v>45</v>
      </c>
      <c r="C16" t="b">
        <v>0</v>
      </c>
    </row>
    <row r="17" spans="1:3" x14ac:dyDescent="0.35">
      <c r="A17" t="s">
        <v>94</v>
      </c>
      <c r="B17" t="s">
        <v>54</v>
      </c>
      <c r="C17" t="b">
        <v>0</v>
      </c>
    </row>
    <row r="18" spans="1:3" x14ac:dyDescent="0.35">
      <c r="A18" t="s">
        <v>137</v>
      </c>
      <c r="B18" t="s">
        <v>119</v>
      </c>
      <c r="C18" t="b">
        <v>0</v>
      </c>
    </row>
    <row r="19" spans="1:3" x14ac:dyDescent="0.35">
      <c r="A19" t="s">
        <v>138</v>
      </c>
      <c r="B19" t="s">
        <v>46</v>
      </c>
      <c r="C19" t="b">
        <v>0</v>
      </c>
    </row>
    <row r="21" spans="1:3" x14ac:dyDescent="0.35">
      <c r="A21" t="s">
        <v>97</v>
      </c>
      <c r="B21" t="s">
        <v>45</v>
      </c>
      <c r="C21" t="b">
        <v>0</v>
      </c>
    </row>
    <row r="22" spans="1:3" x14ac:dyDescent="0.35">
      <c r="A22" t="s">
        <v>114</v>
      </c>
      <c r="B22" t="s">
        <v>54</v>
      </c>
      <c r="C22" t="b">
        <v>0</v>
      </c>
    </row>
    <row r="24" spans="1:3" x14ac:dyDescent="0.35">
      <c r="A24" t="s">
        <v>194</v>
      </c>
      <c r="B24" t="s">
        <v>46</v>
      </c>
      <c r="C24" t="b">
        <v>0</v>
      </c>
    </row>
    <row r="26" spans="1:3" x14ac:dyDescent="0.35">
      <c r="A26" t="s">
        <v>160</v>
      </c>
      <c r="B26" t="s">
        <v>54</v>
      </c>
      <c r="C26" t="b">
        <v>0</v>
      </c>
    </row>
    <row r="27" spans="1:3" x14ac:dyDescent="0.35">
      <c r="A27" t="s">
        <v>190</v>
      </c>
      <c r="B27" t="s">
        <v>45</v>
      </c>
      <c r="C27" t="b">
        <v>0</v>
      </c>
    </row>
    <row r="28" spans="1:3" x14ac:dyDescent="0.35">
      <c r="A28" t="s">
        <v>108</v>
      </c>
      <c r="B28" t="s">
        <v>45</v>
      </c>
      <c r="C28" t="b">
        <v>0</v>
      </c>
    </row>
    <row r="29" spans="1:3" x14ac:dyDescent="0.35">
      <c r="A29" t="s">
        <v>109</v>
      </c>
      <c r="B29" s="14" t="s">
        <v>119</v>
      </c>
      <c r="C29" t="b">
        <v>0</v>
      </c>
    </row>
    <row r="30" spans="1:3" x14ac:dyDescent="0.35">
      <c r="A30" t="s">
        <v>162</v>
      </c>
      <c r="B30" s="14" t="s">
        <v>110</v>
      </c>
      <c r="C30" t="b">
        <v>0</v>
      </c>
    </row>
    <row r="31" spans="1:3" x14ac:dyDescent="0.35">
      <c r="A31" t="s">
        <v>115</v>
      </c>
      <c r="B31" s="14" t="s">
        <v>54</v>
      </c>
      <c r="C31" t="b">
        <v>0</v>
      </c>
    </row>
    <row r="32" spans="1:3" x14ac:dyDescent="0.35">
      <c r="A32" t="s">
        <v>116</v>
      </c>
      <c r="B32" t="s">
        <v>28</v>
      </c>
      <c r="C32" t="b">
        <v>0</v>
      </c>
    </row>
    <row r="33" spans="1:3" x14ac:dyDescent="0.35">
      <c r="A33" t="s">
        <v>118</v>
      </c>
      <c r="B33" t="s">
        <v>54</v>
      </c>
      <c r="C33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2023-08-21T18:38:01Z</dcterms:modified>
</cp:coreProperties>
</file>