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C1C637F3-B249-4F68-975A-22D3A3822F6E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3" l="1"/>
  <c r="B17" i="3" l="1"/>
  <c r="B38" i="3"/>
  <c r="B37" i="3"/>
  <c r="B36" i="3"/>
  <c r="B35" i="3"/>
  <c r="B34" i="3"/>
  <c r="B33" i="3"/>
  <c r="B31" i="3"/>
  <c r="B30" i="3"/>
  <c r="B29" i="3"/>
  <c r="B28" i="3"/>
  <c r="B27" i="3"/>
  <c r="B26" i="3"/>
  <c r="B24" i="3"/>
  <c r="B23" i="3"/>
  <c r="B22" i="3"/>
  <c r="B21" i="3"/>
  <c r="B20" i="3"/>
  <c r="B19" i="3"/>
  <c r="B14" i="3" l="1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<sst xmlns="http://schemas.openxmlformats.org/spreadsheetml/2006/main" count="379" uniqueCount="211">
  <si>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</si>
  <si>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</si>
  <si>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</si>
  <si>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</si>
  <si>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</si>
  <si>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</si>
  <si>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</si>
  <si>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</si>
  <si>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</si>
  <si>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</si>
  <si>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</si>
  <si>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</si>
  <si>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</si>
  <si>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</si>
  <si>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</si>
  <si>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</si>
  <si>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</si>
  <si>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</si>
  <si>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</si>
  <si>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</si>
  <si>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</si>
  <si>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</si>
  <si>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</si>
  <si>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</si>
  <si>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</si>
  <si>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</si>
  <si>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</si>
  <si>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</si>
  <si>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</si>
  <si>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</si>
  <si>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</si>
  <si>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</si>
  <si>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</si>
  <si>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</si>
  <si>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</si>
  <si>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</si>
  <si>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</si>
  <si>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</si>
  <si>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</si>
  <si>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</si>
  <si>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</si>
  <si>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</si>
  <si>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</si>
  <si>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</si>
  <si>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</si>
  <si>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</si>
  <si>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</si>
  <si>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</si>
  <si>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</si>
  <si>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</si>
  <si>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</si>
  <si>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</si>
  <si>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</si>
  <si>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</si>
  <si>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</si>
  <si>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</si>
  <si>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</si>
  <si>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</si>
  <si>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</si>
  <si>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</si>
  <si>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</si>
  <si>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</si>
  <si>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</si>
  <si>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</si>
  <si>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</si>
  <si>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</si>
  <si>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</si>
  <si>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</si>
  <si>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</si>
  <si>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</si>
  <si>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</si>
  <si>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</si>
  <si>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</si>
  <si>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</si>
  <si>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</si>
  <si>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</si>
  <si>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</si>
  <si>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</si>
  <si>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</si>
  <si>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</si>
  <si>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</si>
  <si>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MIF_V_OOP</t>
  </si>
  <si>
    <t>Quanto é que pagou pelo seguinte:</t>
  </si>
  <si>
    <t>OOP_BIRTH</t>
  </si>
  <si>
    <t xml:space="preserve">data("OOP_BIRTH") == "1" </t>
  </si>
  <si>
    <t>Materiais:</t>
  </si>
  <si>
    <t xml:space="preserve">if </t>
  </si>
  <si>
    <t>OOP_B_SERQ</t>
  </si>
  <si>
    <t>OOP_B_MATQ</t>
  </si>
  <si>
    <t>OOP_B_MATT</t>
  </si>
  <si>
    <t>data("OOP_B_MATQ") &gt;0</t>
  </si>
  <si>
    <t>Which Materials</t>
  </si>
  <si>
    <t>Quais materiais?</t>
  </si>
  <si>
    <t>OOP_B_DIAQ</t>
  </si>
  <si>
    <t>OOP_B_DIAT</t>
  </si>
  <si>
    <t>OOP_B_MEDT</t>
  </si>
  <si>
    <t>OOP_B_MEDQ</t>
  </si>
  <si>
    <t>Quais medicamentos?</t>
  </si>
  <si>
    <t>OOP_B_OUTQ</t>
  </si>
  <si>
    <t>Outros despesas?</t>
  </si>
  <si>
    <t xml:space="preserve">Quanto pagou pelo transporte de/para o estabelecimento de saúde (ida e volta)? </t>
  </si>
  <si>
    <t>Meio de transporte</t>
  </si>
  <si>
    <t>Transport</t>
  </si>
  <si>
    <t>Mota</t>
  </si>
  <si>
    <t>Taxi</t>
  </si>
  <si>
    <t>Carro</t>
  </si>
  <si>
    <t>Motocarro</t>
  </si>
  <si>
    <t>Ambulancia</t>
  </si>
  <si>
    <t>Did you pay for the birth?</t>
  </si>
  <si>
    <t>data("OOP_B_DIAQ") &gt;0</t>
  </si>
  <si>
    <t>data("OOP_B_MEDQ") &gt;0</t>
  </si>
  <si>
    <t>data("OOP_B_OUTQ") &gt;0</t>
  </si>
  <si>
    <t>OOP_B_TRAQ</t>
  </si>
  <si>
    <t>OOP_B_TRAM</t>
  </si>
  <si>
    <t>select_one_with_other</t>
  </si>
  <si>
    <t>Nao foi possive arranjar transporter</t>
  </si>
  <si>
    <t>Nao sabe</t>
  </si>
  <si>
    <t xml:space="preserve">A pé  </t>
  </si>
  <si>
    <t>Recusou-se a responder</t>
  </si>
  <si>
    <t>OOP_B_OUTT</t>
  </si>
  <si>
    <t>REGID</t>
  </si>
  <si>
    <t>VISITDATE</t>
  </si>
  <si>
    <t>Transporte</t>
  </si>
  <si>
    <t>VISITID</t>
  </si>
  <si>
    <t>select_multiple</t>
  </si>
  <si>
    <t>Ecografia</t>
  </si>
  <si>
    <t>x</t>
  </si>
  <si>
    <t>data("OOP_B_SERQ") != null || data("OOP_BIRTH") != "1"</t>
  </si>
  <si>
    <t>Out of pocket payments Births</t>
  </si>
  <si>
    <t>Pagamentos Nascimentos</t>
  </si>
  <si>
    <t>data("OOP_B_MATQ") != null || data("OOP_BIRTH") != "1"</t>
  </si>
  <si>
    <t>OOP_B_MATT_SEL</t>
  </si>
  <si>
    <t>OOP_B_MATT_OU</t>
  </si>
  <si>
    <t>data("OOP_B_MATT_OU") =="1"</t>
  </si>
  <si>
    <t>Materials</t>
  </si>
  <si>
    <t>Gloves</t>
  </si>
  <si>
    <t>Luvas</t>
  </si>
  <si>
    <t>Materias de sutura</t>
  </si>
  <si>
    <t>data("OOP_B_DIAQ") != null || data("OOP_BIRTH") != "1"</t>
  </si>
  <si>
    <t>OOP_B_DIAT_SEL</t>
  </si>
  <si>
    <t>OOP_B_DIAT_OU</t>
  </si>
  <si>
    <t>data("OOP_B_DIAT_OU") =="1"</t>
  </si>
  <si>
    <t>data("OOP_B_MEDQ") != null || data("OOP_BIRTH") != "1"</t>
  </si>
  <si>
    <t>OOP_B_MEDT_SEL</t>
  </si>
  <si>
    <t>OOP_B_MEDT_OU</t>
  </si>
  <si>
    <t>data("OOP_B_MEDT_OU") =="1"</t>
  </si>
  <si>
    <t>Which materials</t>
  </si>
  <si>
    <t>Other materials</t>
  </si>
  <si>
    <t>Which diagnostics</t>
  </si>
  <si>
    <t>Other diagnostics</t>
  </si>
  <si>
    <t>Medicine:</t>
  </si>
  <si>
    <t>Medicines</t>
  </si>
  <si>
    <t>Which drugs</t>
  </si>
  <si>
    <t>Outros medicametos?</t>
  </si>
  <si>
    <t>Other drugs</t>
  </si>
  <si>
    <t>data("OOP_B_OUTQ") != null || data("OOP_BIRTH") != "1"</t>
  </si>
  <si>
    <t>Which other expenses</t>
  </si>
  <si>
    <t>Quais outros despesas?</t>
  </si>
  <si>
    <t>Diagnostics</t>
  </si>
  <si>
    <t>Soro</t>
  </si>
  <si>
    <t>Oxytocina (inj. Malgueta)</t>
  </si>
  <si>
    <t xml:space="preserve">Misoprostol </t>
  </si>
  <si>
    <t>Antibiotics</t>
  </si>
  <si>
    <t>data("OOP_B_MEDT") != null || data("OOP_B_MEDT_OU") != "1"</t>
  </si>
  <si>
    <t>data("OOP_B_DIAT") != null || data("OOP_B_DIAT_OU") != "1"</t>
  </si>
  <si>
    <t>data("OOP_B_MATT") != null || data("OOP_B_MATT_OU") != "1"</t>
  </si>
  <si>
    <t>OOP_B_OBS</t>
  </si>
  <si>
    <t>Observations</t>
  </si>
  <si>
    <t>OOP_B_TRAM_OU</t>
  </si>
  <si>
    <t>Transport_other</t>
  </si>
  <si>
    <t>All means of transport covered above</t>
  </si>
  <si>
    <t>Blood test</t>
  </si>
  <si>
    <t>Urine test</t>
  </si>
  <si>
    <t>data("OOP_BIRTH") != null</t>
  </si>
  <si>
    <t>data("OOP_B_MATQ") == 0 || data("OOP_B_MATT_SEL") != null|| data("OOP_BIRTH") != "1"</t>
  </si>
  <si>
    <t>data("OOP_B_MATQ") == 0 || data("OOP_B_MATT_OU") != null || data("OOP_BIRTH") != "1"</t>
  </si>
  <si>
    <t>data("OOP_B_DIAQ") == 0 || data("OOP_B_DIAT_SEL") != null || data("OOP_BIRTH") != "1"</t>
  </si>
  <si>
    <t>data("OOP_B_DIAQ") == 0 || data("OOP_B_DIAT_OU") != null || data("OOP_BIRTH") != "1"</t>
  </si>
  <si>
    <t>data("OOP_B_MEDQ") == 0 || data("OOP_B_MEDT_SEL") != null|| data("OOP_BIRTH") != "1"</t>
  </si>
  <si>
    <t>data("OOP_B_MEDQ") == 0 || data("OOP_B_MEDT_OU") != null|| data("OOP_BIRTH") != "1"</t>
  </si>
  <si>
    <t>Outros materiais?</t>
  </si>
  <si>
    <t xml:space="preserve">Diagnósticos/Exames/Analises: </t>
  </si>
  <si>
    <t>Prestação de serviços (pagamentos alem de materiais, diagnosticos e medicamentos)</t>
  </si>
  <si>
    <t>data("OOP_B_OUTT") != null || data("OOP_B_OUTQ") ==0</t>
  </si>
  <si>
    <t>Nemhuma</t>
  </si>
  <si>
    <t>Nemhuma destes</t>
  </si>
  <si>
    <t xml:space="preserve">data("OOP_B_TRAQ")!=null </t>
  </si>
  <si>
    <t>data("OOP_B_TRAM")!=null ||data("OOP_B_TRAQ")==0</t>
  </si>
  <si>
    <t>data("OOP_B_TRAM_OU")!=null ||data("OOP_B_TRAQ")==0</t>
  </si>
  <si>
    <t xml:space="preserve">Caterther </t>
  </si>
  <si>
    <t>Ambulância</t>
  </si>
  <si>
    <t>Não foi possivel arranjar transporte</t>
  </si>
  <si>
    <t xml:space="preserve">Todos os meios de transporte estão incluídos acima </t>
  </si>
  <si>
    <t>Cateter</t>
  </si>
  <si>
    <t>Análises de sangue</t>
  </si>
  <si>
    <t>Análises de urina</t>
  </si>
  <si>
    <t>Oxitocina (Inj. Malgueta)</t>
  </si>
  <si>
    <t>Antibióticos</t>
  </si>
  <si>
    <t>Você pagou pelo parto?</t>
  </si>
  <si>
    <t>Prestação de serviços (pagamentos além de materiais, diagnósticos e medicamentos)</t>
  </si>
  <si>
    <t>Quanto é que pagou pelos materiais?</t>
  </si>
  <si>
    <t xml:space="preserve">Quanto é que pagou pelos diagnósticos/exames/análises: </t>
  </si>
  <si>
    <t>Outros diagnósticos/exames/análises?</t>
  </si>
  <si>
    <t>Quais diagnósticos/exames/análises?</t>
  </si>
  <si>
    <t>Quanto é que pagou pelos medicamentos?</t>
  </si>
  <si>
    <t>Quanto é que pagou pelos outros despesas?</t>
  </si>
  <si>
    <t xml:space="preserve">Quanto é que pagou pelo transporte de/para o estabelecimento de saúde (ida e volta)? </t>
  </si>
  <si>
    <t>Observações</t>
  </si>
  <si>
    <t>Indique: 33 se não sabe; 77 se recusou-se a responder</t>
  </si>
  <si>
    <t>Se parto domiciliar, indique 0 &lt;br&gt; Indique: 33 se não sabe; 77 se recusou-se a responder</t>
  </si>
  <si>
    <t>Quais diagnósticos? (diagnósticos/exames/análises)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</si>
</sst>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49" fontId="1" fillId="0" borderId="0" xfId="0" applyNumberFormat="1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12" sqref="B12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81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81</v>
      </c>
    </row>
    <row r="5" spans="1:6" x14ac:dyDescent="0.35">
      <c r="A5" t="s">
        <v>5</v>
      </c>
      <c r="C5" t="s">
        <v>128</v>
      </c>
      <c r="D5" t="s">
        <v>129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3" t="s">
        <v>83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57"/>
  <sheetViews>
    <sheetView tabSelected="1" topLeftCell="I1" workbookViewId="0">
      <pane ySplit="1" topLeftCell="A32" activePane="bottomLeft" state="frozen"/>
      <selection pane="bottomLeft" activeCell="M50" sqref="M50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14.7265625" customWidth="1"/>
    <col min="5" max="5" width="15.81640625" bestFit="1" customWidth="1"/>
    <col min="6" max="6" width="14.7265625" bestFit="1" customWidth="1"/>
    <col min="7" max="7" width="20.36328125" customWidth="1"/>
    <col min="8" max="8" width="33.54296875" customWidth="1"/>
    <col min="9" max="9" width="5.9062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20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20" x14ac:dyDescent="0.35">
      <c r="B2" t="s">
        <v>37</v>
      </c>
    </row>
    <row r="3" spans="1:20" x14ac:dyDescent="0.35">
      <c r="D3" t="s">
        <v>46</v>
      </c>
      <c r="E3" t="s">
        <v>47</v>
      </c>
      <c r="F3" t="s">
        <v>83</v>
      </c>
      <c r="G3" t="s">
        <v>108</v>
      </c>
      <c r="H3" t="s">
        <v>198</v>
      </c>
      <c r="K3" t="s">
        <v>173</v>
      </c>
    </row>
    <row r="4" spans="1:20" x14ac:dyDescent="0.35">
      <c r="B4" t="s">
        <v>38</v>
      </c>
    </row>
    <row r="5" spans="1:20" x14ac:dyDescent="0.35">
      <c r="A5" s="16"/>
      <c r="B5" t="s">
        <v>55</v>
      </c>
      <c r="C5" t="s">
        <v>84</v>
      </c>
    </row>
    <row r="6" spans="1:20" x14ac:dyDescent="0.35">
      <c r="A6" s="15"/>
      <c r="B6" t="s">
        <v>37</v>
      </c>
    </row>
    <row r="7" spans="1:20" x14ac:dyDescent="0.35">
      <c r="D7" t="s">
        <v>35</v>
      </c>
      <c r="G7" t="s">
        <v>82</v>
      </c>
      <c r="H7" t="s">
        <v>82</v>
      </c>
    </row>
    <row r="8" spans="1:20" x14ac:dyDescent="0.35">
      <c r="D8" t="s">
        <v>45</v>
      </c>
      <c r="F8" t="s">
        <v>87</v>
      </c>
      <c r="G8" t="s">
        <v>182</v>
      </c>
      <c r="H8" t="s">
        <v>199</v>
      </c>
      <c r="K8" t="s">
        <v>127</v>
      </c>
      <c r="M8" t="s">
        <v>208</v>
      </c>
    </row>
    <row r="9" spans="1:20" x14ac:dyDescent="0.35">
      <c r="D9" t="s">
        <v>45</v>
      </c>
      <c r="F9" t="s">
        <v>88</v>
      </c>
      <c r="G9" t="s">
        <v>85</v>
      </c>
      <c r="H9" t="s">
        <v>200</v>
      </c>
      <c r="K9" t="s">
        <v>130</v>
      </c>
      <c r="M9" t="s">
        <v>208</v>
      </c>
    </row>
    <row r="10" spans="1:20" x14ac:dyDescent="0.35">
      <c r="B10" t="s">
        <v>86</v>
      </c>
      <c r="C10" t="s">
        <v>90</v>
      </c>
    </row>
    <row r="11" spans="1:20" x14ac:dyDescent="0.35">
      <c r="D11" t="s">
        <v>124</v>
      </c>
      <c r="E11" t="s">
        <v>134</v>
      </c>
      <c r="F11" t="s">
        <v>131</v>
      </c>
      <c r="G11" t="s">
        <v>146</v>
      </c>
      <c r="H11" t="s">
        <v>92</v>
      </c>
      <c r="K11" t="s">
        <v>174</v>
      </c>
    </row>
    <row r="12" spans="1:20" x14ac:dyDescent="0.35">
      <c r="D12" t="s">
        <v>46</v>
      </c>
      <c r="E12" t="s">
        <v>47</v>
      </c>
      <c r="F12" t="s">
        <v>132</v>
      </c>
      <c r="G12" t="s">
        <v>147</v>
      </c>
      <c r="H12" t="s">
        <v>180</v>
      </c>
      <c r="K12" t="s">
        <v>175</v>
      </c>
    </row>
    <row r="13" spans="1:20" x14ac:dyDescent="0.35">
      <c r="B13" t="s">
        <v>86</v>
      </c>
      <c r="C13" t="s">
        <v>133</v>
      </c>
    </row>
    <row r="15" spans="1:20" x14ac:dyDescent="0.35">
      <c r="D15" t="s">
        <v>54</v>
      </c>
      <c r="F15" t="s">
        <v>89</v>
      </c>
      <c r="G15" t="s">
        <v>91</v>
      </c>
      <c r="H15" t="s">
        <v>92</v>
      </c>
      <c r="K15" t="s">
        <v>165</v>
      </c>
    </row>
    <row r="16" spans="1:20" x14ac:dyDescent="0.35">
      <c r="B16" t="s">
        <v>56</v>
      </c>
    </row>
    <row r="17" spans="2:13" x14ac:dyDescent="0.35">
      <c r="B17" t="s">
        <v>56</v>
      </c>
    </row>
    <row r="18" spans="2:13" x14ac:dyDescent="0.35">
      <c r="B18" t="s">
        <v>38</v>
      </c>
    </row>
    <row r="19" spans="2:13" x14ac:dyDescent="0.35">
      <c r="B19" t="s">
        <v>37</v>
      </c>
    </row>
    <row r="20" spans="2:13" x14ac:dyDescent="0.35">
      <c r="B20" s="15"/>
      <c r="C20" s="15"/>
      <c r="D20" s="15" t="s">
        <v>45</v>
      </c>
      <c r="E20" s="15"/>
      <c r="F20" t="s">
        <v>93</v>
      </c>
      <c r="G20" t="s">
        <v>181</v>
      </c>
      <c r="H20" t="s">
        <v>201</v>
      </c>
      <c r="I20" s="15"/>
      <c r="J20" s="15"/>
      <c r="K20" s="15" t="s">
        <v>138</v>
      </c>
      <c r="L20" s="15"/>
      <c r="M20" t="s">
        <v>208</v>
      </c>
    </row>
    <row r="21" spans="2:13" x14ac:dyDescent="0.35">
      <c r="B21" s="15" t="s">
        <v>86</v>
      </c>
      <c r="C21" s="15" t="s">
        <v>109</v>
      </c>
      <c r="D21" s="15"/>
      <c r="E21" s="15"/>
      <c r="F21" s="15"/>
      <c r="G21" s="15"/>
      <c r="H21" s="15"/>
      <c r="I21" s="15"/>
      <c r="J21" s="15"/>
      <c r="K21" s="15"/>
      <c r="L21" s="15"/>
    </row>
    <row r="22" spans="2:13" x14ac:dyDescent="0.35">
      <c r="B22" s="15"/>
      <c r="C22" s="15"/>
      <c r="D22" s="15" t="s">
        <v>124</v>
      </c>
      <c r="E22" s="15" t="s">
        <v>158</v>
      </c>
      <c r="F22" s="15" t="s">
        <v>139</v>
      </c>
      <c r="G22" s="15" t="s">
        <v>148</v>
      </c>
      <c r="H22" s="15" t="s">
        <v>210</v>
      </c>
      <c r="I22" s="15"/>
      <c r="J22" s="15"/>
      <c r="K22" s="15" t="s">
        <v>176</v>
      </c>
      <c r="L22" s="15"/>
    </row>
    <row r="23" spans="2:13" x14ac:dyDescent="0.35">
      <c r="B23" s="15"/>
      <c r="C23" s="15"/>
      <c r="D23" s="15" t="s">
        <v>46</v>
      </c>
      <c r="E23" s="15" t="s">
        <v>47</v>
      </c>
      <c r="F23" s="15" t="s">
        <v>140</v>
      </c>
      <c r="G23" s="15" t="s">
        <v>149</v>
      </c>
      <c r="H23" s="15" t="s">
        <v>202</v>
      </c>
      <c r="I23" s="15"/>
      <c r="J23" s="15"/>
      <c r="K23" s="15" t="s">
        <v>177</v>
      </c>
      <c r="L23" s="15"/>
    </row>
    <row r="24" spans="2:13" x14ac:dyDescent="0.35">
      <c r="B24" s="15" t="s">
        <v>86</v>
      </c>
      <c r="C24" s="15" t="s">
        <v>141</v>
      </c>
      <c r="D24" s="15"/>
      <c r="E24" s="15"/>
      <c r="F24" s="15"/>
      <c r="G24" s="15"/>
      <c r="H24" s="15"/>
      <c r="I24" s="15"/>
      <c r="J24" s="15"/>
      <c r="K24" s="15"/>
      <c r="L24" s="15"/>
    </row>
    <row r="25" spans="2:13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2:13" x14ac:dyDescent="0.35">
      <c r="B26" s="15"/>
      <c r="C26" s="15"/>
      <c r="D26" s="15" t="s">
        <v>54</v>
      </c>
      <c r="E26" s="15"/>
      <c r="F26" s="15" t="s">
        <v>94</v>
      </c>
      <c r="G26" s="15" t="s">
        <v>148</v>
      </c>
      <c r="H26" s="15" t="s">
        <v>203</v>
      </c>
      <c r="I26" s="15"/>
      <c r="J26" s="15"/>
      <c r="K26" s="15" t="s">
        <v>164</v>
      </c>
      <c r="L26" s="15"/>
    </row>
    <row r="27" spans="2:13" x14ac:dyDescent="0.35">
      <c r="B27" s="15" t="s">
        <v>56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2:13" x14ac:dyDescent="0.35">
      <c r="B28" s="15" t="s">
        <v>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3" x14ac:dyDescent="0.35">
      <c r="B29" s="15" t="s">
        <v>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3" x14ac:dyDescent="0.35">
      <c r="B30" s="15" t="s">
        <v>37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3" x14ac:dyDescent="0.35">
      <c r="B31" s="17"/>
      <c r="C31" s="17"/>
      <c r="D31" s="17" t="s">
        <v>45</v>
      </c>
      <c r="E31" s="17"/>
      <c r="F31" s="17" t="s">
        <v>96</v>
      </c>
      <c r="G31" s="17" t="s">
        <v>150</v>
      </c>
      <c r="H31" s="17" t="s">
        <v>204</v>
      </c>
      <c r="I31" s="17"/>
      <c r="J31" s="17"/>
      <c r="K31" s="17" t="s">
        <v>142</v>
      </c>
      <c r="L31" s="17"/>
      <c r="M31" t="s">
        <v>208</v>
      </c>
    </row>
    <row r="32" spans="2:13" x14ac:dyDescent="0.35">
      <c r="B32" s="17" t="s">
        <v>86</v>
      </c>
      <c r="C32" s="17" t="s">
        <v>110</v>
      </c>
      <c r="D32" s="17"/>
      <c r="E32" s="17"/>
      <c r="F32" s="17"/>
      <c r="G32" s="17"/>
      <c r="H32" s="17"/>
      <c r="I32" s="17"/>
      <c r="J32" s="17"/>
      <c r="K32" s="17"/>
      <c r="L32" s="17"/>
    </row>
    <row r="33" spans="1:13" x14ac:dyDescent="0.35">
      <c r="B33" s="17"/>
      <c r="C33" s="17"/>
      <c r="D33" s="17" t="s">
        <v>124</v>
      </c>
      <c r="E33" s="17" t="s">
        <v>151</v>
      </c>
      <c r="F33" s="17" t="s">
        <v>143</v>
      </c>
      <c r="G33" s="17" t="s">
        <v>152</v>
      </c>
      <c r="H33" s="17" t="s">
        <v>97</v>
      </c>
      <c r="I33" s="17"/>
      <c r="J33" s="17"/>
      <c r="K33" s="17" t="s">
        <v>178</v>
      </c>
      <c r="L33" s="17"/>
    </row>
    <row r="34" spans="1:13" x14ac:dyDescent="0.35">
      <c r="B34" s="17"/>
      <c r="C34" s="17"/>
      <c r="D34" s="17" t="s">
        <v>46</v>
      </c>
      <c r="E34" s="17" t="s">
        <v>47</v>
      </c>
      <c r="F34" s="17" t="s">
        <v>144</v>
      </c>
      <c r="G34" s="17" t="s">
        <v>154</v>
      </c>
      <c r="H34" s="17" t="s">
        <v>153</v>
      </c>
      <c r="I34" s="17"/>
      <c r="J34" s="17"/>
      <c r="K34" s="17" t="s">
        <v>179</v>
      </c>
      <c r="L34" s="17"/>
    </row>
    <row r="35" spans="1:13" x14ac:dyDescent="0.35">
      <c r="B35" s="17" t="s">
        <v>86</v>
      </c>
      <c r="C35" s="17" t="s">
        <v>145</v>
      </c>
      <c r="D35" s="17"/>
      <c r="E35" s="17"/>
      <c r="F35" s="17"/>
      <c r="G35" s="17"/>
      <c r="H35" s="17"/>
      <c r="I35" s="17"/>
      <c r="J35" s="17"/>
      <c r="K35" s="17"/>
      <c r="L35" s="17"/>
    </row>
    <row r="36" spans="1:13" x14ac:dyDescent="0.3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3" x14ac:dyDescent="0.35">
      <c r="B37" s="17"/>
      <c r="C37" s="17"/>
      <c r="D37" s="17" t="s">
        <v>54</v>
      </c>
      <c r="E37" s="17"/>
      <c r="F37" s="17" t="s">
        <v>95</v>
      </c>
      <c r="G37" s="17" t="s">
        <v>152</v>
      </c>
      <c r="H37" s="17" t="s">
        <v>97</v>
      </c>
      <c r="I37" s="17"/>
      <c r="J37" s="17"/>
      <c r="K37" s="17" t="s">
        <v>163</v>
      </c>
      <c r="L37" s="17"/>
    </row>
    <row r="38" spans="1:13" x14ac:dyDescent="0.35">
      <c r="B38" s="17" t="s">
        <v>56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x14ac:dyDescent="0.35">
      <c r="B39" s="17" t="s">
        <v>56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x14ac:dyDescent="0.35">
      <c r="B40" s="17" t="s">
        <v>38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x14ac:dyDescent="0.35">
      <c r="B41" s="17" t="s">
        <v>37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x14ac:dyDescent="0.35">
      <c r="B42" s="18"/>
      <c r="C42" s="18"/>
      <c r="D42" s="18" t="s">
        <v>45</v>
      </c>
      <c r="E42" s="18"/>
      <c r="F42" s="18" t="s">
        <v>98</v>
      </c>
      <c r="G42" t="s">
        <v>99</v>
      </c>
      <c r="H42" t="s">
        <v>205</v>
      </c>
      <c r="I42" s="18"/>
      <c r="J42" s="18"/>
      <c r="K42" s="18" t="s">
        <v>155</v>
      </c>
      <c r="L42" s="18"/>
      <c r="M42" t="s">
        <v>208</v>
      </c>
    </row>
    <row r="43" spans="1:13" x14ac:dyDescent="0.35">
      <c r="B43" s="18" t="s">
        <v>86</v>
      </c>
      <c r="C43" s="18" t="s">
        <v>111</v>
      </c>
      <c r="D43" s="18"/>
      <c r="E43" s="18"/>
      <c r="F43" s="18"/>
      <c r="G43" s="18"/>
      <c r="H43" s="18"/>
      <c r="I43" s="18"/>
      <c r="J43" s="18"/>
      <c r="K43" s="18"/>
      <c r="L43" s="18"/>
    </row>
    <row r="44" spans="1:13" x14ac:dyDescent="0.35">
      <c r="B44" s="18"/>
      <c r="C44" s="18"/>
      <c r="D44" s="18" t="s">
        <v>54</v>
      </c>
      <c r="E44" s="18"/>
      <c r="F44" s="18" t="s">
        <v>119</v>
      </c>
      <c r="G44" s="18" t="s">
        <v>156</v>
      </c>
      <c r="H44" s="18" t="s">
        <v>157</v>
      </c>
      <c r="I44" s="18"/>
      <c r="J44" s="18"/>
      <c r="K44" s="18" t="s">
        <v>183</v>
      </c>
      <c r="L44" s="18"/>
    </row>
    <row r="45" spans="1:13" x14ac:dyDescent="0.35">
      <c r="B45" s="18" t="s">
        <v>56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3" x14ac:dyDescent="0.35">
      <c r="B46" s="18" t="s">
        <v>38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3" x14ac:dyDescent="0.35">
      <c r="A47" s="16"/>
      <c r="B47" t="s">
        <v>56</v>
      </c>
    </row>
    <row r="48" spans="1:13" x14ac:dyDescent="0.35">
      <c r="B48" t="s">
        <v>37</v>
      </c>
    </row>
    <row r="49" spans="2:13" x14ac:dyDescent="0.35">
      <c r="D49" t="s">
        <v>35</v>
      </c>
      <c r="G49" t="s">
        <v>122</v>
      </c>
      <c r="H49" t="s">
        <v>122</v>
      </c>
    </row>
    <row r="50" spans="2:13" x14ac:dyDescent="0.35">
      <c r="D50" t="s">
        <v>45</v>
      </c>
      <c r="F50" t="s">
        <v>112</v>
      </c>
      <c r="G50" t="s">
        <v>100</v>
      </c>
      <c r="H50" t="s">
        <v>206</v>
      </c>
      <c r="K50" t="s">
        <v>186</v>
      </c>
      <c r="M50" t="s">
        <v>209</v>
      </c>
    </row>
    <row r="52" spans="2:13" x14ac:dyDescent="0.35">
      <c r="D52" t="s">
        <v>124</v>
      </c>
      <c r="E52" t="s">
        <v>102</v>
      </c>
      <c r="F52" t="s">
        <v>113</v>
      </c>
      <c r="G52" t="s">
        <v>101</v>
      </c>
      <c r="H52" t="s">
        <v>101</v>
      </c>
      <c r="K52" t="s">
        <v>187</v>
      </c>
    </row>
    <row r="53" spans="2:13" x14ac:dyDescent="0.35">
      <c r="D53" t="s">
        <v>114</v>
      </c>
      <c r="E53" t="s">
        <v>169</v>
      </c>
      <c r="F53" t="s">
        <v>168</v>
      </c>
      <c r="K53" t="s">
        <v>188</v>
      </c>
    </row>
    <row r="54" spans="2:13" x14ac:dyDescent="0.35">
      <c r="B54" t="s">
        <v>38</v>
      </c>
    </row>
    <row r="55" spans="2:13" x14ac:dyDescent="0.35">
      <c r="B55" t="s">
        <v>37</v>
      </c>
    </row>
    <row r="56" spans="2:13" x14ac:dyDescent="0.35">
      <c r="D56" t="s">
        <v>54</v>
      </c>
      <c r="F56" t="s">
        <v>166</v>
      </c>
      <c r="G56" t="s">
        <v>167</v>
      </c>
      <c r="H56" t="s">
        <v>207</v>
      </c>
    </row>
    <row r="57" spans="2:13" x14ac:dyDescent="0.35">
      <c r="B57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pane ySplit="1" topLeftCell="A2" activePane="bottomLeft" state="frozen"/>
      <selection pane="bottomLeft" activeCell="D17" sqref="D17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102</v>
      </c>
      <c r="B6" t="str">
        <f>"1"</f>
        <v>1</v>
      </c>
      <c r="C6" t="s">
        <v>117</v>
      </c>
      <c r="D6" t="s">
        <v>117</v>
      </c>
    </row>
    <row r="7" spans="1:4" x14ac:dyDescent="0.35">
      <c r="A7" t="s">
        <v>102</v>
      </c>
      <c r="B7" t="str">
        <f>"2"</f>
        <v>2</v>
      </c>
      <c r="C7" t="s">
        <v>103</v>
      </c>
      <c r="D7" t="s">
        <v>103</v>
      </c>
    </row>
    <row r="8" spans="1:4" x14ac:dyDescent="0.35">
      <c r="A8" t="s">
        <v>102</v>
      </c>
      <c r="B8" t="str">
        <f>"3"</f>
        <v>3</v>
      </c>
      <c r="C8" t="s">
        <v>105</v>
      </c>
      <c r="D8" t="s">
        <v>105</v>
      </c>
    </row>
    <row r="9" spans="1:4" x14ac:dyDescent="0.35">
      <c r="A9" t="s">
        <v>102</v>
      </c>
      <c r="B9" t="str">
        <f>"4"</f>
        <v>4</v>
      </c>
      <c r="C9" t="s">
        <v>104</v>
      </c>
      <c r="D9" t="s">
        <v>104</v>
      </c>
    </row>
    <row r="10" spans="1:4" x14ac:dyDescent="0.35">
      <c r="A10" t="s">
        <v>102</v>
      </c>
      <c r="B10" t="str">
        <f>"5"</f>
        <v>5</v>
      </c>
      <c r="C10" t="s">
        <v>106</v>
      </c>
      <c r="D10" t="s">
        <v>106</v>
      </c>
    </row>
    <row r="11" spans="1:4" x14ac:dyDescent="0.35">
      <c r="A11" t="s">
        <v>102</v>
      </c>
      <c r="B11" t="str">
        <f>"6"</f>
        <v>6</v>
      </c>
      <c r="C11" t="s">
        <v>107</v>
      </c>
      <c r="D11" t="s">
        <v>190</v>
      </c>
    </row>
    <row r="12" spans="1:4" x14ac:dyDescent="0.35">
      <c r="A12" t="s">
        <v>102</v>
      </c>
      <c r="B12" t="str">
        <f>"7"</f>
        <v>7</v>
      </c>
      <c r="C12" t="s">
        <v>115</v>
      </c>
      <c r="D12" t="s">
        <v>191</v>
      </c>
    </row>
    <row r="13" spans="1:4" x14ac:dyDescent="0.35">
      <c r="A13" t="s">
        <v>102</v>
      </c>
      <c r="B13" t="str">
        <f>"33"</f>
        <v>33</v>
      </c>
      <c r="C13" t="s">
        <v>116</v>
      </c>
      <c r="D13" t="s">
        <v>53</v>
      </c>
    </row>
    <row r="14" spans="1:4" x14ac:dyDescent="0.35">
      <c r="A14" t="s">
        <v>102</v>
      </c>
      <c r="B14" t="str">
        <f>"66"</f>
        <v>66</v>
      </c>
      <c r="C14" t="s">
        <v>118</v>
      </c>
      <c r="D14" t="s">
        <v>118</v>
      </c>
    </row>
    <row r="15" spans="1:4" x14ac:dyDescent="0.35">
      <c r="A15" t="s">
        <v>102</v>
      </c>
      <c r="B15" t="str">
        <f>"77"</f>
        <v>77</v>
      </c>
      <c r="C15" t="s">
        <v>184</v>
      </c>
      <c r="D15" t="s">
        <v>185</v>
      </c>
    </row>
    <row r="17" spans="1:4" x14ac:dyDescent="0.35">
      <c r="A17" t="s">
        <v>169</v>
      </c>
      <c r="B17" t="str">
        <f>"2"</f>
        <v>2</v>
      </c>
      <c r="C17" t="s">
        <v>170</v>
      </c>
      <c r="D17" t="s">
        <v>192</v>
      </c>
    </row>
    <row r="19" spans="1:4" x14ac:dyDescent="0.35">
      <c r="A19" t="s">
        <v>134</v>
      </c>
      <c r="B19" t="str">
        <f>"1"</f>
        <v>1</v>
      </c>
      <c r="C19" t="s">
        <v>135</v>
      </c>
      <c r="D19" t="s">
        <v>136</v>
      </c>
    </row>
    <row r="20" spans="1:4" x14ac:dyDescent="0.35">
      <c r="A20" t="s">
        <v>134</v>
      </c>
      <c r="B20" t="str">
        <f>"2"</f>
        <v>2</v>
      </c>
      <c r="C20" t="s">
        <v>189</v>
      </c>
      <c r="D20" t="s">
        <v>193</v>
      </c>
    </row>
    <row r="21" spans="1:4" x14ac:dyDescent="0.35">
      <c r="A21" t="s">
        <v>134</v>
      </c>
      <c r="B21" t="str">
        <f>"3"</f>
        <v>3</v>
      </c>
      <c r="C21" t="s">
        <v>137</v>
      </c>
      <c r="D21" t="s">
        <v>137</v>
      </c>
    </row>
    <row r="22" spans="1:4" x14ac:dyDescent="0.35">
      <c r="A22" t="s">
        <v>134</v>
      </c>
      <c r="B22" t="str">
        <f>"4"</f>
        <v>4</v>
      </c>
      <c r="C22" t="s">
        <v>126</v>
      </c>
      <c r="D22" t="s">
        <v>126</v>
      </c>
    </row>
    <row r="23" spans="1:4" x14ac:dyDescent="0.35">
      <c r="A23" t="s">
        <v>134</v>
      </c>
      <c r="B23" t="str">
        <f>"5"</f>
        <v>5</v>
      </c>
      <c r="C23" t="s">
        <v>126</v>
      </c>
      <c r="D23" t="s">
        <v>126</v>
      </c>
    </row>
    <row r="24" spans="1:4" x14ac:dyDescent="0.35">
      <c r="A24" t="s">
        <v>134</v>
      </c>
      <c r="B24" t="str">
        <f>"6"</f>
        <v>6</v>
      </c>
      <c r="C24" t="s">
        <v>126</v>
      </c>
      <c r="D24" t="s">
        <v>126</v>
      </c>
    </row>
    <row r="25" spans="1:4" x14ac:dyDescent="0.35">
      <c r="B25" s="5"/>
    </row>
    <row r="26" spans="1:4" x14ac:dyDescent="0.35">
      <c r="A26" t="s">
        <v>158</v>
      </c>
      <c r="B26" t="str">
        <f>"1"</f>
        <v>1</v>
      </c>
      <c r="C26" t="s">
        <v>125</v>
      </c>
      <c r="D26" t="s">
        <v>125</v>
      </c>
    </row>
    <row r="27" spans="1:4" x14ac:dyDescent="0.35">
      <c r="A27" t="s">
        <v>158</v>
      </c>
      <c r="B27" t="str">
        <f>"2"</f>
        <v>2</v>
      </c>
      <c r="C27" t="s">
        <v>171</v>
      </c>
      <c r="D27" t="s">
        <v>194</v>
      </c>
    </row>
    <row r="28" spans="1:4" x14ac:dyDescent="0.35">
      <c r="A28" t="s">
        <v>158</v>
      </c>
      <c r="B28" t="str">
        <f>"3"</f>
        <v>3</v>
      </c>
      <c r="C28" t="s">
        <v>172</v>
      </c>
      <c r="D28" t="s">
        <v>195</v>
      </c>
    </row>
    <row r="29" spans="1:4" x14ac:dyDescent="0.35">
      <c r="A29" t="s">
        <v>158</v>
      </c>
      <c r="B29" t="str">
        <f>"4"</f>
        <v>4</v>
      </c>
      <c r="C29" t="s">
        <v>126</v>
      </c>
      <c r="D29" t="s">
        <v>126</v>
      </c>
    </row>
    <row r="30" spans="1:4" x14ac:dyDescent="0.35">
      <c r="A30" t="s">
        <v>158</v>
      </c>
      <c r="B30" t="str">
        <f>"5"</f>
        <v>5</v>
      </c>
      <c r="C30" t="s">
        <v>126</v>
      </c>
      <c r="D30" t="s">
        <v>126</v>
      </c>
    </row>
    <row r="31" spans="1:4" x14ac:dyDescent="0.35">
      <c r="A31" t="s">
        <v>158</v>
      </c>
      <c r="B31" t="str">
        <f>"6"</f>
        <v>6</v>
      </c>
      <c r="C31" t="s">
        <v>126</v>
      </c>
      <c r="D31" t="s">
        <v>126</v>
      </c>
    </row>
    <row r="32" spans="1:4" x14ac:dyDescent="0.35">
      <c r="B32" s="8"/>
      <c r="C32" s="9"/>
      <c r="D32" s="9"/>
    </row>
    <row r="33" spans="1:4" x14ac:dyDescent="0.35">
      <c r="A33" t="s">
        <v>151</v>
      </c>
      <c r="B33" t="str">
        <f>"1"</f>
        <v>1</v>
      </c>
      <c r="C33" s="9" t="s">
        <v>159</v>
      </c>
      <c r="D33" s="9" t="s">
        <v>159</v>
      </c>
    </row>
    <row r="34" spans="1:4" x14ac:dyDescent="0.35">
      <c r="A34" t="s">
        <v>151</v>
      </c>
      <c r="B34" t="str">
        <f>"2"</f>
        <v>2</v>
      </c>
      <c r="C34" s="9" t="s">
        <v>160</v>
      </c>
      <c r="D34" s="9" t="s">
        <v>196</v>
      </c>
    </row>
    <row r="35" spans="1:4" x14ac:dyDescent="0.35">
      <c r="A35" t="s">
        <v>151</v>
      </c>
      <c r="B35" t="str">
        <f>"3"</f>
        <v>3</v>
      </c>
      <c r="C35" s="9" t="s">
        <v>161</v>
      </c>
      <c r="D35" s="9" t="s">
        <v>161</v>
      </c>
    </row>
    <row r="36" spans="1:4" x14ac:dyDescent="0.35">
      <c r="A36" t="s">
        <v>151</v>
      </c>
      <c r="B36" t="str">
        <f>"4"</f>
        <v>4</v>
      </c>
      <c r="C36" s="9" t="s">
        <v>162</v>
      </c>
      <c r="D36" s="9" t="s">
        <v>197</v>
      </c>
    </row>
    <row r="37" spans="1:4" x14ac:dyDescent="0.35">
      <c r="A37" t="s">
        <v>151</v>
      </c>
      <c r="B37" t="str">
        <f>"5"</f>
        <v>5</v>
      </c>
      <c r="C37" t="s">
        <v>126</v>
      </c>
      <c r="D37" t="s">
        <v>126</v>
      </c>
    </row>
    <row r="38" spans="1:4" x14ac:dyDescent="0.35">
      <c r="A38" t="s">
        <v>151</v>
      </c>
      <c r="B38" t="str">
        <f>"6"</f>
        <v>6</v>
      </c>
      <c r="C38" t="s">
        <v>126</v>
      </c>
      <c r="D38" t="s">
        <v>126</v>
      </c>
    </row>
    <row r="39" spans="1:4" x14ac:dyDescent="0.35">
      <c r="B39" s="8"/>
      <c r="C39" s="9"/>
      <c r="D39" s="9"/>
    </row>
    <row r="40" spans="1:4" x14ac:dyDescent="0.35">
      <c r="C40" s="9"/>
      <c r="D40" s="9"/>
    </row>
    <row r="41" spans="1:4" x14ac:dyDescent="0.35">
      <c r="C41" s="9"/>
      <c r="D41" s="9"/>
    </row>
    <row r="46" spans="1:4" x14ac:dyDescent="0.35">
      <c r="B46" s="8"/>
      <c r="C46" s="9"/>
      <c r="D46" s="9"/>
    </row>
    <row r="47" spans="1:4" x14ac:dyDescent="0.35">
      <c r="B47" s="8"/>
      <c r="C47" s="9"/>
      <c r="D47" s="9"/>
    </row>
    <row r="48" spans="1:4" x14ac:dyDescent="0.35">
      <c r="B48" s="8"/>
      <c r="C48" s="9"/>
      <c r="D48" s="9"/>
    </row>
    <row r="49" spans="2:4" x14ac:dyDescent="0.35">
      <c r="B49" s="5"/>
    </row>
    <row r="50" spans="2:4" x14ac:dyDescent="0.35">
      <c r="B50" s="5"/>
    </row>
    <row r="51" spans="2:4" x14ac:dyDescent="0.35">
      <c r="B51" s="5"/>
      <c r="C51" s="9"/>
      <c r="D51" s="9"/>
    </row>
    <row r="52" spans="2:4" x14ac:dyDescent="0.35">
      <c r="B52" s="5"/>
      <c r="C52" s="9"/>
    </row>
    <row r="53" spans="2:4" x14ac:dyDescent="0.35">
      <c r="B53" s="5"/>
      <c r="C53" s="9"/>
    </row>
    <row r="54" spans="2:4" x14ac:dyDescent="0.35">
      <c r="B54" s="5"/>
      <c r="C54" s="7"/>
    </row>
    <row r="55" spans="2:4" x14ac:dyDescent="0.35">
      <c r="B55" s="5"/>
      <c r="C55" s="7"/>
    </row>
    <row r="56" spans="2:4" x14ac:dyDescent="0.35">
      <c r="B56" s="5"/>
    </row>
    <row r="57" spans="2:4" x14ac:dyDescent="0.35">
      <c r="B57" s="5"/>
      <c r="C57" s="7"/>
    </row>
    <row r="58" spans="2:4" x14ac:dyDescent="0.35">
      <c r="B58" s="5"/>
      <c r="C58" s="7"/>
    </row>
    <row r="59" spans="2:4" x14ac:dyDescent="0.35">
      <c r="B59" s="5"/>
      <c r="C59" s="7"/>
    </row>
    <row r="60" spans="2:4" x14ac:dyDescent="0.35">
      <c r="B60" s="5"/>
      <c r="C60" s="7"/>
    </row>
    <row r="61" spans="2:4" x14ac:dyDescent="0.35">
      <c r="B61" s="5"/>
      <c r="C61" s="7"/>
    </row>
    <row r="62" spans="2:4" x14ac:dyDescent="0.35">
      <c r="B62" s="5"/>
      <c r="C62" s="7"/>
    </row>
    <row r="63" spans="2:4" x14ac:dyDescent="0.35">
      <c r="C63" s="7"/>
    </row>
    <row r="64" spans="2:4" x14ac:dyDescent="0.35">
      <c r="C64" s="7"/>
    </row>
    <row r="65" spans="2:3" x14ac:dyDescent="0.35">
      <c r="C65" s="7"/>
    </row>
    <row r="66" spans="2:3" x14ac:dyDescent="0.35">
      <c r="C66" s="7"/>
    </row>
    <row r="67" spans="2:3" x14ac:dyDescent="0.35">
      <c r="B67" s="5"/>
      <c r="C67" s="7"/>
    </row>
    <row r="68" spans="2:3" x14ac:dyDescent="0.35">
      <c r="B68" s="5"/>
      <c r="C68" s="7"/>
    </row>
    <row r="69" spans="2:3" x14ac:dyDescent="0.35">
      <c r="C69" s="7"/>
    </row>
    <row r="70" spans="2:3" x14ac:dyDescent="0.35">
      <c r="C70" s="7"/>
    </row>
    <row r="71" spans="2:3" x14ac:dyDescent="0.35">
      <c r="B71" s="5"/>
      <c r="C71" s="7"/>
    </row>
    <row r="72" spans="2:3" x14ac:dyDescent="0.35">
      <c r="C72" s="7"/>
    </row>
    <row r="73" spans="2:3" x14ac:dyDescent="0.35">
      <c r="C73" s="7"/>
    </row>
    <row r="74" spans="2:3" x14ac:dyDescent="0.35">
      <c r="C74" s="7"/>
    </row>
    <row r="75" spans="2:3" x14ac:dyDescent="0.35">
      <c r="B75" s="5"/>
      <c r="C75" s="7"/>
    </row>
    <row r="76" spans="2:3" x14ac:dyDescent="0.35">
      <c r="C76" s="7"/>
    </row>
    <row r="77" spans="2:3" x14ac:dyDescent="0.35">
      <c r="C77" s="7"/>
    </row>
    <row r="79" spans="2:3" x14ac:dyDescent="0.35">
      <c r="B79" s="5"/>
      <c r="C79" s="7"/>
    </row>
    <row r="80" spans="2:3" x14ac:dyDescent="0.35">
      <c r="C80" s="7"/>
    </row>
    <row r="81" spans="2:3" x14ac:dyDescent="0.35">
      <c r="C81" s="7"/>
    </row>
    <row r="82" spans="2:3" x14ac:dyDescent="0.35">
      <c r="C82" s="7"/>
    </row>
    <row r="83" spans="2:3" x14ac:dyDescent="0.35">
      <c r="C83" s="7"/>
    </row>
    <row r="84" spans="2:3" x14ac:dyDescent="0.35">
      <c r="B84" s="5"/>
      <c r="C84" s="7"/>
    </row>
    <row r="85" spans="2:3" x14ac:dyDescent="0.35">
      <c r="C85" s="7"/>
    </row>
    <row r="86" spans="2:3" x14ac:dyDescent="0.35">
      <c r="C86" s="7"/>
    </row>
    <row r="89" spans="2:3" x14ac:dyDescent="0.35">
      <c r="B89" s="5"/>
    </row>
    <row r="90" spans="2:3" x14ac:dyDescent="0.35">
      <c r="B90" s="5"/>
    </row>
    <row r="91" spans="2:3" x14ac:dyDescent="0.35">
      <c r="B91" s="5"/>
    </row>
    <row r="92" spans="2:3" x14ac:dyDescent="0.35">
      <c r="B92" s="5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4"/>
  <sheetViews>
    <sheetView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51.453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72.5" x14ac:dyDescent="0.35">
      <c r="A3" t="s">
        <v>72</v>
      </c>
      <c r="B3" t="s">
        <v>73</v>
      </c>
      <c r="J3" t="s">
        <v>74</v>
      </c>
      <c r="K3" s="4" t="s">
        <v>76</v>
      </c>
    </row>
    <row r="4" spans="1:11" x14ac:dyDescent="0.35">
      <c r="A4" s="3"/>
      <c r="B4" s="3"/>
      <c r="C4" s="12"/>
      <c r="D4" s="12"/>
      <c r="E4" s="12"/>
      <c r="F4" s="12"/>
      <c r="G4" s="12"/>
      <c r="H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zoomScaleNormal="100" workbookViewId="0">
      <pane ySplit="1" topLeftCell="A12" activePane="bottomLeft" state="frozen"/>
      <selection pane="bottomLeft" activeCell="A24" sqref="A24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x14ac:dyDescent="0.35">
      <c r="A2" t="s">
        <v>83</v>
      </c>
      <c r="B2" t="s">
        <v>46</v>
      </c>
      <c r="C2" t="b">
        <v>0</v>
      </c>
    </row>
    <row r="4" spans="1:4" x14ac:dyDescent="0.35">
      <c r="A4" t="s">
        <v>87</v>
      </c>
      <c r="B4" t="s">
        <v>45</v>
      </c>
      <c r="C4" t="b">
        <v>0</v>
      </c>
    </row>
    <row r="6" spans="1:4" x14ac:dyDescent="0.35">
      <c r="A6" t="s">
        <v>88</v>
      </c>
      <c r="B6" t="s">
        <v>45</v>
      </c>
      <c r="C6" t="b">
        <v>0</v>
      </c>
    </row>
    <row r="7" spans="1:4" x14ac:dyDescent="0.35">
      <c r="A7" t="s">
        <v>89</v>
      </c>
      <c r="B7" t="s">
        <v>54</v>
      </c>
      <c r="C7" t="b">
        <v>0</v>
      </c>
    </row>
    <row r="8" spans="1:4" x14ac:dyDescent="0.35">
      <c r="A8" t="s">
        <v>131</v>
      </c>
      <c r="B8" t="s">
        <v>124</v>
      </c>
      <c r="C8" t="b">
        <v>0</v>
      </c>
    </row>
    <row r="9" spans="1:4" x14ac:dyDescent="0.35">
      <c r="A9" t="s">
        <v>132</v>
      </c>
      <c r="B9" t="s">
        <v>46</v>
      </c>
      <c r="C9" t="b">
        <v>0</v>
      </c>
    </row>
    <row r="11" spans="1:4" x14ac:dyDescent="0.35">
      <c r="A11" t="s">
        <v>93</v>
      </c>
      <c r="B11" t="s">
        <v>45</v>
      </c>
      <c r="C11" t="b">
        <v>0</v>
      </c>
    </row>
    <row r="12" spans="1:4" x14ac:dyDescent="0.35">
      <c r="A12" t="s">
        <v>94</v>
      </c>
      <c r="B12" t="s">
        <v>54</v>
      </c>
      <c r="C12" t="b">
        <v>0</v>
      </c>
    </row>
    <row r="13" spans="1:4" x14ac:dyDescent="0.35">
      <c r="A13" t="s">
        <v>139</v>
      </c>
      <c r="B13" t="s">
        <v>124</v>
      </c>
      <c r="C13" t="b">
        <v>0</v>
      </c>
    </row>
    <row r="14" spans="1:4" x14ac:dyDescent="0.35">
      <c r="A14" t="s">
        <v>140</v>
      </c>
      <c r="B14" t="s">
        <v>46</v>
      </c>
      <c r="C14" t="b">
        <v>0</v>
      </c>
    </row>
    <row r="16" spans="1:4" x14ac:dyDescent="0.35">
      <c r="A16" t="s">
        <v>96</v>
      </c>
      <c r="B16" t="s">
        <v>45</v>
      </c>
      <c r="C16" t="b">
        <v>0</v>
      </c>
    </row>
    <row r="17" spans="1:3" x14ac:dyDescent="0.35">
      <c r="A17" t="s">
        <v>95</v>
      </c>
      <c r="B17" t="s">
        <v>54</v>
      </c>
      <c r="C17" t="b">
        <v>0</v>
      </c>
    </row>
    <row r="18" spans="1:3" x14ac:dyDescent="0.35">
      <c r="A18" t="s">
        <v>143</v>
      </c>
      <c r="B18" t="s">
        <v>124</v>
      </c>
      <c r="C18" t="b">
        <v>0</v>
      </c>
    </row>
    <row r="19" spans="1:3" x14ac:dyDescent="0.35">
      <c r="A19" t="s">
        <v>144</v>
      </c>
      <c r="B19" t="s">
        <v>46</v>
      </c>
      <c r="C19" t="b">
        <v>0</v>
      </c>
    </row>
    <row r="21" spans="1:3" x14ac:dyDescent="0.35">
      <c r="A21" t="s">
        <v>98</v>
      </c>
      <c r="B21" t="s">
        <v>45</v>
      </c>
      <c r="C21" t="b">
        <v>0</v>
      </c>
    </row>
    <row r="22" spans="1:3" x14ac:dyDescent="0.35">
      <c r="A22" t="s">
        <v>119</v>
      </c>
      <c r="B22" t="s">
        <v>54</v>
      </c>
      <c r="C22" t="b">
        <v>0</v>
      </c>
    </row>
    <row r="26" spans="1:3" x14ac:dyDescent="0.35">
      <c r="A26" t="s">
        <v>166</v>
      </c>
      <c r="B26" t="s">
        <v>54</v>
      </c>
      <c r="C26" t="b">
        <v>0</v>
      </c>
    </row>
    <row r="28" spans="1:3" x14ac:dyDescent="0.35">
      <c r="A28" t="s">
        <v>112</v>
      </c>
      <c r="B28" t="s">
        <v>45</v>
      </c>
      <c r="C28" t="b">
        <v>0</v>
      </c>
    </row>
    <row r="29" spans="1:3" x14ac:dyDescent="0.35">
      <c r="A29" t="s">
        <v>113</v>
      </c>
      <c r="B29" s="14" t="s">
        <v>124</v>
      </c>
      <c r="C29" t="b">
        <v>0</v>
      </c>
    </row>
    <row r="30" spans="1:3" x14ac:dyDescent="0.35">
      <c r="A30" t="s">
        <v>168</v>
      </c>
      <c r="B30" s="14" t="s">
        <v>114</v>
      </c>
      <c r="C30" t="b">
        <v>0</v>
      </c>
    </row>
    <row r="31" spans="1:3" x14ac:dyDescent="0.35">
      <c r="A31" t="s">
        <v>120</v>
      </c>
      <c r="B31" s="14" t="s">
        <v>54</v>
      </c>
      <c r="C31" t="b">
        <v>0</v>
      </c>
    </row>
    <row r="32" spans="1:3" x14ac:dyDescent="0.35">
      <c r="A32" t="s">
        <v>121</v>
      </c>
      <c r="B32" t="s">
        <v>28</v>
      </c>
      <c r="C32" t="b">
        <v>0</v>
      </c>
    </row>
    <row r="33" spans="1:3" x14ac:dyDescent="0.35">
      <c r="A33" t="s">
        <v>123</v>
      </c>
      <c r="B33" t="s">
        <v>54</v>
      </c>
      <c r="C33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2023-08-16T09:34:47Z</dcterms:modified>
</cp:coreProperties>
</file>