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0205A30-E3E5-4ADF-831A-E6BA670AEA8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3" l="1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24" i="3"/>
  <c r="B23" i="3"/>
  <c r="B21" i="3" l="1"/>
  <c r="B22" i="3"/>
  <c r="B47" i="3" l="1"/>
  <c r="B46" i="3"/>
  <c r="B39" i="3"/>
  <c r="B38" i="3"/>
  <c r="B55" i="3" l="1"/>
  <c r="B54" i="3"/>
  <c r="B53" i="3" l="1"/>
  <c r="B52" i="3"/>
  <c r="B51" i="3"/>
  <c r="B13" i="3"/>
  <c r="B50" i="3" l="1"/>
  <c r="B49" i="3"/>
  <c r="B48" i="3"/>
  <c r="B20" i="3" l="1"/>
  <c r="B45" i="3" l="1"/>
  <c r="B44" i="3"/>
  <c r="B43" i="3"/>
  <c r="B42" i="3"/>
  <c r="B41" i="3"/>
  <c r="B40" i="3"/>
  <c r="B37" i="3"/>
  <c r="B36" i="3"/>
  <c r="B35" i="3"/>
  <c r="B34" i="3"/>
  <c r="C936" i="8"/>
  <c r="C724" i="8"/>
  <c r="C466" i="8"/>
  <c r="C224" i="8"/>
  <c r="C52" i="8"/>
  <c r="B6" i="3" l="1"/>
  <c r="B5" i="3"/>
  <c r="B4" i="3"/>
  <c r="B3" i="3"/>
  <c r="B19" i="3"/>
  <c r="B18" i="3" l="1"/>
  <c r="B17" i="3"/>
  <c r="B16" i="3"/>
  <c r="B15" i="3"/>
  <c r="B14" i="3"/>
  <c r="B12" i="3" l="1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<sst xmlns="http://schemas.openxmlformats.org/spreadsheetml/2006/main" count="4220" uniqueCount="1116">
  <si>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</si>
  <si>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</si>
  <si>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</si>
  <si>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</si>
  <si>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</si>
  <si>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</si>
  <si>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</si>
  <si>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</si>
  <si>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</si>
  <si>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</si>
  <si>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</si>
  <si>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</si>
  <si>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</si>
  <si>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</si>
  <si>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</si>
  <si>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</si>
  <si>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</si>
  <si>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</si>
  <si>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</si>
  <si>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</si>
  <si>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</si>
  <si>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</si>
  <si>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</si>
  <si>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</si>
  <si>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</si>
  <si>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</si>
  <si>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</si>
  <si>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</si>
  <si>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</si>
  <si>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</si>
  <si>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</si>
  <si>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</si>
  <si>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</si>
  <si>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</si>
  <si>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</si>
  <si>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</si>
  <si>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</si>
  <si>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</si>
  <si>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</si>
  <si>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</si>
  <si>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</si>
  <si>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</si>
  <si>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</si>
  <si>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</si>
  <si>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</si>
  <si>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Informant</t>
  </si>
  <si>
    <t>tipo</t>
  </si>
  <si>
    <t>Mother</t>
  </si>
  <si>
    <t>Other</t>
  </si>
  <si>
    <t>VACCARD</t>
  </si>
  <si>
    <t>Vaccination card</t>
  </si>
  <si>
    <t>Not seen vaccination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</si>
  <si>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</si>
  <si>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</si>
  <si>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</si>
  <si>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</si>
  <si>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</si>
  <si>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</si>
  <si>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</si>
  <si>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</si>
  <si>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</si>
  <si>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</si>
  <si>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</si>
  <si>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</si>
  <si>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</si>
  <si>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</si>
  <si>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</si>
  <si>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</si>
  <si>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</si>
  <si>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</si>
  <si>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</si>
  <si>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</si>
  <si>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</si>
  <si>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</si>
  <si>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</si>
  <si>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</si>
  <si>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</si>
  <si>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</si>
  <si>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</si>
  <si>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</si>
  <si>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</si>
  <si>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</si>
  <si>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</si>
  <si>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</si>
  <si>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</si>
  <si>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</si>
  <si>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</si>
  <si>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</si>
  <si>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</si>
  <si>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</si>
  <si>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</si>
  <si>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</si>
  <si>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</si>
  <si>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</si>
  <si>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</si>
  <si>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</si>
  <si>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</si>
  <si>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</si>
  <si>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</si>
  <si>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</si>
  <si>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</si>
  <si>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</si>
  <si>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</si>
  <si>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</si>
  <si>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</si>
  <si>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</si>
  <si>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</si>
  <si>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</si>
  <si>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</si>
  <si>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</si>
  <si>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</si>
  <si>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</si>
  <si>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</si>
  <si>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</si>
  <si>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</si>
  <si>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</si>
  <si>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</si>
  <si>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</si>
  <si>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</si>
  <si>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</si>
  <si>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</si>
  <si>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</si>
  <si>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</si>
  <si>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</si>
  <si>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</si>
  <si>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</si>
  <si>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Cartão visto</t>
  </si>
  <si>
    <t>Cartão não visto</t>
  </si>
  <si>
    <t>Não tem cartão</t>
  </si>
  <si>
    <t>if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</si>
  <si>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</si>
  <si>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</si>
  <si>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</si>
  <si>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</si>
  <si>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</si>
  <si>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</si>
  <si>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</si>
  <si>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</si>
  <si>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</si>
  <si>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</si>
  <si>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</si>
  <si>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</si>
  <si>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</si>
  <si>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</si>
  <si>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</si>
  <si>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</si>
  <si>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</si>
  <si>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</si>
  <si>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</si>
  <si>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</si>
  <si>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</si>
  <si>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</si>
  <si>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</si>
  <si>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</si>
  <si>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</si>
  <si>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</si>
  <si>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</si>
  <si>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</si>
  <si>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</si>
  <si>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</si>
  <si>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</si>
  <si>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</si>
  <si>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A criança foi levada para consulta?</t>
  </si>
  <si>
    <t>Qual foi a causa da consulta?</t>
  </si>
  <si>
    <t>A mãe pode mostrar alguma documentação?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</si>
  <si>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</si>
  <si>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</si>
  <si>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</si>
  <si>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</si>
  <si>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dificuldade em respirar?</t>
  </si>
  <si>
    <t>Temperatura</t>
  </si>
  <si>
    <t>Status of child?</t>
  </si>
  <si>
    <t>A criança teve febre?</t>
  </si>
  <si>
    <t>Has the child had fever?</t>
  </si>
  <si>
    <t>Has the child had convulsions?</t>
  </si>
  <si>
    <t>Which symptoms?</t>
  </si>
  <si>
    <t>Quais sintomas?</t>
  </si>
  <si>
    <t>Must have 1 decimal:</t>
  </si>
  <si>
    <t>Deve ter 1 decimal:</t>
  </si>
  <si>
    <t>Write the temperature with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</si>
  <si>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</si>
  <si>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</si>
  <si>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</si>
  <si>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</si>
  <si>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</si>
  <si>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</si>
  <si>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</si>
  <si>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</si>
  <si>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</si>
  <si>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</si>
  <si>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</si>
  <si>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</si>
  <si>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</si>
  <si>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</si>
  <si>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</si>
  <si>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</si>
  <si>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</si>
  <si>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</si>
  <si>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</si>
  <si>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</si>
  <si>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</si>
  <si>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</si>
  <si>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</si>
  <si>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</si>
  <si>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</si>
  <si>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</si>
  <si>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</si>
  <si>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</si>
  <si>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</si>
  <si>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</si>
  <si>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</si>
  <si>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</si>
  <si>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</si>
  <si>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</si>
  <si>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</si>
  <si>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</si>
  <si>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</si>
  <si>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</si>
  <si>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</si>
  <si>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</si>
  <si>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</si>
  <si>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</si>
  <si>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</si>
  <si>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</si>
  <si>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</si>
  <si>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</si>
  <si>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</si>
  <si>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</si>
  <si>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</si>
  <si>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</si>
  <si>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</si>
  <si>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</si>
  <si>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</si>
  <si>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</si>
  <si>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</si>
  <si>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</si>
  <si>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</si>
  <si>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</si>
  <si>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</si>
  <si>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</si>
  <si>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</si>
  <si>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</si>
  <si>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</si>
  <si>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</si>
  <si>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</si>
  <si>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</si>
  <si>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</si>
  <si>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</si>
  <si>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</si>
  <si>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</si>
  <si>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</si>
  <si>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</si>
  <si>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</si>
  <si>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</si>
  <si>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</si>
  <si>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</si>
  <si>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</si>
  <si>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</si>
  <si>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</si>
  <si>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</si>
  <si>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</si>
  <si>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</si>
  <si>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</si>
  <si>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</si>
  <si>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</si>
  <si>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</si>
  <si>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</si>
  <si>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</si>
  <si>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</si>
  <si>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</si>
  <si>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</si>
  <si>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</si>
  <si>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</si>
  <si>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</si>
  <si>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</si>
  <si>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</si>
  <si>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</si>
  <si>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</si>
  <si>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</si>
  <si>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</si>
  <si>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</si>
  <si>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</si>
  <si>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</si>
  <si>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</si>
  <si>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</si>
  <si>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</si>
  <si>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</si>
  <si>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</si>
  <si>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</si>
  <si>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</si>
  <si>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</si>
  <si>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</si>
  <si>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</si>
  <si>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</si>
  <si>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</si>
  <si>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</si>
  <si>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</si>
  <si>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</si>
  <si>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</si>
  <si>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</si>
  <si>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</si>
  <si>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</si>
  <si>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</si>
  <si>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</si>
  <si>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</si>
  <si>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</si>
  <si>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</si>
  <si>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</si>
  <si>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</si>
  <si>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</si>
  <si>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</si>
  <si>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</si>
  <si>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</si>
  <si>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</si>
  <si>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</si>
  <si>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</si>
  <si>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</si>
  <si>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</si>
  <si>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</si>
  <si>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</si>
  <si>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</si>
  <si>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</si>
  <si>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</si>
  <si>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</si>
  <si>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</si>
  <si>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</si>
  <si>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</si>
  <si>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</si>
  <si>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</si>
  <si>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</si>
  <si>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</si>
  <si>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</si>
  <si>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</si>
  <si>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</si>
  <si>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</si>
  <si>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</si>
  <si>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</si>
  <si>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</si>
  <si>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</si>
  <si>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</si>
  <si>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</si>
  <si>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</si>
  <si>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</si>
  <si>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</si>
  <si>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</si>
  <si>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</si>
  <si>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</si>
  <si>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</si>
  <si>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</si>
  <si>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</si>
  <si>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</si>
  <si>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</si>
  <si>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</si>
  <si>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</si>
  <si>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</si>
  <si>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</si>
  <si>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</si>
  <si>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</si>
  <si>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</si>
  <si>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</si>
  <si>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</si>
  <si>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</si>
  <si>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</si>
  <si>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</si>
  <si>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</si>
  <si>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</si>
  <si>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</si>
  <si>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</si>
  <si>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</si>
  <si>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</si>
  <si>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</si>
  <si>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</si>
  <si>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</si>
  <si>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</si>
  <si>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</si>
  <si>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</si>
  <si>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</si>
  <si>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</si>
  <si>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</si>
  <si>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</si>
  <si>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</si>
  <si>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</si>
  <si>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</si>
  <si>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</si>
  <si>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</si>
  <si>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</si>
  <si>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</si>
  <si>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</si>
  <si>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</si>
  <si>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</si>
  <si>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</si>
  <si>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</si>
  <si>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</si>
  <si>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</si>
  <si>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</si>
  <si>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</si>
  <si>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</si>
  <si>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</si>
  <si>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</si>
  <si>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</si>
  <si>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</si>
  <si>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</si>
  <si>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</si>
  <si>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</si>
  <si>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</si>
  <si>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</si>
  <si>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</si>
  <si>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</si>
  <si>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</si>
  <si>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</si>
  <si>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</si>
  <si>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</si>
  <si>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</si>
  <si>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</si>
  <si>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</si>
  <si>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</si>
  <si>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</si>
  <si>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</si>
  <si>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</si>
  <si>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</si>
  <si>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</si>
  <si>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</si>
  <si>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</si>
  <si>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</si>
  <si>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</si>
  <si>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</si>
  <si>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</si>
  <si>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</si>
  <si>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</si>
  <si>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</si>
  <si>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</si>
  <si>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</si>
  <si>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</si>
  <si>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</si>
  <si>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</si>
  <si>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</si>
  <si>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</si>
  <si>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</si>
  <si>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</si>
  <si>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</si>
  <si>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</si>
  <si>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</si>
  <si>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</si>
  <si>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</si>
  <si>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</si>
  <si>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</si>
  <si>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</si>
  <si>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</si>
  <si>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</si>
  <si>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</si>
  <si>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</si>
  <si>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</si>
  <si>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</si>
  <si>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</si>
  <si>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</si>
  <si>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</si>
  <si>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</si>
  <si>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</si>
  <si>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</si>
  <si>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</si>
  <si>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</si>
  <si>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</si>
  <si>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</si>
  <si>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</si>
  <si>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</si>
  <si>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</si>
  <si>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</si>
  <si>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</si>
  <si>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</si>
  <si>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</si>
  <si>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</si>
  <si>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sarampo1ng</t>
  </si>
  <si>
    <t>data('sarampo1ng') != null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</si>
  <si>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</si>
  <si>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</si>
  <si>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</si>
  <si>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</si>
  <si>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</si>
  <si>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</si>
  <si>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</si>
  <si>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</si>
  <si>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</si>
  <si>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</si>
  <si>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</si>
  <si>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</si>
  <si>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</si>
  <si>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</si>
  <si>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</si>
  <si>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</si>
  <si>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</si>
  <si>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</si>
  <si>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</si>
  <si>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</si>
  <si>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</si>
  <si>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</si>
  <si>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</si>
  <si>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</si>
  <si>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</si>
  <si>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</si>
  <si>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</si>
  <si>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</si>
  <si>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</si>
  <si>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</si>
  <si>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</si>
  <si>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</si>
  <si>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</si>
  <si>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</si>
  <si>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</si>
  <si>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</si>
  <si>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</si>
  <si>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</si>
  <si>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</si>
  <si>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</si>
  <si>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</si>
  <si>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</si>
  <si>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</si>
  <si>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</si>
  <si>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</si>
  <si>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</si>
  <si>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</si>
  <si>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</si>
  <si>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</si>
  <si>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</si>
  <si>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</si>
  <si>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</si>
  <si>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</si>
  <si>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</si>
  <si>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</si>
  <si>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</si>
  <si>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</si>
  <si>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</si>
  <si>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</si>
  <si>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</si>
  <si>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</si>
  <si>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</si>
  <si>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</si>
  <si>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</si>
  <si>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</si>
  <si>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</si>
  <si>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</si>
  <si>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</si>
  <si>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</si>
  <si>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</si>
  <si>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</si>
  <si>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</si>
  <si>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</si>
  <si>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</si>
  <si>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</si>
  <si>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</si>
  <si>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</si>
  <si>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</si>
  <si>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</si>
  <si>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</si>
  <si>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Ou</t>
  </si>
  <si>
    <t>Amarelo</t>
  </si>
  <si>
    <t>What vaccines?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</si>
  <si>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</si>
  <si>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</si>
  <si>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</si>
  <si>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</si>
  <si>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</si>
  <si>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</si>
  <si>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</si>
  <si>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</si>
  <si>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</si>
  <si>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</si>
  <si>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</si>
  <si>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</si>
  <si>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</si>
  <si>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</si>
  <si>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</si>
  <si>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</si>
  <si>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</si>
  <si>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</si>
  <si>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</si>
  <si>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</si>
  <si>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</si>
  <si>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</si>
  <si>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</si>
  <si>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</si>
  <si>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</si>
  <si>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</si>
  <si>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</si>
  <si>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</si>
  <si>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</si>
  <si>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</si>
  <si>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</si>
  <si>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</si>
  <si>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</si>
  <si>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</si>
  <si>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</si>
  <si>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</si>
  <si>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</si>
  <si>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</si>
  <si>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</si>
  <si>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</si>
  <si>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</si>
  <si>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</si>
  <si>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</si>
  <si>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</si>
  <si>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</si>
  <si>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</si>
  <si>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</si>
  <si>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</si>
  <si>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</si>
  <si>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</si>
  <si>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</si>
  <si>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</si>
  <si>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</si>
  <si>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</si>
  <si>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</si>
  <si>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</si>
  <si>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</si>
  <si>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</si>
  <si>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</si>
  <si>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</si>
  <si>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</si>
  <si>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</si>
  <si>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</si>
  <si>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</si>
  <si>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</si>
  <si>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</si>
  <si>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</si>
  <si>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</si>
  <si>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</si>
  <si>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</si>
  <si>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</si>
  <si>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</si>
  <si>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</si>
  <si>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</si>
  <si>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</si>
  <si>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</si>
  <si>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</si>
  <si>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</si>
  <si>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</si>
  <si>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</si>
  <si>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</si>
  <si>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</si>
  <si>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</si>
  <si>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</si>
  <si>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</si>
  <si>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</si>
  <si>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</si>
  <si>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</si>
  <si>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</si>
  <si>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</si>
  <si>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</si>
  <si>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</si>
  <si>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</si>
  <si>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</si>
  <si>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</si>
  <si>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</si>
  <si>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</si>
  <si>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</si>
  <si>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</si>
  <si>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</si>
  <si>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</si>
  <si>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</si>
  <si>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</si>
  <si>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</si>
  <si>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</si>
  <si>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</si>
  <si>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</si>
  <si>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</si>
  <si>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</si>
  <si>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</si>
  <si>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</si>
  <si>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</si>
  <si>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</si>
  <si>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</si>
  <si>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</si>
  <si>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</si>
  <si>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</si>
  <si>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</si>
  <si>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</si>
  <si>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</si>
  <si>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</si>
  <si>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</si>
  <si>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</si>
  <si>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</si>
  <si>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</si>
  <si>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</si>
  <si>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</si>
  <si>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</si>
  <si>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</si>
  <si>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</si>
  <si>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</si>
  <si>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</si>
  <si>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</si>
  <si>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</si>
  <si>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</si>
  <si>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</si>
  <si>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</si>
  <si>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</si>
  <si>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</si>
  <si>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</si>
  <si>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</si>
  <si>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</si>
  <si>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</si>
  <si>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</si>
  <si>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</si>
  <si>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</si>
  <si>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</si>
  <si>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</si>
  <si>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</si>
  <si>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</si>
  <si>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</si>
  <si>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</si>
  <si>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</si>
  <si>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</si>
  <si>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</si>
  <si>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</si>
  <si>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</si>
  <si>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</si>
  <si>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</si>
  <si>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</si>
  <si>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</si>
  <si>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</si>
  <si>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</si>
  <si>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</si>
  <si>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</si>
  <si>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</si>
  <si>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</si>
  <si>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</si>
  <si>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</si>
  <si>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</si>
  <si>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</si>
  <si>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</si>
  <si>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</si>
  <si>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</si>
  <si>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</si>
  <si>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</si>
  <si>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</si>
  <si>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</si>
  <si>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</si>
  <si>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</si>
  <si>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</si>
  <si>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</si>
  <si>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</si>
  <si>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</si>
  <si>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</si>
  <si>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</si>
  <si>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</si>
  <si>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</si>
  <si>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</si>
  <si>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</si>
  <si>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</si>
  <si>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</si>
  <si>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</si>
  <si>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</si>
  <si>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</si>
  <si>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</si>
  <si>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</si>
  <si>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</si>
  <si>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</si>
  <si>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</si>
  <si>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</si>
  <si>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</si>
  <si>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</si>
  <si>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do section FU</t>
  </si>
  <si>
    <t>LASTFUSUC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</si>
  <si>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</si>
  <si>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</si>
  <si>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</si>
  <si>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</si>
  <si>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</si>
  <si>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</si>
  <si>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</si>
  <si>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</si>
  <si>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</si>
  <si>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</si>
  <si>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</si>
  <si>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</si>
  <si>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</si>
  <si>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</si>
  <si>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</si>
  <si>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</si>
  <si>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</si>
  <si>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</si>
  <si>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</si>
  <si>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</si>
  <si>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</si>
  <si>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</si>
  <si>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</si>
  <si>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</si>
  <si>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</si>
  <si>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</si>
  <si>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display.adate.helperText</t>
  </si>
  <si>
    <t>A vacina sarampo 1 não pode estar no futuro</t>
  </si>
  <si>
    <t>Em qual dia?</t>
  </si>
  <si>
    <t>A criança vomitou?</t>
  </si>
  <si>
    <t>A criança perdeu o seu apetite?</t>
  </si>
  <si>
    <t>A criança teve outras sintomas?</t>
  </si>
  <si>
    <t>A criança recebeu medicamentos?</t>
  </si>
  <si>
    <t>Did you succeed in locating the child's house?</t>
  </si>
  <si>
    <t>Você conseguiu localizar a casa da criança?</t>
  </si>
  <si>
    <t>SUCCEEDOBS3</t>
  </si>
  <si>
    <t>Why didn't you find the house?</t>
  </si>
  <si>
    <t>Por que você não encontrou a casa?</t>
  </si>
  <si>
    <t>SUCCEEDOBS2</t>
  </si>
  <si>
    <t>SUCCEEDOBS1</t>
  </si>
  <si>
    <t>Name of mother: &lt;b&gt;{{data.NOMEMAE}}&lt;/b&gt;</t>
  </si>
  <si>
    <t>Nome da mãe: &lt;b&gt;{{data.NOMEMAE}}&lt;/b&gt;</t>
  </si>
  <si>
    <t>NOMEMAE</t>
  </si>
  <si>
    <t>data('SUCCEED3') == '2'</t>
  </si>
  <si>
    <t>data('SUCCEED2') == '2'</t>
  </si>
  <si>
    <t>data('SUCCEED1') == '2'</t>
  </si>
  <si>
    <t>(data('SUCCEED1') == null &amp;&amp; data('SUCCEED2') == null &amp;&amp; data('SUCCEED3') == null)</t>
  </si>
  <si>
    <t>(data('SUCCEED1') != null &amp;&amp; data('SUCCEED2') != null  &amp;&amp; data('DATSEGUI2') != data('DATSEGUI3') &amp;&amp; data('DATSEGUI2') != null)</t>
  </si>
  <si>
    <t>dob</t>
  </si>
  <si>
    <t>Correct birthday</t>
  </si>
  <si>
    <t>Data de nascimento correta</t>
  </si>
  <si>
    <t>Alterar data de nascimento</t>
  </si>
  <si>
    <t>Change birthday</t>
  </si>
  <si>
    <t>VACDOB</t>
  </si>
  <si>
    <t>data('VACDOB') == '2'</t>
  </si>
  <si>
    <t>data('DOB')=="D:NS,M:NS,Y:NS"</t>
  </si>
  <si>
    <t>Birthdate: &lt;b&gt;Don't know&lt;/b&gt;</t>
  </si>
  <si>
    <t>Data de nascimento: &lt;b&gt;Não Sabe&lt;/b&gt;</t>
  </si>
  <si>
    <t>(data('SUCCEED1') == null &amp;&amp; data('SUCCEED2') == null &amp;&amp; data('SUCCEED3') == null) ||  (data('DATSEGUI3') == data('DATSEGUI1')) || (data('DATSEGUI2') == data('DATSEGUI1'))</t>
  </si>
  <si>
    <t>(data('SUCCEED1') != null &amp;&amp; data('SUCCEED2') == null &amp;&amp; data('SUCCEED3') == null &amp;&amp; data('DATSEGUI2') != data('DATSEGUI1')) ||  (data('DATSEGUI3') == data('DATSEGUI2') &amp;&amp; data('DATSEGUI3') != null)</t>
  </si>
  <si>
    <t>(data('SUCCEED1') != null &amp;&amp; data('SUCCEED2') != null &amp;&amp; data('DATSEGUI2') != null)</t>
  </si>
  <si>
    <t>(data('SUCCEED1') != null  &amp;&amp; data('SUCCEED3') == null &amp;&amp; data('DATSEGUI1') != null &amp;&amp; data('DATSEGUI3') == null)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</si>
  <si>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</si>
  <si>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</si>
  <si>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</si>
  <si>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</si>
  <si>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</si>
  <si>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</si>
  <si>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</si>
  <si>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</si>
  <si>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</si>
  <si>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</si>
  <si>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</si>
  <si>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</si>
  <si>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</si>
  <si>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</si>
  <si>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</si>
  <si>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</si>
  <si>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adate.diffInDays(data('datsegui'), data('DATASAI'))&lt;1 || adate.hasUncertainty(data('DATASAI'))</t>
  </si>
  <si>
    <t>adate.diffInDays(data('datsegui'), data('DOB'))&lt;1 || adate.hasUncertainty(data('DOB'))</t>
  </si>
  <si>
    <t>datsegui</t>
  </si>
  <si>
    <t>data('DATSEGUI3')</t>
  </si>
  <si>
    <t>data('DATSEGUI2')</t>
  </si>
  <si>
    <t>data('DATSEGUI1')</t>
  </si>
  <si>
    <t>data('CONSTIP')=='1'</t>
  </si>
  <si>
    <t>CONSTIPDIA</t>
  </si>
  <si>
    <t>&lt;b&gt;Examination&lt;/b&gt;</t>
  </si>
  <si>
    <t>&lt;b&gt;Exame&lt;/b&gt;</t>
  </si>
  <si>
    <t>Study no.: &lt;b&gt;{{data.NUMEST}}&lt;/b&gt;</t>
  </si>
  <si>
    <t>Estudo nº: &lt;b&gt;{{data.NUMEST}}&lt;/b&gt;</t>
  </si>
  <si>
    <t>data('SUCCEED3') == '1'</t>
  </si>
  <si>
    <t>INFORMADOR3</t>
  </si>
  <si>
    <t>data('SUCCEED2') == '1'</t>
  </si>
  <si>
    <t>INFORMADOR2</t>
  </si>
  <si>
    <t>data('SUCCEED1') == '1'</t>
  </si>
  <si>
    <t>INFORMADOR1</t>
  </si>
  <si>
    <t>(data('INFORMADOR1') != null &amp;&amp; data('INFORMADOR1') != '4') ||(data('INFORMADOR2') != null &amp;&amp; data('INFORMADOR2') != '4') ||(data('INFORMADOR3') != null &amp;&amp; data('INFORMADOR3') != '4')</t>
  </si>
  <si>
    <t>BRACOCRI</t>
  </si>
  <si>
    <t>Middle upper arm circumference</t>
  </si>
  <si>
    <t>Braço</t>
  </si>
  <si>
    <t>Must be between 50 and 342 and a even number:</t>
  </si>
  <si>
    <t>Deve estar entre 50 e 342 e um número par:</t>
  </si>
  <si>
    <t>Perdeu cartão</t>
  </si>
  <si>
    <t>Do not have a vaccination card</t>
  </si>
  <si>
    <t>Vaccintaion card missing</t>
  </si>
  <si>
    <t>A criança teve convulsões (desmaio)?</t>
  </si>
  <si>
    <t>A criança tem conjuntivite (dor de olho)?</t>
  </si>
  <si>
    <t xml:space="preserve">data('ESTADOCRI') == '2' </t>
  </si>
  <si>
    <t>data('ESTADOCRI') == '3'</t>
  </si>
  <si>
    <t>Data de mudança</t>
  </si>
  <si>
    <t>Date of moving</t>
  </si>
  <si>
    <t>MUDOUONDE</t>
  </si>
  <si>
    <t>Onde?</t>
  </si>
  <si>
    <t>Where?</t>
  </si>
  <si>
    <t>mudou</t>
  </si>
  <si>
    <t>Inside the study area</t>
  </si>
  <si>
    <t>Outside the study area</t>
  </si>
  <si>
    <t>Dentro da área de estudo</t>
  </si>
  <si>
    <t>Fora da área de estudo</t>
  </si>
  <si>
    <t xml:space="preserve">data('MUDOUONDE') == '1' </t>
  </si>
  <si>
    <t xml:space="preserve">data('MUDOUONDE') == '2' </t>
  </si>
  <si>
    <t>select_one_dropdown</t>
  </si>
  <si>
    <t>BAIRRO</t>
  </si>
  <si>
    <t>Neighborhood</t>
  </si>
  <si>
    <t>Bairro</t>
  </si>
  <si>
    <t>tabz_csv</t>
  </si>
  <si>
    <t>Zone</t>
  </si>
  <si>
    <t>Zona</t>
  </si>
  <si>
    <t>choice_item.BAIRRONR === data('BAIRRO')</t>
  </si>
  <si>
    <t>House number (camo)</t>
  </si>
  <si>
    <t>Camo</t>
  </si>
  <si>
    <t>ns</t>
  </si>
  <si>
    <t>camons</t>
  </si>
  <si>
    <t>data('camons') !=null</t>
  </si>
  <si>
    <t>"TABZ.csv"</t>
  </si>
  <si>
    <t>_.chain(context)
.uniq(function(x) {
return x.BAIRRONR
})
.map(function(place){
return {
data_value:place.BAIRRONR,
display:{title: {text: place.BAIRRO} } };
}).value()</t>
  </si>
  <si>
    <t>_.map(context, function(place){place.data_value = place.TABZ;
place.display = {title: {text: place.ZONE} };
return place;
})</t>
  </si>
  <si>
    <t>interval_csv</t>
  </si>
  <si>
    <t>OBSVIS</t>
  </si>
  <si>
    <t>Comments to visit</t>
  </si>
  <si>
    <t>Please update the house number (camo)</t>
  </si>
  <si>
    <t>Por favor, atualize o camo</t>
  </si>
  <si>
    <t>CNO: &lt;b&gt;{{data.CNO}}&lt;/b&gt;</t>
  </si>
  <si>
    <t>ID: &lt;b&gt;Não sabe&lt;/b&gt;</t>
  </si>
  <si>
    <t>ID: &lt;b&gt;Don't know&lt;/b&gt;</t>
  </si>
  <si>
    <t>data('CNO') == '99999'</t>
  </si>
  <si>
    <t>CNO: &lt;b&gt;Don't know&lt;/b&gt;</t>
  </si>
  <si>
    <t>CNO: &lt;b&gt;Não sabe&lt;/b&gt;</t>
  </si>
  <si>
    <t>CNO</t>
  </si>
  <si>
    <t>data('CAMO') == '9999'   || data('camonobu') == '1'</t>
  </si>
  <si>
    <t>camonobu</t>
  </si>
  <si>
    <t>idchange</t>
  </si>
  <si>
    <t>cnochange</t>
  </si>
  <si>
    <t>change</t>
  </si>
  <si>
    <t>data('cnochange') == '1'</t>
  </si>
  <si>
    <t>data('idchange') == '1'</t>
  </si>
  <si>
    <t>data('ID') == '9999999'</t>
  </si>
  <si>
    <t>Atualize as informações, se possível</t>
  </si>
  <si>
    <t>Please update information if possible</t>
  </si>
  <si>
    <t>Update</t>
  </si>
  <si>
    <t>Not possible</t>
  </si>
  <si>
    <t>Atualizar</t>
  </si>
  <si>
    <t>Não é possivel</t>
  </si>
  <si>
    <t>Must be 5 digits long:</t>
  </si>
  <si>
    <t>freebase.characters(data('CNO')) == 5 || data('cnochange') != '1'</t>
  </si>
  <si>
    <t>Must be 7 digits long:</t>
  </si>
  <si>
    <t>(data('ID')&gt;999999  &amp;&amp; data('ID')&lt;10000000) || data('idchange') != '1'</t>
  </si>
  <si>
    <t>data('ID') == '9999999' || data('idchange') != null</t>
  </si>
  <si>
    <t>data('CNO') == '99999' || data('cnochange') != null</t>
  </si>
  <si>
    <t>data('ID') == '9999999' ||data('CNO') == '99999' || data('idchange') != null || data('cnochange') != null</t>
  </si>
  <si>
    <t>data('BCG') == 'D:2,M:2,Y:1922'</t>
  </si>
  <si>
    <t>BCG &lt;b&gt;Não administrado&lt;/b&gt;</t>
  </si>
  <si>
    <t>BCG &lt;b&gt;Not given&lt;/b&gt;</t>
  </si>
  <si>
    <t>Polio at birth &lt;b&gt;Not given&lt;/b&gt;</t>
  </si>
  <si>
    <t>Polio ao nascimento &lt;b&gt;Não administrado&lt;/b&gt;</t>
  </si>
  <si>
    <t>data('POLIONAS') == 'D:2,M:2,Y:1922'</t>
  </si>
  <si>
    <t>Penta 1 &lt;b&gt;Not given&lt;/b&gt;</t>
  </si>
  <si>
    <t>Penta 1 &lt;b&gt;Não administrado&lt;/b&gt;</t>
  </si>
  <si>
    <t>Penta 2 &lt;b&gt;Not given&lt;/b&gt;</t>
  </si>
  <si>
    <t>Penta 2 &lt;b&gt;Não administrado&lt;/b&gt;</t>
  </si>
  <si>
    <t>data('PENTA2') == 'D:2,M:2,Y:1922'</t>
  </si>
  <si>
    <t>data('PENTA1') == 'D:2,M:2,Y:1922'</t>
  </si>
  <si>
    <t>data('PENTA3') == 'D:2,M:2,Y:1922'</t>
  </si>
  <si>
    <t>Penta 3 &lt;b&gt;Not given&lt;/b&gt;</t>
  </si>
  <si>
    <t>Penta 3 &lt;b&gt;Não administrado&lt;/b&gt;</t>
  </si>
  <si>
    <t>data('MUDOUONDE') != '1'|| data('ESTADOCRI') == '1' || data('ESTADOCRI') == '4' || data('ESTADOCRI') == '5'</t>
  </si>
  <si>
    <t>Polio 1 &lt;b&gt;Not given&lt;/b&gt;</t>
  </si>
  <si>
    <t>Polio 1 &lt;b&gt;Não administrado&lt;/b&gt;</t>
  </si>
  <si>
    <t>data('POLIO1') == 'D:2,M:2,Y:1922'</t>
  </si>
  <si>
    <t>data('POLIO2') == 'D:2,M:2,Y:1922'</t>
  </si>
  <si>
    <t>Polio 2 &lt;b&gt;Not given&lt;/b&gt;</t>
  </si>
  <si>
    <t>Polio 3 &lt;b&gt;Not given&lt;/b&gt;</t>
  </si>
  <si>
    <t>Polio 3 &lt;b&gt;Não administrado&lt;/b&gt;</t>
  </si>
  <si>
    <t>data('POLIO3') == 'D:2,M:2,Y:1922'</t>
  </si>
  <si>
    <t>Polio 2 &lt;b&gt;Não administrado&lt;/b&gt;</t>
  </si>
  <si>
    <t>PCV 1 &lt;b&gt;Not given&lt;/b&gt;</t>
  </si>
  <si>
    <t>PCV 1 &lt;b&gt;Não administrado&lt;/b&gt;</t>
  </si>
  <si>
    <t>data('PCV1') == 'D:2,M:2,Y:1922'</t>
  </si>
  <si>
    <t>data('PCV2') == 'D:2,M:2,Y:1922'</t>
  </si>
  <si>
    <t>PCV 2 &lt;b&gt;Not given&lt;/b&gt;</t>
  </si>
  <si>
    <t>PCV 2 &lt;b&gt;Não administrado&lt;/b&gt;</t>
  </si>
  <si>
    <t>PCV 3 &lt;b&gt;Not given&lt;/b&gt;</t>
  </si>
  <si>
    <t>PCV 3 &lt;b&gt;Não administrado&lt;/b&gt;</t>
  </si>
  <si>
    <t>data('PCV3') == 'D:2,M:2,Y:1922'</t>
  </si>
  <si>
    <t>Rota 2 &lt;b&gt;Not given&lt;/b&gt;</t>
  </si>
  <si>
    <t>Rota 2 &lt;b&gt;Não administrado&lt;/b&gt;</t>
  </si>
  <si>
    <t>data('ROX2') == 'D:2,M:2,Y:1922'</t>
  </si>
  <si>
    <t>Rota 1 &lt;b&gt;Not given&lt;/b&gt;</t>
  </si>
  <si>
    <t>Rota 1 &lt;b&gt;Não administrado&lt;/b&gt;</t>
  </si>
  <si>
    <t>data('ROX1') == 'D:2,M:2,Y:1922'</t>
  </si>
  <si>
    <t>VPI &lt;b&gt;Not given&lt;/b&gt;</t>
  </si>
  <si>
    <t>VPI &lt;b&gt;Não administrado&lt;/b&gt;</t>
  </si>
  <si>
    <t>data('VPI') == 'D:2,M:2,Y:1922'</t>
  </si>
  <si>
    <t>Measles 1 &lt;b&gt;Not given&lt;/b&gt;</t>
  </si>
  <si>
    <t>Sarampo 1 &lt;b&gt;Não administrado&lt;/b&gt;</t>
  </si>
  <si>
    <t>data('SARAMPO1') == 'D:2,M:2,Y:1922'</t>
  </si>
  <si>
    <t>Yellow fever &lt;b&gt;Not given&lt;/b&gt;</t>
  </si>
  <si>
    <t>Febre amarela &lt;b&gt;Não administrado&lt;/b&gt;</t>
  </si>
  <si>
    <t>data('VACOU1') == null</t>
  </si>
  <si>
    <t>VACOU1CHECK</t>
  </si>
  <si>
    <t>data('VACOU1CHECK') == '2'</t>
  </si>
  <si>
    <t>adate.diffInDays(data('datsegui'), data('VACOU1'))&lt;1 || data('VACOU1') == 'D:2,M:2,Y:1922' || data('VACOU1') == null || adate.hasUncertainty(data('VACOU1'))</t>
  </si>
  <si>
    <t>The vaccine cannot be in the future</t>
  </si>
  <si>
    <t>A vacina não pode estar no futuro</t>
  </si>
  <si>
    <t>vacou1</t>
  </si>
  <si>
    <t>vacou2</t>
  </si>
  <si>
    <t>data('VACOU2') == null</t>
  </si>
  <si>
    <t>adate.diffInDays(data('datsegui'), data('VACOU2'))&lt;1 || data('VACOU2') == 'D:2,M:2,Y:1922' || data('VACOU2') == null || adate.hasUncertainty(data('VACOU2'))</t>
  </si>
  <si>
    <t>VACOU2CHECK</t>
  </si>
  <si>
    <t>data('VACOU2CHECK') == '2'</t>
  </si>
  <si>
    <t>vacou3</t>
  </si>
  <si>
    <t>VACOU3CHECK</t>
  </si>
  <si>
    <t>data('VACOU3') == null</t>
  </si>
  <si>
    <t>adate.diffInDays(data('datsegui'), data('VACOU3'))&lt;1 || data('VACOU3') == 'D:2,M:2,Y:1922' || data('VACOU3') == null || adate.hasUncertainty(data('VACOU3'))</t>
  </si>
  <si>
    <t>data('VACOU3CHECK') == '2'</t>
  </si>
  <si>
    <t>vacou4</t>
  </si>
  <si>
    <t>adate.diffInDays(data('datsegui'), data('VACOU4'))&lt;1 || data('VACOU4') == 'D:2,M:2,Y:1922' || data('VACOU4') == null || adate.hasUncertainty(data('VACOU4'))</t>
  </si>
  <si>
    <t>VACOU4CHECK</t>
  </si>
  <si>
    <t>data('VACOU4CHECK') == '2'</t>
  </si>
  <si>
    <t>data('VACOU4') == null</t>
  </si>
  <si>
    <t>vacou5</t>
  </si>
  <si>
    <t>data('VACOU5') == null</t>
  </si>
  <si>
    <t>adate.diffInDays(data('datsegui'), data('VACOU5'))&lt;1 || data('VACOU5') == 'D:2,M:2,Y:1922' || data('VACOU5') == null || adate.hasUncertainty(data('VACOU5'))</t>
  </si>
  <si>
    <t>VACOU5CHECK</t>
  </si>
  <si>
    <t>data('VACOU5CHECK') == '2'</t>
  </si>
  <si>
    <t>displayVACOU1</t>
  </si>
  <si>
    <t>displayVACOU2</t>
  </si>
  <si>
    <t>displayVACOU3</t>
  </si>
  <si>
    <t>displayVACOU4</t>
  </si>
  <si>
    <t>displayVACOU5</t>
  </si>
  <si>
    <t>adate.display(data('VACOU1'))</t>
  </si>
  <si>
    <t>adate.display(data('VACOU2'))</t>
  </si>
  <si>
    <t>adate.display(data('VACOU3'))</t>
  </si>
  <si>
    <t>adate.display(data('VACOU4'))</t>
  </si>
  <si>
    <t>adate.display(data('VACOU5'))</t>
  </si>
  <si>
    <t xml:space="preserve">Outra vacina 1: &lt;b&gt;{{calculates.displayVACOU1}}&lt;/b&gt; &lt;/br&gt; 
Tipo: &lt;b&gt; {{data.VACOU1TIPO}}&lt;/b&gt;
</t>
  </si>
  <si>
    <t>Other vaccine 1: &lt;b&gt;{{calculates.displayVACOU1}} &lt;/b&gt; &lt;/br&gt;
Type: &lt;b&gt; {{data.VACOU1TIPO}} &lt;/b&gt;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</si>
  <si>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</si>
  <si>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</si>
  <si>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</si>
  <si>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</si>
  <si>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</si>
  <si>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</si>
  <si>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</si>
  <si>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</si>
  <si>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data('obssarampo1') != '2'</t>
  </si>
  <si>
    <t>notgivensamebcg</t>
  </si>
  <si>
    <t>Same as BCG</t>
  </si>
  <si>
    <t>Igual ao BCG</t>
  </si>
  <si>
    <t>data('polionasng') == '1'</t>
  </si>
  <si>
    <t>data('BCG')</t>
  </si>
  <si>
    <t>data('polionasng') == '2'</t>
  </si>
  <si>
    <t>Same as SARAMPO1</t>
  </si>
  <si>
    <t>Igual ao SARAMPO1</t>
  </si>
  <si>
    <t>notgivensames1</t>
  </si>
  <si>
    <t>data('febamarelng') == '1'</t>
  </si>
  <si>
    <t>data('SARAMPO1')</t>
  </si>
  <si>
    <t>data('febamarelng') == '2'</t>
  </si>
  <si>
    <t>adate.diffInDays(data('DOB'), data('BCG'))&lt;0 &amp;&amp; data('BCG') != null &amp;&amp; data('BCG') != 'D:2,M:2,Y:1922' &amp;&amp; data('obsbcg') !=2 &amp;&amp; not(adate.monthUnknown(data('BCG'))) &amp;&amp; not(adate.monthUnknown(data('DOB')))</t>
  </si>
  <si>
    <t>adate.diffInDays(data('DOB'), data('POLIONAS'))&lt;0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</si>
  <si>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data('PENTA1'))&lt;0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</si>
  <si>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data('POLIO1'))&lt;0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</si>
  <si>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data('PCV1'))&lt;0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</si>
  <si>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data('ROX1'))&lt;0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</si>
  <si>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data('PENTA2'))&lt;0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</si>
  <si>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data('POLIO2'))&lt;0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</si>
  <si>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data('PCV2'))&lt;0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</si>
  <si>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data('ROX2'))&lt;0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</si>
  <si>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data('PENTA3'))&lt;0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</si>
  <si>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data('POLIO3'))&lt;0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</si>
  <si>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data('PCV3'))&lt;0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</si>
  <si>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data('VPI'))&lt;0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</si>
  <si>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</si>
  <si>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</t>
  </si>
  <si>
    <t>Português</t>
  </si>
  <si>
    <t>Estado da criança?</t>
  </si>
  <si>
    <t>Outra vacina</t>
  </si>
  <si>
    <t>A criança teve diarréia?</t>
  </si>
  <si>
    <t>A criança está com constipação?</t>
  </si>
  <si>
    <t>A criança chorou mais do que o habitual?</t>
  </si>
  <si>
    <t>Comentários à visita</t>
  </si>
  <si>
    <t>Escreve a temperatura com 1 decimal</t>
  </si>
  <si>
    <t>Deve ter 7 dígitos:</t>
  </si>
  <si>
    <t>Deve ter 5 dígitos:</t>
  </si>
  <si>
    <t>Ninguem para fornecer informações</t>
  </si>
  <si>
    <t>(data('BRACOCRI')&gt;49 &amp;&amp; data('BRACOCRI')&lt;343 &amp;&amp; data('BRACOCRI')%2 == 0) || data('ESTADOCRI') != '1' || data('BRACOCRI') == 999</t>
  </si>
  <si>
    <t>MADtrial - Seguimento Visita</t>
  </si>
  <si>
    <t>Armando</t>
  </si>
  <si>
    <t>Abdel</t>
  </si>
  <si>
    <t>Jailson</t>
  </si>
  <si>
    <t>Laerte</t>
  </si>
  <si>
    <t>Igualdino</t>
  </si>
  <si>
    <t>A criança teve tosse?</t>
  </si>
  <si>
    <t>Abrao</t>
  </si>
  <si>
    <t>Comments</t>
  </si>
  <si>
    <t>Eduardo replaced by Abrao on 16-2-2022</t>
  </si>
  <si>
    <t>tratament</t>
  </si>
  <si>
    <t>Other:</t>
  </si>
  <si>
    <t>Outro:</t>
  </si>
  <si>
    <t>MEDICIN_Q</t>
  </si>
  <si>
    <t>Qual tratamento foi dado?</t>
  </si>
  <si>
    <t>What treatments were given ?</t>
  </si>
  <si>
    <t>selected(data('MEDICIN_Q'),'77')</t>
  </si>
  <si>
    <t>MEDICINOU_Q</t>
  </si>
  <si>
    <t>Added 16-02-2022</t>
  </si>
  <si>
    <t>Paracetamol</t>
  </si>
  <si>
    <t>Amoxicillina</t>
  </si>
  <si>
    <t>Complexo B</t>
  </si>
  <si>
    <t>Salbutamol</t>
  </si>
  <si>
    <t>Diazepam</t>
  </si>
  <si>
    <t>Prometazina</t>
  </si>
  <si>
    <t>Soro fisiologico</t>
  </si>
  <si>
    <t>added 16-02-2022</t>
  </si>
  <si>
    <t>Vitamina C</t>
  </si>
  <si>
    <t>added 16-02-2023</t>
  </si>
  <si>
    <t>SRO</t>
  </si>
  <si>
    <t>added 16-02-2024</t>
  </si>
  <si>
    <t>Sulfate de Zinco</t>
  </si>
  <si>
    <t>added 16-02-2025</t>
  </si>
  <si>
    <t>Azitomicina</t>
  </si>
  <si>
    <t>added 16-02-2026</t>
  </si>
  <si>
    <t>Brufen</t>
  </si>
  <si>
    <t>added 16-02-2027</t>
  </si>
  <si>
    <t>Albendazol</t>
  </si>
  <si>
    <t>added 16-02-2028</t>
  </si>
  <si>
    <t>Mebendazol</t>
  </si>
  <si>
    <t>added 16-02-2029</t>
  </si>
  <si>
    <t>Metroniazol</t>
  </si>
  <si>
    <t>added 16-02-2030</t>
  </si>
  <si>
    <t>Nistatina</t>
  </si>
  <si>
    <t>added 16-02-2031</t>
  </si>
  <si>
    <t>Augmentin</t>
  </si>
  <si>
    <t>added 16-02-2032</t>
  </si>
  <si>
    <t>Erytromecina</t>
  </si>
  <si>
    <t>added 16-02-2033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</si>
</sst>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  <xf numFmtId="0" fontId="0" fillId="15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35">
      <c r="A2" t="s">
        <v>2</v>
      </c>
      <c r="B2" t="s">
        <v>36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s="4" t="s">
        <v>36</v>
      </c>
    </row>
    <row r="5" spans="1:6" x14ac:dyDescent="0.35">
      <c r="A5" t="s">
        <v>5</v>
      </c>
      <c r="C5" t="s">
        <v>715</v>
      </c>
      <c r="D5" t="s">
        <v>1067</v>
      </c>
    </row>
    <row r="6" spans="1:6" x14ac:dyDescent="0.35">
      <c r="A6" t="s">
        <v>20</v>
      </c>
      <c r="E6" t="s">
        <v>19</v>
      </c>
      <c r="F6" s="2" t="s">
        <v>1055</v>
      </c>
    </row>
    <row r="7" spans="1:6" x14ac:dyDescent="0.35">
      <c r="A7" t="s">
        <v>33</v>
      </c>
      <c r="E7" t="s">
        <v>17</v>
      </c>
      <c r="F7" t="s">
        <v>18</v>
      </c>
    </row>
    <row r="8" spans="1:6" x14ac:dyDescent="0.35">
      <c r="A8" s="7" t="s">
        <v>23</v>
      </c>
      <c r="B8" s="7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1"/>
  <sheetViews>
    <sheetView zoomScaleNormal="100" workbookViewId="0">
      <pane ySplit="1" topLeftCell="A157" activePane="bottomLeft" state="frozen"/>
      <selection pane="bottomLeft" activeCell="E5" sqref="E5"/>
    </sheetView>
  </sheetViews>
  <sheetFormatPr defaultRowHeight="14.5" x14ac:dyDescent="0.35"/>
  <cols>
    <col min="1" max="1" width="12.453125" bestFit="1" customWidth="1"/>
    <col min="2" max="2" width="13.54296875" bestFit="1" customWidth="1"/>
    <col min="3" max="3" width="32.81640625" customWidth="1"/>
    <col min="4" max="4" width="22" bestFit="1" customWidth="1"/>
    <col min="5" max="5" width="17" customWidth="1"/>
    <col min="6" max="6" width="15.453125" bestFit="1" customWidth="1"/>
    <col min="7" max="7" width="45.54296875" customWidth="1"/>
    <col min="8" max="8" width="35.453125" customWidth="1"/>
    <col min="9" max="9" width="12.7265625" bestFit="1" customWidth="1"/>
    <col min="10" max="10" width="39.7265625" customWidth="1"/>
    <col min="11" max="11" width="37.453125" bestFit="1" customWidth="1"/>
    <col min="12" max="12" width="30.26953125" bestFit="1" customWidth="1"/>
    <col min="13" max="13" width="35.26953125" bestFit="1" customWidth="1"/>
    <col min="14" max="14" width="34.453125" bestFit="1" customWidth="1"/>
    <col min="15" max="15" width="19.54296875" bestFit="1" customWidth="1"/>
  </cols>
  <sheetData>
    <row r="1" spans="1:16" s="5" customFormat="1" x14ac:dyDescent="0.3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181</v>
      </c>
      <c r="K1" s="5" t="s">
        <v>182</v>
      </c>
      <c r="L1" s="5" t="s">
        <v>183</v>
      </c>
      <c r="M1" s="5" t="s">
        <v>184</v>
      </c>
      <c r="N1" s="5" t="s">
        <v>185</v>
      </c>
      <c r="O1" s="14" t="s">
        <v>186</v>
      </c>
      <c r="P1" s="5" t="s">
        <v>787</v>
      </c>
    </row>
    <row r="2" spans="1:16" s="27" customFormat="1" x14ac:dyDescent="0.35">
      <c r="A2" s="28" t="s">
        <v>752</v>
      </c>
      <c r="B2" s="27" t="s">
        <v>129</v>
      </c>
      <c r="C2" t="s">
        <v>821</v>
      </c>
      <c r="I2" s="4"/>
      <c r="O2" s="26"/>
    </row>
    <row r="3" spans="1:16" x14ac:dyDescent="0.35">
      <c r="B3" t="s">
        <v>37</v>
      </c>
    </row>
    <row r="4" spans="1:16" x14ac:dyDescent="0.35">
      <c r="D4" t="s">
        <v>145</v>
      </c>
      <c r="F4" t="s">
        <v>155</v>
      </c>
      <c r="I4" t="s">
        <v>156</v>
      </c>
    </row>
    <row r="5" spans="1:16" x14ac:dyDescent="0.35">
      <c r="D5" t="s">
        <v>146</v>
      </c>
      <c r="E5" t="s">
        <v>147</v>
      </c>
      <c r="F5" t="s">
        <v>756</v>
      </c>
      <c r="G5" t="s">
        <v>44</v>
      </c>
      <c r="H5" s="2" t="s">
        <v>158</v>
      </c>
    </row>
    <row r="6" spans="1:16" x14ac:dyDescent="0.35">
      <c r="D6" t="s">
        <v>145</v>
      </c>
      <c r="F6" t="s">
        <v>755</v>
      </c>
      <c r="I6" t="s">
        <v>144</v>
      </c>
    </row>
    <row r="7" spans="1:16" x14ac:dyDescent="0.35">
      <c r="D7" t="s">
        <v>29</v>
      </c>
      <c r="F7" t="s">
        <v>755</v>
      </c>
      <c r="G7" t="s">
        <v>41</v>
      </c>
      <c r="H7" s="2" t="s">
        <v>157</v>
      </c>
      <c r="P7" t="b">
        <v>0</v>
      </c>
    </row>
    <row r="8" spans="1:16" x14ac:dyDescent="0.35">
      <c r="B8" t="s">
        <v>42</v>
      </c>
    </row>
    <row r="9" spans="1:16" x14ac:dyDescent="0.35">
      <c r="B9" t="s">
        <v>130</v>
      </c>
    </row>
    <row r="10" spans="1:16" s="27" customFormat="1" x14ac:dyDescent="0.35">
      <c r="A10" s="28" t="s">
        <v>753</v>
      </c>
      <c r="B10" s="27" t="s">
        <v>129</v>
      </c>
      <c r="C10" t="s">
        <v>822</v>
      </c>
      <c r="I10" s="4"/>
      <c r="O10" s="26"/>
    </row>
    <row r="11" spans="1:16" x14ac:dyDescent="0.35">
      <c r="B11" t="s">
        <v>37</v>
      </c>
    </row>
    <row r="12" spans="1:16" x14ac:dyDescent="0.35">
      <c r="D12" t="s">
        <v>145</v>
      </c>
      <c r="F12" t="s">
        <v>155</v>
      </c>
      <c r="I12" t="s">
        <v>156</v>
      </c>
    </row>
    <row r="13" spans="1:16" x14ac:dyDescent="0.35">
      <c r="D13" t="s">
        <v>146</v>
      </c>
      <c r="E13" t="s">
        <v>147</v>
      </c>
      <c r="F13" t="s">
        <v>732</v>
      </c>
      <c r="G13" t="s">
        <v>44</v>
      </c>
      <c r="H13" s="2" t="s">
        <v>158</v>
      </c>
    </row>
    <row r="14" spans="1:16" x14ac:dyDescent="0.35">
      <c r="D14" t="s">
        <v>145</v>
      </c>
      <c r="F14" t="s">
        <v>731</v>
      </c>
      <c r="I14" t="s">
        <v>144</v>
      </c>
    </row>
    <row r="15" spans="1:16" x14ac:dyDescent="0.35">
      <c r="D15" t="s">
        <v>29</v>
      </c>
      <c r="F15" t="s">
        <v>731</v>
      </c>
      <c r="G15" t="s">
        <v>41</v>
      </c>
      <c r="H15" s="2" t="s">
        <v>157</v>
      </c>
      <c r="P15" t="b">
        <v>0</v>
      </c>
    </row>
    <row r="16" spans="1:16" x14ac:dyDescent="0.35">
      <c r="B16" t="s">
        <v>42</v>
      </c>
    </row>
    <row r="17" spans="1:16" x14ac:dyDescent="0.35">
      <c r="B17" t="s">
        <v>130</v>
      </c>
    </row>
    <row r="18" spans="1:16" s="27" customFormat="1" x14ac:dyDescent="0.35">
      <c r="A18" s="28" t="s">
        <v>754</v>
      </c>
      <c r="B18" s="27" t="s">
        <v>129</v>
      </c>
      <c r="C18" t="s">
        <v>807</v>
      </c>
      <c r="I18" s="4"/>
      <c r="O18" s="26"/>
    </row>
    <row r="19" spans="1:16" x14ac:dyDescent="0.35">
      <c r="B19" t="s">
        <v>37</v>
      </c>
    </row>
    <row r="20" spans="1:16" x14ac:dyDescent="0.35">
      <c r="D20" t="s">
        <v>145</v>
      </c>
      <c r="F20" t="s">
        <v>155</v>
      </c>
      <c r="I20" t="s">
        <v>156</v>
      </c>
    </row>
    <row r="21" spans="1:16" x14ac:dyDescent="0.35">
      <c r="D21" t="s">
        <v>146</v>
      </c>
      <c r="E21" t="s">
        <v>147</v>
      </c>
      <c r="F21" t="s">
        <v>733</v>
      </c>
      <c r="G21" t="s">
        <v>44</v>
      </c>
      <c r="H21" s="2" t="s">
        <v>158</v>
      </c>
    </row>
    <row r="22" spans="1:16" x14ac:dyDescent="0.35">
      <c r="D22" t="s">
        <v>145</v>
      </c>
      <c r="F22" t="s">
        <v>730</v>
      </c>
      <c r="I22" t="s">
        <v>144</v>
      </c>
    </row>
    <row r="23" spans="1:16" x14ac:dyDescent="0.35">
      <c r="D23" t="s">
        <v>29</v>
      </c>
      <c r="F23" t="s">
        <v>730</v>
      </c>
      <c r="G23" t="s">
        <v>41</v>
      </c>
      <c r="H23" s="2" t="s">
        <v>157</v>
      </c>
      <c r="P23" t="b">
        <v>0</v>
      </c>
    </row>
    <row r="24" spans="1:16" x14ac:dyDescent="0.35">
      <c r="B24" t="s">
        <v>42</v>
      </c>
    </row>
    <row r="25" spans="1:16" x14ac:dyDescent="0.35">
      <c r="B25" t="s">
        <v>130</v>
      </c>
    </row>
    <row r="26" spans="1:16" s="27" customFormat="1" x14ac:dyDescent="0.35">
      <c r="A26" s="28" t="s">
        <v>752</v>
      </c>
      <c r="B26" s="27" t="s">
        <v>129</v>
      </c>
      <c r="C26" t="s">
        <v>808</v>
      </c>
      <c r="I26" s="4"/>
      <c r="O26" s="26"/>
    </row>
    <row r="27" spans="1:16" x14ac:dyDescent="0.35">
      <c r="B27" t="s">
        <v>37</v>
      </c>
    </row>
    <row r="28" spans="1:16" x14ac:dyDescent="0.35">
      <c r="D28" t="s">
        <v>193</v>
      </c>
      <c r="G28" t="s">
        <v>739</v>
      </c>
      <c r="H28" t="s">
        <v>740</v>
      </c>
    </row>
    <row r="29" spans="1:16" x14ac:dyDescent="0.35">
      <c r="B29" t="s">
        <v>129</v>
      </c>
      <c r="C29" t="s">
        <v>734</v>
      </c>
    </row>
    <row r="30" spans="1:16" x14ac:dyDescent="0.35">
      <c r="D30" t="s">
        <v>193</v>
      </c>
      <c r="G30" t="s">
        <v>735</v>
      </c>
      <c r="H30" t="s">
        <v>736</v>
      </c>
    </row>
    <row r="31" spans="1:16" x14ac:dyDescent="0.35">
      <c r="B31" t="s">
        <v>190</v>
      </c>
    </row>
    <row r="32" spans="1:16" x14ac:dyDescent="0.35">
      <c r="D32" t="s">
        <v>193</v>
      </c>
      <c r="G32" t="s">
        <v>737</v>
      </c>
      <c r="H32" t="s">
        <v>738</v>
      </c>
    </row>
    <row r="33" spans="2:8" x14ac:dyDescent="0.35">
      <c r="B33" t="s">
        <v>130</v>
      </c>
    </row>
    <row r="34" spans="2:8" x14ac:dyDescent="0.35">
      <c r="B34" t="s">
        <v>129</v>
      </c>
      <c r="C34" t="s">
        <v>745</v>
      </c>
    </row>
    <row r="35" spans="2:8" x14ac:dyDescent="0.35">
      <c r="D35" t="s">
        <v>193</v>
      </c>
      <c r="G35" t="s">
        <v>785</v>
      </c>
      <c r="H35" t="s">
        <v>786</v>
      </c>
    </row>
    <row r="36" spans="2:8" x14ac:dyDescent="0.35">
      <c r="B36" t="s">
        <v>190</v>
      </c>
    </row>
    <row r="37" spans="2:8" x14ac:dyDescent="0.35">
      <c r="D37" t="s">
        <v>193</v>
      </c>
      <c r="G37" t="s">
        <v>743</v>
      </c>
      <c r="H37" t="s">
        <v>744</v>
      </c>
    </row>
    <row r="38" spans="2:8" x14ac:dyDescent="0.35">
      <c r="B38" t="s">
        <v>130</v>
      </c>
    </row>
    <row r="39" spans="2:8" x14ac:dyDescent="0.35">
      <c r="B39" t="s">
        <v>129</v>
      </c>
      <c r="C39" t="s">
        <v>917</v>
      </c>
    </row>
    <row r="40" spans="2:8" x14ac:dyDescent="0.35">
      <c r="D40" t="s">
        <v>193</v>
      </c>
      <c r="G40" t="s">
        <v>905</v>
      </c>
      <c r="H40" t="s">
        <v>904</v>
      </c>
    </row>
    <row r="41" spans="2:8" x14ac:dyDescent="0.35">
      <c r="B41" t="s">
        <v>190</v>
      </c>
    </row>
    <row r="42" spans="2:8" x14ac:dyDescent="0.35">
      <c r="D42" t="s">
        <v>193</v>
      </c>
      <c r="G42" t="s">
        <v>747</v>
      </c>
      <c r="H42" t="s">
        <v>747</v>
      </c>
    </row>
    <row r="43" spans="2:8" x14ac:dyDescent="0.35">
      <c r="B43" t="s">
        <v>130</v>
      </c>
    </row>
    <row r="44" spans="2:8" x14ac:dyDescent="0.35">
      <c r="D44" t="s">
        <v>193</v>
      </c>
      <c r="G44" t="s">
        <v>849</v>
      </c>
      <c r="H44" t="s">
        <v>850</v>
      </c>
    </row>
    <row r="45" spans="2:8" x14ac:dyDescent="0.35">
      <c r="D45" t="s">
        <v>193</v>
      </c>
      <c r="G45" t="s">
        <v>801</v>
      </c>
      <c r="H45" t="s">
        <v>802</v>
      </c>
    </row>
    <row r="46" spans="2:8" x14ac:dyDescent="0.35">
      <c r="D46" t="s">
        <v>193</v>
      </c>
      <c r="G46" t="s">
        <v>746</v>
      </c>
      <c r="H46" t="s">
        <v>746</v>
      </c>
    </row>
    <row r="47" spans="2:8" x14ac:dyDescent="0.35">
      <c r="B47" t="s">
        <v>129</v>
      </c>
      <c r="C47" t="s">
        <v>748</v>
      </c>
    </row>
    <row r="48" spans="2:8" x14ac:dyDescent="0.35">
      <c r="D48" t="s">
        <v>193</v>
      </c>
      <c r="G48" t="s">
        <v>749</v>
      </c>
      <c r="H48" t="s">
        <v>749</v>
      </c>
    </row>
    <row r="49" spans="2:9" x14ac:dyDescent="0.35">
      <c r="B49" t="s">
        <v>190</v>
      </c>
    </row>
    <row r="50" spans="2:9" x14ac:dyDescent="0.35">
      <c r="D50" t="s">
        <v>193</v>
      </c>
      <c r="G50" t="s">
        <v>750</v>
      </c>
      <c r="H50" t="s">
        <v>750</v>
      </c>
    </row>
    <row r="51" spans="2:9" x14ac:dyDescent="0.35">
      <c r="B51" t="s">
        <v>130</v>
      </c>
    </row>
    <row r="52" spans="2:9" x14ac:dyDescent="0.35">
      <c r="B52" t="s">
        <v>129</v>
      </c>
      <c r="C52" t="s">
        <v>906</v>
      </c>
    </row>
    <row r="53" spans="2:9" x14ac:dyDescent="0.35">
      <c r="D53" t="s">
        <v>193</v>
      </c>
      <c r="G53" t="s">
        <v>907</v>
      </c>
      <c r="H53" t="s">
        <v>908</v>
      </c>
    </row>
    <row r="54" spans="2:9" x14ac:dyDescent="0.35">
      <c r="B54" t="s">
        <v>190</v>
      </c>
    </row>
    <row r="55" spans="2:9" x14ac:dyDescent="0.35">
      <c r="D55" t="s">
        <v>193</v>
      </c>
      <c r="G55" t="s">
        <v>903</v>
      </c>
      <c r="H55" t="s">
        <v>903</v>
      </c>
    </row>
    <row r="56" spans="2:9" x14ac:dyDescent="0.35">
      <c r="B56" t="s">
        <v>130</v>
      </c>
    </row>
    <row r="57" spans="2:9" x14ac:dyDescent="0.35">
      <c r="D57" t="s">
        <v>38</v>
      </c>
      <c r="E57" t="s">
        <v>93</v>
      </c>
      <c r="F57" t="s">
        <v>757</v>
      </c>
      <c r="G57" t="s">
        <v>794</v>
      </c>
      <c r="H57" t="s">
        <v>795</v>
      </c>
    </row>
    <row r="58" spans="2:9" x14ac:dyDescent="0.35">
      <c r="D58" t="s">
        <v>145</v>
      </c>
      <c r="F58" t="s">
        <v>841</v>
      </c>
      <c r="I58" t="s">
        <v>842</v>
      </c>
    </row>
    <row r="59" spans="2:9" x14ac:dyDescent="0.35">
      <c r="B59" t="s">
        <v>42</v>
      </c>
    </row>
    <row r="60" spans="2:9" x14ac:dyDescent="0.35">
      <c r="B60" t="s">
        <v>129</v>
      </c>
      <c r="C60" t="s">
        <v>804</v>
      </c>
    </row>
    <row r="61" spans="2:9" x14ac:dyDescent="0.35">
      <c r="B61" t="s">
        <v>37</v>
      </c>
    </row>
    <row r="62" spans="2:9" x14ac:dyDescent="0.35">
      <c r="D62" t="s">
        <v>76</v>
      </c>
      <c r="F62" t="s">
        <v>796</v>
      </c>
      <c r="G62" t="s">
        <v>797</v>
      </c>
      <c r="H62" t="s">
        <v>798</v>
      </c>
    </row>
    <row r="63" spans="2:9" x14ac:dyDescent="0.35">
      <c r="B63" t="s">
        <v>42</v>
      </c>
    </row>
    <row r="64" spans="2:9" x14ac:dyDescent="0.35">
      <c r="B64" t="s">
        <v>130</v>
      </c>
    </row>
    <row r="65" spans="1:15" x14ac:dyDescent="0.35">
      <c r="B65" t="s">
        <v>129</v>
      </c>
      <c r="C65" t="s">
        <v>851</v>
      </c>
    </row>
    <row r="66" spans="1:15" x14ac:dyDescent="0.35">
      <c r="B66" t="s">
        <v>129</v>
      </c>
      <c r="C66" t="s">
        <v>910</v>
      </c>
    </row>
    <row r="67" spans="1:15" x14ac:dyDescent="0.35">
      <c r="B67" t="s">
        <v>37</v>
      </c>
    </row>
    <row r="68" spans="1:15" x14ac:dyDescent="0.35">
      <c r="D68" t="s">
        <v>77</v>
      </c>
      <c r="F68" t="s">
        <v>726</v>
      </c>
      <c r="G68" t="s">
        <v>890</v>
      </c>
      <c r="H68" t="s">
        <v>891</v>
      </c>
    </row>
    <row r="69" spans="1:15" x14ac:dyDescent="0.35">
      <c r="D69" t="s">
        <v>145</v>
      </c>
      <c r="F69" t="s">
        <v>911</v>
      </c>
      <c r="I69">
        <v>1</v>
      </c>
    </row>
    <row r="70" spans="1:15" x14ac:dyDescent="0.35">
      <c r="B70" t="s">
        <v>42</v>
      </c>
    </row>
    <row r="71" spans="1:15" x14ac:dyDescent="0.35">
      <c r="B71" t="s">
        <v>130</v>
      </c>
    </row>
    <row r="72" spans="1:15" x14ac:dyDescent="0.35">
      <c r="B72" t="s">
        <v>37</v>
      </c>
    </row>
    <row r="73" spans="1:15" x14ac:dyDescent="0.35">
      <c r="D73" t="s">
        <v>146</v>
      </c>
      <c r="E73" s="4" t="s">
        <v>46</v>
      </c>
      <c r="F73" t="s">
        <v>852</v>
      </c>
      <c r="G73" t="s">
        <v>45</v>
      </c>
      <c r="H73" s="2" t="s">
        <v>160</v>
      </c>
    </row>
    <row r="74" spans="1:15" x14ac:dyDescent="0.35">
      <c r="B74" t="s">
        <v>42</v>
      </c>
    </row>
    <row r="75" spans="1:15" x14ac:dyDescent="0.35">
      <c r="B75" t="s">
        <v>130</v>
      </c>
    </row>
    <row r="76" spans="1:15" x14ac:dyDescent="0.35">
      <c r="B76" t="s">
        <v>130</v>
      </c>
    </row>
    <row r="77" spans="1:15" s="27" customFormat="1" x14ac:dyDescent="0.35">
      <c r="A77" s="28" t="s">
        <v>753</v>
      </c>
      <c r="B77" s="27" t="s">
        <v>129</v>
      </c>
      <c r="C77" t="s">
        <v>820</v>
      </c>
      <c r="I77" s="4"/>
      <c r="O77" s="26"/>
    </row>
    <row r="78" spans="1:15" x14ac:dyDescent="0.35">
      <c r="B78" t="s">
        <v>37</v>
      </c>
    </row>
    <row r="79" spans="1:15" x14ac:dyDescent="0.35">
      <c r="D79" t="s">
        <v>193</v>
      </c>
      <c r="G79" t="s">
        <v>739</v>
      </c>
      <c r="H79" t="s">
        <v>740</v>
      </c>
    </row>
    <row r="80" spans="1:15" x14ac:dyDescent="0.35">
      <c r="B80" t="s">
        <v>129</v>
      </c>
      <c r="C80" t="s">
        <v>734</v>
      </c>
    </row>
    <row r="81" spans="2:8" x14ac:dyDescent="0.35">
      <c r="D81" t="s">
        <v>193</v>
      </c>
      <c r="G81" t="s">
        <v>735</v>
      </c>
      <c r="H81" t="s">
        <v>736</v>
      </c>
    </row>
    <row r="82" spans="2:8" x14ac:dyDescent="0.35">
      <c r="B82" t="s">
        <v>190</v>
      </c>
    </row>
    <row r="83" spans="2:8" x14ac:dyDescent="0.35">
      <c r="D83" t="s">
        <v>193</v>
      </c>
      <c r="G83" t="s">
        <v>737</v>
      </c>
      <c r="H83" t="s">
        <v>738</v>
      </c>
    </row>
    <row r="84" spans="2:8" x14ac:dyDescent="0.35">
      <c r="B84" t="s">
        <v>130</v>
      </c>
    </row>
    <row r="85" spans="2:8" x14ac:dyDescent="0.35">
      <c r="B85" t="s">
        <v>129</v>
      </c>
      <c r="C85" t="s">
        <v>745</v>
      </c>
    </row>
    <row r="86" spans="2:8" x14ac:dyDescent="0.35">
      <c r="D86" t="s">
        <v>193</v>
      </c>
      <c r="G86" t="s">
        <v>785</v>
      </c>
      <c r="H86" t="s">
        <v>786</v>
      </c>
    </row>
    <row r="87" spans="2:8" x14ac:dyDescent="0.35">
      <c r="B87" t="s">
        <v>190</v>
      </c>
    </row>
    <row r="88" spans="2:8" x14ac:dyDescent="0.35">
      <c r="D88" t="s">
        <v>193</v>
      </c>
      <c r="G88" t="s">
        <v>743</v>
      </c>
      <c r="H88" t="s">
        <v>744</v>
      </c>
    </row>
    <row r="89" spans="2:8" x14ac:dyDescent="0.35">
      <c r="B89" t="s">
        <v>130</v>
      </c>
    </row>
    <row r="90" spans="2:8" x14ac:dyDescent="0.35">
      <c r="B90" t="s">
        <v>129</v>
      </c>
      <c r="C90" t="s">
        <v>917</v>
      </c>
    </row>
    <row r="91" spans="2:8" x14ac:dyDescent="0.35">
      <c r="D91" t="s">
        <v>193</v>
      </c>
      <c r="G91" t="s">
        <v>905</v>
      </c>
      <c r="H91" t="s">
        <v>904</v>
      </c>
    </row>
    <row r="92" spans="2:8" x14ac:dyDescent="0.35">
      <c r="B92" t="s">
        <v>190</v>
      </c>
    </row>
    <row r="93" spans="2:8" x14ac:dyDescent="0.35">
      <c r="D93" t="s">
        <v>193</v>
      </c>
      <c r="G93" t="s">
        <v>747</v>
      </c>
      <c r="H93" t="s">
        <v>747</v>
      </c>
    </row>
    <row r="94" spans="2:8" x14ac:dyDescent="0.35">
      <c r="B94" t="s">
        <v>130</v>
      </c>
    </row>
    <row r="95" spans="2:8" x14ac:dyDescent="0.35">
      <c r="D95" t="s">
        <v>193</v>
      </c>
      <c r="G95" t="s">
        <v>849</v>
      </c>
      <c r="H95" t="s">
        <v>850</v>
      </c>
    </row>
    <row r="96" spans="2:8" x14ac:dyDescent="0.35">
      <c r="D96" t="s">
        <v>193</v>
      </c>
      <c r="G96" t="s">
        <v>801</v>
      </c>
      <c r="H96" t="s">
        <v>802</v>
      </c>
    </row>
    <row r="97" spans="2:9" x14ac:dyDescent="0.35">
      <c r="D97" t="s">
        <v>193</v>
      </c>
      <c r="G97" t="s">
        <v>746</v>
      </c>
      <c r="H97" t="s">
        <v>746</v>
      </c>
    </row>
    <row r="98" spans="2:9" x14ac:dyDescent="0.35">
      <c r="B98" t="s">
        <v>129</v>
      </c>
      <c r="C98" t="s">
        <v>748</v>
      </c>
    </row>
    <row r="99" spans="2:9" x14ac:dyDescent="0.35">
      <c r="D99" t="s">
        <v>193</v>
      </c>
      <c r="G99" t="s">
        <v>749</v>
      </c>
      <c r="H99" t="s">
        <v>749</v>
      </c>
    </row>
    <row r="100" spans="2:9" x14ac:dyDescent="0.35">
      <c r="B100" t="s">
        <v>190</v>
      </c>
    </row>
    <row r="101" spans="2:9" x14ac:dyDescent="0.35">
      <c r="D101" t="s">
        <v>193</v>
      </c>
      <c r="G101" t="s">
        <v>750</v>
      </c>
      <c r="H101" t="s">
        <v>750</v>
      </c>
    </row>
    <row r="102" spans="2:9" x14ac:dyDescent="0.35">
      <c r="B102" t="s">
        <v>130</v>
      </c>
    </row>
    <row r="103" spans="2:9" x14ac:dyDescent="0.35">
      <c r="B103" t="s">
        <v>129</v>
      </c>
      <c r="C103" t="s">
        <v>906</v>
      </c>
    </row>
    <row r="104" spans="2:9" x14ac:dyDescent="0.35">
      <c r="D104" t="s">
        <v>193</v>
      </c>
      <c r="G104" t="s">
        <v>907</v>
      </c>
      <c r="H104" t="s">
        <v>908</v>
      </c>
    </row>
    <row r="105" spans="2:9" x14ac:dyDescent="0.35">
      <c r="B105" t="s">
        <v>190</v>
      </c>
    </row>
    <row r="106" spans="2:9" x14ac:dyDescent="0.35">
      <c r="D106" t="s">
        <v>193</v>
      </c>
      <c r="G106" t="s">
        <v>903</v>
      </c>
      <c r="H106" t="s">
        <v>903</v>
      </c>
    </row>
    <row r="107" spans="2:9" x14ac:dyDescent="0.35">
      <c r="B107" t="s">
        <v>130</v>
      </c>
    </row>
    <row r="108" spans="2:9" x14ac:dyDescent="0.35">
      <c r="D108" t="s">
        <v>38</v>
      </c>
      <c r="E108" t="s">
        <v>93</v>
      </c>
      <c r="F108" t="s">
        <v>751</v>
      </c>
      <c r="G108" t="s">
        <v>794</v>
      </c>
      <c r="H108" t="s">
        <v>795</v>
      </c>
    </row>
    <row r="109" spans="2:9" x14ac:dyDescent="0.35">
      <c r="D109" t="s">
        <v>145</v>
      </c>
      <c r="F109" t="s">
        <v>841</v>
      </c>
      <c r="I109" t="s">
        <v>843</v>
      </c>
    </row>
    <row r="110" spans="2:9" x14ac:dyDescent="0.35">
      <c r="B110" t="s">
        <v>42</v>
      </c>
    </row>
    <row r="111" spans="2:9" x14ac:dyDescent="0.35">
      <c r="B111" t="s">
        <v>129</v>
      </c>
      <c r="C111" t="s">
        <v>805</v>
      </c>
    </row>
    <row r="112" spans="2:9" x14ac:dyDescent="0.35">
      <c r="B112" t="s">
        <v>37</v>
      </c>
    </row>
    <row r="113" spans="1:15" x14ac:dyDescent="0.35">
      <c r="D113" t="s">
        <v>76</v>
      </c>
      <c r="F113" t="s">
        <v>799</v>
      </c>
      <c r="G113" t="s">
        <v>797</v>
      </c>
      <c r="H113" t="s">
        <v>798</v>
      </c>
    </row>
    <row r="114" spans="1:15" x14ac:dyDescent="0.35">
      <c r="B114" t="s">
        <v>42</v>
      </c>
    </row>
    <row r="115" spans="1:15" x14ac:dyDescent="0.35">
      <c r="B115" t="s">
        <v>130</v>
      </c>
    </row>
    <row r="116" spans="1:15" x14ac:dyDescent="0.35">
      <c r="B116" t="s">
        <v>129</v>
      </c>
      <c r="C116" t="s">
        <v>853</v>
      </c>
    </row>
    <row r="117" spans="1:15" x14ac:dyDescent="0.35">
      <c r="B117" t="s">
        <v>129</v>
      </c>
      <c r="C117" t="s">
        <v>910</v>
      </c>
    </row>
    <row r="118" spans="1:15" x14ac:dyDescent="0.35">
      <c r="B118" t="s">
        <v>37</v>
      </c>
    </row>
    <row r="119" spans="1:15" x14ac:dyDescent="0.35">
      <c r="D119" t="s">
        <v>77</v>
      </c>
      <c r="F119" t="s">
        <v>726</v>
      </c>
      <c r="G119" t="s">
        <v>890</v>
      </c>
      <c r="H119" t="s">
        <v>891</v>
      </c>
    </row>
    <row r="120" spans="1:15" x14ac:dyDescent="0.35">
      <c r="D120" t="s">
        <v>145</v>
      </c>
      <c r="F120" t="s">
        <v>911</v>
      </c>
      <c r="I120">
        <v>1</v>
      </c>
    </row>
    <row r="121" spans="1:15" x14ac:dyDescent="0.35">
      <c r="B121" t="s">
        <v>42</v>
      </c>
    </row>
    <row r="122" spans="1:15" x14ac:dyDescent="0.35">
      <c r="B122" t="s">
        <v>130</v>
      </c>
    </row>
    <row r="123" spans="1:15" x14ac:dyDescent="0.35">
      <c r="B123" t="s">
        <v>37</v>
      </c>
    </row>
    <row r="124" spans="1:15" x14ac:dyDescent="0.35">
      <c r="D124" t="s">
        <v>146</v>
      </c>
      <c r="E124" s="4" t="s">
        <v>46</v>
      </c>
      <c r="F124" t="s">
        <v>854</v>
      </c>
      <c r="G124" t="s">
        <v>45</v>
      </c>
      <c r="H124" s="2" t="s">
        <v>160</v>
      </c>
    </row>
    <row r="125" spans="1:15" x14ac:dyDescent="0.35">
      <c r="B125" t="s">
        <v>42</v>
      </c>
    </row>
    <row r="126" spans="1:15" x14ac:dyDescent="0.35">
      <c r="B126" t="s">
        <v>130</v>
      </c>
    </row>
    <row r="127" spans="1:15" x14ac:dyDescent="0.35">
      <c r="B127" t="s">
        <v>130</v>
      </c>
    </row>
    <row r="128" spans="1:15" s="27" customFormat="1" x14ac:dyDescent="0.35">
      <c r="A128" s="28" t="s">
        <v>754</v>
      </c>
      <c r="B128" s="27" t="s">
        <v>129</v>
      </c>
      <c r="C128" t="s">
        <v>819</v>
      </c>
      <c r="I128" s="4"/>
      <c r="O128" s="26"/>
    </row>
    <row r="129" spans="2:8" x14ac:dyDescent="0.35">
      <c r="B129" t="s">
        <v>37</v>
      </c>
    </row>
    <row r="130" spans="2:8" x14ac:dyDescent="0.35">
      <c r="D130" t="s">
        <v>193</v>
      </c>
      <c r="G130" t="s">
        <v>739</v>
      </c>
      <c r="H130" t="s">
        <v>740</v>
      </c>
    </row>
    <row r="131" spans="2:8" x14ac:dyDescent="0.35">
      <c r="B131" t="s">
        <v>129</v>
      </c>
      <c r="C131" t="s">
        <v>734</v>
      </c>
    </row>
    <row r="132" spans="2:8" x14ac:dyDescent="0.35">
      <c r="D132" t="s">
        <v>193</v>
      </c>
      <c r="G132" t="s">
        <v>735</v>
      </c>
      <c r="H132" t="s">
        <v>736</v>
      </c>
    </row>
    <row r="133" spans="2:8" x14ac:dyDescent="0.35">
      <c r="B133" t="s">
        <v>190</v>
      </c>
    </row>
    <row r="134" spans="2:8" x14ac:dyDescent="0.35">
      <c r="D134" t="s">
        <v>193</v>
      </c>
      <c r="G134" t="s">
        <v>737</v>
      </c>
      <c r="H134" t="s">
        <v>738</v>
      </c>
    </row>
    <row r="135" spans="2:8" x14ac:dyDescent="0.35">
      <c r="B135" t="s">
        <v>130</v>
      </c>
    </row>
    <row r="136" spans="2:8" x14ac:dyDescent="0.35">
      <c r="B136" t="s">
        <v>129</v>
      </c>
      <c r="C136" t="s">
        <v>745</v>
      </c>
    </row>
    <row r="137" spans="2:8" x14ac:dyDescent="0.35">
      <c r="D137" t="s">
        <v>193</v>
      </c>
      <c r="G137" t="s">
        <v>785</v>
      </c>
      <c r="H137" t="s">
        <v>786</v>
      </c>
    </row>
    <row r="138" spans="2:8" x14ac:dyDescent="0.35">
      <c r="B138" t="s">
        <v>190</v>
      </c>
    </row>
    <row r="139" spans="2:8" x14ac:dyDescent="0.35">
      <c r="D139" t="s">
        <v>193</v>
      </c>
      <c r="G139" t="s">
        <v>743</v>
      </c>
      <c r="H139" t="s">
        <v>744</v>
      </c>
    </row>
    <row r="140" spans="2:8" x14ac:dyDescent="0.35">
      <c r="B140" t="s">
        <v>130</v>
      </c>
    </row>
    <row r="141" spans="2:8" x14ac:dyDescent="0.35">
      <c r="B141" t="s">
        <v>129</v>
      </c>
      <c r="C141" t="s">
        <v>917</v>
      </c>
    </row>
    <row r="142" spans="2:8" x14ac:dyDescent="0.35">
      <c r="D142" t="s">
        <v>193</v>
      </c>
      <c r="G142" t="s">
        <v>905</v>
      </c>
      <c r="H142" t="s">
        <v>904</v>
      </c>
    </row>
    <row r="143" spans="2:8" x14ac:dyDescent="0.35">
      <c r="B143" t="s">
        <v>190</v>
      </c>
    </row>
    <row r="144" spans="2:8" x14ac:dyDescent="0.35">
      <c r="D144" t="s">
        <v>193</v>
      </c>
      <c r="G144" t="s">
        <v>747</v>
      </c>
      <c r="H144" t="s">
        <v>747</v>
      </c>
    </row>
    <row r="145" spans="2:9" x14ac:dyDescent="0.35">
      <c r="B145" t="s">
        <v>130</v>
      </c>
    </row>
    <row r="146" spans="2:9" x14ac:dyDescent="0.35">
      <c r="D146" t="s">
        <v>193</v>
      </c>
      <c r="G146" t="s">
        <v>849</v>
      </c>
      <c r="H146" t="s">
        <v>850</v>
      </c>
    </row>
    <row r="147" spans="2:9" x14ac:dyDescent="0.35">
      <c r="D147" t="s">
        <v>193</v>
      </c>
      <c r="G147" t="s">
        <v>801</v>
      </c>
      <c r="H147" t="s">
        <v>802</v>
      </c>
    </row>
    <row r="148" spans="2:9" x14ac:dyDescent="0.35">
      <c r="D148" t="s">
        <v>193</v>
      </c>
      <c r="G148" t="s">
        <v>746</v>
      </c>
      <c r="H148" t="s">
        <v>746</v>
      </c>
    </row>
    <row r="149" spans="2:9" x14ac:dyDescent="0.35">
      <c r="B149" t="s">
        <v>129</v>
      </c>
      <c r="C149" t="s">
        <v>748</v>
      </c>
    </row>
    <row r="150" spans="2:9" x14ac:dyDescent="0.35">
      <c r="D150" t="s">
        <v>193</v>
      </c>
      <c r="G150" t="s">
        <v>749</v>
      </c>
      <c r="H150" t="s">
        <v>749</v>
      </c>
    </row>
    <row r="151" spans="2:9" x14ac:dyDescent="0.35">
      <c r="B151" t="s">
        <v>190</v>
      </c>
    </row>
    <row r="152" spans="2:9" x14ac:dyDescent="0.35">
      <c r="D152" t="s">
        <v>193</v>
      </c>
      <c r="G152" t="s">
        <v>750</v>
      </c>
      <c r="H152" t="s">
        <v>750</v>
      </c>
    </row>
    <row r="153" spans="2:9" x14ac:dyDescent="0.35">
      <c r="B153" t="s">
        <v>130</v>
      </c>
    </row>
    <row r="154" spans="2:9" x14ac:dyDescent="0.35">
      <c r="B154" t="s">
        <v>129</v>
      </c>
      <c r="C154" t="s">
        <v>906</v>
      </c>
    </row>
    <row r="155" spans="2:9" x14ac:dyDescent="0.35">
      <c r="D155" t="s">
        <v>193</v>
      </c>
      <c r="G155" t="s">
        <v>907</v>
      </c>
      <c r="H155" t="s">
        <v>908</v>
      </c>
    </row>
    <row r="156" spans="2:9" x14ac:dyDescent="0.35">
      <c r="B156" t="s">
        <v>190</v>
      </c>
    </row>
    <row r="157" spans="2:9" x14ac:dyDescent="0.35">
      <c r="D157" t="s">
        <v>193</v>
      </c>
      <c r="G157" t="s">
        <v>903</v>
      </c>
      <c r="H157" t="s">
        <v>903</v>
      </c>
    </row>
    <row r="158" spans="2:9" x14ac:dyDescent="0.35">
      <c r="B158" t="s">
        <v>130</v>
      </c>
    </row>
    <row r="159" spans="2:9" x14ac:dyDescent="0.35">
      <c r="D159" t="s">
        <v>38</v>
      </c>
      <c r="E159" t="s">
        <v>93</v>
      </c>
      <c r="F159" t="s">
        <v>758</v>
      </c>
      <c r="G159" t="s">
        <v>794</v>
      </c>
      <c r="H159" t="s">
        <v>795</v>
      </c>
    </row>
    <row r="160" spans="2:9" x14ac:dyDescent="0.35">
      <c r="D160" t="s">
        <v>145</v>
      </c>
      <c r="F160" t="s">
        <v>841</v>
      </c>
      <c r="I160" t="s">
        <v>844</v>
      </c>
    </row>
    <row r="161" spans="2:9" x14ac:dyDescent="0.35">
      <c r="B161" t="s">
        <v>42</v>
      </c>
    </row>
    <row r="162" spans="2:9" x14ac:dyDescent="0.35">
      <c r="B162" t="s">
        <v>129</v>
      </c>
      <c r="C162" t="s">
        <v>806</v>
      </c>
    </row>
    <row r="163" spans="2:9" x14ac:dyDescent="0.35">
      <c r="B163" t="s">
        <v>37</v>
      </c>
    </row>
    <row r="164" spans="2:9" x14ac:dyDescent="0.35">
      <c r="D164" t="s">
        <v>76</v>
      </c>
      <c r="F164" t="s">
        <v>800</v>
      </c>
      <c r="G164" t="s">
        <v>797</v>
      </c>
      <c r="H164" t="s">
        <v>798</v>
      </c>
    </row>
    <row r="165" spans="2:9" x14ac:dyDescent="0.35">
      <c r="B165" t="s">
        <v>42</v>
      </c>
    </row>
    <row r="166" spans="2:9" x14ac:dyDescent="0.35">
      <c r="B166" t="s">
        <v>130</v>
      </c>
    </row>
    <row r="167" spans="2:9" x14ac:dyDescent="0.35">
      <c r="B167" t="s">
        <v>129</v>
      </c>
      <c r="C167" t="s">
        <v>855</v>
      </c>
    </row>
    <row r="168" spans="2:9" x14ac:dyDescent="0.35">
      <c r="B168" t="s">
        <v>129</v>
      </c>
      <c r="C168" t="s">
        <v>910</v>
      </c>
    </row>
    <row r="169" spans="2:9" x14ac:dyDescent="0.35">
      <c r="B169" t="s">
        <v>37</v>
      </c>
    </row>
    <row r="170" spans="2:9" x14ac:dyDescent="0.35">
      <c r="D170" t="s">
        <v>77</v>
      </c>
      <c r="F170" t="s">
        <v>726</v>
      </c>
      <c r="G170" t="s">
        <v>901</v>
      </c>
      <c r="H170" t="s">
        <v>902</v>
      </c>
    </row>
    <row r="171" spans="2:9" x14ac:dyDescent="0.35">
      <c r="D171" t="s">
        <v>145</v>
      </c>
      <c r="F171" t="s">
        <v>911</v>
      </c>
      <c r="I171">
        <v>1</v>
      </c>
    </row>
    <row r="172" spans="2:9" x14ac:dyDescent="0.35">
      <c r="B172" t="s">
        <v>42</v>
      </c>
    </row>
    <row r="173" spans="2:9" x14ac:dyDescent="0.35">
      <c r="B173" t="s">
        <v>130</v>
      </c>
    </row>
    <row r="174" spans="2:9" x14ac:dyDescent="0.35">
      <c r="B174" t="s">
        <v>37</v>
      </c>
    </row>
    <row r="175" spans="2:9" x14ac:dyDescent="0.35">
      <c r="D175" t="s">
        <v>146</v>
      </c>
      <c r="E175" s="4" t="s">
        <v>46</v>
      </c>
      <c r="F175" t="s">
        <v>856</v>
      </c>
      <c r="G175" t="s">
        <v>45</v>
      </c>
      <c r="H175" s="2" t="s">
        <v>160</v>
      </c>
    </row>
    <row r="176" spans="2:9" x14ac:dyDescent="0.35">
      <c r="B176" t="s">
        <v>42</v>
      </c>
    </row>
    <row r="177" spans="2:3" x14ac:dyDescent="0.35">
      <c r="B177" t="s">
        <v>130</v>
      </c>
    </row>
    <row r="178" spans="2:3" x14ac:dyDescent="0.35">
      <c r="B178" t="s">
        <v>130</v>
      </c>
    </row>
    <row r="179" spans="2:3" x14ac:dyDescent="0.35">
      <c r="B179" t="s">
        <v>129</v>
      </c>
      <c r="C179" t="s">
        <v>857</v>
      </c>
    </row>
    <row r="180" spans="2:3" x14ac:dyDescent="0.35">
      <c r="B180" t="s">
        <v>759</v>
      </c>
    </row>
    <row r="181" spans="2:3" x14ac:dyDescent="0.35">
      <c r="B181" t="s">
        <v>130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85"/>
  <sheetViews>
    <sheetView tabSelected="1" workbookViewId="0">
      <pane ySplit="1" topLeftCell="A131" activePane="bottomLeft" state="frozen"/>
      <selection pane="bottomLeft" activeCell="A158" sqref="A158:XFD158"/>
    </sheetView>
  </sheetViews>
  <sheetFormatPr defaultRowHeight="14.5" x14ac:dyDescent="0.35"/>
  <cols>
    <col min="1" max="1" width="12.453125" bestFit="1" customWidth="1"/>
    <col min="2" max="2" width="13.54296875" bestFit="1" customWidth="1"/>
    <col min="3" max="3" width="32.81640625" customWidth="1"/>
    <col min="4" max="4" width="22" bestFit="1" customWidth="1"/>
    <col min="5" max="5" width="17" customWidth="1"/>
    <col min="6" max="6" width="15.453125" bestFit="1" customWidth="1"/>
    <col min="7" max="7" width="45.54296875" customWidth="1"/>
    <col min="8" max="8" width="35.453125" customWidth="1"/>
    <col min="9" max="9" width="12.7265625" bestFit="1" customWidth="1"/>
    <col min="10" max="10" width="12.7265625" customWidth="1"/>
    <col min="11" max="11" width="39.7265625" customWidth="1"/>
    <col min="12" max="12" width="37.453125" bestFit="1" customWidth="1"/>
    <col min="13" max="13" width="30.26953125" bestFit="1" customWidth="1"/>
    <col min="14" max="14" width="35.26953125" bestFit="1" customWidth="1"/>
    <col min="15" max="15" width="34.453125" bestFit="1" customWidth="1"/>
    <col min="16" max="16" width="19.54296875" bestFit="1" customWidth="1"/>
  </cols>
  <sheetData>
    <row r="1" spans="1:16" s="5" customFormat="1" x14ac:dyDescent="0.3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771</v>
      </c>
      <c r="K1" s="5" t="s">
        <v>181</v>
      </c>
      <c r="L1" s="5" t="s">
        <v>182</v>
      </c>
      <c r="M1" s="5" t="s">
        <v>183</v>
      </c>
      <c r="N1" s="5" t="s">
        <v>184</v>
      </c>
      <c r="O1" s="5" t="s">
        <v>185</v>
      </c>
      <c r="P1" s="14" t="s">
        <v>186</v>
      </c>
    </row>
    <row r="2" spans="1:16" x14ac:dyDescent="0.35">
      <c r="B2" t="s">
        <v>37</v>
      </c>
    </row>
    <row r="3" spans="1:16" x14ac:dyDescent="0.35">
      <c r="D3" t="s">
        <v>38</v>
      </c>
      <c r="E3" t="s">
        <v>40</v>
      </c>
      <c r="F3" t="s">
        <v>39</v>
      </c>
      <c r="G3" t="s">
        <v>171</v>
      </c>
      <c r="H3" s="2" t="s">
        <v>1056</v>
      </c>
    </row>
    <row r="4" spans="1:16" x14ac:dyDescent="0.35">
      <c r="B4" t="s">
        <v>129</v>
      </c>
      <c r="C4" t="s">
        <v>868</v>
      </c>
      <c r="H4" s="2"/>
    </row>
    <row r="5" spans="1:16" x14ac:dyDescent="0.35">
      <c r="D5" t="s">
        <v>38</v>
      </c>
      <c r="E5" t="s">
        <v>875</v>
      </c>
      <c r="F5" t="s">
        <v>872</v>
      </c>
      <c r="G5" t="s">
        <v>874</v>
      </c>
      <c r="H5" s="2" t="s">
        <v>873</v>
      </c>
    </row>
    <row r="6" spans="1:16" x14ac:dyDescent="0.35">
      <c r="B6" t="s">
        <v>129</v>
      </c>
      <c r="C6" t="s">
        <v>880</v>
      </c>
      <c r="H6" s="2"/>
    </row>
    <row r="7" spans="1:16" x14ac:dyDescent="0.35">
      <c r="D7" t="s">
        <v>882</v>
      </c>
      <c r="E7" t="s">
        <v>765</v>
      </c>
      <c r="F7" t="s">
        <v>883</v>
      </c>
      <c r="G7" t="s">
        <v>884</v>
      </c>
      <c r="H7" t="s">
        <v>885</v>
      </c>
    </row>
    <row r="8" spans="1:16" x14ac:dyDescent="0.35">
      <c r="D8" t="s">
        <v>882</v>
      </c>
      <c r="E8" t="s">
        <v>886</v>
      </c>
      <c r="F8" t="s">
        <v>729</v>
      </c>
      <c r="G8" t="s">
        <v>887</v>
      </c>
      <c r="H8" t="s">
        <v>888</v>
      </c>
      <c r="J8" s="26" t="s">
        <v>889</v>
      </c>
    </row>
    <row r="9" spans="1:16" x14ac:dyDescent="0.35">
      <c r="D9" t="s">
        <v>77</v>
      </c>
      <c r="F9" t="s">
        <v>726</v>
      </c>
      <c r="G9" t="s">
        <v>890</v>
      </c>
      <c r="H9" t="s">
        <v>891</v>
      </c>
    </row>
    <row r="10" spans="1:16" x14ac:dyDescent="0.35">
      <c r="D10" t="s">
        <v>59</v>
      </c>
      <c r="E10" t="s">
        <v>892</v>
      </c>
      <c r="F10" t="s">
        <v>893</v>
      </c>
    </row>
    <row r="11" spans="1:16" x14ac:dyDescent="0.35">
      <c r="B11" t="s">
        <v>129</v>
      </c>
      <c r="C11" t="s">
        <v>894</v>
      </c>
    </row>
    <row r="12" spans="1:16" x14ac:dyDescent="0.35">
      <c r="D12" t="s">
        <v>145</v>
      </c>
      <c r="F12" t="s">
        <v>726</v>
      </c>
      <c r="I12">
        <v>9999</v>
      </c>
    </row>
    <row r="13" spans="1:16" x14ac:dyDescent="0.35">
      <c r="D13" t="s">
        <v>76</v>
      </c>
      <c r="F13" t="s">
        <v>727</v>
      </c>
      <c r="G13" t="s">
        <v>874</v>
      </c>
      <c r="H13" t="s">
        <v>873</v>
      </c>
    </row>
    <row r="14" spans="1:16" x14ac:dyDescent="0.35">
      <c r="B14" t="s">
        <v>130</v>
      </c>
    </row>
    <row r="15" spans="1:16" x14ac:dyDescent="0.35">
      <c r="B15" t="s">
        <v>130</v>
      </c>
      <c r="H15" s="2"/>
    </row>
    <row r="16" spans="1:16" x14ac:dyDescent="0.35">
      <c r="B16" t="s">
        <v>129</v>
      </c>
      <c r="C16" t="s">
        <v>881</v>
      </c>
      <c r="H16" s="2"/>
    </row>
    <row r="17" spans="2:13" x14ac:dyDescent="0.35">
      <c r="D17" t="s">
        <v>29</v>
      </c>
      <c r="F17" t="s">
        <v>148</v>
      </c>
      <c r="G17" t="s">
        <v>871</v>
      </c>
      <c r="H17" s="12" t="s">
        <v>870</v>
      </c>
      <c r="K17" t="s">
        <v>839</v>
      </c>
      <c r="L17" t="s">
        <v>188</v>
      </c>
      <c r="M17" t="s">
        <v>189</v>
      </c>
    </row>
    <row r="18" spans="2:13" x14ac:dyDescent="0.35">
      <c r="B18" t="s">
        <v>130</v>
      </c>
      <c r="H18" s="2"/>
    </row>
    <row r="19" spans="2:13" x14ac:dyDescent="0.35">
      <c r="B19" t="s">
        <v>130</v>
      </c>
      <c r="H19" s="2"/>
    </row>
    <row r="20" spans="2:13" x14ac:dyDescent="0.35">
      <c r="B20" t="s">
        <v>129</v>
      </c>
      <c r="C20" t="s">
        <v>869</v>
      </c>
      <c r="H20" s="2"/>
    </row>
    <row r="21" spans="2:13" x14ac:dyDescent="0.35">
      <c r="D21" t="s">
        <v>29</v>
      </c>
      <c r="F21" t="s">
        <v>148</v>
      </c>
      <c r="G21" t="s">
        <v>149</v>
      </c>
      <c r="H21" s="12" t="s">
        <v>159</v>
      </c>
      <c r="K21" t="s">
        <v>839</v>
      </c>
      <c r="L21" t="s">
        <v>188</v>
      </c>
      <c r="M21" t="s">
        <v>189</v>
      </c>
    </row>
    <row r="22" spans="2:13" x14ac:dyDescent="0.35">
      <c r="B22" t="s">
        <v>130</v>
      </c>
      <c r="H22" s="2"/>
    </row>
    <row r="23" spans="2:13" x14ac:dyDescent="0.35">
      <c r="B23" t="s">
        <v>129</v>
      </c>
      <c r="C23" t="s">
        <v>774</v>
      </c>
      <c r="H23" s="2"/>
    </row>
    <row r="24" spans="2:13" x14ac:dyDescent="0.35">
      <c r="D24" t="s">
        <v>145</v>
      </c>
      <c r="F24" t="s">
        <v>773</v>
      </c>
      <c r="I24" s="26" t="s">
        <v>777</v>
      </c>
    </row>
    <row r="25" spans="2:13" x14ac:dyDescent="0.35">
      <c r="B25" t="s">
        <v>130</v>
      </c>
      <c r="H25" s="2"/>
    </row>
    <row r="26" spans="2:13" x14ac:dyDescent="0.35">
      <c r="B26" t="s">
        <v>129</v>
      </c>
      <c r="C26" t="s">
        <v>775</v>
      </c>
      <c r="H26" s="2"/>
    </row>
    <row r="27" spans="2:13" x14ac:dyDescent="0.35">
      <c r="D27" t="s">
        <v>145</v>
      </c>
      <c r="F27" t="s">
        <v>773</v>
      </c>
      <c r="I27" s="26" t="s">
        <v>779</v>
      </c>
    </row>
    <row r="28" spans="2:13" x14ac:dyDescent="0.35">
      <c r="B28" t="s">
        <v>130</v>
      </c>
      <c r="H28" s="2"/>
    </row>
    <row r="29" spans="2:13" x14ac:dyDescent="0.35">
      <c r="B29" t="s">
        <v>129</v>
      </c>
      <c r="C29" t="s">
        <v>776</v>
      </c>
      <c r="H29" s="2"/>
    </row>
    <row r="30" spans="2:13" x14ac:dyDescent="0.35">
      <c r="D30" t="s">
        <v>145</v>
      </c>
      <c r="F30" t="s">
        <v>773</v>
      </c>
      <c r="I30" s="26" t="s">
        <v>778</v>
      </c>
    </row>
    <row r="31" spans="2:13" x14ac:dyDescent="0.35">
      <c r="B31" t="s">
        <v>130</v>
      </c>
      <c r="H31" s="2"/>
    </row>
    <row r="32" spans="2:13" x14ac:dyDescent="0.35">
      <c r="B32" t="s">
        <v>42</v>
      </c>
      <c r="H32" s="2"/>
    </row>
    <row r="33" spans="2:13" x14ac:dyDescent="0.35">
      <c r="B33" t="s">
        <v>129</v>
      </c>
      <c r="C33" t="s">
        <v>946</v>
      </c>
      <c r="H33" s="2"/>
    </row>
    <row r="34" spans="2:13" x14ac:dyDescent="0.35">
      <c r="B34" t="s">
        <v>37</v>
      </c>
      <c r="H34" s="2"/>
    </row>
    <row r="35" spans="2:13" x14ac:dyDescent="0.35">
      <c r="D35" t="s">
        <v>38</v>
      </c>
      <c r="E35" t="s">
        <v>75</v>
      </c>
      <c r="F35" t="s">
        <v>49</v>
      </c>
      <c r="G35" t="s">
        <v>50</v>
      </c>
      <c r="H35" s="2" t="s">
        <v>161</v>
      </c>
    </row>
    <row r="36" spans="2:13" x14ac:dyDescent="0.35">
      <c r="B36" t="s">
        <v>42</v>
      </c>
    </row>
    <row r="37" spans="2:13" x14ac:dyDescent="0.35">
      <c r="B37" t="s">
        <v>129</v>
      </c>
      <c r="C37" t="s">
        <v>191</v>
      </c>
    </row>
    <row r="38" spans="2:13" x14ac:dyDescent="0.35">
      <c r="B38" t="s">
        <v>37</v>
      </c>
    </row>
    <row r="39" spans="2:13" x14ac:dyDescent="0.35">
      <c r="B39" t="s">
        <v>129</v>
      </c>
      <c r="C39" t="s">
        <v>816</v>
      </c>
    </row>
    <row r="40" spans="2:13" x14ac:dyDescent="0.35">
      <c r="D40" t="s">
        <v>38</v>
      </c>
      <c r="E40" t="s">
        <v>809</v>
      </c>
      <c r="F40" t="s">
        <v>814</v>
      </c>
      <c r="G40" t="s">
        <v>817</v>
      </c>
      <c r="H40" t="s">
        <v>818</v>
      </c>
    </row>
    <row r="41" spans="2:13" x14ac:dyDescent="0.35">
      <c r="B41" t="s">
        <v>190</v>
      </c>
    </row>
    <row r="42" spans="2:13" x14ac:dyDescent="0.35">
      <c r="D42" t="s">
        <v>38</v>
      </c>
      <c r="E42" t="s">
        <v>809</v>
      </c>
      <c r="F42" t="s">
        <v>814</v>
      </c>
      <c r="G42" t="s">
        <v>743</v>
      </c>
      <c r="H42" t="s">
        <v>744</v>
      </c>
    </row>
    <row r="43" spans="2:13" x14ac:dyDescent="0.35">
      <c r="B43" t="s">
        <v>130</v>
      </c>
    </row>
    <row r="44" spans="2:13" x14ac:dyDescent="0.35">
      <c r="B44" t="s">
        <v>129</v>
      </c>
      <c r="C44" t="s">
        <v>815</v>
      </c>
    </row>
    <row r="45" spans="2:13" x14ac:dyDescent="0.35">
      <c r="D45" t="s">
        <v>29</v>
      </c>
      <c r="F45" t="s">
        <v>718</v>
      </c>
      <c r="K45" t="s">
        <v>840</v>
      </c>
      <c r="L45" t="s">
        <v>188</v>
      </c>
      <c r="M45" t="s">
        <v>189</v>
      </c>
    </row>
    <row r="46" spans="2:13" x14ac:dyDescent="0.35">
      <c r="B46" t="s">
        <v>130</v>
      </c>
    </row>
    <row r="47" spans="2:13" x14ac:dyDescent="0.35">
      <c r="B47" t="s">
        <v>42</v>
      </c>
    </row>
    <row r="48" spans="2:13" x14ac:dyDescent="0.35">
      <c r="B48" t="s">
        <v>541</v>
      </c>
    </row>
    <row r="49" spans="2:13" x14ac:dyDescent="0.35">
      <c r="B49" t="s">
        <v>190</v>
      </c>
    </row>
    <row r="50" spans="2:13" x14ac:dyDescent="0.35">
      <c r="B50" t="s">
        <v>37</v>
      </c>
    </row>
    <row r="51" spans="2:13" x14ac:dyDescent="0.35">
      <c r="D51" t="s">
        <v>59</v>
      </c>
      <c r="E51" t="s">
        <v>542</v>
      </c>
      <c r="F51" t="s">
        <v>543</v>
      </c>
      <c r="G51" t="s">
        <v>555</v>
      </c>
      <c r="H51" t="s">
        <v>544</v>
      </c>
    </row>
    <row r="52" spans="2:13" x14ac:dyDescent="0.35">
      <c r="B52" t="s">
        <v>129</v>
      </c>
      <c r="C52" t="s">
        <v>784</v>
      </c>
    </row>
    <row r="53" spans="2:13" x14ac:dyDescent="0.35">
      <c r="D53" t="s">
        <v>76</v>
      </c>
      <c r="F53" t="s">
        <v>545</v>
      </c>
      <c r="G53" t="s">
        <v>556</v>
      </c>
      <c r="H53" s="2" t="s">
        <v>1057</v>
      </c>
    </row>
    <row r="54" spans="2:13" x14ac:dyDescent="0.35">
      <c r="B54" t="s">
        <v>130</v>
      </c>
    </row>
    <row r="55" spans="2:13" x14ac:dyDescent="0.35">
      <c r="B55" t="s">
        <v>42</v>
      </c>
    </row>
    <row r="56" spans="2:13" x14ac:dyDescent="0.35">
      <c r="B56" t="s">
        <v>130</v>
      </c>
    </row>
    <row r="57" spans="2:13" x14ac:dyDescent="0.35">
      <c r="B57" t="s">
        <v>129</v>
      </c>
      <c r="C57" t="s">
        <v>930</v>
      </c>
    </row>
    <row r="58" spans="2:13" x14ac:dyDescent="0.35">
      <c r="B58" t="s">
        <v>37</v>
      </c>
    </row>
    <row r="59" spans="2:13" x14ac:dyDescent="0.35">
      <c r="D59" t="s">
        <v>193</v>
      </c>
      <c r="G59" t="s">
        <v>919</v>
      </c>
      <c r="H59" t="s">
        <v>918</v>
      </c>
    </row>
    <row r="60" spans="2:13" x14ac:dyDescent="0.35">
      <c r="B60" t="s">
        <v>129</v>
      </c>
      <c r="C60" t="s">
        <v>928</v>
      </c>
    </row>
    <row r="61" spans="2:13" x14ac:dyDescent="0.35">
      <c r="D61" t="s">
        <v>38</v>
      </c>
      <c r="E61" t="s">
        <v>914</v>
      </c>
      <c r="F61" t="s">
        <v>912</v>
      </c>
      <c r="G61" t="s">
        <v>747</v>
      </c>
      <c r="H61" t="s">
        <v>747</v>
      </c>
    </row>
    <row r="62" spans="2:13" x14ac:dyDescent="0.35">
      <c r="B62" t="s">
        <v>129</v>
      </c>
      <c r="C62" t="s">
        <v>916</v>
      </c>
    </row>
    <row r="63" spans="2:13" x14ac:dyDescent="0.35">
      <c r="D63" t="s">
        <v>77</v>
      </c>
      <c r="F63" t="s">
        <v>728</v>
      </c>
      <c r="G63" t="s">
        <v>728</v>
      </c>
      <c r="H63" t="s">
        <v>728</v>
      </c>
      <c r="K63" t="s">
        <v>927</v>
      </c>
      <c r="L63" t="s">
        <v>926</v>
      </c>
      <c r="M63" s="2" t="s">
        <v>1063</v>
      </c>
    </row>
    <row r="64" spans="2:13" x14ac:dyDescent="0.35">
      <c r="B64" t="s">
        <v>130</v>
      </c>
      <c r="M64" s="2"/>
    </row>
    <row r="65" spans="2:16" x14ac:dyDescent="0.35">
      <c r="B65" t="s">
        <v>130</v>
      </c>
      <c r="M65" s="2"/>
    </row>
    <row r="66" spans="2:16" x14ac:dyDescent="0.35">
      <c r="B66" t="s">
        <v>129</v>
      </c>
      <c r="C66" t="s">
        <v>929</v>
      </c>
      <c r="M66" s="2"/>
    </row>
    <row r="67" spans="2:16" x14ac:dyDescent="0.35">
      <c r="D67" t="s">
        <v>38</v>
      </c>
      <c r="E67" t="s">
        <v>914</v>
      </c>
      <c r="F67" t="s">
        <v>913</v>
      </c>
      <c r="G67" t="s">
        <v>903</v>
      </c>
      <c r="H67" t="s">
        <v>903</v>
      </c>
      <c r="M67" s="2"/>
    </row>
    <row r="68" spans="2:16" x14ac:dyDescent="0.35">
      <c r="B68" t="s">
        <v>129</v>
      </c>
      <c r="C68" t="s">
        <v>915</v>
      </c>
      <c r="M68" s="2"/>
    </row>
    <row r="69" spans="2:16" x14ac:dyDescent="0.35">
      <c r="D69" t="s">
        <v>76</v>
      </c>
      <c r="F69" t="s">
        <v>909</v>
      </c>
      <c r="G69" t="s">
        <v>909</v>
      </c>
      <c r="H69" t="s">
        <v>909</v>
      </c>
      <c r="K69" t="s">
        <v>925</v>
      </c>
      <c r="L69" t="s">
        <v>924</v>
      </c>
      <c r="M69" s="2" t="s">
        <v>1064</v>
      </c>
      <c r="P69" t="s">
        <v>180</v>
      </c>
    </row>
    <row r="70" spans="2:16" x14ac:dyDescent="0.35">
      <c r="B70" t="s">
        <v>130</v>
      </c>
    </row>
    <row r="71" spans="2:16" x14ac:dyDescent="0.35">
      <c r="B71" t="s">
        <v>130</v>
      </c>
    </row>
    <row r="72" spans="2:16" x14ac:dyDescent="0.35">
      <c r="B72" t="s">
        <v>42</v>
      </c>
    </row>
    <row r="73" spans="2:16" x14ac:dyDescent="0.35">
      <c r="B73" t="s">
        <v>130</v>
      </c>
    </row>
    <row r="74" spans="2:16" x14ac:dyDescent="0.35">
      <c r="B74" t="s">
        <v>43</v>
      </c>
    </row>
    <row r="75" spans="2:16" x14ac:dyDescent="0.35">
      <c r="D75" t="s">
        <v>193</v>
      </c>
      <c r="G75" t="s">
        <v>782</v>
      </c>
      <c r="H75" t="s">
        <v>783</v>
      </c>
    </row>
    <row r="76" spans="2:16" x14ac:dyDescent="0.35">
      <c r="D76" t="s">
        <v>52</v>
      </c>
      <c r="E76" t="s">
        <v>53</v>
      </c>
      <c r="F76" t="s">
        <v>54</v>
      </c>
      <c r="G76" t="s">
        <v>55</v>
      </c>
      <c r="H76" s="2" t="s">
        <v>1058</v>
      </c>
    </row>
    <row r="77" spans="2:16" x14ac:dyDescent="0.35">
      <c r="B77" t="s">
        <v>129</v>
      </c>
      <c r="C77" t="s">
        <v>132</v>
      </c>
      <c r="H77" s="2"/>
    </row>
    <row r="78" spans="2:16" x14ac:dyDescent="0.35">
      <c r="H78" s="2"/>
    </row>
    <row r="79" spans="2:16" x14ac:dyDescent="0.35">
      <c r="D79" t="s">
        <v>59</v>
      </c>
      <c r="E79" t="s">
        <v>768</v>
      </c>
      <c r="F79" t="s">
        <v>60</v>
      </c>
      <c r="G79" t="s">
        <v>61</v>
      </c>
      <c r="H79" s="2" t="s">
        <v>789</v>
      </c>
      <c r="J79" s="26" t="s">
        <v>772</v>
      </c>
    </row>
    <row r="80" spans="2:16" x14ac:dyDescent="0.35">
      <c r="B80" t="s">
        <v>130</v>
      </c>
      <c r="H80" s="2"/>
    </row>
    <row r="81" spans="2:10" x14ac:dyDescent="0.35">
      <c r="B81" t="s">
        <v>42</v>
      </c>
      <c r="H81" s="2"/>
    </row>
    <row r="82" spans="2:10" x14ac:dyDescent="0.35">
      <c r="B82" t="s">
        <v>37</v>
      </c>
      <c r="H82" s="2"/>
    </row>
    <row r="83" spans="2:10" x14ac:dyDescent="0.35">
      <c r="D83" t="s">
        <v>193</v>
      </c>
      <c r="G83" t="s">
        <v>782</v>
      </c>
      <c r="H83" t="s">
        <v>783</v>
      </c>
    </row>
    <row r="84" spans="2:10" x14ac:dyDescent="0.35">
      <c r="D84" t="s">
        <v>38</v>
      </c>
      <c r="E84" t="s">
        <v>53</v>
      </c>
      <c r="F84" t="s">
        <v>62</v>
      </c>
      <c r="G84" t="s">
        <v>63</v>
      </c>
      <c r="H84" s="2" t="s">
        <v>790</v>
      </c>
    </row>
    <row r="85" spans="2:10" x14ac:dyDescent="0.35">
      <c r="B85" t="s">
        <v>129</v>
      </c>
      <c r="C85" t="s">
        <v>133</v>
      </c>
      <c r="H85" s="2"/>
    </row>
    <row r="86" spans="2:10" x14ac:dyDescent="0.35">
      <c r="D86" t="s">
        <v>59</v>
      </c>
      <c r="E86" t="s">
        <v>768</v>
      </c>
      <c r="F86" t="s">
        <v>64</v>
      </c>
      <c r="G86" t="s">
        <v>61</v>
      </c>
      <c r="H86" s="2" t="s">
        <v>789</v>
      </c>
      <c r="J86" s="26" t="s">
        <v>772</v>
      </c>
    </row>
    <row r="87" spans="2:10" x14ac:dyDescent="0.35">
      <c r="B87" t="s">
        <v>130</v>
      </c>
    </row>
    <row r="88" spans="2:10" x14ac:dyDescent="0.35">
      <c r="B88" t="s">
        <v>42</v>
      </c>
    </row>
    <row r="89" spans="2:10" x14ac:dyDescent="0.35">
      <c r="B89" t="s">
        <v>43</v>
      </c>
    </row>
    <row r="90" spans="2:10" x14ac:dyDescent="0.35">
      <c r="D90" t="s">
        <v>193</v>
      </c>
      <c r="G90" t="s">
        <v>782</v>
      </c>
      <c r="H90" t="s">
        <v>783</v>
      </c>
    </row>
    <row r="91" spans="2:10" x14ac:dyDescent="0.35">
      <c r="D91" t="s">
        <v>38</v>
      </c>
      <c r="E91" t="s">
        <v>53</v>
      </c>
      <c r="F91" t="s">
        <v>65</v>
      </c>
      <c r="G91" t="s">
        <v>78</v>
      </c>
      <c r="H91" s="2" t="s">
        <v>1073</v>
      </c>
    </row>
    <row r="92" spans="2:10" x14ac:dyDescent="0.35">
      <c r="B92" t="s">
        <v>129</v>
      </c>
      <c r="C92" t="s">
        <v>134</v>
      </c>
    </row>
    <row r="93" spans="2:10" x14ac:dyDescent="0.35">
      <c r="D93" t="s">
        <v>66</v>
      </c>
      <c r="E93" t="s">
        <v>768</v>
      </c>
      <c r="F93" t="s">
        <v>67</v>
      </c>
      <c r="G93" t="s">
        <v>61</v>
      </c>
      <c r="H93" s="2" t="s">
        <v>789</v>
      </c>
      <c r="J93" s="26" t="s">
        <v>772</v>
      </c>
    </row>
    <row r="94" spans="2:10" x14ac:dyDescent="0.35">
      <c r="B94" t="s">
        <v>130</v>
      </c>
    </row>
    <row r="95" spans="2:10" x14ac:dyDescent="0.35">
      <c r="B95" t="s">
        <v>42</v>
      </c>
    </row>
    <row r="96" spans="2:10" x14ac:dyDescent="0.35">
      <c r="B96" t="s">
        <v>37</v>
      </c>
    </row>
    <row r="97" spans="2:10" x14ac:dyDescent="0.35">
      <c r="D97" t="s">
        <v>193</v>
      </c>
      <c r="G97" t="s">
        <v>782</v>
      </c>
      <c r="H97" t="s">
        <v>783</v>
      </c>
    </row>
    <row r="98" spans="2:10" s="2" customFormat="1" x14ac:dyDescent="0.35">
      <c r="D98" s="2" t="s">
        <v>38</v>
      </c>
      <c r="E98" s="2" t="s">
        <v>53</v>
      </c>
      <c r="F98" s="2" t="s">
        <v>104</v>
      </c>
      <c r="G98" s="2" t="s">
        <v>105</v>
      </c>
      <c r="H98" s="2" t="s">
        <v>1059</v>
      </c>
    </row>
    <row r="99" spans="2:10" x14ac:dyDescent="0.35">
      <c r="B99" t="s">
        <v>129</v>
      </c>
      <c r="C99" t="s">
        <v>845</v>
      </c>
    </row>
    <row r="100" spans="2:10" x14ac:dyDescent="0.35">
      <c r="D100" t="s">
        <v>66</v>
      </c>
      <c r="E100" t="s">
        <v>768</v>
      </c>
      <c r="F100" s="2" t="s">
        <v>846</v>
      </c>
      <c r="G100" t="s">
        <v>61</v>
      </c>
      <c r="H100" s="2" t="s">
        <v>789</v>
      </c>
      <c r="J100" s="26" t="s">
        <v>772</v>
      </c>
    </row>
    <row r="101" spans="2:10" x14ac:dyDescent="0.35">
      <c r="B101" t="s">
        <v>130</v>
      </c>
    </row>
    <row r="102" spans="2:10" x14ac:dyDescent="0.35">
      <c r="B102" t="s">
        <v>42</v>
      </c>
    </row>
    <row r="103" spans="2:10" x14ac:dyDescent="0.35">
      <c r="B103" t="s">
        <v>43</v>
      </c>
    </row>
    <row r="104" spans="2:10" x14ac:dyDescent="0.35">
      <c r="D104" t="s">
        <v>193</v>
      </c>
      <c r="G104" t="s">
        <v>782</v>
      </c>
      <c r="H104" t="s">
        <v>783</v>
      </c>
    </row>
    <row r="105" spans="2:10" x14ac:dyDescent="0.35">
      <c r="D105" t="s">
        <v>38</v>
      </c>
      <c r="E105" t="s">
        <v>53</v>
      </c>
      <c r="F105" t="s">
        <v>136</v>
      </c>
      <c r="G105" t="s">
        <v>68</v>
      </c>
      <c r="H105" s="2" t="s">
        <v>791</v>
      </c>
    </row>
    <row r="106" spans="2:10" x14ac:dyDescent="0.35">
      <c r="B106" t="s">
        <v>129</v>
      </c>
      <c r="C106" t="s">
        <v>135</v>
      </c>
      <c r="H106" s="2"/>
    </row>
    <row r="107" spans="2:10" x14ac:dyDescent="0.35">
      <c r="D107" t="s">
        <v>66</v>
      </c>
      <c r="E107" t="s">
        <v>768</v>
      </c>
      <c r="F107" t="s">
        <v>69</v>
      </c>
      <c r="G107" t="s">
        <v>61</v>
      </c>
      <c r="H107" s="2" t="s">
        <v>789</v>
      </c>
      <c r="J107" s="26" t="s">
        <v>772</v>
      </c>
    </row>
    <row r="108" spans="2:10" x14ac:dyDescent="0.35">
      <c r="B108" t="s">
        <v>130</v>
      </c>
    </row>
    <row r="109" spans="2:10" x14ac:dyDescent="0.35">
      <c r="B109" t="s">
        <v>42</v>
      </c>
    </row>
    <row r="110" spans="2:10" x14ac:dyDescent="0.35">
      <c r="B110" t="s">
        <v>37</v>
      </c>
    </row>
    <row r="111" spans="2:10" x14ac:dyDescent="0.35">
      <c r="D111" t="s">
        <v>193</v>
      </c>
      <c r="G111" t="s">
        <v>782</v>
      </c>
      <c r="H111" t="s">
        <v>783</v>
      </c>
    </row>
    <row r="112" spans="2:10" x14ac:dyDescent="0.35">
      <c r="D112" t="s">
        <v>38</v>
      </c>
      <c r="E112" t="s">
        <v>53</v>
      </c>
      <c r="F112" t="s">
        <v>70</v>
      </c>
      <c r="G112" t="s">
        <v>71</v>
      </c>
      <c r="H112" s="2" t="s">
        <v>1060</v>
      </c>
    </row>
    <row r="113" spans="2:10" x14ac:dyDescent="0.35">
      <c r="B113" t="s">
        <v>129</v>
      </c>
      <c r="C113" t="s">
        <v>137</v>
      </c>
      <c r="G113" s="4"/>
      <c r="H113" s="13"/>
    </row>
    <row r="114" spans="2:10" x14ac:dyDescent="0.35">
      <c r="D114" t="s">
        <v>59</v>
      </c>
      <c r="E114" t="s">
        <v>768</v>
      </c>
      <c r="F114" t="s">
        <v>72</v>
      </c>
      <c r="G114" s="4" t="s">
        <v>61</v>
      </c>
      <c r="H114" s="2" t="s">
        <v>789</v>
      </c>
      <c r="J114" s="26" t="s">
        <v>772</v>
      </c>
    </row>
    <row r="115" spans="2:10" x14ac:dyDescent="0.35">
      <c r="B115" t="s">
        <v>130</v>
      </c>
    </row>
    <row r="116" spans="2:10" x14ac:dyDescent="0.35">
      <c r="B116" t="s">
        <v>42</v>
      </c>
      <c r="G116" s="4"/>
      <c r="H116" s="4"/>
    </row>
    <row r="117" spans="2:10" x14ac:dyDescent="0.35">
      <c r="B117" t="s">
        <v>37</v>
      </c>
    </row>
    <row r="118" spans="2:10" x14ac:dyDescent="0.35">
      <c r="D118" t="s">
        <v>193</v>
      </c>
      <c r="G118" t="s">
        <v>782</v>
      </c>
      <c r="H118" t="s">
        <v>783</v>
      </c>
    </row>
    <row r="119" spans="2:10" x14ac:dyDescent="0.35">
      <c r="D119" t="s">
        <v>38</v>
      </c>
      <c r="E119" t="s">
        <v>53</v>
      </c>
      <c r="F119" t="s">
        <v>73</v>
      </c>
      <c r="G119" t="s">
        <v>173</v>
      </c>
      <c r="H119" s="2" t="s">
        <v>172</v>
      </c>
    </row>
    <row r="120" spans="2:10" x14ac:dyDescent="0.35">
      <c r="B120" t="s">
        <v>129</v>
      </c>
      <c r="C120" t="s">
        <v>138</v>
      </c>
      <c r="H120" s="2"/>
    </row>
    <row r="121" spans="2:10" x14ac:dyDescent="0.35">
      <c r="D121" t="s">
        <v>59</v>
      </c>
      <c r="E121" t="s">
        <v>768</v>
      </c>
      <c r="F121" t="s">
        <v>74</v>
      </c>
      <c r="G121" t="s">
        <v>61</v>
      </c>
      <c r="H121" s="2" t="s">
        <v>789</v>
      </c>
      <c r="J121" s="26" t="s">
        <v>772</v>
      </c>
    </row>
    <row r="122" spans="2:10" x14ac:dyDescent="0.35">
      <c r="B122" t="s">
        <v>130</v>
      </c>
    </row>
    <row r="123" spans="2:10" x14ac:dyDescent="0.35">
      <c r="B123" t="s">
        <v>42</v>
      </c>
    </row>
    <row r="124" spans="2:10" x14ac:dyDescent="0.35">
      <c r="B124" t="s">
        <v>37</v>
      </c>
    </row>
    <row r="125" spans="2:10" x14ac:dyDescent="0.35">
      <c r="D125" t="s">
        <v>193</v>
      </c>
      <c r="G125" t="s">
        <v>782</v>
      </c>
      <c r="H125" t="s">
        <v>783</v>
      </c>
    </row>
    <row r="126" spans="2:10" x14ac:dyDescent="0.35">
      <c r="D126" t="s">
        <v>38</v>
      </c>
      <c r="E126" t="s">
        <v>53</v>
      </c>
      <c r="F126" t="s">
        <v>79</v>
      </c>
      <c r="G126" t="s">
        <v>174</v>
      </c>
      <c r="H126" s="12" t="s">
        <v>866</v>
      </c>
    </row>
    <row r="127" spans="2:10" x14ac:dyDescent="0.35">
      <c r="B127" t="s">
        <v>129</v>
      </c>
      <c r="C127" t="s">
        <v>139</v>
      </c>
      <c r="H127" s="12"/>
    </row>
    <row r="128" spans="2:10" x14ac:dyDescent="0.35">
      <c r="D128" t="s">
        <v>59</v>
      </c>
      <c r="E128" t="s">
        <v>768</v>
      </c>
      <c r="F128" t="s">
        <v>80</v>
      </c>
      <c r="G128" t="s">
        <v>61</v>
      </c>
      <c r="H128" s="2" t="s">
        <v>789</v>
      </c>
      <c r="J128" s="26" t="s">
        <v>772</v>
      </c>
    </row>
    <row r="129" spans="2:10" x14ac:dyDescent="0.35">
      <c r="B129" t="s">
        <v>130</v>
      </c>
    </row>
    <row r="130" spans="2:10" x14ac:dyDescent="0.35">
      <c r="B130" t="s">
        <v>42</v>
      </c>
    </row>
    <row r="131" spans="2:10" x14ac:dyDescent="0.35">
      <c r="B131" t="s">
        <v>37</v>
      </c>
    </row>
    <row r="132" spans="2:10" x14ac:dyDescent="0.35">
      <c r="D132" t="s">
        <v>193</v>
      </c>
      <c r="G132" t="s">
        <v>782</v>
      </c>
      <c r="H132" t="s">
        <v>783</v>
      </c>
    </row>
    <row r="133" spans="2:10" x14ac:dyDescent="0.35">
      <c r="D133" t="s">
        <v>38</v>
      </c>
      <c r="E133" t="s">
        <v>53</v>
      </c>
      <c r="F133" t="s">
        <v>81</v>
      </c>
      <c r="G133" t="s">
        <v>84</v>
      </c>
      <c r="H133" s="2" t="s">
        <v>792</v>
      </c>
    </row>
    <row r="134" spans="2:10" x14ac:dyDescent="0.35">
      <c r="B134" t="s">
        <v>129</v>
      </c>
      <c r="C134" t="s">
        <v>143</v>
      </c>
      <c r="H134" s="2"/>
    </row>
    <row r="135" spans="2:10" x14ac:dyDescent="0.35">
      <c r="D135" t="s">
        <v>76</v>
      </c>
      <c r="F135" t="s">
        <v>82</v>
      </c>
      <c r="G135" t="s">
        <v>175</v>
      </c>
      <c r="H135" s="2" t="s">
        <v>176</v>
      </c>
    </row>
    <row r="136" spans="2:10" x14ac:dyDescent="0.35">
      <c r="D136" t="s">
        <v>59</v>
      </c>
      <c r="E136" t="s">
        <v>768</v>
      </c>
      <c r="F136" t="s">
        <v>83</v>
      </c>
      <c r="G136" t="s">
        <v>61</v>
      </c>
      <c r="H136" s="2" t="s">
        <v>789</v>
      </c>
      <c r="J136" s="26" t="s">
        <v>772</v>
      </c>
    </row>
    <row r="137" spans="2:10" x14ac:dyDescent="0.35">
      <c r="B137" t="s">
        <v>130</v>
      </c>
    </row>
    <row r="138" spans="2:10" x14ac:dyDescent="0.35">
      <c r="B138" t="s">
        <v>42</v>
      </c>
    </row>
    <row r="139" spans="2:10" x14ac:dyDescent="0.35">
      <c r="B139" t="s">
        <v>37</v>
      </c>
    </row>
    <row r="140" spans="2:10" x14ac:dyDescent="0.35">
      <c r="D140" t="s">
        <v>193</v>
      </c>
      <c r="G140" t="s">
        <v>782</v>
      </c>
      <c r="H140" t="s">
        <v>783</v>
      </c>
    </row>
    <row r="141" spans="2:10" x14ac:dyDescent="0.35">
      <c r="D141" t="s">
        <v>38</v>
      </c>
      <c r="E141" t="s">
        <v>53</v>
      </c>
      <c r="F141" t="s">
        <v>85</v>
      </c>
      <c r="G141" t="s">
        <v>110</v>
      </c>
      <c r="H141" s="2" t="s">
        <v>162</v>
      </c>
    </row>
    <row r="142" spans="2:10" x14ac:dyDescent="0.35">
      <c r="B142" t="s">
        <v>129</v>
      </c>
      <c r="C142" t="s">
        <v>140</v>
      </c>
      <c r="H142" s="2"/>
    </row>
    <row r="143" spans="2:10" x14ac:dyDescent="0.35">
      <c r="D143" t="s">
        <v>59</v>
      </c>
      <c r="E143" t="s">
        <v>768</v>
      </c>
      <c r="F143" t="s">
        <v>86</v>
      </c>
      <c r="G143" t="s">
        <v>61</v>
      </c>
      <c r="H143" s="2" t="s">
        <v>789</v>
      </c>
      <c r="J143" s="26" t="s">
        <v>772</v>
      </c>
    </row>
    <row r="144" spans="2:10" x14ac:dyDescent="0.35">
      <c r="D144" t="s">
        <v>76</v>
      </c>
      <c r="F144" t="s">
        <v>87</v>
      </c>
      <c r="G144" t="s">
        <v>88</v>
      </c>
      <c r="H144" s="2" t="s">
        <v>163</v>
      </c>
    </row>
    <row r="145" spans="2:10" x14ac:dyDescent="0.35">
      <c r="D145" t="s">
        <v>38</v>
      </c>
      <c r="E145" t="s">
        <v>93</v>
      </c>
      <c r="F145" t="s">
        <v>152</v>
      </c>
      <c r="G145" t="s">
        <v>153</v>
      </c>
      <c r="H145" s="2" t="s">
        <v>164</v>
      </c>
    </row>
    <row r="146" spans="2:10" x14ac:dyDescent="0.35">
      <c r="B146" t="s">
        <v>130</v>
      </c>
    </row>
    <row r="147" spans="2:10" x14ac:dyDescent="0.35">
      <c r="B147" t="s">
        <v>42</v>
      </c>
    </row>
    <row r="148" spans="2:10" x14ac:dyDescent="0.35">
      <c r="B148" t="s">
        <v>37</v>
      </c>
    </row>
    <row r="149" spans="2:10" x14ac:dyDescent="0.35">
      <c r="D149" t="s">
        <v>193</v>
      </c>
      <c r="G149" t="s">
        <v>782</v>
      </c>
      <c r="H149" t="s">
        <v>783</v>
      </c>
    </row>
    <row r="150" spans="2:10" x14ac:dyDescent="0.35">
      <c r="D150" t="s">
        <v>38</v>
      </c>
      <c r="E150" t="s">
        <v>53</v>
      </c>
      <c r="F150" t="s">
        <v>89</v>
      </c>
      <c r="G150" t="s">
        <v>90</v>
      </c>
      <c r="H150" s="2" t="s">
        <v>793</v>
      </c>
    </row>
    <row r="151" spans="2:10" x14ac:dyDescent="0.35">
      <c r="B151" t="s">
        <v>129</v>
      </c>
      <c r="C151" t="s">
        <v>142</v>
      </c>
      <c r="H151" s="2"/>
    </row>
    <row r="152" spans="2:10" x14ac:dyDescent="0.35">
      <c r="D152" t="s">
        <v>59</v>
      </c>
      <c r="E152" t="s">
        <v>768</v>
      </c>
      <c r="F152" t="s">
        <v>91</v>
      </c>
      <c r="G152" t="s">
        <v>61</v>
      </c>
      <c r="H152" s="2" t="s">
        <v>789</v>
      </c>
      <c r="J152" s="26" t="s">
        <v>772</v>
      </c>
    </row>
    <row r="153" spans="2:10" x14ac:dyDescent="0.35"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2:10" x14ac:dyDescent="0.35">
      <c r="B154" s="11"/>
      <c r="C154" s="11"/>
      <c r="D154" s="11" t="s">
        <v>59</v>
      </c>
      <c r="E154" s="11" t="s">
        <v>1077</v>
      </c>
      <c r="F154" s="11" t="s">
        <v>1080</v>
      </c>
      <c r="G154" s="11" t="s">
        <v>1082</v>
      </c>
      <c r="H154" s="11" t="s">
        <v>1081</v>
      </c>
      <c r="I154" s="11"/>
      <c r="J154" s="11"/>
    </row>
    <row r="155" spans="2:10" x14ac:dyDescent="0.35">
      <c r="B155" s="11" t="s">
        <v>129</v>
      </c>
      <c r="C155" s="11" t="s">
        <v>1083</v>
      </c>
      <c r="D155" s="11"/>
      <c r="E155" s="11"/>
      <c r="F155" s="11"/>
      <c r="G155" s="11"/>
      <c r="H155" s="11"/>
      <c r="I155" s="11"/>
      <c r="J155" s="11"/>
    </row>
    <row r="156" spans="2:10" x14ac:dyDescent="0.35">
      <c r="B156" s="11"/>
      <c r="C156" s="11"/>
      <c r="D156" s="11" t="s">
        <v>76</v>
      </c>
      <c r="E156" s="11"/>
      <c r="F156" s="11" t="s">
        <v>1084</v>
      </c>
      <c r="G156" s="11" t="s">
        <v>1078</v>
      </c>
      <c r="H156" s="11" t="s">
        <v>1079</v>
      </c>
      <c r="I156" s="11"/>
      <c r="J156" s="11"/>
    </row>
    <row r="157" spans="2:10" x14ac:dyDescent="0.35">
      <c r="B157" s="11" t="s">
        <v>130</v>
      </c>
      <c r="C157" s="11"/>
      <c r="D157" s="11"/>
      <c r="E157" s="11"/>
      <c r="F157" s="11"/>
      <c r="G157" s="11"/>
      <c r="H157" s="11"/>
      <c r="I157" s="11"/>
      <c r="J157" s="11"/>
    </row>
    <row r="158" spans="2:10" x14ac:dyDescent="0.35"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2:10" x14ac:dyDescent="0.35">
      <c r="B159" t="s">
        <v>130</v>
      </c>
    </row>
    <row r="160" spans="2:10" x14ac:dyDescent="0.35">
      <c r="B160" t="s">
        <v>42</v>
      </c>
    </row>
    <row r="161" spans="2:8" x14ac:dyDescent="0.35">
      <c r="B161" t="s">
        <v>130</v>
      </c>
    </row>
    <row r="162" spans="2:8" x14ac:dyDescent="0.35">
      <c r="B162" t="s">
        <v>129</v>
      </c>
      <c r="C162" t="s">
        <v>131</v>
      </c>
    </row>
    <row r="163" spans="2:8" x14ac:dyDescent="0.35">
      <c r="B163" t="s">
        <v>37</v>
      </c>
    </row>
    <row r="164" spans="2:8" x14ac:dyDescent="0.35">
      <c r="D164" t="s">
        <v>193</v>
      </c>
      <c r="G164" t="s">
        <v>847</v>
      </c>
      <c r="H164" t="s">
        <v>848</v>
      </c>
    </row>
    <row r="165" spans="2:8" x14ac:dyDescent="0.35">
      <c r="D165" t="s">
        <v>38</v>
      </c>
      <c r="E165" t="s">
        <v>93</v>
      </c>
      <c r="F165" t="s">
        <v>94</v>
      </c>
      <c r="G165" t="s">
        <v>154</v>
      </c>
      <c r="H165" s="2" t="s">
        <v>165</v>
      </c>
    </row>
    <row r="166" spans="2:8" x14ac:dyDescent="0.35">
      <c r="B166" t="s">
        <v>129</v>
      </c>
      <c r="C166" t="s">
        <v>141</v>
      </c>
      <c r="H166" s="2"/>
    </row>
    <row r="167" spans="2:8" x14ac:dyDescent="0.35">
      <c r="D167" t="s">
        <v>77</v>
      </c>
      <c r="F167" t="s">
        <v>98</v>
      </c>
      <c r="G167" t="s">
        <v>97</v>
      </c>
      <c r="H167" s="2" t="s">
        <v>166</v>
      </c>
    </row>
    <row r="168" spans="2:8" x14ac:dyDescent="0.35">
      <c r="D168" t="s">
        <v>77</v>
      </c>
      <c r="F168" t="s">
        <v>96</v>
      </c>
      <c r="G168" t="s">
        <v>99</v>
      </c>
      <c r="H168" s="2" t="s">
        <v>167</v>
      </c>
    </row>
    <row r="169" spans="2:8" x14ac:dyDescent="0.35">
      <c r="B169" t="s">
        <v>130</v>
      </c>
    </row>
    <row r="170" spans="2:8" x14ac:dyDescent="0.35">
      <c r="B170" t="s">
        <v>42</v>
      </c>
    </row>
    <row r="171" spans="2:8" x14ac:dyDescent="0.35">
      <c r="B171" t="s">
        <v>37</v>
      </c>
    </row>
    <row r="172" spans="2:8" x14ac:dyDescent="0.35">
      <c r="D172" t="s">
        <v>193</v>
      </c>
      <c r="G172" t="s">
        <v>847</v>
      </c>
      <c r="H172" t="s">
        <v>848</v>
      </c>
    </row>
    <row r="173" spans="2:8" x14ac:dyDescent="0.35">
      <c r="D173" t="s">
        <v>38</v>
      </c>
      <c r="E173" t="s">
        <v>93</v>
      </c>
      <c r="F173" t="s">
        <v>100</v>
      </c>
      <c r="G173" t="s">
        <v>101</v>
      </c>
      <c r="H173" s="2" t="s">
        <v>168</v>
      </c>
    </row>
    <row r="174" spans="2:8" x14ac:dyDescent="0.35">
      <c r="D174" t="s">
        <v>38</v>
      </c>
      <c r="E174" t="s">
        <v>93</v>
      </c>
      <c r="F174" t="s">
        <v>102</v>
      </c>
      <c r="G174" t="s">
        <v>103</v>
      </c>
      <c r="H174" s="2" t="s">
        <v>867</v>
      </c>
    </row>
    <row r="175" spans="2:8" x14ac:dyDescent="0.35">
      <c r="D175" t="s">
        <v>38</v>
      </c>
      <c r="E175" t="s">
        <v>93</v>
      </c>
      <c r="F175" t="s">
        <v>106</v>
      </c>
      <c r="G175" t="s">
        <v>107</v>
      </c>
      <c r="H175" s="2" t="s">
        <v>169</v>
      </c>
    </row>
    <row r="176" spans="2:8" x14ac:dyDescent="0.35">
      <c r="B176" t="s">
        <v>42</v>
      </c>
      <c r="H176" s="2"/>
    </row>
    <row r="177" spans="2:16" x14ac:dyDescent="0.35">
      <c r="B177" t="s">
        <v>37</v>
      </c>
      <c r="H177" s="2"/>
    </row>
    <row r="178" spans="2:16" x14ac:dyDescent="0.35">
      <c r="D178" t="s">
        <v>193</v>
      </c>
      <c r="G178" t="s">
        <v>847</v>
      </c>
      <c r="H178" t="s">
        <v>848</v>
      </c>
    </row>
    <row r="179" spans="2:16" x14ac:dyDescent="0.35">
      <c r="D179" t="s">
        <v>77</v>
      </c>
      <c r="F179" t="s">
        <v>858</v>
      </c>
      <c r="G179" t="s">
        <v>859</v>
      </c>
      <c r="H179" t="s">
        <v>860</v>
      </c>
      <c r="K179" t="s">
        <v>1066</v>
      </c>
      <c r="L179" t="s">
        <v>861</v>
      </c>
      <c r="M179" t="s">
        <v>862</v>
      </c>
    </row>
    <row r="180" spans="2:16" x14ac:dyDescent="0.35">
      <c r="D180" t="s">
        <v>76</v>
      </c>
      <c r="F180" t="s">
        <v>109</v>
      </c>
      <c r="G180" t="s">
        <v>108</v>
      </c>
      <c r="H180" s="2" t="s">
        <v>170</v>
      </c>
      <c r="K180" t="s">
        <v>187</v>
      </c>
      <c r="L180" t="s">
        <v>177</v>
      </c>
      <c r="M180" t="s">
        <v>178</v>
      </c>
      <c r="N180" t="s">
        <v>179</v>
      </c>
      <c r="O180" t="s">
        <v>1062</v>
      </c>
      <c r="P180" t="s">
        <v>180</v>
      </c>
    </row>
    <row r="181" spans="2:16" x14ac:dyDescent="0.35">
      <c r="B181" t="s">
        <v>42</v>
      </c>
    </row>
    <row r="182" spans="2:16" x14ac:dyDescent="0.35">
      <c r="B182" t="s">
        <v>130</v>
      </c>
    </row>
    <row r="183" spans="2:16" x14ac:dyDescent="0.35">
      <c r="B183" t="s">
        <v>37</v>
      </c>
    </row>
    <row r="184" spans="2:16" x14ac:dyDescent="0.35">
      <c r="D184" t="s">
        <v>76</v>
      </c>
      <c r="F184" t="s">
        <v>899</v>
      </c>
      <c r="G184" t="s">
        <v>900</v>
      </c>
      <c r="H184" t="s">
        <v>1061</v>
      </c>
    </row>
    <row r="185" spans="2:16" x14ac:dyDescent="0.35">
      <c r="B18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M1124"/>
  <sheetViews>
    <sheetView workbookViewId="0">
      <pane ySplit="1" topLeftCell="A934" activePane="bottomLeft" state="frozen"/>
      <selection activeCell="I1" sqref="I1"/>
      <selection pane="bottomLeft" activeCell="C946" sqref="C946"/>
    </sheetView>
  </sheetViews>
  <sheetFormatPr defaultRowHeight="14.5" x14ac:dyDescent="0.35"/>
  <cols>
    <col min="1" max="1" width="12.453125" bestFit="1" customWidth="1"/>
    <col min="2" max="2" width="14" bestFit="1" customWidth="1"/>
    <col min="3" max="3" width="45.7265625" customWidth="1"/>
    <col min="4" max="4" width="23.54296875" bestFit="1" customWidth="1"/>
    <col min="5" max="5" width="16.81640625" bestFit="1" customWidth="1"/>
    <col min="6" max="6" width="17.453125" bestFit="1" customWidth="1"/>
    <col min="7" max="7" width="36.54296875" bestFit="1" customWidth="1"/>
    <col min="8" max="8" width="37.1796875" customWidth="1"/>
    <col min="9" max="9" width="16.453125" bestFit="1" customWidth="1"/>
    <col min="10" max="10" width="45.81640625" bestFit="1" customWidth="1"/>
    <col min="11" max="12" width="45.7265625" bestFit="1" customWidth="1"/>
    <col min="13" max="13" width="23.54296875" bestFit="1" customWidth="1"/>
  </cols>
  <sheetData>
    <row r="1" spans="1:13" x14ac:dyDescent="0.3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181</v>
      </c>
      <c r="K1" s="5" t="s">
        <v>182</v>
      </c>
      <c r="L1" s="5" t="s">
        <v>183</v>
      </c>
      <c r="M1" s="5" t="s">
        <v>787</v>
      </c>
    </row>
    <row r="2" spans="1:13" x14ac:dyDescent="0.35">
      <c r="A2" s="15" t="s">
        <v>192</v>
      </c>
      <c r="B2" t="s">
        <v>37</v>
      </c>
    </row>
    <row r="3" spans="1:13" x14ac:dyDescent="0.35">
      <c r="B3" t="s">
        <v>129</v>
      </c>
      <c r="C3" t="s">
        <v>194</v>
      </c>
    </row>
    <row r="4" spans="1:13" x14ac:dyDescent="0.35">
      <c r="D4" t="s">
        <v>29</v>
      </c>
      <c r="F4" t="s">
        <v>195</v>
      </c>
      <c r="G4" t="s">
        <v>196</v>
      </c>
      <c r="H4" t="s">
        <v>196</v>
      </c>
      <c r="J4" t="s">
        <v>823</v>
      </c>
      <c r="K4" t="s">
        <v>197</v>
      </c>
      <c r="L4" t="s">
        <v>198</v>
      </c>
      <c r="M4" t="b">
        <v>0</v>
      </c>
    </row>
    <row r="5" spans="1:13" x14ac:dyDescent="0.35">
      <c r="D5" t="s">
        <v>59</v>
      </c>
      <c r="E5" t="s">
        <v>199</v>
      </c>
      <c r="F5" t="s">
        <v>200</v>
      </c>
    </row>
    <row r="6" spans="1:13" x14ac:dyDescent="0.35">
      <c r="B6" t="s">
        <v>129</v>
      </c>
      <c r="C6" t="s">
        <v>201</v>
      </c>
    </row>
    <row r="7" spans="1:13" x14ac:dyDescent="0.35">
      <c r="D7" t="s">
        <v>145</v>
      </c>
      <c r="F7" t="s">
        <v>195</v>
      </c>
      <c r="I7" t="s">
        <v>202</v>
      </c>
    </row>
    <row r="8" spans="1:13" x14ac:dyDescent="0.35">
      <c r="B8" t="s">
        <v>130</v>
      </c>
    </row>
    <row r="9" spans="1:13" x14ac:dyDescent="0.35">
      <c r="B9" t="s">
        <v>190</v>
      </c>
    </row>
    <row r="10" spans="1:13" x14ac:dyDescent="0.35">
      <c r="B10" t="s">
        <v>129</v>
      </c>
      <c r="C10" t="s">
        <v>931</v>
      </c>
    </row>
    <row r="11" spans="1:13" x14ac:dyDescent="0.35">
      <c r="D11" t="s">
        <v>193</v>
      </c>
      <c r="G11" t="s">
        <v>933</v>
      </c>
      <c r="H11" t="s">
        <v>932</v>
      </c>
    </row>
    <row r="12" spans="1:13" x14ac:dyDescent="0.35">
      <c r="B12" t="s">
        <v>190</v>
      </c>
    </row>
    <row r="13" spans="1:13" x14ac:dyDescent="0.35">
      <c r="D13" t="s">
        <v>193</v>
      </c>
      <c r="G13" t="s">
        <v>203</v>
      </c>
      <c r="H13" t="s">
        <v>203</v>
      </c>
    </row>
    <row r="14" spans="1:13" x14ac:dyDescent="0.35">
      <c r="B14" t="s">
        <v>130</v>
      </c>
    </row>
    <row r="15" spans="1:13" x14ac:dyDescent="0.35">
      <c r="D15" t="s">
        <v>38</v>
      </c>
      <c r="E15" t="s">
        <v>204</v>
      </c>
      <c r="F15" t="s">
        <v>205</v>
      </c>
    </row>
    <row r="16" spans="1:13" x14ac:dyDescent="0.35">
      <c r="B16" t="s">
        <v>129</v>
      </c>
      <c r="C16" t="s">
        <v>206</v>
      </c>
    </row>
    <row r="17" spans="2:13" x14ac:dyDescent="0.35">
      <c r="D17" t="s">
        <v>29</v>
      </c>
      <c r="F17" t="s">
        <v>195</v>
      </c>
      <c r="J17" t="s">
        <v>823</v>
      </c>
      <c r="K17" t="s">
        <v>197</v>
      </c>
      <c r="L17" t="s">
        <v>198</v>
      </c>
      <c r="M17" t="b">
        <v>0</v>
      </c>
    </row>
    <row r="18" spans="2:13" x14ac:dyDescent="0.35">
      <c r="D18" t="s">
        <v>59</v>
      </c>
      <c r="E18" t="s">
        <v>199</v>
      </c>
      <c r="F18" t="s">
        <v>200</v>
      </c>
    </row>
    <row r="19" spans="2:13" x14ac:dyDescent="0.35">
      <c r="B19" t="s">
        <v>129</v>
      </c>
      <c r="C19" t="s">
        <v>201</v>
      </c>
    </row>
    <row r="20" spans="2:13" x14ac:dyDescent="0.35">
      <c r="D20" t="s">
        <v>145</v>
      </c>
      <c r="F20" t="s">
        <v>195</v>
      </c>
      <c r="I20" t="s">
        <v>202</v>
      </c>
    </row>
    <row r="21" spans="2:13" x14ac:dyDescent="0.35">
      <c r="B21" t="s">
        <v>130</v>
      </c>
    </row>
    <row r="22" spans="2:13" x14ac:dyDescent="0.35">
      <c r="B22" t="s">
        <v>130</v>
      </c>
    </row>
    <row r="23" spans="2:13" x14ac:dyDescent="0.35">
      <c r="B23" t="s">
        <v>130</v>
      </c>
    </row>
    <row r="24" spans="2:13" x14ac:dyDescent="0.35">
      <c r="B24" t="s">
        <v>129</v>
      </c>
      <c r="C24" t="s">
        <v>207</v>
      </c>
    </row>
    <row r="25" spans="2:13" x14ac:dyDescent="0.35">
      <c r="D25" t="s">
        <v>29</v>
      </c>
      <c r="F25" t="s">
        <v>208</v>
      </c>
      <c r="G25" t="s">
        <v>209</v>
      </c>
      <c r="H25" t="s">
        <v>210</v>
      </c>
      <c r="J25" t="s">
        <v>824</v>
      </c>
      <c r="K25" t="s">
        <v>211</v>
      </c>
      <c r="L25" t="s">
        <v>212</v>
      </c>
      <c r="M25" t="b">
        <v>0</v>
      </c>
    </row>
    <row r="26" spans="2:13" x14ac:dyDescent="0.35">
      <c r="D26" t="s">
        <v>59</v>
      </c>
      <c r="E26" t="s">
        <v>1027</v>
      </c>
      <c r="F26" t="s">
        <v>213</v>
      </c>
    </row>
    <row r="27" spans="2:13" x14ac:dyDescent="0.35">
      <c r="B27" t="s">
        <v>129</v>
      </c>
      <c r="C27" t="s">
        <v>1030</v>
      </c>
    </row>
    <row r="28" spans="2:13" x14ac:dyDescent="0.35">
      <c r="D28" t="s">
        <v>145</v>
      </c>
      <c r="F28" t="s">
        <v>208</v>
      </c>
      <c r="I28" t="s">
        <v>1031</v>
      </c>
    </row>
    <row r="29" spans="2:13" x14ac:dyDescent="0.35">
      <c r="B29" t="s">
        <v>130</v>
      </c>
    </row>
    <row r="30" spans="2:13" x14ac:dyDescent="0.35">
      <c r="B30" t="s">
        <v>129</v>
      </c>
      <c r="C30" t="s">
        <v>1032</v>
      </c>
    </row>
    <row r="31" spans="2:13" x14ac:dyDescent="0.35">
      <c r="D31" t="s">
        <v>145</v>
      </c>
      <c r="F31" t="s">
        <v>208</v>
      </c>
      <c r="I31" t="s">
        <v>202</v>
      </c>
    </row>
    <row r="32" spans="2:13" x14ac:dyDescent="0.35">
      <c r="B32" t="s">
        <v>130</v>
      </c>
    </row>
    <row r="33" spans="2:13" x14ac:dyDescent="0.35">
      <c r="B33" t="s">
        <v>190</v>
      </c>
    </row>
    <row r="34" spans="2:13" x14ac:dyDescent="0.35">
      <c r="B34" t="s">
        <v>129</v>
      </c>
      <c r="C34" t="s">
        <v>936</v>
      </c>
    </row>
    <row r="35" spans="2:13" x14ac:dyDescent="0.35">
      <c r="D35" t="s">
        <v>193</v>
      </c>
      <c r="G35" t="s">
        <v>934</v>
      </c>
      <c r="H35" t="s">
        <v>935</v>
      </c>
    </row>
    <row r="36" spans="2:13" x14ac:dyDescent="0.35">
      <c r="B36" t="s">
        <v>190</v>
      </c>
    </row>
    <row r="37" spans="2:13" x14ac:dyDescent="0.35">
      <c r="D37" t="s">
        <v>193</v>
      </c>
      <c r="G37" t="s">
        <v>214</v>
      </c>
      <c r="H37" t="s">
        <v>215</v>
      </c>
    </row>
    <row r="38" spans="2:13" x14ac:dyDescent="0.35">
      <c r="B38" t="s">
        <v>130</v>
      </c>
    </row>
    <row r="39" spans="2:13" x14ac:dyDescent="0.35">
      <c r="D39" t="s">
        <v>38</v>
      </c>
      <c r="E39" t="s">
        <v>204</v>
      </c>
      <c r="F39" t="s">
        <v>216</v>
      </c>
    </row>
    <row r="40" spans="2:13" x14ac:dyDescent="0.35">
      <c r="B40" t="s">
        <v>129</v>
      </c>
      <c r="C40" t="s">
        <v>217</v>
      </c>
    </row>
    <row r="41" spans="2:13" x14ac:dyDescent="0.35">
      <c r="D41" t="s">
        <v>29</v>
      </c>
      <c r="F41" t="s">
        <v>208</v>
      </c>
      <c r="J41" t="s">
        <v>824</v>
      </c>
      <c r="K41" t="s">
        <v>211</v>
      </c>
      <c r="L41" t="s">
        <v>212</v>
      </c>
      <c r="M41" t="b">
        <v>0</v>
      </c>
    </row>
    <row r="42" spans="2:13" x14ac:dyDescent="0.35">
      <c r="D42" t="s">
        <v>59</v>
      </c>
      <c r="E42" t="s">
        <v>1027</v>
      </c>
      <c r="F42" t="s">
        <v>213</v>
      </c>
    </row>
    <row r="43" spans="2:13" x14ac:dyDescent="0.35">
      <c r="B43" t="s">
        <v>129</v>
      </c>
      <c r="C43" t="s">
        <v>1030</v>
      </c>
    </row>
    <row r="44" spans="2:13" x14ac:dyDescent="0.35">
      <c r="D44" t="s">
        <v>145</v>
      </c>
      <c r="F44" t="s">
        <v>208</v>
      </c>
      <c r="I44" t="s">
        <v>1031</v>
      </c>
    </row>
    <row r="45" spans="2:13" x14ac:dyDescent="0.35">
      <c r="B45" t="s">
        <v>130</v>
      </c>
    </row>
    <row r="46" spans="2:13" x14ac:dyDescent="0.35">
      <c r="B46" t="s">
        <v>129</v>
      </c>
      <c r="C46" t="s">
        <v>1032</v>
      </c>
    </row>
    <row r="47" spans="2:13" x14ac:dyDescent="0.35">
      <c r="D47" t="s">
        <v>145</v>
      </c>
      <c r="F47" t="s">
        <v>208</v>
      </c>
      <c r="I47" t="s">
        <v>202</v>
      </c>
    </row>
    <row r="48" spans="2:13" x14ac:dyDescent="0.35">
      <c r="B48" t="s">
        <v>130</v>
      </c>
    </row>
    <row r="49" spans="1:13" x14ac:dyDescent="0.35">
      <c r="B49" t="s">
        <v>130</v>
      </c>
    </row>
    <row r="50" spans="1:13" x14ac:dyDescent="0.35">
      <c r="B50" t="s">
        <v>130</v>
      </c>
    </row>
    <row r="51" spans="1:13" x14ac:dyDescent="0.35">
      <c r="A51" s="15"/>
      <c r="B51" t="s">
        <v>42</v>
      </c>
    </row>
    <row r="52" spans="1:13" x14ac:dyDescent="0.35">
      <c r="A52" s="16" t="s">
        <v>218</v>
      </c>
      <c r="B52" t="s">
        <v>129</v>
      </c>
      <c r="C52" t="str">
        <f>C54&amp;"||"&amp;C58</f>
        <v>adate.diffInDays(data('DOB'), data('BCG'))&lt;0 &amp;&amp; data('BCG') != null &amp;&amp; data('BCG') != 'D:2,M:2,Y:1922' &amp;&amp; data('obsbcg') !=2 &amp;&amp; not(adate.monthUnknown(data('BCG'))) &amp;&amp; not(adate.monthUnknown(data('DOB')))||adate.diffInDays(data('DOB'), data('POLIONAS'))&lt;0 &amp;&amp; data('POLIONAS') != null &amp;&amp; data('POLIONAS') != 'D:2,M:2,Y:1922' &amp;&amp; data('obspolionas') != '2' &amp;&amp; not(adate.monthUnknown(data('POLIONAS'))) &amp;&amp; not(adate.monthUnknown(data('DOB')))</v>
      </c>
    </row>
    <row r="53" spans="1:13" x14ac:dyDescent="0.35">
      <c r="B53" t="s">
        <v>37</v>
      </c>
    </row>
    <row r="54" spans="1:13" x14ac:dyDescent="0.35">
      <c r="A54" s="11"/>
      <c r="B54" t="s">
        <v>129</v>
      </c>
      <c r="C54" t="s">
        <v>1039</v>
      </c>
    </row>
    <row r="55" spans="1:13" x14ac:dyDescent="0.35">
      <c r="D55" t="s">
        <v>193</v>
      </c>
      <c r="G55" t="s">
        <v>219</v>
      </c>
      <c r="H55" t="s">
        <v>220</v>
      </c>
    </row>
    <row r="56" spans="1:13" x14ac:dyDescent="0.35">
      <c r="D56" t="s">
        <v>145</v>
      </c>
      <c r="F56" t="s">
        <v>221</v>
      </c>
      <c r="I56">
        <v>2</v>
      </c>
    </row>
    <row r="57" spans="1:13" x14ac:dyDescent="0.35">
      <c r="A57" s="11"/>
      <c r="B57" t="s">
        <v>130</v>
      </c>
    </row>
    <row r="58" spans="1:13" x14ac:dyDescent="0.35">
      <c r="A58" s="17"/>
      <c r="B58" t="s">
        <v>129</v>
      </c>
      <c r="C58" t="s">
        <v>1040</v>
      </c>
    </row>
    <row r="59" spans="1:13" x14ac:dyDescent="0.35">
      <c r="D59" t="s">
        <v>193</v>
      </c>
      <c r="G59" t="s">
        <v>222</v>
      </c>
      <c r="H59" t="s">
        <v>223</v>
      </c>
    </row>
    <row r="60" spans="1:13" x14ac:dyDescent="0.35">
      <c r="D60" t="s">
        <v>145</v>
      </c>
      <c r="F60" t="s">
        <v>224</v>
      </c>
      <c r="I60">
        <v>2</v>
      </c>
    </row>
    <row r="61" spans="1:13" x14ac:dyDescent="0.35">
      <c r="A61" s="17"/>
      <c r="B61" t="s">
        <v>130</v>
      </c>
    </row>
    <row r="62" spans="1:13" x14ac:dyDescent="0.35">
      <c r="B62" t="s">
        <v>129</v>
      </c>
      <c r="C62" t="s">
        <v>194</v>
      </c>
    </row>
    <row r="63" spans="1:13" x14ac:dyDescent="0.35">
      <c r="D63" t="s">
        <v>29</v>
      </c>
      <c r="F63" t="s">
        <v>195</v>
      </c>
      <c r="G63" t="s">
        <v>196</v>
      </c>
      <c r="H63" t="s">
        <v>196</v>
      </c>
      <c r="J63" t="s">
        <v>823</v>
      </c>
      <c r="K63" t="s">
        <v>197</v>
      </c>
      <c r="L63" t="s">
        <v>198</v>
      </c>
      <c r="M63" t="b">
        <v>0</v>
      </c>
    </row>
    <row r="64" spans="1:13" x14ac:dyDescent="0.35">
      <c r="D64" t="s">
        <v>59</v>
      </c>
      <c r="E64" t="s">
        <v>199</v>
      </c>
      <c r="F64" t="s">
        <v>200</v>
      </c>
    </row>
    <row r="65" spans="2:13" x14ac:dyDescent="0.35">
      <c r="B65" t="s">
        <v>129</v>
      </c>
      <c r="C65" t="s">
        <v>201</v>
      </c>
    </row>
    <row r="66" spans="2:13" x14ac:dyDescent="0.35">
      <c r="D66" t="s">
        <v>145</v>
      </c>
      <c r="F66" t="s">
        <v>195</v>
      </c>
      <c r="I66" t="s">
        <v>202</v>
      </c>
    </row>
    <row r="67" spans="2:13" x14ac:dyDescent="0.35">
      <c r="B67" t="s">
        <v>130</v>
      </c>
    </row>
    <row r="68" spans="2:13" x14ac:dyDescent="0.35">
      <c r="B68" t="s">
        <v>190</v>
      </c>
    </row>
    <row r="69" spans="2:13" x14ac:dyDescent="0.35">
      <c r="B69" t="s">
        <v>129</v>
      </c>
      <c r="C69" t="s">
        <v>225</v>
      </c>
    </row>
    <row r="70" spans="2:13" x14ac:dyDescent="0.35">
      <c r="B70" t="s">
        <v>129</v>
      </c>
      <c r="C70" t="s">
        <v>931</v>
      </c>
    </row>
    <row r="71" spans="2:13" x14ac:dyDescent="0.35">
      <c r="D71" t="s">
        <v>193</v>
      </c>
      <c r="G71" t="s">
        <v>933</v>
      </c>
      <c r="H71" t="s">
        <v>932</v>
      </c>
    </row>
    <row r="72" spans="2:13" x14ac:dyDescent="0.35">
      <c r="B72" t="s">
        <v>190</v>
      </c>
    </row>
    <row r="73" spans="2:13" x14ac:dyDescent="0.35">
      <c r="D73" t="s">
        <v>193</v>
      </c>
      <c r="G73" t="s">
        <v>203</v>
      </c>
      <c r="H73" t="s">
        <v>203</v>
      </c>
    </row>
    <row r="74" spans="2:13" x14ac:dyDescent="0.35">
      <c r="B74" t="s">
        <v>130</v>
      </c>
    </row>
    <row r="75" spans="2:13" x14ac:dyDescent="0.35">
      <c r="B75" t="s">
        <v>190</v>
      </c>
    </row>
    <row r="76" spans="2:13" x14ac:dyDescent="0.35">
      <c r="D76" t="s">
        <v>193</v>
      </c>
      <c r="G76" t="s">
        <v>226</v>
      </c>
      <c r="H76" t="s">
        <v>226</v>
      </c>
    </row>
    <row r="77" spans="2:13" x14ac:dyDescent="0.35">
      <c r="B77" t="s">
        <v>130</v>
      </c>
    </row>
    <row r="78" spans="2:13" x14ac:dyDescent="0.35">
      <c r="D78" t="s">
        <v>38</v>
      </c>
      <c r="E78" t="s">
        <v>204</v>
      </c>
      <c r="F78" t="s">
        <v>205</v>
      </c>
    </row>
    <row r="79" spans="2:13" x14ac:dyDescent="0.35">
      <c r="B79" t="s">
        <v>129</v>
      </c>
      <c r="C79" t="s">
        <v>206</v>
      </c>
    </row>
    <row r="80" spans="2:13" x14ac:dyDescent="0.35">
      <c r="D80" t="s">
        <v>29</v>
      </c>
      <c r="F80" t="s">
        <v>195</v>
      </c>
      <c r="J80" t="s">
        <v>823</v>
      </c>
      <c r="K80" t="s">
        <v>197</v>
      </c>
      <c r="L80" t="s">
        <v>198</v>
      </c>
      <c r="M80" t="b">
        <v>0</v>
      </c>
    </row>
    <row r="81" spans="2:13" x14ac:dyDescent="0.35">
      <c r="D81" t="s">
        <v>59</v>
      </c>
      <c r="E81" t="s">
        <v>199</v>
      </c>
      <c r="F81" t="s">
        <v>200</v>
      </c>
    </row>
    <row r="82" spans="2:13" x14ac:dyDescent="0.35">
      <c r="B82" t="s">
        <v>129</v>
      </c>
      <c r="C82" t="s">
        <v>201</v>
      </c>
    </row>
    <row r="83" spans="2:13" x14ac:dyDescent="0.35">
      <c r="D83" t="s">
        <v>145</v>
      </c>
      <c r="F83" t="s">
        <v>195</v>
      </c>
      <c r="I83" t="s">
        <v>202</v>
      </c>
    </row>
    <row r="84" spans="2:13" x14ac:dyDescent="0.35">
      <c r="B84" t="s">
        <v>130</v>
      </c>
    </row>
    <row r="85" spans="2:13" x14ac:dyDescent="0.35">
      <c r="B85" t="s">
        <v>130</v>
      </c>
    </row>
    <row r="86" spans="2:13" x14ac:dyDescent="0.35">
      <c r="B86" t="s">
        <v>130</v>
      </c>
    </row>
    <row r="87" spans="2:13" x14ac:dyDescent="0.35">
      <c r="B87" t="s">
        <v>129</v>
      </c>
      <c r="C87" t="s">
        <v>207</v>
      </c>
    </row>
    <row r="88" spans="2:13" x14ac:dyDescent="0.35">
      <c r="D88" t="s">
        <v>29</v>
      </c>
      <c r="F88" t="s">
        <v>208</v>
      </c>
      <c r="G88" t="s">
        <v>209</v>
      </c>
      <c r="H88" t="s">
        <v>210</v>
      </c>
      <c r="J88" t="s">
        <v>824</v>
      </c>
      <c r="K88" t="s">
        <v>211</v>
      </c>
      <c r="L88" t="s">
        <v>212</v>
      </c>
      <c r="M88" t="b">
        <v>0</v>
      </c>
    </row>
    <row r="89" spans="2:13" x14ac:dyDescent="0.35">
      <c r="D89" t="s">
        <v>59</v>
      </c>
      <c r="E89" t="s">
        <v>1027</v>
      </c>
      <c r="F89" t="s">
        <v>213</v>
      </c>
    </row>
    <row r="90" spans="2:13" x14ac:dyDescent="0.35">
      <c r="B90" t="s">
        <v>129</v>
      </c>
      <c r="C90" t="s">
        <v>1030</v>
      </c>
    </row>
    <row r="91" spans="2:13" x14ac:dyDescent="0.35">
      <c r="D91" t="s">
        <v>145</v>
      </c>
      <c r="F91" t="s">
        <v>208</v>
      </c>
      <c r="I91" t="s">
        <v>1031</v>
      </c>
    </row>
    <row r="92" spans="2:13" x14ac:dyDescent="0.35">
      <c r="B92" t="s">
        <v>130</v>
      </c>
    </row>
    <row r="93" spans="2:13" x14ac:dyDescent="0.35">
      <c r="B93" t="s">
        <v>129</v>
      </c>
      <c r="C93" t="s">
        <v>1032</v>
      </c>
    </row>
    <row r="94" spans="2:13" x14ac:dyDescent="0.35">
      <c r="D94" t="s">
        <v>145</v>
      </c>
      <c r="F94" t="s">
        <v>208</v>
      </c>
      <c r="I94" t="s">
        <v>202</v>
      </c>
    </row>
    <row r="95" spans="2:13" x14ac:dyDescent="0.35">
      <c r="B95" t="s">
        <v>130</v>
      </c>
    </row>
    <row r="96" spans="2:13" x14ac:dyDescent="0.35">
      <c r="B96" t="s">
        <v>190</v>
      </c>
    </row>
    <row r="97" spans="2:13" x14ac:dyDescent="0.35">
      <c r="B97" t="s">
        <v>129</v>
      </c>
      <c r="C97" t="s">
        <v>227</v>
      </c>
    </row>
    <row r="98" spans="2:13" x14ac:dyDescent="0.35">
      <c r="B98" t="s">
        <v>129</v>
      </c>
      <c r="C98" t="s">
        <v>936</v>
      </c>
    </row>
    <row r="99" spans="2:13" x14ac:dyDescent="0.35">
      <c r="D99" t="s">
        <v>193</v>
      </c>
      <c r="G99" t="s">
        <v>934</v>
      </c>
      <c r="H99" t="s">
        <v>935</v>
      </c>
    </row>
    <row r="100" spans="2:13" x14ac:dyDescent="0.35">
      <c r="B100" t="s">
        <v>190</v>
      </c>
    </row>
    <row r="101" spans="2:13" x14ac:dyDescent="0.35">
      <c r="D101" t="s">
        <v>193</v>
      </c>
      <c r="G101" t="s">
        <v>214</v>
      </c>
      <c r="H101" t="s">
        <v>215</v>
      </c>
    </row>
    <row r="102" spans="2:13" x14ac:dyDescent="0.35">
      <c r="B102" t="s">
        <v>130</v>
      </c>
    </row>
    <row r="103" spans="2:13" x14ac:dyDescent="0.35">
      <c r="B103" t="s">
        <v>190</v>
      </c>
    </row>
    <row r="104" spans="2:13" x14ac:dyDescent="0.35">
      <c r="D104" t="s">
        <v>193</v>
      </c>
      <c r="G104" t="s">
        <v>228</v>
      </c>
      <c r="H104" t="s">
        <v>229</v>
      </c>
    </row>
    <row r="105" spans="2:13" x14ac:dyDescent="0.35">
      <c r="B105" t="s">
        <v>130</v>
      </c>
    </row>
    <row r="106" spans="2:13" x14ac:dyDescent="0.35">
      <c r="D106" t="s">
        <v>38</v>
      </c>
      <c r="E106" t="s">
        <v>204</v>
      </c>
      <c r="F106" t="s">
        <v>216</v>
      </c>
    </row>
    <row r="107" spans="2:13" x14ac:dyDescent="0.35">
      <c r="B107" t="s">
        <v>129</v>
      </c>
      <c r="C107" t="s">
        <v>217</v>
      </c>
    </row>
    <row r="108" spans="2:13" x14ac:dyDescent="0.35">
      <c r="D108" t="s">
        <v>29</v>
      </c>
      <c r="F108" t="s">
        <v>208</v>
      </c>
      <c r="J108" t="s">
        <v>824</v>
      </c>
      <c r="K108" t="s">
        <v>211</v>
      </c>
      <c r="L108" t="s">
        <v>212</v>
      </c>
      <c r="M108" t="b">
        <v>0</v>
      </c>
    </row>
    <row r="109" spans="2:13" x14ac:dyDescent="0.35">
      <c r="D109" t="s">
        <v>59</v>
      </c>
      <c r="E109" t="s">
        <v>1027</v>
      </c>
      <c r="F109" t="s">
        <v>213</v>
      </c>
    </row>
    <row r="110" spans="2:13" x14ac:dyDescent="0.35">
      <c r="B110" t="s">
        <v>129</v>
      </c>
      <c r="C110" t="s">
        <v>1030</v>
      </c>
    </row>
    <row r="111" spans="2:13" x14ac:dyDescent="0.35">
      <c r="D111" t="s">
        <v>145</v>
      </c>
      <c r="F111" t="s">
        <v>208</v>
      </c>
      <c r="I111" t="s">
        <v>1031</v>
      </c>
    </row>
    <row r="112" spans="2:13" x14ac:dyDescent="0.35">
      <c r="B112" t="s">
        <v>130</v>
      </c>
    </row>
    <row r="113" spans="1:13" x14ac:dyDescent="0.35">
      <c r="B113" t="s">
        <v>129</v>
      </c>
      <c r="C113" t="s">
        <v>1032</v>
      </c>
    </row>
    <row r="114" spans="1:13" x14ac:dyDescent="0.35">
      <c r="D114" t="s">
        <v>145</v>
      </c>
      <c r="F114" t="s">
        <v>208</v>
      </c>
      <c r="I114" t="s">
        <v>202</v>
      </c>
    </row>
    <row r="115" spans="1:13" x14ac:dyDescent="0.35">
      <c r="B115" t="s">
        <v>130</v>
      </c>
    </row>
    <row r="116" spans="1:13" x14ac:dyDescent="0.35">
      <c r="B116" t="s">
        <v>130</v>
      </c>
    </row>
    <row r="117" spans="1:13" x14ac:dyDescent="0.35">
      <c r="B117" t="s">
        <v>130</v>
      </c>
    </row>
    <row r="118" spans="1:13" x14ac:dyDescent="0.35">
      <c r="B118" t="s">
        <v>42</v>
      </c>
    </row>
    <row r="119" spans="1:13" x14ac:dyDescent="0.35">
      <c r="A119" s="16"/>
      <c r="B119" t="s">
        <v>130</v>
      </c>
    </row>
    <row r="120" spans="1:13" x14ac:dyDescent="0.35">
      <c r="A120" s="18" t="s">
        <v>230</v>
      </c>
      <c r="B120" t="s">
        <v>37</v>
      </c>
    </row>
    <row r="121" spans="1:13" x14ac:dyDescent="0.35">
      <c r="B121" t="s">
        <v>231</v>
      </c>
      <c r="C121" t="s">
        <v>232</v>
      </c>
    </row>
    <row r="122" spans="1:13" x14ac:dyDescent="0.35">
      <c r="D122" t="s">
        <v>29</v>
      </c>
      <c r="F122" t="s">
        <v>233</v>
      </c>
      <c r="G122" t="s">
        <v>234</v>
      </c>
      <c r="H122" t="s">
        <v>234</v>
      </c>
      <c r="J122" t="s">
        <v>825</v>
      </c>
      <c r="K122" t="s">
        <v>235</v>
      </c>
      <c r="L122" t="s">
        <v>236</v>
      </c>
      <c r="M122" t="b">
        <v>0</v>
      </c>
    </row>
    <row r="123" spans="1:13" x14ac:dyDescent="0.35">
      <c r="D123" t="s">
        <v>59</v>
      </c>
      <c r="E123" t="s">
        <v>199</v>
      </c>
      <c r="F123" t="s">
        <v>237</v>
      </c>
    </row>
    <row r="124" spans="1:13" x14ac:dyDescent="0.35">
      <c r="B124" t="s">
        <v>129</v>
      </c>
      <c r="C124" t="s">
        <v>238</v>
      </c>
    </row>
    <row r="125" spans="1:13" x14ac:dyDescent="0.35">
      <c r="D125" t="s">
        <v>145</v>
      </c>
      <c r="F125" t="s">
        <v>233</v>
      </c>
      <c r="I125" t="s">
        <v>202</v>
      </c>
    </row>
    <row r="126" spans="1:13" x14ac:dyDescent="0.35">
      <c r="B126" t="s">
        <v>130</v>
      </c>
    </row>
    <row r="127" spans="1:13" x14ac:dyDescent="0.35">
      <c r="B127" t="s">
        <v>190</v>
      </c>
    </row>
    <row r="128" spans="1:13" x14ac:dyDescent="0.35">
      <c r="B128" t="s">
        <v>129</v>
      </c>
      <c r="C128" t="s">
        <v>942</v>
      </c>
    </row>
    <row r="129" spans="2:13" x14ac:dyDescent="0.35">
      <c r="D129" t="s">
        <v>193</v>
      </c>
      <c r="G129" t="s">
        <v>937</v>
      </c>
      <c r="H129" t="s">
        <v>938</v>
      </c>
    </row>
    <row r="130" spans="2:13" x14ac:dyDescent="0.35">
      <c r="B130" t="s">
        <v>190</v>
      </c>
    </row>
    <row r="131" spans="2:13" x14ac:dyDescent="0.35">
      <c r="D131" t="s">
        <v>193</v>
      </c>
      <c r="G131" t="s">
        <v>239</v>
      </c>
      <c r="H131" t="s">
        <v>240</v>
      </c>
    </row>
    <row r="132" spans="2:13" x14ac:dyDescent="0.35">
      <c r="B132" t="s">
        <v>130</v>
      </c>
    </row>
    <row r="133" spans="2:13" x14ac:dyDescent="0.35">
      <c r="D133" t="s">
        <v>38</v>
      </c>
      <c r="E133" t="s">
        <v>204</v>
      </c>
      <c r="F133" t="s">
        <v>241</v>
      </c>
    </row>
    <row r="134" spans="2:13" x14ac:dyDescent="0.35">
      <c r="B134" t="s">
        <v>129</v>
      </c>
      <c r="C134" t="s">
        <v>242</v>
      </c>
    </row>
    <row r="135" spans="2:13" x14ac:dyDescent="0.35">
      <c r="D135" t="s">
        <v>29</v>
      </c>
      <c r="F135" t="s">
        <v>233</v>
      </c>
      <c r="J135" t="s">
        <v>825</v>
      </c>
      <c r="K135" t="s">
        <v>235</v>
      </c>
      <c r="L135" t="s">
        <v>236</v>
      </c>
      <c r="M135" t="b">
        <v>0</v>
      </c>
    </row>
    <row r="136" spans="2:13" x14ac:dyDescent="0.35">
      <c r="D136" t="s">
        <v>59</v>
      </c>
      <c r="E136" t="s">
        <v>199</v>
      </c>
      <c r="F136" t="s">
        <v>237</v>
      </c>
    </row>
    <row r="137" spans="2:13" x14ac:dyDescent="0.35">
      <c r="B137" t="s">
        <v>129</v>
      </c>
      <c r="C137" t="s">
        <v>238</v>
      </c>
    </row>
    <row r="138" spans="2:13" x14ac:dyDescent="0.35">
      <c r="D138" t="s">
        <v>145</v>
      </c>
      <c r="F138" t="s">
        <v>233</v>
      </c>
      <c r="I138" t="s">
        <v>202</v>
      </c>
    </row>
    <row r="139" spans="2:13" x14ac:dyDescent="0.35">
      <c r="B139" t="s">
        <v>130</v>
      </c>
    </row>
    <row r="140" spans="2:13" x14ac:dyDescent="0.35">
      <c r="B140" t="s">
        <v>130</v>
      </c>
    </row>
    <row r="141" spans="2:13" x14ac:dyDescent="0.35">
      <c r="B141" t="s">
        <v>130</v>
      </c>
    </row>
    <row r="142" spans="2:13" x14ac:dyDescent="0.35">
      <c r="B142" t="s">
        <v>129</v>
      </c>
      <c r="C142" t="s">
        <v>243</v>
      </c>
    </row>
    <row r="143" spans="2:13" x14ac:dyDescent="0.35">
      <c r="D143" t="s">
        <v>29</v>
      </c>
      <c r="F143" t="s">
        <v>244</v>
      </c>
      <c r="G143" t="s">
        <v>245</v>
      </c>
      <c r="H143" t="s">
        <v>245</v>
      </c>
      <c r="J143" t="s">
        <v>826</v>
      </c>
      <c r="K143" t="s">
        <v>246</v>
      </c>
      <c r="L143" t="s">
        <v>247</v>
      </c>
      <c r="M143" t="b">
        <v>0</v>
      </c>
    </row>
    <row r="144" spans="2:13" x14ac:dyDescent="0.35">
      <c r="D144" t="s">
        <v>59</v>
      </c>
      <c r="E144" t="s">
        <v>248</v>
      </c>
      <c r="F144" t="s">
        <v>249</v>
      </c>
    </row>
    <row r="145" spans="2:13" x14ac:dyDescent="0.35">
      <c r="B145" t="s">
        <v>129</v>
      </c>
      <c r="C145" t="s">
        <v>250</v>
      </c>
    </row>
    <row r="146" spans="2:13" x14ac:dyDescent="0.35">
      <c r="D146" t="s">
        <v>145</v>
      </c>
      <c r="F146" t="s">
        <v>244</v>
      </c>
      <c r="I146" t="s">
        <v>251</v>
      </c>
    </row>
    <row r="147" spans="2:13" x14ac:dyDescent="0.35">
      <c r="B147" t="s">
        <v>130</v>
      </c>
    </row>
    <row r="148" spans="2:13" x14ac:dyDescent="0.35">
      <c r="B148" t="s">
        <v>129</v>
      </c>
      <c r="C148" t="s">
        <v>252</v>
      </c>
    </row>
    <row r="149" spans="2:13" x14ac:dyDescent="0.35">
      <c r="D149" t="s">
        <v>145</v>
      </c>
      <c r="F149" t="s">
        <v>244</v>
      </c>
      <c r="I149" t="s">
        <v>202</v>
      </c>
    </row>
    <row r="150" spans="2:13" x14ac:dyDescent="0.35">
      <c r="B150" t="s">
        <v>130</v>
      </c>
    </row>
    <row r="151" spans="2:13" x14ac:dyDescent="0.35">
      <c r="B151" t="s">
        <v>190</v>
      </c>
    </row>
    <row r="152" spans="2:13" x14ac:dyDescent="0.35">
      <c r="B152" t="s">
        <v>129</v>
      </c>
      <c r="C152" t="s">
        <v>949</v>
      </c>
    </row>
    <row r="153" spans="2:13" x14ac:dyDescent="0.35">
      <c r="D153" t="s">
        <v>193</v>
      </c>
      <c r="G153" t="s">
        <v>947</v>
      </c>
      <c r="H153" t="s">
        <v>948</v>
      </c>
    </row>
    <row r="154" spans="2:13" x14ac:dyDescent="0.35">
      <c r="B154" t="s">
        <v>190</v>
      </c>
    </row>
    <row r="155" spans="2:13" x14ac:dyDescent="0.35">
      <c r="D155" t="s">
        <v>193</v>
      </c>
      <c r="G155" t="s">
        <v>253</v>
      </c>
      <c r="H155" t="s">
        <v>253</v>
      </c>
    </row>
    <row r="156" spans="2:13" x14ac:dyDescent="0.35">
      <c r="B156" t="s">
        <v>130</v>
      </c>
    </row>
    <row r="157" spans="2:13" x14ac:dyDescent="0.35">
      <c r="D157" t="s">
        <v>38</v>
      </c>
      <c r="E157" t="s">
        <v>204</v>
      </c>
      <c r="F157" t="s">
        <v>254</v>
      </c>
    </row>
    <row r="158" spans="2:13" x14ac:dyDescent="0.35">
      <c r="B158" t="s">
        <v>129</v>
      </c>
      <c r="C158" t="s">
        <v>255</v>
      </c>
    </row>
    <row r="159" spans="2:13" x14ac:dyDescent="0.35">
      <c r="D159" t="s">
        <v>29</v>
      </c>
      <c r="F159" t="s">
        <v>244</v>
      </c>
      <c r="J159" t="s">
        <v>826</v>
      </c>
      <c r="K159" t="s">
        <v>246</v>
      </c>
      <c r="L159" t="s">
        <v>247</v>
      </c>
      <c r="M159" t="b">
        <v>0</v>
      </c>
    </row>
    <row r="160" spans="2:13" x14ac:dyDescent="0.35">
      <c r="D160" t="s">
        <v>59</v>
      </c>
      <c r="E160" t="s">
        <v>248</v>
      </c>
      <c r="F160" t="s">
        <v>249</v>
      </c>
    </row>
    <row r="161" spans="2:13" x14ac:dyDescent="0.35">
      <c r="B161" t="s">
        <v>129</v>
      </c>
      <c r="C161" t="s">
        <v>250</v>
      </c>
    </row>
    <row r="162" spans="2:13" x14ac:dyDescent="0.35">
      <c r="D162" t="s">
        <v>145</v>
      </c>
      <c r="F162" t="s">
        <v>244</v>
      </c>
      <c r="I162" t="s">
        <v>251</v>
      </c>
    </row>
    <row r="163" spans="2:13" x14ac:dyDescent="0.35">
      <c r="B163" t="s">
        <v>130</v>
      </c>
    </row>
    <row r="164" spans="2:13" x14ac:dyDescent="0.35">
      <c r="B164" t="s">
        <v>129</v>
      </c>
      <c r="C164" t="s">
        <v>252</v>
      </c>
    </row>
    <row r="165" spans="2:13" x14ac:dyDescent="0.35">
      <c r="D165" t="s">
        <v>145</v>
      </c>
      <c r="F165" t="s">
        <v>244</v>
      </c>
      <c r="I165" t="s">
        <v>202</v>
      </c>
    </row>
    <row r="166" spans="2:13" x14ac:dyDescent="0.35">
      <c r="B166" t="s">
        <v>130</v>
      </c>
    </row>
    <row r="167" spans="2:13" x14ac:dyDescent="0.35">
      <c r="B167" t="s">
        <v>130</v>
      </c>
    </row>
    <row r="168" spans="2:13" x14ac:dyDescent="0.35">
      <c r="B168" t="s">
        <v>130</v>
      </c>
    </row>
    <row r="169" spans="2:13" x14ac:dyDescent="0.35">
      <c r="B169" t="s">
        <v>129</v>
      </c>
      <c r="C169" t="s">
        <v>256</v>
      </c>
    </row>
    <row r="170" spans="2:13" x14ac:dyDescent="0.35">
      <c r="D170" t="s">
        <v>29</v>
      </c>
      <c r="F170" t="s">
        <v>257</v>
      </c>
      <c r="G170" t="s">
        <v>258</v>
      </c>
      <c r="H170" t="s">
        <v>258</v>
      </c>
      <c r="J170" t="s">
        <v>827</v>
      </c>
      <c r="K170" t="s">
        <v>259</v>
      </c>
      <c r="L170" t="s">
        <v>260</v>
      </c>
      <c r="M170" t="b">
        <v>0</v>
      </c>
    </row>
    <row r="171" spans="2:13" x14ac:dyDescent="0.35">
      <c r="D171" t="s">
        <v>59</v>
      </c>
      <c r="E171" t="s">
        <v>248</v>
      </c>
      <c r="F171" t="s">
        <v>261</v>
      </c>
    </row>
    <row r="172" spans="2:13" x14ac:dyDescent="0.35">
      <c r="B172" t="s">
        <v>129</v>
      </c>
      <c r="C172" t="s">
        <v>262</v>
      </c>
    </row>
    <row r="173" spans="2:13" x14ac:dyDescent="0.35">
      <c r="D173" t="s">
        <v>145</v>
      </c>
      <c r="F173" t="s">
        <v>257</v>
      </c>
      <c r="I173" t="s">
        <v>251</v>
      </c>
    </row>
    <row r="174" spans="2:13" x14ac:dyDescent="0.35">
      <c r="B174" t="s">
        <v>130</v>
      </c>
    </row>
    <row r="175" spans="2:13" x14ac:dyDescent="0.35">
      <c r="B175" t="s">
        <v>129</v>
      </c>
      <c r="C175" t="s">
        <v>263</v>
      </c>
    </row>
    <row r="176" spans="2:13" x14ac:dyDescent="0.35">
      <c r="D176" t="s">
        <v>145</v>
      </c>
      <c r="F176" t="s">
        <v>257</v>
      </c>
      <c r="I176" t="s">
        <v>202</v>
      </c>
    </row>
    <row r="177" spans="2:13" x14ac:dyDescent="0.35">
      <c r="B177" t="s">
        <v>130</v>
      </c>
    </row>
    <row r="178" spans="2:13" x14ac:dyDescent="0.35">
      <c r="B178" t="s">
        <v>190</v>
      </c>
    </row>
    <row r="179" spans="2:13" x14ac:dyDescent="0.35">
      <c r="B179" t="s">
        <v>129</v>
      </c>
      <c r="C179" t="s">
        <v>958</v>
      </c>
    </row>
    <row r="180" spans="2:13" x14ac:dyDescent="0.35">
      <c r="D180" t="s">
        <v>193</v>
      </c>
      <c r="G180" t="s">
        <v>956</v>
      </c>
      <c r="H180" t="s">
        <v>957</v>
      </c>
    </row>
    <row r="181" spans="2:13" x14ac:dyDescent="0.35">
      <c r="B181" t="s">
        <v>190</v>
      </c>
    </row>
    <row r="182" spans="2:13" x14ac:dyDescent="0.35">
      <c r="D182" t="s">
        <v>193</v>
      </c>
      <c r="G182" t="s">
        <v>264</v>
      </c>
      <c r="H182" t="s">
        <v>264</v>
      </c>
    </row>
    <row r="183" spans="2:13" x14ac:dyDescent="0.35">
      <c r="B183" t="s">
        <v>130</v>
      </c>
    </row>
    <row r="184" spans="2:13" x14ac:dyDescent="0.35">
      <c r="D184" t="s">
        <v>38</v>
      </c>
      <c r="E184" t="s">
        <v>204</v>
      </c>
      <c r="F184" t="s">
        <v>265</v>
      </c>
    </row>
    <row r="185" spans="2:13" x14ac:dyDescent="0.35">
      <c r="B185" t="s">
        <v>129</v>
      </c>
      <c r="C185" t="s">
        <v>266</v>
      </c>
    </row>
    <row r="186" spans="2:13" x14ac:dyDescent="0.35">
      <c r="D186" t="s">
        <v>29</v>
      </c>
      <c r="F186" t="s">
        <v>257</v>
      </c>
      <c r="J186" t="s">
        <v>827</v>
      </c>
      <c r="K186" t="s">
        <v>259</v>
      </c>
      <c r="L186" t="s">
        <v>260</v>
      </c>
      <c r="M186" t="b">
        <v>0</v>
      </c>
    </row>
    <row r="187" spans="2:13" x14ac:dyDescent="0.35">
      <c r="D187" t="s">
        <v>59</v>
      </c>
      <c r="E187" t="s">
        <v>248</v>
      </c>
      <c r="F187" t="s">
        <v>261</v>
      </c>
    </row>
    <row r="188" spans="2:13" x14ac:dyDescent="0.35">
      <c r="B188" t="s">
        <v>129</v>
      </c>
      <c r="C188" t="s">
        <v>262</v>
      </c>
    </row>
    <row r="189" spans="2:13" x14ac:dyDescent="0.35">
      <c r="D189" t="s">
        <v>145</v>
      </c>
      <c r="F189" t="s">
        <v>257</v>
      </c>
      <c r="I189" t="s">
        <v>251</v>
      </c>
    </row>
    <row r="190" spans="2:13" x14ac:dyDescent="0.35">
      <c r="B190" t="s">
        <v>130</v>
      </c>
    </row>
    <row r="191" spans="2:13" x14ac:dyDescent="0.35">
      <c r="B191" t="s">
        <v>129</v>
      </c>
      <c r="C191" t="s">
        <v>263</v>
      </c>
    </row>
    <row r="192" spans="2:13" x14ac:dyDescent="0.35">
      <c r="D192" t="s">
        <v>145</v>
      </c>
      <c r="F192" t="s">
        <v>257</v>
      </c>
      <c r="I192" t="s">
        <v>202</v>
      </c>
    </row>
    <row r="193" spans="2:13" x14ac:dyDescent="0.35">
      <c r="B193" t="s">
        <v>130</v>
      </c>
    </row>
    <row r="194" spans="2:13" x14ac:dyDescent="0.35">
      <c r="B194" t="s">
        <v>130</v>
      </c>
    </row>
    <row r="195" spans="2:13" x14ac:dyDescent="0.35">
      <c r="B195" t="s">
        <v>130</v>
      </c>
    </row>
    <row r="196" spans="2:13" x14ac:dyDescent="0.35">
      <c r="B196" t="s">
        <v>129</v>
      </c>
      <c r="C196" t="s">
        <v>267</v>
      </c>
    </row>
    <row r="197" spans="2:13" x14ac:dyDescent="0.35">
      <c r="D197" t="s">
        <v>29</v>
      </c>
      <c r="F197" t="s">
        <v>268</v>
      </c>
      <c r="G197" t="s">
        <v>269</v>
      </c>
      <c r="H197" t="s">
        <v>269</v>
      </c>
      <c r="J197" t="s">
        <v>828</v>
      </c>
      <c r="K197" t="s">
        <v>270</v>
      </c>
      <c r="L197" t="s">
        <v>271</v>
      </c>
      <c r="M197" t="b">
        <v>0</v>
      </c>
    </row>
    <row r="198" spans="2:13" x14ac:dyDescent="0.35">
      <c r="D198" t="s">
        <v>59</v>
      </c>
      <c r="E198" t="s">
        <v>248</v>
      </c>
      <c r="F198" t="s">
        <v>272</v>
      </c>
    </row>
    <row r="199" spans="2:13" x14ac:dyDescent="0.35">
      <c r="B199" t="s">
        <v>129</v>
      </c>
      <c r="C199" t="s">
        <v>273</v>
      </c>
    </row>
    <row r="200" spans="2:13" x14ac:dyDescent="0.35">
      <c r="D200" t="s">
        <v>145</v>
      </c>
      <c r="F200" t="s">
        <v>268</v>
      </c>
      <c r="I200" t="s">
        <v>251</v>
      </c>
    </row>
    <row r="201" spans="2:13" x14ac:dyDescent="0.35">
      <c r="B201" t="s">
        <v>130</v>
      </c>
    </row>
    <row r="202" spans="2:13" x14ac:dyDescent="0.35">
      <c r="B202" t="s">
        <v>129</v>
      </c>
      <c r="C202" t="s">
        <v>274</v>
      </c>
    </row>
    <row r="203" spans="2:13" x14ac:dyDescent="0.35">
      <c r="D203" t="s">
        <v>145</v>
      </c>
      <c r="F203" t="s">
        <v>268</v>
      </c>
      <c r="I203" t="s">
        <v>202</v>
      </c>
    </row>
    <row r="204" spans="2:13" x14ac:dyDescent="0.35">
      <c r="B204" t="s">
        <v>130</v>
      </c>
    </row>
    <row r="205" spans="2:13" x14ac:dyDescent="0.35">
      <c r="B205" t="s">
        <v>190</v>
      </c>
    </row>
    <row r="206" spans="2:13" x14ac:dyDescent="0.35">
      <c r="B206" t="s">
        <v>129</v>
      </c>
      <c r="C206" t="s">
        <v>970</v>
      </c>
    </row>
    <row r="207" spans="2:13" x14ac:dyDescent="0.35">
      <c r="D207" t="s">
        <v>193</v>
      </c>
      <c r="G207" t="s">
        <v>968</v>
      </c>
      <c r="H207" t="s">
        <v>969</v>
      </c>
    </row>
    <row r="208" spans="2:13" x14ac:dyDescent="0.35">
      <c r="B208" t="s">
        <v>190</v>
      </c>
    </row>
    <row r="209" spans="1:13" x14ac:dyDescent="0.35">
      <c r="D209" t="s">
        <v>193</v>
      </c>
      <c r="G209" t="s">
        <v>275</v>
      </c>
      <c r="H209" t="s">
        <v>275</v>
      </c>
    </row>
    <row r="210" spans="1:13" x14ac:dyDescent="0.35">
      <c r="B210" t="s">
        <v>130</v>
      </c>
    </row>
    <row r="211" spans="1:13" x14ac:dyDescent="0.35">
      <c r="D211" t="s">
        <v>38</v>
      </c>
      <c r="E211" t="s">
        <v>204</v>
      </c>
      <c r="F211" t="s">
        <v>276</v>
      </c>
    </row>
    <row r="212" spans="1:13" x14ac:dyDescent="0.35">
      <c r="B212" t="s">
        <v>129</v>
      </c>
      <c r="C212" t="s">
        <v>277</v>
      </c>
    </row>
    <row r="213" spans="1:13" x14ac:dyDescent="0.35">
      <c r="D213" t="s">
        <v>29</v>
      </c>
      <c r="F213" t="s">
        <v>268</v>
      </c>
      <c r="J213" t="s">
        <v>828</v>
      </c>
      <c r="K213" t="s">
        <v>270</v>
      </c>
      <c r="L213" t="s">
        <v>271</v>
      </c>
      <c r="M213" t="b">
        <v>0</v>
      </c>
    </row>
    <row r="214" spans="1:13" x14ac:dyDescent="0.35">
      <c r="D214" t="s">
        <v>59</v>
      </c>
      <c r="E214" t="s">
        <v>248</v>
      </c>
      <c r="F214" t="s">
        <v>272</v>
      </c>
    </row>
    <row r="215" spans="1:13" x14ac:dyDescent="0.35">
      <c r="B215" t="s">
        <v>129</v>
      </c>
      <c r="C215" t="s">
        <v>273</v>
      </c>
    </row>
    <row r="216" spans="1:13" x14ac:dyDescent="0.35">
      <c r="D216" t="s">
        <v>145</v>
      </c>
      <c r="F216" t="s">
        <v>268</v>
      </c>
      <c r="I216" t="s">
        <v>251</v>
      </c>
    </row>
    <row r="217" spans="1:13" x14ac:dyDescent="0.35">
      <c r="B217" t="s">
        <v>130</v>
      </c>
    </row>
    <row r="218" spans="1:13" x14ac:dyDescent="0.35">
      <c r="B218" t="s">
        <v>129</v>
      </c>
      <c r="C218" t="s">
        <v>274</v>
      </c>
    </row>
    <row r="219" spans="1:13" x14ac:dyDescent="0.35">
      <c r="D219" t="s">
        <v>145</v>
      </c>
      <c r="F219" t="s">
        <v>268</v>
      </c>
      <c r="I219" t="s">
        <v>202</v>
      </c>
    </row>
    <row r="220" spans="1:13" x14ac:dyDescent="0.35">
      <c r="B220" t="s">
        <v>130</v>
      </c>
    </row>
    <row r="221" spans="1:13" x14ac:dyDescent="0.35">
      <c r="B221" t="s">
        <v>130</v>
      </c>
    </row>
    <row r="222" spans="1:13" x14ac:dyDescent="0.35">
      <c r="B222" t="s">
        <v>130</v>
      </c>
    </row>
    <row r="223" spans="1:13" x14ac:dyDescent="0.35">
      <c r="A223" s="18"/>
      <c r="B223" t="s">
        <v>42</v>
      </c>
    </row>
    <row r="224" spans="1:13" x14ac:dyDescent="0.35">
      <c r="A224" s="19" t="s">
        <v>218</v>
      </c>
      <c r="B224" t="s">
        <v>129</v>
      </c>
      <c r="C224" t="str">
        <f>C226&amp;"||"&amp;C230&amp;"||"&amp;C234&amp;"||"&amp;C238</f>
        <v>adate.diffInDays(data('DOB'), data('PENTA1'))&lt;0  &amp;&amp; data('PENTA1') != null &amp;&amp; data('PENTA1') != 'D:2,M:2,Y:1922' &amp;&amp; data('obspenta1') != '2' &amp;&amp; not(adate.monthUnknown(data('PENTA1'))) &amp;&amp; not(adate.monthUnknown(data('DOB')))||adate.diffInDays(data('DOB'), data('POLIO1'))&lt;0  &amp;&amp; data('POLIO1') != null &amp;&amp; data('POLIO1') != 'D:2,M:2,Y:1922' &amp;&amp; data('obspolio1') != '2' &amp;&amp; not(adate.monthUnknown(data('POLIO1'))) &amp;&amp; not(adate.monthUnknown(data('DOB')))||adate.diffInDays(data('DOB'), data('PCV1'))&lt;0 &amp;&amp; data('PCV1') != null &amp;&amp; data('PCV1') != 'D:2,M:2,Y:1922' &amp;&amp; data('obspcv1') != '2' &amp;&amp; not(adate.monthUnknown(data('PCV1'))) &amp;&amp; not(adate.monthUnknown(data('DOB')))||adate.diffInDays(data('DOB'), data('ROX1'))&lt;0  &amp;&amp; data('ROX1') != null &amp;&amp; data('ROX1') != 'D:2,M:2,Y:1922' &amp;&amp; data('obsrox1') != '2' &amp;&amp; not(adate.monthUnknown(data('ROX1'))) &amp;&amp; not(adate.monthUnknown(data('DOB')))</v>
      </c>
    </row>
    <row r="225" spans="1:9" x14ac:dyDescent="0.35">
      <c r="B225" t="s">
        <v>37</v>
      </c>
    </row>
    <row r="226" spans="1:9" x14ac:dyDescent="0.35">
      <c r="A226" s="11"/>
      <c r="B226" t="s">
        <v>129</v>
      </c>
      <c r="C226" t="s">
        <v>1041</v>
      </c>
    </row>
    <row r="227" spans="1:9" x14ac:dyDescent="0.35">
      <c r="D227" t="s">
        <v>193</v>
      </c>
      <c r="G227" t="s">
        <v>278</v>
      </c>
      <c r="H227" t="s">
        <v>279</v>
      </c>
    </row>
    <row r="228" spans="1:9" x14ac:dyDescent="0.35">
      <c r="D228" t="s">
        <v>145</v>
      </c>
      <c r="F228" t="s">
        <v>280</v>
      </c>
      <c r="I228">
        <v>2</v>
      </c>
    </row>
    <row r="229" spans="1:9" x14ac:dyDescent="0.35">
      <c r="A229" s="11"/>
      <c r="B229" t="s">
        <v>130</v>
      </c>
    </row>
    <row r="230" spans="1:9" x14ac:dyDescent="0.35">
      <c r="A230" s="17"/>
      <c r="B230" t="s">
        <v>129</v>
      </c>
      <c r="C230" t="s">
        <v>1042</v>
      </c>
    </row>
    <row r="231" spans="1:9" x14ac:dyDescent="0.35">
      <c r="D231" t="s">
        <v>193</v>
      </c>
      <c r="G231" t="s">
        <v>281</v>
      </c>
      <c r="H231" t="s">
        <v>282</v>
      </c>
    </row>
    <row r="232" spans="1:9" x14ac:dyDescent="0.35">
      <c r="D232" t="s">
        <v>145</v>
      </c>
      <c r="F232" t="s">
        <v>283</v>
      </c>
      <c r="I232">
        <v>2</v>
      </c>
    </row>
    <row r="233" spans="1:9" x14ac:dyDescent="0.35">
      <c r="A233" s="17"/>
      <c r="B233" t="s">
        <v>130</v>
      </c>
    </row>
    <row r="234" spans="1:9" x14ac:dyDescent="0.35">
      <c r="A234" s="20"/>
      <c r="B234" t="s">
        <v>129</v>
      </c>
      <c r="C234" t="s">
        <v>1043</v>
      </c>
    </row>
    <row r="235" spans="1:9" x14ac:dyDescent="0.35">
      <c r="D235" t="s">
        <v>193</v>
      </c>
      <c r="G235" t="s">
        <v>284</v>
      </c>
      <c r="H235" t="s">
        <v>285</v>
      </c>
    </row>
    <row r="236" spans="1:9" x14ac:dyDescent="0.35">
      <c r="D236" t="s">
        <v>145</v>
      </c>
      <c r="F236" t="s">
        <v>286</v>
      </c>
      <c r="I236">
        <v>2</v>
      </c>
    </row>
    <row r="237" spans="1:9" x14ac:dyDescent="0.35">
      <c r="A237" s="20"/>
      <c r="B237" t="s">
        <v>130</v>
      </c>
    </row>
    <row r="238" spans="1:9" x14ac:dyDescent="0.35">
      <c r="A238" s="21"/>
      <c r="B238" t="s">
        <v>129</v>
      </c>
      <c r="C238" t="s">
        <v>1044</v>
      </c>
    </row>
    <row r="239" spans="1:9" x14ac:dyDescent="0.35">
      <c r="D239" t="s">
        <v>193</v>
      </c>
      <c r="G239" t="s">
        <v>287</v>
      </c>
      <c r="H239" t="s">
        <v>288</v>
      </c>
    </row>
    <row r="240" spans="1:9" x14ac:dyDescent="0.35">
      <c r="D240" t="s">
        <v>145</v>
      </c>
      <c r="F240" t="s">
        <v>289</v>
      </c>
      <c r="I240">
        <v>2</v>
      </c>
    </row>
    <row r="241" spans="1:13" x14ac:dyDescent="0.35">
      <c r="A241" s="21"/>
      <c r="B241" t="s">
        <v>130</v>
      </c>
    </row>
    <row r="242" spans="1:13" x14ac:dyDescent="0.35">
      <c r="B242" t="s">
        <v>231</v>
      </c>
      <c r="C242" t="s">
        <v>232</v>
      </c>
    </row>
    <row r="243" spans="1:13" x14ac:dyDescent="0.35">
      <c r="D243" t="s">
        <v>29</v>
      </c>
      <c r="F243" t="s">
        <v>233</v>
      </c>
      <c r="G243" t="s">
        <v>234</v>
      </c>
      <c r="H243" t="s">
        <v>234</v>
      </c>
      <c r="J243" t="s">
        <v>825</v>
      </c>
      <c r="K243" t="s">
        <v>235</v>
      </c>
      <c r="L243" t="s">
        <v>236</v>
      </c>
      <c r="M243" t="b">
        <v>0</v>
      </c>
    </row>
    <row r="244" spans="1:13" x14ac:dyDescent="0.35">
      <c r="D244" t="s">
        <v>59</v>
      </c>
      <c r="E244" t="s">
        <v>199</v>
      </c>
      <c r="F244" t="s">
        <v>237</v>
      </c>
    </row>
    <row r="245" spans="1:13" x14ac:dyDescent="0.35">
      <c r="B245" t="s">
        <v>129</v>
      </c>
      <c r="C245" t="s">
        <v>238</v>
      </c>
    </row>
    <row r="246" spans="1:13" x14ac:dyDescent="0.35">
      <c r="D246" t="s">
        <v>145</v>
      </c>
      <c r="F246" t="s">
        <v>233</v>
      </c>
      <c r="I246" t="s">
        <v>202</v>
      </c>
    </row>
    <row r="247" spans="1:13" x14ac:dyDescent="0.35">
      <c r="B247" t="s">
        <v>130</v>
      </c>
    </row>
    <row r="248" spans="1:13" x14ac:dyDescent="0.35">
      <c r="B248" t="s">
        <v>190</v>
      </c>
    </row>
    <row r="249" spans="1:13" x14ac:dyDescent="0.35">
      <c r="B249" t="s">
        <v>129</v>
      </c>
      <c r="C249" t="s">
        <v>290</v>
      </c>
    </row>
    <row r="250" spans="1:13" x14ac:dyDescent="0.35">
      <c r="B250" t="s">
        <v>129</v>
      </c>
      <c r="C250" t="s">
        <v>942</v>
      </c>
    </row>
    <row r="251" spans="1:13" x14ac:dyDescent="0.35">
      <c r="D251" t="s">
        <v>193</v>
      </c>
      <c r="G251" t="s">
        <v>937</v>
      </c>
      <c r="H251" t="s">
        <v>938</v>
      </c>
    </row>
    <row r="252" spans="1:13" x14ac:dyDescent="0.35">
      <c r="B252" t="s">
        <v>190</v>
      </c>
    </row>
    <row r="253" spans="1:13" x14ac:dyDescent="0.35">
      <c r="D253" t="s">
        <v>193</v>
      </c>
      <c r="G253" t="s">
        <v>239</v>
      </c>
      <c r="H253" t="s">
        <v>240</v>
      </c>
    </row>
    <row r="254" spans="1:13" x14ac:dyDescent="0.35">
      <c r="B254" t="s">
        <v>130</v>
      </c>
    </row>
    <row r="255" spans="1:13" x14ac:dyDescent="0.35">
      <c r="B255" t="s">
        <v>190</v>
      </c>
    </row>
    <row r="256" spans="1:13" x14ac:dyDescent="0.35">
      <c r="D256" t="s">
        <v>193</v>
      </c>
      <c r="G256" t="s">
        <v>291</v>
      </c>
      <c r="H256" t="s">
        <v>292</v>
      </c>
    </row>
    <row r="257" spans="2:13" x14ac:dyDescent="0.35">
      <c r="B257" t="s">
        <v>130</v>
      </c>
    </row>
    <row r="258" spans="2:13" x14ac:dyDescent="0.35">
      <c r="D258" t="s">
        <v>38</v>
      </c>
      <c r="E258" t="s">
        <v>204</v>
      </c>
      <c r="F258" t="s">
        <v>241</v>
      </c>
    </row>
    <row r="259" spans="2:13" x14ac:dyDescent="0.35">
      <c r="B259" t="s">
        <v>129</v>
      </c>
      <c r="C259" t="s">
        <v>242</v>
      </c>
    </row>
    <row r="260" spans="2:13" x14ac:dyDescent="0.35">
      <c r="D260" t="s">
        <v>29</v>
      </c>
      <c r="F260" t="s">
        <v>233</v>
      </c>
      <c r="J260" t="s">
        <v>825</v>
      </c>
      <c r="K260" t="s">
        <v>235</v>
      </c>
      <c r="L260" t="s">
        <v>236</v>
      </c>
      <c r="M260" t="b">
        <v>0</v>
      </c>
    </row>
    <row r="261" spans="2:13" x14ac:dyDescent="0.35">
      <c r="D261" t="s">
        <v>59</v>
      </c>
      <c r="E261" t="s">
        <v>199</v>
      </c>
      <c r="F261" t="s">
        <v>237</v>
      </c>
    </row>
    <row r="262" spans="2:13" x14ac:dyDescent="0.35">
      <c r="B262" t="s">
        <v>129</v>
      </c>
      <c r="C262" t="s">
        <v>238</v>
      </c>
    </row>
    <row r="263" spans="2:13" x14ac:dyDescent="0.35">
      <c r="D263" t="s">
        <v>145</v>
      </c>
      <c r="F263" t="s">
        <v>233</v>
      </c>
      <c r="I263" t="s">
        <v>202</v>
      </c>
    </row>
    <row r="264" spans="2:13" x14ac:dyDescent="0.35">
      <c r="B264" t="s">
        <v>130</v>
      </c>
    </row>
    <row r="265" spans="2:13" x14ac:dyDescent="0.35">
      <c r="B265" t="s">
        <v>130</v>
      </c>
    </row>
    <row r="266" spans="2:13" x14ac:dyDescent="0.35">
      <c r="B266" t="s">
        <v>130</v>
      </c>
    </row>
    <row r="267" spans="2:13" x14ac:dyDescent="0.35">
      <c r="B267" t="s">
        <v>129</v>
      </c>
      <c r="C267" t="s">
        <v>243</v>
      </c>
    </row>
    <row r="268" spans="2:13" x14ac:dyDescent="0.35">
      <c r="D268" t="s">
        <v>29</v>
      </c>
      <c r="F268" t="s">
        <v>244</v>
      </c>
      <c r="G268" t="s">
        <v>245</v>
      </c>
      <c r="H268" t="s">
        <v>245</v>
      </c>
      <c r="J268" t="s">
        <v>826</v>
      </c>
      <c r="K268" t="s">
        <v>246</v>
      </c>
      <c r="L268" t="s">
        <v>247</v>
      </c>
      <c r="M268" t="b">
        <v>0</v>
      </c>
    </row>
    <row r="269" spans="2:13" x14ac:dyDescent="0.35">
      <c r="D269" t="s">
        <v>59</v>
      </c>
      <c r="E269" t="s">
        <v>248</v>
      </c>
      <c r="F269" t="s">
        <v>249</v>
      </c>
    </row>
    <row r="270" spans="2:13" x14ac:dyDescent="0.35">
      <c r="B270" t="s">
        <v>129</v>
      </c>
      <c r="C270" t="s">
        <v>250</v>
      </c>
    </row>
    <row r="271" spans="2:13" x14ac:dyDescent="0.35">
      <c r="D271" t="s">
        <v>145</v>
      </c>
      <c r="F271" t="s">
        <v>244</v>
      </c>
      <c r="I271" t="s">
        <v>251</v>
      </c>
    </row>
    <row r="272" spans="2:13" x14ac:dyDescent="0.35">
      <c r="B272" t="s">
        <v>130</v>
      </c>
    </row>
    <row r="273" spans="2:13" x14ac:dyDescent="0.35">
      <c r="B273" t="s">
        <v>129</v>
      </c>
      <c r="C273" t="s">
        <v>252</v>
      </c>
    </row>
    <row r="274" spans="2:13" x14ac:dyDescent="0.35">
      <c r="D274" t="s">
        <v>145</v>
      </c>
      <c r="F274" t="s">
        <v>244</v>
      </c>
      <c r="I274" t="s">
        <v>202</v>
      </c>
    </row>
    <row r="275" spans="2:13" x14ac:dyDescent="0.35">
      <c r="B275" t="s">
        <v>130</v>
      </c>
    </row>
    <row r="276" spans="2:13" x14ac:dyDescent="0.35">
      <c r="B276" t="s">
        <v>190</v>
      </c>
    </row>
    <row r="277" spans="2:13" x14ac:dyDescent="0.35">
      <c r="B277" t="s">
        <v>129</v>
      </c>
      <c r="C277" t="s">
        <v>293</v>
      </c>
    </row>
    <row r="278" spans="2:13" x14ac:dyDescent="0.35">
      <c r="B278" t="s">
        <v>129</v>
      </c>
      <c r="C278" t="s">
        <v>949</v>
      </c>
    </row>
    <row r="279" spans="2:13" x14ac:dyDescent="0.35">
      <c r="D279" t="s">
        <v>193</v>
      </c>
      <c r="G279" t="s">
        <v>947</v>
      </c>
      <c r="H279" t="s">
        <v>948</v>
      </c>
    </row>
    <row r="280" spans="2:13" x14ac:dyDescent="0.35">
      <c r="B280" t="s">
        <v>190</v>
      </c>
    </row>
    <row r="281" spans="2:13" x14ac:dyDescent="0.35">
      <c r="D281" t="s">
        <v>193</v>
      </c>
      <c r="G281" t="s">
        <v>253</v>
      </c>
      <c r="H281" t="s">
        <v>253</v>
      </c>
    </row>
    <row r="282" spans="2:13" x14ac:dyDescent="0.35">
      <c r="B282" t="s">
        <v>130</v>
      </c>
    </row>
    <row r="283" spans="2:13" x14ac:dyDescent="0.35">
      <c r="B283" t="s">
        <v>190</v>
      </c>
    </row>
    <row r="284" spans="2:13" x14ac:dyDescent="0.35">
      <c r="D284" t="s">
        <v>193</v>
      </c>
      <c r="G284" t="s">
        <v>294</v>
      </c>
      <c r="H284" t="s">
        <v>294</v>
      </c>
    </row>
    <row r="285" spans="2:13" x14ac:dyDescent="0.35">
      <c r="B285" t="s">
        <v>130</v>
      </c>
    </row>
    <row r="286" spans="2:13" x14ac:dyDescent="0.35">
      <c r="D286" t="s">
        <v>38</v>
      </c>
      <c r="E286" t="s">
        <v>204</v>
      </c>
      <c r="F286" t="s">
        <v>254</v>
      </c>
    </row>
    <row r="287" spans="2:13" x14ac:dyDescent="0.35">
      <c r="B287" t="s">
        <v>129</v>
      </c>
      <c r="C287" t="s">
        <v>255</v>
      </c>
    </row>
    <row r="288" spans="2:13" x14ac:dyDescent="0.35">
      <c r="D288" t="s">
        <v>29</v>
      </c>
      <c r="F288" t="s">
        <v>244</v>
      </c>
      <c r="J288" t="s">
        <v>826</v>
      </c>
      <c r="K288" t="s">
        <v>246</v>
      </c>
      <c r="L288" t="s">
        <v>247</v>
      </c>
      <c r="M288" t="b">
        <v>0</v>
      </c>
    </row>
    <row r="289" spans="2:13" x14ac:dyDescent="0.35">
      <c r="D289" t="s">
        <v>59</v>
      </c>
      <c r="E289" t="s">
        <v>248</v>
      </c>
      <c r="F289" t="s">
        <v>249</v>
      </c>
    </row>
    <row r="290" spans="2:13" x14ac:dyDescent="0.35">
      <c r="B290" t="s">
        <v>129</v>
      </c>
      <c r="C290" t="s">
        <v>250</v>
      </c>
    </row>
    <row r="291" spans="2:13" x14ac:dyDescent="0.35">
      <c r="D291" t="s">
        <v>145</v>
      </c>
      <c r="F291" t="s">
        <v>244</v>
      </c>
      <c r="I291" t="s">
        <v>251</v>
      </c>
    </row>
    <row r="292" spans="2:13" x14ac:dyDescent="0.35">
      <c r="B292" t="s">
        <v>130</v>
      </c>
    </row>
    <row r="293" spans="2:13" x14ac:dyDescent="0.35">
      <c r="B293" t="s">
        <v>129</v>
      </c>
      <c r="C293" t="s">
        <v>252</v>
      </c>
    </row>
    <row r="294" spans="2:13" x14ac:dyDescent="0.35">
      <c r="D294" t="s">
        <v>145</v>
      </c>
      <c r="F294" t="s">
        <v>244</v>
      </c>
      <c r="I294" t="s">
        <v>202</v>
      </c>
    </row>
    <row r="295" spans="2:13" x14ac:dyDescent="0.35">
      <c r="B295" t="s">
        <v>130</v>
      </c>
    </row>
    <row r="296" spans="2:13" x14ac:dyDescent="0.35">
      <c r="B296" t="s">
        <v>130</v>
      </c>
    </row>
    <row r="297" spans="2:13" x14ac:dyDescent="0.35">
      <c r="B297" t="s">
        <v>130</v>
      </c>
    </row>
    <row r="298" spans="2:13" x14ac:dyDescent="0.35">
      <c r="B298" t="s">
        <v>129</v>
      </c>
      <c r="C298" t="s">
        <v>256</v>
      </c>
    </row>
    <row r="299" spans="2:13" x14ac:dyDescent="0.35">
      <c r="D299" t="s">
        <v>29</v>
      </c>
      <c r="F299" t="s">
        <v>257</v>
      </c>
      <c r="G299" t="s">
        <v>258</v>
      </c>
      <c r="H299" t="s">
        <v>258</v>
      </c>
      <c r="J299" t="s">
        <v>827</v>
      </c>
      <c r="K299" t="s">
        <v>259</v>
      </c>
      <c r="L299" t="s">
        <v>260</v>
      </c>
      <c r="M299" t="b">
        <v>0</v>
      </c>
    </row>
    <row r="300" spans="2:13" x14ac:dyDescent="0.35">
      <c r="D300" t="s">
        <v>59</v>
      </c>
      <c r="E300" t="s">
        <v>248</v>
      </c>
      <c r="F300" t="s">
        <v>261</v>
      </c>
    </row>
    <row r="301" spans="2:13" x14ac:dyDescent="0.35">
      <c r="B301" t="s">
        <v>129</v>
      </c>
      <c r="C301" t="s">
        <v>262</v>
      </c>
    </row>
    <row r="302" spans="2:13" x14ac:dyDescent="0.35">
      <c r="D302" t="s">
        <v>145</v>
      </c>
      <c r="F302" t="s">
        <v>257</v>
      </c>
      <c r="I302" t="s">
        <v>251</v>
      </c>
    </row>
    <row r="303" spans="2:13" x14ac:dyDescent="0.35">
      <c r="B303" t="s">
        <v>130</v>
      </c>
    </row>
    <row r="304" spans="2:13" x14ac:dyDescent="0.35">
      <c r="B304" t="s">
        <v>129</v>
      </c>
      <c r="C304" t="s">
        <v>263</v>
      </c>
    </row>
    <row r="305" spans="2:13" x14ac:dyDescent="0.35">
      <c r="D305" t="s">
        <v>145</v>
      </c>
      <c r="F305" t="s">
        <v>257</v>
      </c>
      <c r="I305" t="s">
        <v>202</v>
      </c>
    </row>
    <row r="306" spans="2:13" x14ac:dyDescent="0.35">
      <c r="B306" t="s">
        <v>130</v>
      </c>
    </row>
    <row r="307" spans="2:13" x14ac:dyDescent="0.35">
      <c r="B307" t="s">
        <v>190</v>
      </c>
    </row>
    <row r="308" spans="2:13" x14ac:dyDescent="0.35">
      <c r="B308" t="s">
        <v>129</v>
      </c>
      <c r="C308" t="s">
        <v>295</v>
      </c>
    </row>
    <row r="309" spans="2:13" x14ac:dyDescent="0.35">
      <c r="B309" t="s">
        <v>129</v>
      </c>
      <c r="C309" t="s">
        <v>958</v>
      </c>
    </row>
    <row r="310" spans="2:13" x14ac:dyDescent="0.35">
      <c r="D310" t="s">
        <v>193</v>
      </c>
      <c r="G310" t="s">
        <v>956</v>
      </c>
      <c r="H310" t="s">
        <v>957</v>
      </c>
    </row>
    <row r="311" spans="2:13" x14ac:dyDescent="0.35">
      <c r="B311" t="s">
        <v>190</v>
      </c>
    </row>
    <row r="312" spans="2:13" x14ac:dyDescent="0.35">
      <c r="D312" t="s">
        <v>193</v>
      </c>
      <c r="G312" t="s">
        <v>264</v>
      </c>
      <c r="H312" t="s">
        <v>264</v>
      </c>
    </row>
    <row r="313" spans="2:13" x14ac:dyDescent="0.35">
      <c r="B313" t="s">
        <v>130</v>
      </c>
    </row>
    <row r="314" spans="2:13" x14ac:dyDescent="0.35">
      <c r="B314" t="s">
        <v>190</v>
      </c>
    </row>
    <row r="315" spans="2:13" x14ac:dyDescent="0.35">
      <c r="D315" t="s">
        <v>193</v>
      </c>
      <c r="G315" t="s">
        <v>296</v>
      </c>
      <c r="H315" t="s">
        <v>296</v>
      </c>
    </row>
    <row r="316" spans="2:13" x14ac:dyDescent="0.35">
      <c r="B316" t="s">
        <v>130</v>
      </c>
    </row>
    <row r="317" spans="2:13" x14ac:dyDescent="0.35">
      <c r="D317" t="s">
        <v>38</v>
      </c>
      <c r="E317" t="s">
        <v>204</v>
      </c>
      <c r="F317" t="s">
        <v>265</v>
      </c>
    </row>
    <row r="318" spans="2:13" x14ac:dyDescent="0.35">
      <c r="B318" t="s">
        <v>129</v>
      </c>
      <c r="C318" t="s">
        <v>266</v>
      </c>
    </row>
    <row r="319" spans="2:13" x14ac:dyDescent="0.35">
      <c r="D319" t="s">
        <v>29</v>
      </c>
      <c r="F319" t="s">
        <v>257</v>
      </c>
      <c r="J319" t="s">
        <v>827</v>
      </c>
      <c r="K319" t="s">
        <v>259</v>
      </c>
      <c r="L319" t="s">
        <v>260</v>
      </c>
      <c r="M319" t="b">
        <v>0</v>
      </c>
    </row>
    <row r="320" spans="2:13" x14ac:dyDescent="0.35">
      <c r="D320" t="s">
        <v>59</v>
      </c>
      <c r="E320" t="s">
        <v>248</v>
      </c>
      <c r="F320" t="s">
        <v>261</v>
      </c>
    </row>
    <row r="321" spans="2:13" x14ac:dyDescent="0.35">
      <c r="B321" t="s">
        <v>129</v>
      </c>
      <c r="C321" t="s">
        <v>262</v>
      </c>
    </row>
    <row r="322" spans="2:13" x14ac:dyDescent="0.35">
      <c r="D322" t="s">
        <v>145</v>
      </c>
      <c r="F322" t="s">
        <v>257</v>
      </c>
      <c r="I322" t="s">
        <v>251</v>
      </c>
    </row>
    <row r="323" spans="2:13" x14ac:dyDescent="0.35">
      <c r="B323" t="s">
        <v>130</v>
      </c>
    </row>
    <row r="324" spans="2:13" x14ac:dyDescent="0.35">
      <c r="B324" t="s">
        <v>129</v>
      </c>
      <c r="C324" t="s">
        <v>263</v>
      </c>
    </row>
    <row r="325" spans="2:13" x14ac:dyDescent="0.35">
      <c r="D325" t="s">
        <v>145</v>
      </c>
      <c r="F325" t="s">
        <v>257</v>
      </c>
      <c r="I325" t="s">
        <v>202</v>
      </c>
    </row>
    <row r="326" spans="2:13" x14ac:dyDescent="0.35">
      <c r="B326" t="s">
        <v>130</v>
      </c>
    </row>
    <row r="327" spans="2:13" x14ac:dyDescent="0.35">
      <c r="B327" t="s">
        <v>130</v>
      </c>
    </row>
    <row r="328" spans="2:13" x14ac:dyDescent="0.35">
      <c r="B328" t="s">
        <v>130</v>
      </c>
    </row>
    <row r="329" spans="2:13" x14ac:dyDescent="0.35">
      <c r="B329" t="s">
        <v>129</v>
      </c>
      <c r="C329" t="s">
        <v>267</v>
      </c>
    </row>
    <row r="330" spans="2:13" x14ac:dyDescent="0.35">
      <c r="D330" t="s">
        <v>29</v>
      </c>
      <c r="F330" t="s">
        <v>268</v>
      </c>
      <c r="G330" t="s">
        <v>269</v>
      </c>
      <c r="H330" t="s">
        <v>269</v>
      </c>
      <c r="J330" t="s">
        <v>828</v>
      </c>
      <c r="K330" t="s">
        <v>270</v>
      </c>
      <c r="L330" t="s">
        <v>271</v>
      </c>
      <c r="M330" t="b">
        <v>0</v>
      </c>
    </row>
    <row r="331" spans="2:13" x14ac:dyDescent="0.35">
      <c r="D331" t="s">
        <v>59</v>
      </c>
      <c r="E331" t="s">
        <v>248</v>
      </c>
      <c r="F331" t="s">
        <v>272</v>
      </c>
    </row>
    <row r="332" spans="2:13" x14ac:dyDescent="0.35">
      <c r="B332" t="s">
        <v>129</v>
      </c>
      <c r="C332" t="s">
        <v>273</v>
      </c>
    </row>
    <row r="333" spans="2:13" x14ac:dyDescent="0.35">
      <c r="D333" t="s">
        <v>145</v>
      </c>
      <c r="F333" t="s">
        <v>268</v>
      </c>
      <c r="I333" t="s">
        <v>251</v>
      </c>
    </row>
    <row r="334" spans="2:13" x14ac:dyDescent="0.35">
      <c r="B334" t="s">
        <v>130</v>
      </c>
    </row>
    <row r="335" spans="2:13" x14ac:dyDescent="0.35">
      <c r="B335" t="s">
        <v>129</v>
      </c>
      <c r="C335" t="s">
        <v>274</v>
      </c>
    </row>
    <row r="336" spans="2:13" x14ac:dyDescent="0.35">
      <c r="D336" t="s">
        <v>145</v>
      </c>
      <c r="F336" t="s">
        <v>268</v>
      </c>
      <c r="I336" t="s">
        <v>202</v>
      </c>
    </row>
    <row r="337" spans="2:13" x14ac:dyDescent="0.35">
      <c r="B337" t="s">
        <v>130</v>
      </c>
    </row>
    <row r="338" spans="2:13" x14ac:dyDescent="0.35">
      <c r="B338" t="s">
        <v>190</v>
      </c>
    </row>
    <row r="339" spans="2:13" x14ac:dyDescent="0.35">
      <c r="B339" t="s">
        <v>129</v>
      </c>
      <c r="C339" t="s">
        <v>297</v>
      </c>
    </row>
    <row r="340" spans="2:13" x14ac:dyDescent="0.35">
      <c r="B340" t="s">
        <v>129</v>
      </c>
      <c r="C340" t="s">
        <v>970</v>
      </c>
    </row>
    <row r="341" spans="2:13" x14ac:dyDescent="0.35">
      <c r="D341" t="s">
        <v>193</v>
      </c>
      <c r="G341" t="s">
        <v>968</v>
      </c>
      <c r="H341" t="s">
        <v>969</v>
      </c>
    </row>
    <row r="342" spans="2:13" x14ac:dyDescent="0.35">
      <c r="B342" t="s">
        <v>190</v>
      </c>
    </row>
    <row r="343" spans="2:13" x14ac:dyDescent="0.35">
      <c r="D343" t="s">
        <v>193</v>
      </c>
      <c r="G343" t="s">
        <v>275</v>
      </c>
      <c r="H343" t="s">
        <v>275</v>
      </c>
    </row>
    <row r="344" spans="2:13" x14ac:dyDescent="0.35">
      <c r="B344" t="s">
        <v>130</v>
      </c>
    </row>
    <row r="345" spans="2:13" x14ac:dyDescent="0.35">
      <c r="B345" t="s">
        <v>190</v>
      </c>
    </row>
    <row r="346" spans="2:13" x14ac:dyDescent="0.35">
      <c r="D346" t="s">
        <v>193</v>
      </c>
      <c r="G346" t="s">
        <v>298</v>
      </c>
      <c r="H346" t="s">
        <v>298</v>
      </c>
    </row>
    <row r="347" spans="2:13" x14ac:dyDescent="0.35">
      <c r="B347" t="s">
        <v>130</v>
      </c>
    </row>
    <row r="348" spans="2:13" x14ac:dyDescent="0.35">
      <c r="D348" t="s">
        <v>38</v>
      </c>
      <c r="E348" t="s">
        <v>204</v>
      </c>
      <c r="F348" t="s">
        <v>276</v>
      </c>
    </row>
    <row r="349" spans="2:13" x14ac:dyDescent="0.35">
      <c r="B349" t="s">
        <v>129</v>
      </c>
      <c r="C349" t="s">
        <v>277</v>
      </c>
    </row>
    <row r="350" spans="2:13" x14ac:dyDescent="0.35">
      <c r="D350" t="s">
        <v>29</v>
      </c>
      <c r="F350" t="s">
        <v>268</v>
      </c>
      <c r="J350" t="s">
        <v>828</v>
      </c>
      <c r="K350" t="s">
        <v>270</v>
      </c>
      <c r="L350" t="s">
        <v>271</v>
      </c>
      <c r="M350" t="b">
        <v>0</v>
      </c>
    </row>
    <row r="351" spans="2:13" x14ac:dyDescent="0.35">
      <c r="D351" t="s">
        <v>59</v>
      </c>
      <c r="E351" t="s">
        <v>248</v>
      </c>
      <c r="F351" t="s">
        <v>272</v>
      </c>
    </row>
    <row r="352" spans="2:13" x14ac:dyDescent="0.35">
      <c r="B352" t="s">
        <v>129</v>
      </c>
      <c r="C352" t="s">
        <v>273</v>
      </c>
    </row>
    <row r="353" spans="1:13" x14ac:dyDescent="0.35">
      <c r="D353" t="s">
        <v>145</v>
      </c>
      <c r="F353" t="s">
        <v>268</v>
      </c>
      <c r="I353" t="s">
        <v>251</v>
      </c>
    </row>
    <row r="354" spans="1:13" x14ac:dyDescent="0.35">
      <c r="B354" t="s">
        <v>130</v>
      </c>
    </row>
    <row r="355" spans="1:13" x14ac:dyDescent="0.35">
      <c r="B355" t="s">
        <v>129</v>
      </c>
      <c r="C355" t="s">
        <v>274</v>
      </c>
    </row>
    <row r="356" spans="1:13" x14ac:dyDescent="0.35">
      <c r="D356" t="s">
        <v>145</v>
      </c>
      <c r="F356" t="s">
        <v>268</v>
      </c>
      <c r="I356" t="s">
        <v>202</v>
      </c>
    </row>
    <row r="357" spans="1:13" x14ac:dyDescent="0.35">
      <c r="B357" t="s">
        <v>130</v>
      </c>
    </row>
    <row r="358" spans="1:13" x14ac:dyDescent="0.35">
      <c r="B358" t="s">
        <v>130</v>
      </c>
    </row>
    <row r="359" spans="1:13" x14ac:dyDescent="0.35">
      <c r="B359" t="s">
        <v>130</v>
      </c>
    </row>
    <row r="360" spans="1:13" x14ac:dyDescent="0.35">
      <c r="B360" t="s">
        <v>42</v>
      </c>
    </row>
    <row r="361" spans="1:13" x14ac:dyDescent="0.35">
      <c r="A361" s="19"/>
      <c r="B361" t="s">
        <v>130</v>
      </c>
    </row>
    <row r="362" spans="1:13" x14ac:dyDescent="0.35">
      <c r="A362" s="15" t="s">
        <v>299</v>
      </c>
      <c r="B362" t="s">
        <v>37</v>
      </c>
    </row>
    <row r="363" spans="1:13" x14ac:dyDescent="0.35">
      <c r="B363" t="s">
        <v>129</v>
      </c>
      <c r="C363" t="s">
        <v>300</v>
      </c>
    </row>
    <row r="364" spans="1:13" x14ac:dyDescent="0.35">
      <c r="D364" t="s">
        <v>29</v>
      </c>
      <c r="F364" t="s">
        <v>301</v>
      </c>
      <c r="G364" t="s">
        <v>302</v>
      </c>
      <c r="H364" t="s">
        <v>302</v>
      </c>
      <c r="J364" t="s">
        <v>829</v>
      </c>
      <c r="K364" t="s">
        <v>303</v>
      </c>
      <c r="L364" t="s">
        <v>304</v>
      </c>
      <c r="M364" t="b">
        <v>0</v>
      </c>
    </row>
    <row r="365" spans="1:13" x14ac:dyDescent="0.35">
      <c r="D365" t="s">
        <v>59</v>
      </c>
      <c r="E365" t="s">
        <v>199</v>
      </c>
      <c r="F365" t="s">
        <v>305</v>
      </c>
    </row>
    <row r="366" spans="1:13" x14ac:dyDescent="0.35">
      <c r="B366" t="s">
        <v>129</v>
      </c>
      <c r="C366" t="s">
        <v>306</v>
      </c>
    </row>
    <row r="367" spans="1:13" x14ac:dyDescent="0.35">
      <c r="D367" t="s">
        <v>145</v>
      </c>
      <c r="F367" t="s">
        <v>301</v>
      </c>
      <c r="I367" t="s">
        <v>202</v>
      </c>
    </row>
    <row r="368" spans="1:13" x14ac:dyDescent="0.35">
      <c r="B368" t="s">
        <v>130</v>
      </c>
    </row>
    <row r="369" spans="2:13" x14ac:dyDescent="0.35">
      <c r="B369" t="s">
        <v>190</v>
      </c>
    </row>
    <row r="370" spans="2:13" x14ac:dyDescent="0.35">
      <c r="B370" t="s">
        <v>129</v>
      </c>
      <c r="C370" t="s">
        <v>941</v>
      </c>
    </row>
    <row r="371" spans="2:13" x14ac:dyDescent="0.35">
      <c r="D371" t="s">
        <v>193</v>
      </c>
      <c r="G371" t="s">
        <v>939</v>
      </c>
      <c r="H371" t="s">
        <v>940</v>
      </c>
    </row>
    <row r="372" spans="2:13" x14ac:dyDescent="0.35">
      <c r="B372" t="s">
        <v>190</v>
      </c>
    </row>
    <row r="373" spans="2:13" x14ac:dyDescent="0.35">
      <c r="D373" t="s">
        <v>193</v>
      </c>
      <c r="G373" t="s">
        <v>307</v>
      </c>
      <c r="H373" t="s">
        <v>307</v>
      </c>
    </row>
    <row r="374" spans="2:13" x14ac:dyDescent="0.35">
      <c r="B374" t="s">
        <v>130</v>
      </c>
    </row>
    <row r="375" spans="2:13" x14ac:dyDescent="0.35">
      <c r="D375" t="s">
        <v>38</v>
      </c>
      <c r="E375" t="s">
        <v>204</v>
      </c>
      <c r="F375" t="s">
        <v>308</v>
      </c>
    </row>
    <row r="376" spans="2:13" x14ac:dyDescent="0.35">
      <c r="B376" t="s">
        <v>129</v>
      </c>
      <c r="C376" t="s">
        <v>309</v>
      </c>
    </row>
    <row r="377" spans="2:13" x14ac:dyDescent="0.35">
      <c r="D377" t="s">
        <v>29</v>
      </c>
      <c r="F377" t="s">
        <v>301</v>
      </c>
      <c r="J377" t="s">
        <v>829</v>
      </c>
      <c r="K377" t="s">
        <v>303</v>
      </c>
      <c r="L377" t="s">
        <v>304</v>
      </c>
      <c r="M377" t="b">
        <v>0</v>
      </c>
    </row>
    <row r="378" spans="2:13" x14ac:dyDescent="0.35">
      <c r="D378" t="s">
        <v>59</v>
      </c>
      <c r="E378" t="s">
        <v>199</v>
      </c>
      <c r="F378" t="s">
        <v>305</v>
      </c>
    </row>
    <row r="379" spans="2:13" x14ac:dyDescent="0.35">
      <c r="B379" t="s">
        <v>129</v>
      </c>
      <c r="C379" t="s">
        <v>306</v>
      </c>
    </row>
    <row r="380" spans="2:13" x14ac:dyDescent="0.35">
      <c r="D380" t="s">
        <v>145</v>
      </c>
      <c r="F380" t="s">
        <v>301</v>
      </c>
      <c r="I380" t="s">
        <v>202</v>
      </c>
    </row>
    <row r="381" spans="2:13" x14ac:dyDescent="0.35">
      <c r="B381" t="s">
        <v>130</v>
      </c>
    </row>
    <row r="382" spans="2:13" x14ac:dyDescent="0.35">
      <c r="B382" t="s">
        <v>130</v>
      </c>
    </row>
    <row r="383" spans="2:13" x14ac:dyDescent="0.35">
      <c r="B383" t="s">
        <v>130</v>
      </c>
    </row>
    <row r="384" spans="2:13" x14ac:dyDescent="0.35">
      <c r="B384" t="s">
        <v>129</v>
      </c>
      <c r="C384" t="s">
        <v>310</v>
      </c>
    </row>
    <row r="385" spans="2:13" x14ac:dyDescent="0.35">
      <c r="D385" t="s">
        <v>29</v>
      </c>
      <c r="F385" t="s">
        <v>311</v>
      </c>
      <c r="G385" t="s">
        <v>312</v>
      </c>
      <c r="H385" t="s">
        <v>312</v>
      </c>
      <c r="J385" t="s">
        <v>830</v>
      </c>
      <c r="K385" t="s">
        <v>313</v>
      </c>
      <c r="L385" t="s">
        <v>314</v>
      </c>
      <c r="M385" t="b">
        <v>0</v>
      </c>
    </row>
    <row r="386" spans="2:13" x14ac:dyDescent="0.35">
      <c r="D386" t="s">
        <v>59</v>
      </c>
      <c r="E386" t="s">
        <v>315</v>
      </c>
      <c r="F386" t="s">
        <v>316</v>
      </c>
    </row>
    <row r="387" spans="2:13" x14ac:dyDescent="0.35">
      <c r="B387" t="s">
        <v>129</v>
      </c>
      <c r="C387" t="s">
        <v>317</v>
      </c>
    </row>
    <row r="388" spans="2:13" x14ac:dyDescent="0.35">
      <c r="D388" t="s">
        <v>145</v>
      </c>
      <c r="F388" t="s">
        <v>311</v>
      </c>
      <c r="I388" t="s">
        <v>318</v>
      </c>
    </row>
    <row r="389" spans="2:13" x14ac:dyDescent="0.35">
      <c r="B389" t="s">
        <v>130</v>
      </c>
    </row>
    <row r="390" spans="2:13" x14ac:dyDescent="0.35">
      <c r="B390" t="s">
        <v>129</v>
      </c>
      <c r="C390" t="s">
        <v>319</v>
      </c>
    </row>
    <row r="391" spans="2:13" x14ac:dyDescent="0.35">
      <c r="D391" t="s">
        <v>145</v>
      </c>
      <c r="F391" t="s">
        <v>311</v>
      </c>
      <c r="I391" t="s">
        <v>202</v>
      </c>
    </row>
    <row r="392" spans="2:13" x14ac:dyDescent="0.35">
      <c r="B392" t="s">
        <v>130</v>
      </c>
    </row>
    <row r="393" spans="2:13" x14ac:dyDescent="0.35">
      <c r="B393" t="s">
        <v>190</v>
      </c>
    </row>
    <row r="394" spans="2:13" x14ac:dyDescent="0.35">
      <c r="B394" t="s">
        <v>129</v>
      </c>
      <c r="C394" t="s">
        <v>950</v>
      </c>
    </row>
    <row r="395" spans="2:13" x14ac:dyDescent="0.35">
      <c r="D395" t="s">
        <v>193</v>
      </c>
      <c r="G395" t="s">
        <v>951</v>
      </c>
      <c r="H395" t="s">
        <v>955</v>
      </c>
    </row>
    <row r="396" spans="2:13" x14ac:dyDescent="0.35">
      <c r="B396" t="s">
        <v>190</v>
      </c>
    </row>
    <row r="397" spans="2:13" x14ac:dyDescent="0.35">
      <c r="D397" t="s">
        <v>193</v>
      </c>
      <c r="G397" t="s">
        <v>320</v>
      </c>
      <c r="H397" t="s">
        <v>320</v>
      </c>
    </row>
    <row r="398" spans="2:13" x14ac:dyDescent="0.35">
      <c r="B398" t="s">
        <v>130</v>
      </c>
    </row>
    <row r="399" spans="2:13" x14ac:dyDescent="0.35">
      <c r="D399" t="s">
        <v>38</v>
      </c>
      <c r="E399" t="s">
        <v>204</v>
      </c>
      <c r="F399" t="s">
        <v>321</v>
      </c>
    </row>
    <row r="400" spans="2:13" x14ac:dyDescent="0.35">
      <c r="B400" t="s">
        <v>129</v>
      </c>
      <c r="C400" t="s">
        <v>322</v>
      </c>
    </row>
    <row r="401" spans="2:13" x14ac:dyDescent="0.35">
      <c r="D401" t="s">
        <v>29</v>
      </c>
      <c r="F401" t="s">
        <v>311</v>
      </c>
      <c r="J401" t="s">
        <v>830</v>
      </c>
      <c r="K401" t="s">
        <v>313</v>
      </c>
      <c r="L401" t="s">
        <v>314</v>
      </c>
      <c r="M401" t="b">
        <v>0</v>
      </c>
    </row>
    <row r="402" spans="2:13" x14ac:dyDescent="0.35">
      <c r="D402" t="s">
        <v>59</v>
      </c>
      <c r="E402" t="s">
        <v>315</v>
      </c>
      <c r="F402" t="s">
        <v>316</v>
      </c>
    </row>
    <row r="403" spans="2:13" x14ac:dyDescent="0.35">
      <c r="B403" t="s">
        <v>129</v>
      </c>
      <c r="C403" t="s">
        <v>317</v>
      </c>
    </row>
    <row r="404" spans="2:13" x14ac:dyDescent="0.35">
      <c r="D404" t="s">
        <v>145</v>
      </c>
      <c r="F404" t="s">
        <v>311</v>
      </c>
      <c r="I404" t="s">
        <v>318</v>
      </c>
    </row>
    <row r="405" spans="2:13" x14ac:dyDescent="0.35">
      <c r="B405" t="s">
        <v>130</v>
      </c>
    </row>
    <row r="406" spans="2:13" x14ac:dyDescent="0.35">
      <c r="B406" t="s">
        <v>129</v>
      </c>
      <c r="C406" t="s">
        <v>319</v>
      </c>
    </row>
    <row r="407" spans="2:13" x14ac:dyDescent="0.35">
      <c r="D407" t="s">
        <v>145</v>
      </c>
      <c r="F407" t="s">
        <v>311</v>
      </c>
      <c r="I407" t="s">
        <v>202</v>
      </c>
    </row>
    <row r="408" spans="2:13" x14ac:dyDescent="0.35">
      <c r="B408" t="s">
        <v>130</v>
      </c>
    </row>
    <row r="409" spans="2:13" x14ac:dyDescent="0.35">
      <c r="B409" t="s">
        <v>130</v>
      </c>
    </row>
    <row r="410" spans="2:13" x14ac:dyDescent="0.35">
      <c r="B410" t="s">
        <v>130</v>
      </c>
    </row>
    <row r="411" spans="2:13" x14ac:dyDescent="0.35">
      <c r="B411" t="s">
        <v>129</v>
      </c>
      <c r="C411" t="s">
        <v>323</v>
      </c>
    </row>
    <row r="412" spans="2:13" x14ac:dyDescent="0.35">
      <c r="D412" t="s">
        <v>29</v>
      </c>
      <c r="F412" t="s">
        <v>324</v>
      </c>
      <c r="G412" t="s">
        <v>325</v>
      </c>
      <c r="H412" t="s">
        <v>325</v>
      </c>
      <c r="J412" t="s">
        <v>831</v>
      </c>
      <c r="K412" t="s">
        <v>326</v>
      </c>
      <c r="L412" t="s">
        <v>327</v>
      </c>
      <c r="M412" t="b">
        <v>0</v>
      </c>
    </row>
    <row r="413" spans="2:13" x14ac:dyDescent="0.35">
      <c r="D413" t="s">
        <v>59</v>
      </c>
      <c r="E413" t="s">
        <v>315</v>
      </c>
      <c r="F413" t="s">
        <v>328</v>
      </c>
    </row>
    <row r="414" spans="2:13" x14ac:dyDescent="0.35">
      <c r="B414" t="s">
        <v>129</v>
      </c>
      <c r="C414" t="s">
        <v>329</v>
      </c>
    </row>
    <row r="415" spans="2:13" x14ac:dyDescent="0.35">
      <c r="D415" t="s">
        <v>145</v>
      </c>
      <c r="F415" t="s">
        <v>324</v>
      </c>
      <c r="I415" t="s">
        <v>318</v>
      </c>
    </row>
    <row r="416" spans="2:13" x14ac:dyDescent="0.35">
      <c r="B416" t="s">
        <v>130</v>
      </c>
    </row>
    <row r="417" spans="2:13" x14ac:dyDescent="0.35">
      <c r="B417" t="s">
        <v>129</v>
      </c>
      <c r="C417" t="s">
        <v>330</v>
      </c>
    </row>
    <row r="418" spans="2:13" x14ac:dyDescent="0.35">
      <c r="D418" t="s">
        <v>145</v>
      </c>
      <c r="F418" t="s">
        <v>324</v>
      </c>
      <c r="I418" t="s">
        <v>202</v>
      </c>
    </row>
    <row r="419" spans="2:13" x14ac:dyDescent="0.35">
      <c r="B419" t="s">
        <v>130</v>
      </c>
    </row>
    <row r="420" spans="2:13" x14ac:dyDescent="0.35">
      <c r="B420" t="s">
        <v>190</v>
      </c>
    </row>
    <row r="421" spans="2:13" x14ac:dyDescent="0.35">
      <c r="B421" t="s">
        <v>129</v>
      </c>
      <c r="C421" t="s">
        <v>959</v>
      </c>
    </row>
    <row r="422" spans="2:13" x14ac:dyDescent="0.35">
      <c r="D422" t="s">
        <v>193</v>
      </c>
      <c r="G422" t="s">
        <v>960</v>
      </c>
      <c r="H422" t="s">
        <v>961</v>
      </c>
    </row>
    <row r="423" spans="2:13" x14ac:dyDescent="0.35">
      <c r="B423" t="s">
        <v>190</v>
      </c>
    </row>
    <row r="424" spans="2:13" x14ac:dyDescent="0.35">
      <c r="D424" t="s">
        <v>193</v>
      </c>
      <c r="G424" t="s">
        <v>331</v>
      </c>
      <c r="H424" t="s">
        <v>331</v>
      </c>
    </row>
    <row r="425" spans="2:13" x14ac:dyDescent="0.35">
      <c r="B425" t="s">
        <v>130</v>
      </c>
    </row>
    <row r="426" spans="2:13" x14ac:dyDescent="0.35">
      <c r="D426" t="s">
        <v>38</v>
      </c>
      <c r="E426" t="s">
        <v>204</v>
      </c>
      <c r="F426" t="s">
        <v>332</v>
      </c>
    </row>
    <row r="427" spans="2:13" x14ac:dyDescent="0.35">
      <c r="B427" t="s">
        <v>129</v>
      </c>
      <c r="C427" t="s">
        <v>333</v>
      </c>
    </row>
    <row r="428" spans="2:13" x14ac:dyDescent="0.35">
      <c r="D428" t="s">
        <v>29</v>
      </c>
      <c r="F428" t="s">
        <v>324</v>
      </c>
      <c r="J428" t="s">
        <v>831</v>
      </c>
      <c r="K428" t="s">
        <v>326</v>
      </c>
      <c r="L428" t="s">
        <v>327</v>
      </c>
      <c r="M428" t="b">
        <v>0</v>
      </c>
    </row>
    <row r="429" spans="2:13" x14ac:dyDescent="0.35">
      <c r="D429" t="s">
        <v>59</v>
      </c>
      <c r="E429" t="s">
        <v>315</v>
      </c>
      <c r="F429" t="s">
        <v>328</v>
      </c>
    </row>
    <row r="430" spans="2:13" x14ac:dyDescent="0.35">
      <c r="B430" t="s">
        <v>129</v>
      </c>
      <c r="C430" t="s">
        <v>329</v>
      </c>
    </row>
    <row r="431" spans="2:13" x14ac:dyDescent="0.35">
      <c r="D431" t="s">
        <v>145</v>
      </c>
      <c r="F431" t="s">
        <v>324</v>
      </c>
      <c r="I431" t="s">
        <v>318</v>
      </c>
    </row>
    <row r="432" spans="2:13" x14ac:dyDescent="0.35">
      <c r="B432" t="s">
        <v>130</v>
      </c>
    </row>
    <row r="433" spans="2:13" x14ac:dyDescent="0.35">
      <c r="B433" t="s">
        <v>129</v>
      </c>
      <c r="C433" t="s">
        <v>330</v>
      </c>
    </row>
    <row r="434" spans="2:13" x14ac:dyDescent="0.35">
      <c r="D434" t="s">
        <v>145</v>
      </c>
      <c r="F434" t="s">
        <v>324</v>
      </c>
      <c r="I434" t="s">
        <v>202</v>
      </c>
    </row>
    <row r="435" spans="2:13" x14ac:dyDescent="0.35">
      <c r="B435" t="s">
        <v>130</v>
      </c>
    </row>
    <row r="436" spans="2:13" x14ac:dyDescent="0.35">
      <c r="B436" t="s">
        <v>130</v>
      </c>
    </row>
    <row r="437" spans="2:13" x14ac:dyDescent="0.35">
      <c r="B437" t="s">
        <v>130</v>
      </c>
    </row>
    <row r="438" spans="2:13" x14ac:dyDescent="0.35">
      <c r="B438" t="s">
        <v>129</v>
      </c>
      <c r="C438" t="s">
        <v>334</v>
      </c>
    </row>
    <row r="439" spans="2:13" x14ac:dyDescent="0.35">
      <c r="D439" t="s">
        <v>29</v>
      </c>
      <c r="F439" t="s">
        <v>335</v>
      </c>
      <c r="G439" t="s">
        <v>336</v>
      </c>
      <c r="H439" t="s">
        <v>336</v>
      </c>
      <c r="J439" t="s">
        <v>832</v>
      </c>
      <c r="K439" t="s">
        <v>337</v>
      </c>
      <c r="L439" t="s">
        <v>338</v>
      </c>
      <c r="M439" t="b">
        <v>0</v>
      </c>
    </row>
    <row r="440" spans="2:13" x14ac:dyDescent="0.35">
      <c r="D440" t="s">
        <v>59</v>
      </c>
      <c r="E440" t="s">
        <v>315</v>
      </c>
      <c r="F440" t="s">
        <v>339</v>
      </c>
    </row>
    <row r="441" spans="2:13" x14ac:dyDescent="0.35">
      <c r="B441" t="s">
        <v>129</v>
      </c>
      <c r="C441" t="s">
        <v>340</v>
      </c>
    </row>
    <row r="442" spans="2:13" x14ac:dyDescent="0.35">
      <c r="D442" t="s">
        <v>145</v>
      </c>
      <c r="F442" t="s">
        <v>335</v>
      </c>
      <c r="I442" t="s">
        <v>318</v>
      </c>
    </row>
    <row r="443" spans="2:13" x14ac:dyDescent="0.35">
      <c r="B443" t="s">
        <v>130</v>
      </c>
    </row>
    <row r="444" spans="2:13" x14ac:dyDescent="0.35">
      <c r="B444" t="s">
        <v>129</v>
      </c>
      <c r="C444" t="s">
        <v>341</v>
      </c>
    </row>
    <row r="445" spans="2:13" x14ac:dyDescent="0.35">
      <c r="D445" t="s">
        <v>145</v>
      </c>
      <c r="F445" t="s">
        <v>335</v>
      </c>
      <c r="I445" t="s">
        <v>202</v>
      </c>
    </row>
    <row r="446" spans="2:13" x14ac:dyDescent="0.35">
      <c r="B446" t="s">
        <v>130</v>
      </c>
    </row>
    <row r="447" spans="2:13" x14ac:dyDescent="0.35">
      <c r="B447" t="s">
        <v>190</v>
      </c>
    </row>
    <row r="448" spans="2:13" x14ac:dyDescent="0.35">
      <c r="B448" t="s">
        <v>129</v>
      </c>
      <c r="C448" t="s">
        <v>967</v>
      </c>
    </row>
    <row r="449" spans="2:13" x14ac:dyDescent="0.35">
      <c r="D449" t="s">
        <v>193</v>
      </c>
      <c r="G449" t="s">
        <v>965</v>
      </c>
      <c r="H449" t="s">
        <v>966</v>
      </c>
    </row>
    <row r="450" spans="2:13" x14ac:dyDescent="0.35">
      <c r="B450" t="s">
        <v>190</v>
      </c>
    </row>
    <row r="451" spans="2:13" x14ac:dyDescent="0.35">
      <c r="D451" t="s">
        <v>193</v>
      </c>
      <c r="G451" t="s">
        <v>342</v>
      </c>
      <c r="H451" t="s">
        <v>342</v>
      </c>
    </row>
    <row r="452" spans="2:13" x14ac:dyDescent="0.35">
      <c r="B452" t="s">
        <v>130</v>
      </c>
    </row>
    <row r="453" spans="2:13" x14ac:dyDescent="0.35">
      <c r="D453" t="s">
        <v>38</v>
      </c>
      <c r="E453" t="s">
        <v>204</v>
      </c>
      <c r="F453" t="s">
        <v>343</v>
      </c>
    </row>
    <row r="454" spans="2:13" x14ac:dyDescent="0.35">
      <c r="B454" t="s">
        <v>129</v>
      </c>
      <c r="C454" t="s">
        <v>344</v>
      </c>
    </row>
    <row r="455" spans="2:13" x14ac:dyDescent="0.35">
      <c r="D455" t="s">
        <v>29</v>
      </c>
      <c r="F455" t="s">
        <v>335</v>
      </c>
      <c r="J455" t="s">
        <v>832</v>
      </c>
      <c r="K455" t="s">
        <v>337</v>
      </c>
      <c r="L455" t="s">
        <v>338</v>
      </c>
      <c r="M455" t="b">
        <v>0</v>
      </c>
    </row>
    <row r="456" spans="2:13" x14ac:dyDescent="0.35">
      <c r="D456" t="s">
        <v>59</v>
      </c>
      <c r="E456" t="s">
        <v>315</v>
      </c>
      <c r="F456" t="s">
        <v>339</v>
      </c>
    </row>
    <row r="457" spans="2:13" x14ac:dyDescent="0.35">
      <c r="B457" t="s">
        <v>129</v>
      </c>
      <c r="C457" t="s">
        <v>340</v>
      </c>
    </row>
    <row r="458" spans="2:13" x14ac:dyDescent="0.35">
      <c r="D458" t="s">
        <v>145</v>
      </c>
      <c r="F458" t="s">
        <v>335</v>
      </c>
      <c r="I458" t="s">
        <v>318</v>
      </c>
    </row>
    <row r="459" spans="2:13" x14ac:dyDescent="0.35">
      <c r="B459" t="s">
        <v>130</v>
      </c>
    </row>
    <row r="460" spans="2:13" x14ac:dyDescent="0.35">
      <c r="B460" t="s">
        <v>129</v>
      </c>
      <c r="C460" t="s">
        <v>341</v>
      </c>
    </row>
    <row r="461" spans="2:13" x14ac:dyDescent="0.35">
      <c r="D461" t="s">
        <v>145</v>
      </c>
      <c r="F461" t="s">
        <v>335</v>
      </c>
      <c r="I461" t="s">
        <v>202</v>
      </c>
    </row>
    <row r="462" spans="2:13" x14ac:dyDescent="0.35">
      <c r="B462" t="s">
        <v>130</v>
      </c>
    </row>
    <row r="463" spans="2:13" x14ac:dyDescent="0.35">
      <c r="B463" t="s">
        <v>130</v>
      </c>
    </row>
    <row r="464" spans="2:13" x14ac:dyDescent="0.35">
      <c r="B464" t="s">
        <v>130</v>
      </c>
    </row>
    <row r="465" spans="1:9" x14ac:dyDescent="0.35">
      <c r="A465" s="15"/>
      <c r="B465" t="s">
        <v>42</v>
      </c>
    </row>
    <row r="466" spans="1:9" x14ac:dyDescent="0.35">
      <c r="A466" s="16" t="s">
        <v>218</v>
      </c>
      <c r="B466" t="s">
        <v>129</v>
      </c>
      <c r="C466" t="str">
        <f>C468&amp;"||"&amp;C472&amp;"||"&amp;C476&amp;"||"&amp;C480&amp;"||"&amp;C484&amp;"||"&amp;C488&amp;"||"&amp;C492&amp;"||"&amp;C496</f>
        <v>adate.diffInDays(data('DOB'), data('PENTA2'))&lt;0 &amp;&amp; data('PENTA2') != null &amp;&amp; data('PENTA2') != 'D:2,M:2,Y:1922' &amp;&amp; data('obspenta2') != '2' &amp;&amp; not(adate.monthUnknown(data('PENTA2'))) &amp;&amp; not(adate.monthUnknown(data('DOB')))||adate.diffInDays(data('DOB'), data('POLIO2'))&lt;0 &amp;&amp; data('POLIO2') != null &amp;&amp; data('POLIO2') != 'D:2,M:2,Y:1922' &amp;&amp; data('obspolio2') != '2' &amp;&amp; not(adate.monthUnknown(data('POLIO2'))) &amp;&amp; not(adate.monthUnknown(data('DOB')))||adate.diffInDays(data('DOB'), data('PCV2'))&lt;0 &amp;&amp; data('PCV2') != null &amp;&amp; data('PCV2') != 'D:2,M:2,Y:1922' &amp;&amp; data('obspcv2') != '2' &amp;&amp; not(adate.monthUnknown(data('PCV2'))) &amp;&amp; not(adate.monthUnknown(data('DOB')))||adate.diffInDays(data('DOB'), data('ROX2'))&lt;0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67" spans="1:9" x14ac:dyDescent="0.35">
      <c r="B467" t="s">
        <v>37</v>
      </c>
    </row>
    <row r="468" spans="1:9" x14ac:dyDescent="0.35">
      <c r="A468" s="11"/>
      <c r="B468" t="s">
        <v>129</v>
      </c>
      <c r="C468" t="s">
        <v>1045</v>
      </c>
    </row>
    <row r="469" spans="1:9" x14ac:dyDescent="0.35">
      <c r="D469" t="s">
        <v>193</v>
      </c>
      <c r="G469" t="s">
        <v>345</v>
      </c>
      <c r="H469" t="s">
        <v>346</v>
      </c>
    </row>
    <row r="470" spans="1:9" x14ac:dyDescent="0.35">
      <c r="D470" t="s">
        <v>145</v>
      </c>
      <c r="F470" t="s">
        <v>347</v>
      </c>
      <c r="I470">
        <v>2</v>
      </c>
    </row>
    <row r="471" spans="1:9" x14ac:dyDescent="0.35">
      <c r="A471" s="11"/>
      <c r="B471" t="s">
        <v>130</v>
      </c>
    </row>
    <row r="472" spans="1:9" x14ac:dyDescent="0.35">
      <c r="A472" s="17"/>
      <c r="B472" t="s">
        <v>129</v>
      </c>
      <c r="C472" t="s">
        <v>1046</v>
      </c>
    </row>
    <row r="473" spans="1:9" x14ac:dyDescent="0.35">
      <c r="D473" t="s">
        <v>193</v>
      </c>
      <c r="G473" t="s">
        <v>348</v>
      </c>
      <c r="H473" t="s">
        <v>349</v>
      </c>
    </row>
    <row r="474" spans="1:9" x14ac:dyDescent="0.35">
      <c r="D474" t="s">
        <v>145</v>
      </c>
      <c r="F474" t="s">
        <v>350</v>
      </c>
      <c r="I474">
        <v>2</v>
      </c>
    </row>
    <row r="475" spans="1:9" x14ac:dyDescent="0.35">
      <c r="A475" s="17"/>
      <c r="B475" t="s">
        <v>130</v>
      </c>
    </row>
    <row r="476" spans="1:9" x14ac:dyDescent="0.35">
      <c r="A476" s="20"/>
      <c r="B476" t="s">
        <v>129</v>
      </c>
      <c r="C476" t="s">
        <v>1047</v>
      </c>
    </row>
    <row r="477" spans="1:9" x14ac:dyDescent="0.35">
      <c r="D477" t="s">
        <v>193</v>
      </c>
      <c r="G477" t="s">
        <v>351</v>
      </c>
      <c r="H477" t="s">
        <v>352</v>
      </c>
    </row>
    <row r="478" spans="1:9" x14ac:dyDescent="0.35">
      <c r="D478" t="s">
        <v>145</v>
      </c>
      <c r="F478" t="s">
        <v>353</v>
      </c>
      <c r="I478">
        <v>2</v>
      </c>
    </row>
    <row r="479" spans="1:9" x14ac:dyDescent="0.35">
      <c r="A479" s="20"/>
      <c r="B479" t="s">
        <v>130</v>
      </c>
    </row>
    <row r="480" spans="1:9" x14ac:dyDescent="0.35">
      <c r="A480" s="21"/>
      <c r="B480" t="s">
        <v>129</v>
      </c>
      <c r="C480" t="s">
        <v>1048</v>
      </c>
    </row>
    <row r="481" spans="1:9" x14ac:dyDescent="0.35">
      <c r="D481" t="s">
        <v>193</v>
      </c>
      <c r="G481" t="s">
        <v>354</v>
      </c>
      <c r="H481" t="s">
        <v>355</v>
      </c>
    </row>
    <row r="482" spans="1:9" x14ac:dyDescent="0.35">
      <c r="D482" t="s">
        <v>145</v>
      </c>
      <c r="F482" t="s">
        <v>356</v>
      </c>
      <c r="I482">
        <v>2</v>
      </c>
    </row>
    <row r="483" spans="1:9" x14ac:dyDescent="0.35">
      <c r="A483" s="21"/>
      <c r="B483" t="s">
        <v>130</v>
      </c>
    </row>
    <row r="484" spans="1:9" x14ac:dyDescent="0.35">
      <c r="A484" s="11"/>
      <c r="B484" t="s">
        <v>129</v>
      </c>
      <c r="C484" t="s">
        <v>357</v>
      </c>
    </row>
    <row r="485" spans="1:9" x14ac:dyDescent="0.35">
      <c r="D485" t="s">
        <v>193</v>
      </c>
      <c r="G485" t="s">
        <v>358</v>
      </c>
      <c r="H485" t="s">
        <v>359</v>
      </c>
    </row>
    <row r="486" spans="1:9" x14ac:dyDescent="0.35">
      <c r="D486" t="s">
        <v>145</v>
      </c>
      <c r="F486" t="s">
        <v>347</v>
      </c>
      <c r="I486">
        <v>2</v>
      </c>
    </row>
    <row r="487" spans="1:9" x14ac:dyDescent="0.35">
      <c r="A487" s="11"/>
      <c r="B487" t="s">
        <v>130</v>
      </c>
    </row>
    <row r="488" spans="1:9" x14ac:dyDescent="0.35">
      <c r="A488" s="17"/>
      <c r="B488" t="s">
        <v>129</v>
      </c>
      <c r="C488" t="s">
        <v>360</v>
      </c>
    </row>
    <row r="489" spans="1:9" x14ac:dyDescent="0.35">
      <c r="D489" t="s">
        <v>193</v>
      </c>
      <c r="G489" t="s">
        <v>361</v>
      </c>
      <c r="H489" t="s">
        <v>362</v>
      </c>
    </row>
    <row r="490" spans="1:9" x14ac:dyDescent="0.35">
      <c r="D490" t="s">
        <v>145</v>
      </c>
      <c r="F490" t="s">
        <v>350</v>
      </c>
      <c r="I490">
        <v>2</v>
      </c>
    </row>
    <row r="491" spans="1:9" x14ac:dyDescent="0.35">
      <c r="A491" s="17"/>
      <c r="B491" t="s">
        <v>130</v>
      </c>
    </row>
    <row r="492" spans="1:9" x14ac:dyDescent="0.35">
      <c r="A492" s="20"/>
      <c r="B492" t="s">
        <v>129</v>
      </c>
      <c r="C492" t="s">
        <v>363</v>
      </c>
    </row>
    <row r="493" spans="1:9" x14ac:dyDescent="0.35">
      <c r="D493" t="s">
        <v>193</v>
      </c>
      <c r="G493" t="s">
        <v>364</v>
      </c>
      <c r="H493" t="s">
        <v>365</v>
      </c>
    </row>
    <row r="494" spans="1:9" x14ac:dyDescent="0.35">
      <c r="D494" t="s">
        <v>145</v>
      </c>
      <c r="F494" t="s">
        <v>353</v>
      </c>
      <c r="I494">
        <v>2</v>
      </c>
    </row>
    <row r="495" spans="1:9" x14ac:dyDescent="0.35">
      <c r="A495" s="20"/>
      <c r="B495" t="s">
        <v>130</v>
      </c>
    </row>
    <row r="496" spans="1:9" x14ac:dyDescent="0.35">
      <c r="A496" s="21"/>
      <c r="B496" t="s">
        <v>129</v>
      </c>
      <c r="C496" t="s">
        <v>366</v>
      </c>
    </row>
    <row r="497" spans="1:13" x14ac:dyDescent="0.35">
      <c r="D497" t="s">
        <v>193</v>
      </c>
      <c r="G497" t="s">
        <v>367</v>
      </c>
      <c r="H497" t="s">
        <v>368</v>
      </c>
    </row>
    <row r="498" spans="1:13" x14ac:dyDescent="0.35">
      <c r="D498" t="s">
        <v>145</v>
      </c>
      <c r="F498" t="s">
        <v>356</v>
      </c>
      <c r="I498">
        <v>2</v>
      </c>
    </row>
    <row r="499" spans="1:13" x14ac:dyDescent="0.35">
      <c r="A499" s="21"/>
      <c r="B499" t="s">
        <v>130</v>
      </c>
    </row>
    <row r="500" spans="1:13" x14ac:dyDescent="0.35">
      <c r="B500" t="s">
        <v>129</v>
      </c>
      <c r="C500" t="s">
        <v>300</v>
      </c>
    </row>
    <row r="501" spans="1:13" x14ac:dyDescent="0.35">
      <c r="D501" t="s">
        <v>29</v>
      </c>
      <c r="F501" t="s">
        <v>301</v>
      </c>
      <c r="G501" t="s">
        <v>302</v>
      </c>
      <c r="H501" t="s">
        <v>302</v>
      </c>
      <c r="J501" t="s">
        <v>829</v>
      </c>
      <c r="K501" t="s">
        <v>303</v>
      </c>
      <c r="L501" t="s">
        <v>304</v>
      </c>
      <c r="M501" t="b">
        <v>0</v>
      </c>
    </row>
    <row r="502" spans="1:13" x14ac:dyDescent="0.35">
      <c r="D502" t="s">
        <v>59</v>
      </c>
      <c r="E502" t="s">
        <v>199</v>
      </c>
      <c r="F502" t="s">
        <v>305</v>
      </c>
    </row>
    <row r="503" spans="1:13" x14ac:dyDescent="0.35">
      <c r="B503" t="s">
        <v>129</v>
      </c>
      <c r="C503" t="s">
        <v>306</v>
      </c>
    </row>
    <row r="504" spans="1:13" x14ac:dyDescent="0.35">
      <c r="D504" t="s">
        <v>145</v>
      </c>
      <c r="F504" t="s">
        <v>301</v>
      </c>
      <c r="I504" t="s">
        <v>202</v>
      </c>
    </row>
    <row r="505" spans="1:13" x14ac:dyDescent="0.35">
      <c r="B505" t="s">
        <v>130</v>
      </c>
    </row>
    <row r="506" spans="1:13" x14ac:dyDescent="0.35">
      <c r="B506" t="s">
        <v>190</v>
      </c>
    </row>
    <row r="507" spans="1:13" x14ac:dyDescent="0.35">
      <c r="B507" t="s">
        <v>129</v>
      </c>
      <c r="C507" t="s">
        <v>369</v>
      </c>
    </row>
    <row r="508" spans="1:13" x14ac:dyDescent="0.35">
      <c r="B508" t="s">
        <v>129</v>
      </c>
      <c r="C508" t="s">
        <v>941</v>
      </c>
    </row>
    <row r="509" spans="1:13" x14ac:dyDescent="0.35">
      <c r="D509" t="s">
        <v>193</v>
      </c>
      <c r="G509" t="s">
        <v>939</v>
      </c>
      <c r="H509" t="s">
        <v>940</v>
      </c>
    </row>
    <row r="510" spans="1:13" x14ac:dyDescent="0.35">
      <c r="B510" t="s">
        <v>190</v>
      </c>
    </row>
    <row r="511" spans="1:13" x14ac:dyDescent="0.35">
      <c r="D511" t="s">
        <v>193</v>
      </c>
      <c r="G511" t="s">
        <v>307</v>
      </c>
      <c r="H511" t="s">
        <v>307</v>
      </c>
    </row>
    <row r="512" spans="1:13" x14ac:dyDescent="0.35">
      <c r="B512" t="s">
        <v>130</v>
      </c>
    </row>
    <row r="513" spans="2:13" x14ac:dyDescent="0.35">
      <c r="B513" t="s">
        <v>190</v>
      </c>
    </row>
    <row r="514" spans="2:13" x14ac:dyDescent="0.35">
      <c r="D514" t="s">
        <v>193</v>
      </c>
      <c r="G514" t="s">
        <v>370</v>
      </c>
      <c r="H514" t="s">
        <v>371</v>
      </c>
    </row>
    <row r="515" spans="2:13" x14ac:dyDescent="0.35">
      <c r="B515" t="s">
        <v>130</v>
      </c>
    </row>
    <row r="516" spans="2:13" x14ac:dyDescent="0.35">
      <c r="D516" t="s">
        <v>38</v>
      </c>
      <c r="E516" t="s">
        <v>204</v>
      </c>
      <c r="F516" t="s">
        <v>308</v>
      </c>
    </row>
    <row r="517" spans="2:13" x14ac:dyDescent="0.35">
      <c r="B517" t="s">
        <v>129</v>
      </c>
      <c r="C517" t="s">
        <v>309</v>
      </c>
    </row>
    <row r="518" spans="2:13" x14ac:dyDescent="0.35">
      <c r="D518" t="s">
        <v>29</v>
      </c>
      <c r="F518" t="s">
        <v>301</v>
      </c>
      <c r="J518" t="s">
        <v>829</v>
      </c>
      <c r="K518" t="s">
        <v>303</v>
      </c>
      <c r="L518" t="s">
        <v>304</v>
      </c>
      <c r="M518" t="b">
        <v>0</v>
      </c>
    </row>
    <row r="519" spans="2:13" x14ac:dyDescent="0.35">
      <c r="D519" t="s">
        <v>59</v>
      </c>
      <c r="E519" t="s">
        <v>199</v>
      </c>
      <c r="F519" t="s">
        <v>305</v>
      </c>
    </row>
    <row r="520" spans="2:13" x14ac:dyDescent="0.35">
      <c r="B520" t="s">
        <v>129</v>
      </c>
      <c r="C520" t="s">
        <v>306</v>
      </c>
    </row>
    <row r="521" spans="2:13" x14ac:dyDescent="0.35">
      <c r="D521" t="s">
        <v>145</v>
      </c>
      <c r="F521" t="s">
        <v>301</v>
      </c>
      <c r="I521" t="s">
        <v>202</v>
      </c>
    </row>
    <row r="522" spans="2:13" x14ac:dyDescent="0.35">
      <c r="B522" t="s">
        <v>130</v>
      </c>
    </row>
    <row r="523" spans="2:13" x14ac:dyDescent="0.35">
      <c r="B523" t="s">
        <v>130</v>
      </c>
    </row>
    <row r="524" spans="2:13" x14ac:dyDescent="0.35">
      <c r="B524" t="s">
        <v>130</v>
      </c>
    </row>
    <row r="525" spans="2:13" x14ac:dyDescent="0.35">
      <c r="B525" t="s">
        <v>129</v>
      </c>
      <c r="C525" t="s">
        <v>310</v>
      </c>
    </row>
    <row r="526" spans="2:13" x14ac:dyDescent="0.35">
      <c r="D526" t="s">
        <v>29</v>
      </c>
      <c r="F526" t="s">
        <v>311</v>
      </c>
      <c r="G526" t="s">
        <v>312</v>
      </c>
      <c r="H526" t="s">
        <v>312</v>
      </c>
      <c r="J526" t="s">
        <v>830</v>
      </c>
      <c r="K526" t="s">
        <v>313</v>
      </c>
      <c r="L526" t="s">
        <v>314</v>
      </c>
      <c r="M526" t="b">
        <v>0</v>
      </c>
    </row>
    <row r="527" spans="2:13" x14ac:dyDescent="0.35">
      <c r="D527" t="s">
        <v>59</v>
      </c>
      <c r="E527" t="s">
        <v>315</v>
      </c>
      <c r="F527" t="s">
        <v>316</v>
      </c>
    </row>
    <row r="528" spans="2:13" x14ac:dyDescent="0.35">
      <c r="B528" t="s">
        <v>129</v>
      </c>
      <c r="C528" t="s">
        <v>317</v>
      </c>
    </row>
    <row r="529" spans="2:9" x14ac:dyDescent="0.35">
      <c r="D529" t="s">
        <v>145</v>
      </c>
      <c r="F529" t="s">
        <v>311</v>
      </c>
      <c r="I529" t="s">
        <v>318</v>
      </c>
    </row>
    <row r="530" spans="2:9" x14ac:dyDescent="0.35">
      <c r="B530" t="s">
        <v>130</v>
      </c>
    </row>
    <row r="531" spans="2:9" x14ac:dyDescent="0.35">
      <c r="B531" t="s">
        <v>129</v>
      </c>
      <c r="C531" t="s">
        <v>319</v>
      </c>
    </row>
    <row r="532" spans="2:9" x14ac:dyDescent="0.35">
      <c r="D532" t="s">
        <v>145</v>
      </c>
      <c r="F532" t="s">
        <v>311</v>
      </c>
      <c r="I532" t="s">
        <v>202</v>
      </c>
    </row>
    <row r="533" spans="2:9" x14ac:dyDescent="0.35">
      <c r="B533" t="s">
        <v>130</v>
      </c>
    </row>
    <row r="534" spans="2:9" x14ac:dyDescent="0.35">
      <c r="B534" t="s">
        <v>190</v>
      </c>
    </row>
    <row r="535" spans="2:9" x14ac:dyDescent="0.35">
      <c r="B535" t="s">
        <v>129</v>
      </c>
      <c r="C535" t="s">
        <v>372</v>
      </c>
    </row>
    <row r="536" spans="2:9" x14ac:dyDescent="0.35">
      <c r="B536" t="s">
        <v>129</v>
      </c>
      <c r="C536" t="s">
        <v>950</v>
      </c>
    </row>
    <row r="537" spans="2:9" x14ac:dyDescent="0.35">
      <c r="D537" t="s">
        <v>193</v>
      </c>
      <c r="G537" t="s">
        <v>951</v>
      </c>
      <c r="H537" t="s">
        <v>955</v>
      </c>
    </row>
    <row r="538" spans="2:9" x14ac:dyDescent="0.35">
      <c r="B538" t="s">
        <v>190</v>
      </c>
    </row>
    <row r="539" spans="2:9" x14ac:dyDescent="0.35">
      <c r="D539" t="s">
        <v>193</v>
      </c>
      <c r="G539" t="s">
        <v>320</v>
      </c>
      <c r="H539" t="s">
        <v>320</v>
      </c>
    </row>
    <row r="540" spans="2:9" x14ac:dyDescent="0.35">
      <c r="B540" t="s">
        <v>130</v>
      </c>
    </row>
    <row r="541" spans="2:9" x14ac:dyDescent="0.35">
      <c r="B541" t="s">
        <v>190</v>
      </c>
    </row>
    <row r="542" spans="2:9" x14ac:dyDescent="0.35">
      <c r="D542" t="s">
        <v>193</v>
      </c>
      <c r="G542" t="s">
        <v>373</v>
      </c>
      <c r="H542" t="s">
        <v>373</v>
      </c>
    </row>
    <row r="543" spans="2:9" x14ac:dyDescent="0.35">
      <c r="B543" t="s">
        <v>130</v>
      </c>
    </row>
    <row r="544" spans="2:9" x14ac:dyDescent="0.35">
      <c r="D544" t="s">
        <v>38</v>
      </c>
      <c r="E544" t="s">
        <v>204</v>
      </c>
      <c r="F544" t="s">
        <v>321</v>
      </c>
    </row>
    <row r="545" spans="2:13" x14ac:dyDescent="0.35">
      <c r="B545" t="s">
        <v>129</v>
      </c>
      <c r="C545" t="s">
        <v>322</v>
      </c>
    </row>
    <row r="546" spans="2:13" x14ac:dyDescent="0.35">
      <c r="D546" t="s">
        <v>29</v>
      </c>
      <c r="F546" t="s">
        <v>311</v>
      </c>
      <c r="J546" t="s">
        <v>830</v>
      </c>
      <c r="K546" t="s">
        <v>313</v>
      </c>
      <c r="L546" t="s">
        <v>314</v>
      </c>
      <c r="M546" t="b">
        <v>0</v>
      </c>
    </row>
    <row r="547" spans="2:13" x14ac:dyDescent="0.35">
      <c r="D547" t="s">
        <v>59</v>
      </c>
      <c r="E547" t="s">
        <v>315</v>
      </c>
      <c r="F547" t="s">
        <v>316</v>
      </c>
    </row>
    <row r="548" spans="2:13" x14ac:dyDescent="0.35">
      <c r="B548" t="s">
        <v>129</v>
      </c>
      <c r="C548" t="s">
        <v>317</v>
      </c>
    </row>
    <row r="549" spans="2:13" x14ac:dyDescent="0.35">
      <c r="D549" t="s">
        <v>145</v>
      </c>
      <c r="F549" t="s">
        <v>311</v>
      </c>
      <c r="I549" t="s">
        <v>318</v>
      </c>
    </row>
    <row r="550" spans="2:13" x14ac:dyDescent="0.35">
      <c r="B550" t="s">
        <v>130</v>
      </c>
    </row>
    <row r="551" spans="2:13" x14ac:dyDescent="0.35">
      <c r="B551" t="s">
        <v>129</v>
      </c>
      <c r="C551" t="s">
        <v>319</v>
      </c>
    </row>
    <row r="552" spans="2:13" x14ac:dyDescent="0.35">
      <c r="D552" t="s">
        <v>145</v>
      </c>
      <c r="F552" t="s">
        <v>311</v>
      </c>
      <c r="I552" t="s">
        <v>202</v>
      </c>
    </row>
    <row r="553" spans="2:13" x14ac:dyDescent="0.35">
      <c r="B553" t="s">
        <v>130</v>
      </c>
    </row>
    <row r="554" spans="2:13" x14ac:dyDescent="0.35">
      <c r="B554" t="s">
        <v>130</v>
      </c>
    </row>
    <row r="555" spans="2:13" x14ac:dyDescent="0.35">
      <c r="B555" t="s">
        <v>130</v>
      </c>
    </row>
    <row r="556" spans="2:13" x14ac:dyDescent="0.35">
      <c r="B556" t="s">
        <v>129</v>
      </c>
      <c r="C556" t="s">
        <v>323</v>
      </c>
    </row>
    <row r="557" spans="2:13" x14ac:dyDescent="0.35">
      <c r="D557" t="s">
        <v>29</v>
      </c>
      <c r="F557" t="s">
        <v>324</v>
      </c>
      <c r="G557" t="s">
        <v>325</v>
      </c>
      <c r="H557" t="s">
        <v>325</v>
      </c>
      <c r="J557" t="s">
        <v>831</v>
      </c>
      <c r="K557" t="s">
        <v>326</v>
      </c>
      <c r="L557" t="s">
        <v>327</v>
      </c>
      <c r="M557" t="b">
        <v>0</v>
      </c>
    </row>
    <row r="558" spans="2:13" x14ac:dyDescent="0.35">
      <c r="D558" t="s">
        <v>59</v>
      </c>
      <c r="E558" t="s">
        <v>315</v>
      </c>
      <c r="F558" t="s">
        <v>328</v>
      </c>
    </row>
    <row r="559" spans="2:13" x14ac:dyDescent="0.35">
      <c r="B559" t="s">
        <v>129</v>
      </c>
      <c r="C559" t="s">
        <v>329</v>
      </c>
    </row>
    <row r="560" spans="2:13" x14ac:dyDescent="0.35">
      <c r="D560" t="s">
        <v>145</v>
      </c>
      <c r="F560" t="s">
        <v>324</v>
      </c>
      <c r="I560" t="s">
        <v>318</v>
      </c>
    </row>
    <row r="561" spans="2:9" x14ac:dyDescent="0.35">
      <c r="B561" t="s">
        <v>130</v>
      </c>
    </row>
    <row r="562" spans="2:9" x14ac:dyDescent="0.35">
      <c r="B562" t="s">
        <v>129</v>
      </c>
      <c r="C562" t="s">
        <v>330</v>
      </c>
    </row>
    <row r="563" spans="2:9" x14ac:dyDescent="0.35">
      <c r="D563" t="s">
        <v>145</v>
      </c>
      <c r="F563" t="s">
        <v>324</v>
      </c>
      <c r="I563" t="s">
        <v>202</v>
      </c>
    </row>
    <row r="564" spans="2:9" x14ac:dyDescent="0.35">
      <c r="B564" t="s">
        <v>130</v>
      </c>
    </row>
    <row r="565" spans="2:9" x14ac:dyDescent="0.35">
      <c r="B565" t="s">
        <v>190</v>
      </c>
    </row>
    <row r="566" spans="2:9" x14ac:dyDescent="0.35">
      <c r="B566" t="s">
        <v>129</v>
      </c>
      <c r="C566" t="s">
        <v>374</v>
      </c>
    </row>
    <row r="567" spans="2:9" x14ac:dyDescent="0.35">
      <c r="B567" t="s">
        <v>129</v>
      </c>
      <c r="C567" t="s">
        <v>959</v>
      </c>
    </row>
    <row r="568" spans="2:9" x14ac:dyDescent="0.35">
      <c r="D568" t="s">
        <v>193</v>
      </c>
      <c r="G568" t="s">
        <v>960</v>
      </c>
      <c r="H568" t="s">
        <v>961</v>
      </c>
    </row>
    <row r="569" spans="2:9" x14ac:dyDescent="0.35">
      <c r="B569" t="s">
        <v>190</v>
      </c>
    </row>
    <row r="570" spans="2:9" x14ac:dyDescent="0.35">
      <c r="D570" t="s">
        <v>193</v>
      </c>
      <c r="G570" t="s">
        <v>331</v>
      </c>
      <c r="H570" t="s">
        <v>331</v>
      </c>
    </row>
    <row r="571" spans="2:9" x14ac:dyDescent="0.35">
      <c r="B571" t="s">
        <v>130</v>
      </c>
    </row>
    <row r="572" spans="2:9" x14ac:dyDescent="0.35">
      <c r="B572" t="s">
        <v>190</v>
      </c>
    </row>
    <row r="573" spans="2:9" x14ac:dyDescent="0.35">
      <c r="D573" t="s">
        <v>193</v>
      </c>
      <c r="G573" t="s">
        <v>375</v>
      </c>
      <c r="H573" t="s">
        <v>375</v>
      </c>
    </row>
    <row r="574" spans="2:9" x14ac:dyDescent="0.35">
      <c r="B574" t="s">
        <v>130</v>
      </c>
    </row>
    <row r="575" spans="2:9" x14ac:dyDescent="0.35">
      <c r="D575" t="s">
        <v>38</v>
      </c>
      <c r="E575" t="s">
        <v>204</v>
      </c>
      <c r="F575" t="s">
        <v>332</v>
      </c>
    </row>
    <row r="576" spans="2:9" x14ac:dyDescent="0.35">
      <c r="B576" t="s">
        <v>129</v>
      </c>
      <c r="C576" t="s">
        <v>333</v>
      </c>
    </row>
    <row r="577" spans="2:13" x14ac:dyDescent="0.35">
      <c r="D577" t="s">
        <v>29</v>
      </c>
      <c r="F577" t="s">
        <v>324</v>
      </c>
      <c r="J577" t="s">
        <v>831</v>
      </c>
      <c r="K577" t="s">
        <v>326</v>
      </c>
      <c r="L577" t="s">
        <v>327</v>
      </c>
      <c r="M577" t="b">
        <v>0</v>
      </c>
    </row>
    <row r="578" spans="2:13" x14ac:dyDescent="0.35">
      <c r="D578" t="s">
        <v>59</v>
      </c>
      <c r="E578" t="s">
        <v>315</v>
      </c>
      <c r="F578" t="s">
        <v>328</v>
      </c>
    </row>
    <row r="579" spans="2:13" x14ac:dyDescent="0.35">
      <c r="B579" t="s">
        <v>129</v>
      </c>
      <c r="C579" t="s">
        <v>329</v>
      </c>
    </row>
    <row r="580" spans="2:13" x14ac:dyDescent="0.35">
      <c r="D580" t="s">
        <v>145</v>
      </c>
      <c r="F580" t="s">
        <v>324</v>
      </c>
      <c r="I580" t="s">
        <v>318</v>
      </c>
    </row>
    <row r="581" spans="2:13" x14ac:dyDescent="0.35">
      <c r="B581" t="s">
        <v>130</v>
      </c>
    </row>
    <row r="582" spans="2:13" x14ac:dyDescent="0.35">
      <c r="B582" t="s">
        <v>129</v>
      </c>
      <c r="C582" t="s">
        <v>330</v>
      </c>
    </row>
    <row r="583" spans="2:13" x14ac:dyDescent="0.35">
      <c r="D583" t="s">
        <v>145</v>
      </c>
      <c r="F583" t="s">
        <v>324</v>
      </c>
      <c r="I583" t="s">
        <v>202</v>
      </c>
    </row>
    <row r="584" spans="2:13" x14ac:dyDescent="0.35">
      <c r="B584" t="s">
        <v>130</v>
      </c>
    </row>
    <row r="585" spans="2:13" x14ac:dyDescent="0.35">
      <c r="B585" t="s">
        <v>130</v>
      </c>
    </row>
    <row r="586" spans="2:13" x14ac:dyDescent="0.35">
      <c r="B586" t="s">
        <v>130</v>
      </c>
    </row>
    <row r="587" spans="2:13" x14ac:dyDescent="0.35">
      <c r="B587" t="s">
        <v>129</v>
      </c>
      <c r="C587" t="s">
        <v>334</v>
      </c>
    </row>
    <row r="588" spans="2:13" x14ac:dyDescent="0.35">
      <c r="D588" t="s">
        <v>29</v>
      </c>
      <c r="F588" t="s">
        <v>335</v>
      </c>
      <c r="G588" t="s">
        <v>336</v>
      </c>
      <c r="H588" t="s">
        <v>336</v>
      </c>
      <c r="J588" t="s">
        <v>832</v>
      </c>
      <c r="K588" t="s">
        <v>337</v>
      </c>
      <c r="L588" t="s">
        <v>338</v>
      </c>
      <c r="M588" t="b">
        <v>0</v>
      </c>
    </row>
    <row r="589" spans="2:13" x14ac:dyDescent="0.35">
      <c r="D589" t="s">
        <v>59</v>
      </c>
      <c r="E589" t="s">
        <v>315</v>
      </c>
      <c r="F589" t="s">
        <v>339</v>
      </c>
    </row>
    <row r="590" spans="2:13" x14ac:dyDescent="0.35">
      <c r="B590" t="s">
        <v>129</v>
      </c>
      <c r="C590" t="s">
        <v>340</v>
      </c>
    </row>
    <row r="591" spans="2:13" x14ac:dyDescent="0.35">
      <c r="D591" t="s">
        <v>145</v>
      </c>
      <c r="F591" t="s">
        <v>335</v>
      </c>
      <c r="I591" t="s">
        <v>318</v>
      </c>
    </row>
    <row r="592" spans="2:13" x14ac:dyDescent="0.35">
      <c r="B592" t="s">
        <v>130</v>
      </c>
    </row>
    <row r="593" spans="2:13" x14ac:dyDescent="0.35">
      <c r="B593" t="s">
        <v>129</v>
      </c>
      <c r="C593" t="s">
        <v>341</v>
      </c>
    </row>
    <row r="594" spans="2:13" x14ac:dyDescent="0.35">
      <c r="D594" t="s">
        <v>145</v>
      </c>
      <c r="F594" t="s">
        <v>335</v>
      </c>
      <c r="I594" t="s">
        <v>202</v>
      </c>
    </row>
    <row r="595" spans="2:13" x14ac:dyDescent="0.35">
      <c r="B595" t="s">
        <v>130</v>
      </c>
    </row>
    <row r="596" spans="2:13" x14ac:dyDescent="0.35">
      <c r="B596" t="s">
        <v>190</v>
      </c>
    </row>
    <row r="597" spans="2:13" x14ac:dyDescent="0.35">
      <c r="B597" t="s">
        <v>129</v>
      </c>
      <c r="C597" t="s">
        <v>376</v>
      </c>
    </row>
    <row r="598" spans="2:13" x14ac:dyDescent="0.35">
      <c r="B598" t="s">
        <v>129</v>
      </c>
      <c r="C598" t="s">
        <v>967</v>
      </c>
    </row>
    <row r="599" spans="2:13" x14ac:dyDescent="0.35">
      <c r="D599" t="s">
        <v>193</v>
      </c>
      <c r="G599" t="s">
        <v>965</v>
      </c>
      <c r="H599" t="s">
        <v>966</v>
      </c>
    </row>
    <row r="600" spans="2:13" x14ac:dyDescent="0.35">
      <c r="B600" t="s">
        <v>190</v>
      </c>
    </row>
    <row r="601" spans="2:13" x14ac:dyDescent="0.35">
      <c r="D601" t="s">
        <v>193</v>
      </c>
      <c r="G601" t="s">
        <v>342</v>
      </c>
      <c r="H601" t="s">
        <v>342</v>
      </c>
    </row>
    <row r="602" spans="2:13" x14ac:dyDescent="0.35">
      <c r="B602" t="s">
        <v>130</v>
      </c>
    </row>
    <row r="603" spans="2:13" x14ac:dyDescent="0.35">
      <c r="B603" t="s">
        <v>190</v>
      </c>
    </row>
    <row r="604" spans="2:13" x14ac:dyDescent="0.35">
      <c r="D604" t="s">
        <v>193</v>
      </c>
      <c r="G604" t="s">
        <v>377</v>
      </c>
      <c r="H604" t="s">
        <v>377</v>
      </c>
    </row>
    <row r="605" spans="2:13" x14ac:dyDescent="0.35">
      <c r="B605" t="s">
        <v>130</v>
      </c>
    </row>
    <row r="606" spans="2:13" x14ac:dyDescent="0.35">
      <c r="D606" t="s">
        <v>38</v>
      </c>
      <c r="E606" t="s">
        <v>204</v>
      </c>
      <c r="F606" t="s">
        <v>343</v>
      </c>
    </row>
    <row r="607" spans="2:13" x14ac:dyDescent="0.35">
      <c r="B607" t="s">
        <v>129</v>
      </c>
      <c r="C607" t="s">
        <v>344</v>
      </c>
    </row>
    <row r="608" spans="2:13" x14ac:dyDescent="0.35">
      <c r="D608" t="s">
        <v>29</v>
      </c>
      <c r="F608" t="s">
        <v>335</v>
      </c>
      <c r="J608" t="s">
        <v>832</v>
      </c>
      <c r="K608" t="s">
        <v>337</v>
      </c>
      <c r="L608" t="s">
        <v>338</v>
      </c>
      <c r="M608" t="b">
        <v>0</v>
      </c>
    </row>
    <row r="609" spans="1:13" x14ac:dyDescent="0.35">
      <c r="D609" t="s">
        <v>59</v>
      </c>
      <c r="E609" t="s">
        <v>315</v>
      </c>
      <c r="F609" t="s">
        <v>339</v>
      </c>
    </row>
    <row r="610" spans="1:13" x14ac:dyDescent="0.35">
      <c r="B610" t="s">
        <v>129</v>
      </c>
      <c r="C610" t="s">
        <v>340</v>
      </c>
    </row>
    <row r="611" spans="1:13" x14ac:dyDescent="0.35">
      <c r="D611" t="s">
        <v>145</v>
      </c>
      <c r="F611" t="s">
        <v>335</v>
      </c>
      <c r="I611" t="s">
        <v>318</v>
      </c>
    </row>
    <row r="612" spans="1:13" x14ac:dyDescent="0.35">
      <c r="B612" t="s">
        <v>130</v>
      </c>
    </row>
    <row r="613" spans="1:13" x14ac:dyDescent="0.35">
      <c r="B613" t="s">
        <v>129</v>
      </c>
      <c r="C613" t="s">
        <v>341</v>
      </c>
    </row>
    <row r="614" spans="1:13" x14ac:dyDescent="0.35">
      <c r="D614" t="s">
        <v>145</v>
      </c>
      <c r="F614" t="s">
        <v>335</v>
      </c>
      <c r="I614" t="s">
        <v>202</v>
      </c>
    </row>
    <row r="615" spans="1:13" x14ac:dyDescent="0.35">
      <c r="B615" t="s">
        <v>130</v>
      </c>
    </row>
    <row r="616" spans="1:13" x14ac:dyDescent="0.35">
      <c r="B616" t="s">
        <v>130</v>
      </c>
    </row>
    <row r="617" spans="1:13" x14ac:dyDescent="0.35">
      <c r="B617" t="s">
        <v>130</v>
      </c>
    </row>
    <row r="618" spans="1:13" x14ac:dyDescent="0.35">
      <c r="B618" t="s">
        <v>42</v>
      </c>
    </row>
    <row r="619" spans="1:13" x14ac:dyDescent="0.35">
      <c r="A619" s="16"/>
      <c r="B619" t="s">
        <v>130</v>
      </c>
    </row>
    <row r="620" spans="1:13" x14ac:dyDescent="0.35">
      <c r="A620" s="18" t="s">
        <v>378</v>
      </c>
      <c r="B620" t="s">
        <v>37</v>
      </c>
    </row>
    <row r="621" spans="1:13" x14ac:dyDescent="0.35">
      <c r="B621" t="s">
        <v>129</v>
      </c>
      <c r="C621" t="s">
        <v>379</v>
      </c>
    </row>
    <row r="622" spans="1:13" x14ac:dyDescent="0.35">
      <c r="D622" t="s">
        <v>29</v>
      </c>
      <c r="F622" t="s">
        <v>380</v>
      </c>
      <c r="G622" t="s">
        <v>381</v>
      </c>
      <c r="H622" t="s">
        <v>381</v>
      </c>
      <c r="J622" t="s">
        <v>833</v>
      </c>
      <c r="K622" t="s">
        <v>382</v>
      </c>
      <c r="L622" t="s">
        <v>383</v>
      </c>
      <c r="M622" t="b">
        <v>0</v>
      </c>
    </row>
    <row r="623" spans="1:13" x14ac:dyDescent="0.35">
      <c r="D623" t="s">
        <v>59</v>
      </c>
      <c r="E623" t="s">
        <v>199</v>
      </c>
      <c r="F623" t="s">
        <v>384</v>
      </c>
    </row>
    <row r="624" spans="1:13" x14ac:dyDescent="0.35">
      <c r="B624" t="s">
        <v>129</v>
      </c>
      <c r="C624" t="s">
        <v>385</v>
      </c>
    </row>
    <row r="625" spans="2:13" x14ac:dyDescent="0.35">
      <c r="D625" t="s">
        <v>145</v>
      </c>
      <c r="F625" t="s">
        <v>380</v>
      </c>
      <c r="I625" t="s">
        <v>202</v>
      </c>
    </row>
    <row r="626" spans="2:13" x14ac:dyDescent="0.35">
      <c r="B626" t="s">
        <v>130</v>
      </c>
    </row>
    <row r="627" spans="2:13" x14ac:dyDescent="0.35">
      <c r="B627" t="s">
        <v>190</v>
      </c>
    </row>
    <row r="628" spans="2:13" x14ac:dyDescent="0.35">
      <c r="B628" t="s">
        <v>129</v>
      </c>
      <c r="C628" t="s">
        <v>943</v>
      </c>
    </row>
    <row r="629" spans="2:13" x14ac:dyDescent="0.35">
      <c r="D629" t="s">
        <v>193</v>
      </c>
      <c r="G629" t="s">
        <v>944</v>
      </c>
      <c r="H629" t="s">
        <v>945</v>
      </c>
    </row>
    <row r="630" spans="2:13" x14ac:dyDescent="0.35">
      <c r="B630" t="s">
        <v>190</v>
      </c>
    </row>
    <row r="631" spans="2:13" x14ac:dyDescent="0.35">
      <c r="D631" t="s">
        <v>193</v>
      </c>
      <c r="G631" t="s">
        <v>386</v>
      </c>
      <c r="H631" t="s">
        <v>386</v>
      </c>
    </row>
    <row r="632" spans="2:13" x14ac:dyDescent="0.35">
      <c r="B632" t="s">
        <v>130</v>
      </c>
    </row>
    <row r="633" spans="2:13" x14ac:dyDescent="0.35">
      <c r="D633" t="s">
        <v>38</v>
      </c>
      <c r="E633" t="s">
        <v>204</v>
      </c>
      <c r="F633" t="s">
        <v>387</v>
      </c>
    </row>
    <row r="634" spans="2:13" x14ac:dyDescent="0.35">
      <c r="B634" t="s">
        <v>129</v>
      </c>
      <c r="C634" t="s">
        <v>388</v>
      </c>
    </row>
    <row r="635" spans="2:13" x14ac:dyDescent="0.35">
      <c r="D635" t="s">
        <v>29</v>
      </c>
      <c r="F635" t="s">
        <v>380</v>
      </c>
      <c r="J635" t="s">
        <v>833</v>
      </c>
      <c r="K635" t="s">
        <v>382</v>
      </c>
      <c r="L635" t="s">
        <v>383</v>
      </c>
      <c r="M635" t="b">
        <v>0</v>
      </c>
    </row>
    <row r="636" spans="2:13" x14ac:dyDescent="0.35">
      <c r="D636" t="s">
        <v>59</v>
      </c>
      <c r="E636" t="s">
        <v>199</v>
      </c>
      <c r="F636" t="s">
        <v>384</v>
      </c>
    </row>
    <row r="637" spans="2:13" x14ac:dyDescent="0.35">
      <c r="B637" t="s">
        <v>129</v>
      </c>
      <c r="C637" t="s">
        <v>385</v>
      </c>
    </row>
    <row r="638" spans="2:13" x14ac:dyDescent="0.35">
      <c r="D638" t="s">
        <v>145</v>
      </c>
      <c r="F638" t="s">
        <v>380</v>
      </c>
      <c r="I638" t="s">
        <v>202</v>
      </c>
    </row>
    <row r="639" spans="2:13" x14ac:dyDescent="0.35">
      <c r="B639" t="s">
        <v>130</v>
      </c>
    </row>
    <row r="640" spans="2:13" x14ac:dyDescent="0.35">
      <c r="B640" t="s">
        <v>130</v>
      </c>
    </row>
    <row r="641" spans="2:13" x14ac:dyDescent="0.35">
      <c r="B641" t="s">
        <v>130</v>
      </c>
    </row>
    <row r="642" spans="2:13" x14ac:dyDescent="0.35">
      <c r="B642" t="s">
        <v>129</v>
      </c>
      <c r="C642" t="s">
        <v>389</v>
      </c>
    </row>
    <row r="643" spans="2:13" x14ac:dyDescent="0.35">
      <c r="D643" t="s">
        <v>29</v>
      </c>
      <c r="F643" t="s">
        <v>390</v>
      </c>
      <c r="G643" t="s">
        <v>391</v>
      </c>
      <c r="H643" t="s">
        <v>391</v>
      </c>
      <c r="J643" t="s">
        <v>834</v>
      </c>
      <c r="K643" t="s">
        <v>392</v>
      </c>
      <c r="L643" t="s">
        <v>393</v>
      </c>
      <c r="M643" t="b">
        <v>0</v>
      </c>
    </row>
    <row r="644" spans="2:13" x14ac:dyDescent="0.35">
      <c r="D644" t="s">
        <v>59</v>
      </c>
      <c r="E644" t="s">
        <v>394</v>
      </c>
      <c r="F644" t="s">
        <v>395</v>
      </c>
    </row>
    <row r="645" spans="2:13" x14ac:dyDescent="0.35">
      <c r="B645" t="s">
        <v>129</v>
      </c>
      <c r="C645" t="s">
        <v>396</v>
      </c>
    </row>
    <row r="646" spans="2:13" x14ac:dyDescent="0.35">
      <c r="D646" t="s">
        <v>145</v>
      </c>
      <c r="F646" t="s">
        <v>390</v>
      </c>
      <c r="I646" t="s">
        <v>397</v>
      </c>
    </row>
    <row r="647" spans="2:13" x14ac:dyDescent="0.35">
      <c r="B647" t="s">
        <v>130</v>
      </c>
    </row>
    <row r="648" spans="2:13" x14ac:dyDescent="0.35">
      <c r="B648" t="s">
        <v>129</v>
      </c>
      <c r="C648" t="s">
        <v>398</v>
      </c>
    </row>
    <row r="649" spans="2:13" x14ac:dyDescent="0.35">
      <c r="D649" t="s">
        <v>145</v>
      </c>
      <c r="F649" t="s">
        <v>390</v>
      </c>
      <c r="I649" t="s">
        <v>202</v>
      </c>
    </row>
    <row r="650" spans="2:13" x14ac:dyDescent="0.35">
      <c r="B650" t="s">
        <v>130</v>
      </c>
    </row>
    <row r="651" spans="2:13" x14ac:dyDescent="0.35">
      <c r="B651" t="s">
        <v>190</v>
      </c>
    </row>
    <row r="652" spans="2:13" x14ac:dyDescent="0.35">
      <c r="B652" t="s">
        <v>129</v>
      </c>
      <c r="C652" t="s">
        <v>954</v>
      </c>
    </row>
    <row r="653" spans="2:13" x14ac:dyDescent="0.35">
      <c r="D653" t="s">
        <v>193</v>
      </c>
      <c r="G653" t="s">
        <v>952</v>
      </c>
      <c r="H653" t="s">
        <v>953</v>
      </c>
    </row>
    <row r="654" spans="2:13" x14ac:dyDescent="0.35">
      <c r="B654" t="s">
        <v>190</v>
      </c>
    </row>
    <row r="655" spans="2:13" x14ac:dyDescent="0.35">
      <c r="D655" t="s">
        <v>193</v>
      </c>
      <c r="G655" t="s">
        <v>399</v>
      </c>
      <c r="H655" t="s">
        <v>399</v>
      </c>
    </row>
    <row r="656" spans="2:13" x14ac:dyDescent="0.35">
      <c r="B656" t="s">
        <v>130</v>
      </c>
    </row>
    <row r="657" spans="2:13" x14ac:dyDescent="0.35">
      <c r="D657" t="s">
        <v>38</v>
      </c>
      <c r="E657" t="s">
        <v>204</v>
      </c>
      <c r="F657" t="s">
        <v>400</v>
      </c>
    </row>
    <row r="658" spans="2:13" x14ac:dyDescent="0.35">
      <c r="B658" t="s">
        <v>129</v>
      </c>
      <c r="C658" t="s">
        <v>401</v>
      </c>
    </row>
    <row r="659" spans="2:13" x14ac:dyDescent="0.35">
      <c r="D659" t="s">
        <v>29</v>
      </c>
      <c r="F659" t="s">
        <v>390</v>
      </c>
      <c r="J659" t="s">
        <v>834</v>
      </c>
      <c r="K659" t="s">
        <v>392</v>
      </c>
      <c r="L659" t="s">
        <v>393</v>
      </c>
      <c r="M659" t="b">
        <v>0</v>
      </c>
    </row>
    <row r="660" spans="2:13" x14ac:dyDescent="0.35">
      <c r="D660" t="s">
        <v>59</v>
      </c>
      <c r="E660" t="s">
        <v>394</v>
      </c>
      <c r="F660" t="s">
        <v>395</v>
      </c>
    </row>
    <row r="661" spans="2:13" x14ac:dyDescent="0.35">
      <c r="B661" t="s">
        <v>129</v>
      </c>
      <c r="C661" t="s">
        <v>396</v>
      </c>
    </row>
    <row r="662" spans="2:13" x14ac:dyDescent="0.35">
      <c r="D662" t="s">
        <v>145</v>
      </c>
      <c r="F662" t="s">
        <v>390</v>
      </c>
      <c r="I662" t="s">
        <v>397</v>
      </c>
    </row>
    <row r="663" spans="2:13" x14ac:dyDescent="0.35">
      <c r="B663" t="s">
        <v>130</v>
      </c>
    </row>
    <row r="664" spans="2:13" x14ac:dyDescent="0.35">
      <c r="B664" t="s">
        <v>129</v>
      </c>
      <c r="C664" t="s">
        <v>398</v>
      </c>
    </row>
    <row r="665" spans="2:13" x14ac:dyDescent="0.35">
      <c r="D665" t="s">
        <v>145</v>
      </c>
      <c r="F665" t="s">
        <v>390</v>
      </c>
      <c r="I665" t="s">
        <v>202</v>
      </c>
    </row>
    <row r="666" spans="2:13" x14ac:dyDescent="0.35">
      <c r="B666" t="s">
        <v>130</v>
      </c>
    </row>
    <row r="667" spans="2:13" x14ac:dyDescent="0.35">
      <c r="B667" t="s">
        <v>130</v>
      </c>
    </row>
    <row r="668" spans="2:13" x14ac:dyDescent="0.35">
      <c r="B668" t="s">
        <v>130</v>
      </c>
    </row>
    <row r="669" spans="2:13" x14ac:dyDescent="0.35">
      <c r="B669" t="s">
        <v>129</v>
      </c>
      <c r="C669" t="s">
        <v>402</v>
      </c>
    </row>
    <row r="670" spans="2:13" x14ac:dyDescent="0.35">
      <c r="D670" t="s">
        <v>29</v>
      </c>
      <c r="F670" t="s">
        <v>403</v>
      </c>
      <c r="G670" t="s">
        <v>404</v>
      </c>
      <c r="H670" t="s">
        <v>404</v>
      </c>
      <c r="J670" t="s">
        <v>835</v>
      </c>
      <c r="K670" t="s">
        <v>405</v>
      </c>
      <c r="L670" t="s">
        <v>406</v>
      </c>
      <c r="M670" t="b">
        <v>0</v>
      </c>
    </row>
    <row r="671" spans="2:13" x14ac:dyDescent="0.35">
      <c r="D671" t="s">
        <v>59</v>
      </c>
      <c r="E671" t="s">
        <v>394</v>
      </c>
      <c r="F671" t="s">
        <v>407</v>
      </c>
    </row>
    <row r="672" spans="2:13" x14ac:dyDescent="0.35">
      <c r="B672" t="s">
        <v>129</v>
      </c>
      <c r="C672" t="s">
        <v>408</v>
      </c>
    </row>
    <row r="673" spans="2:13" x14ac:dyDescent="0.35">
      <c r="D673" t="s">
        <v>145</v>
      </c>
      <c r="F673" t="s">
        <v>403</v>
      </c>
      <c r="I673" t="s">
        <v>397</v>
      </c>
    </row>
    <row r="674" spans="2:13" x14ac:dyDescent="0.35">
      <c r="B674" t="s">
        <v>130</v>
      </c>
    </row>
    <row r="675" spans="2:13" x14ac:dyDescent="0.35">
      <c r="B675" t="s">
        <v>129</v>
      </c>
      <c r="C675" t="s">
        <v>409</v>
      </c>
    </row>
    <row r="676" spans="2:13" x14ac:dyDescent="0.35">
      <c r="D676" t="s">
        <v>145</v>
      </c>
      <c r="F676" t="s">
        <v>403</v>
      </c>
      <c r="I676" t="s">
        <v>202</v>
      </c>
    </row>
    <row r="677" spans="2:13" x14ac:dyDescent="0.35">
      <c r="B677" t="s">
        <v>130</v>
      </c>
    </row>
    <row r="678" spans="2:13" x14ac:dyDescent="0.35">
      <c r="B678" t="s">
        <v>190</v>
      </c>
    </row>
    <row r="679" spans="2:13" x14ac:dyDescent="0.35">
      <c r="B679" t="s">
        <v>129</v>
      </c>
      <c r="C679" t="s">
        <v>964</v>
      </c>
    </row>
    <row r="680" spans="2:13" x14ac:dyDescent="0.35">
      <c r="D680" t="s">
        <v>193</v>
      </c>
      <c r="G680" t="s">
        <v>962</v>
      </c>
      <c r="H680" t="s">
        <v>963</v>
      </c>
    </row>
    <row r="681" spans="2:13" x14ac:dyDescent="0.35">
      <c r="B681" t="s">
        <v>190</v>
      </c>
    </row>
    <row r="682" spans="2:13" x14ac:dyDescent="0.35">
      <c r="D682" t="s">
        <v>193</v>
      </c>
      <c r="G682" t="s">
        <v>410</v>
      </c>
      <c r="H682" t="s">
        <v>410</v>
      </c>
    </row>
    <row r="683" spans="2:13" x14ac:dyDescent="0.35">
      <c r="B683" t="s">
        <v>130</v>
      </c>
    </row>
    <row r="684" spans="2:13" x14ac:dyDescent="0.35">
      <c r="D684" t="s">
        <v>38</v>
      </c>
      <c r="E684" t="s">
        <v>204</v>
      </c>
      <c r="F684" t="s">
        <v>411</v>
      </c>
    </row>
    <row r="685" spans="2:13" x14ac:dyDescent="0.35">
      <c r="B685" t="s">
        <v>129</v>
      </c>
      <c r="C685" t="s">
        <v>412</v>
      </c>
    </row>
    <row r="686" spans="2:13" x14ac:dyDescent="0.35">
      <c r="D686" t="s">
        <v>29</v>
      </c>
      <c r="F686" t="s">
        <v>403</v>
      </c>
      <c r="J686" t="s">
        <v>835</v>
      </c>
      <c r="K686" t="s">
        <v>413</v>
      </c>
      <c r="L686" t="s">
        <v>414</v>
      </c>
      <c r="M686" t="b">
        <v>0</v>
      </c>
    </row>
    <row r="687" spans="2:13" x14ac:dyDescent="0.35">
      <c r="D687" t="s">
        <v>59</v>
      </c>
      <c r="E687" t="s">
        <v>394</v>
      </c>
      <c r="F687" t="s">
        <v>407</v>
      </c>
    </row>
    <row r="688" spans="2:13" x14ac:dyDescent="0.35">
      <c r="B688" t="s">
        <v>129</v>
      </c>
      <c r="C688" t="s">
        <v>408</v>
      </c>
    </row>
    <row r="689" spans="2:13" x14ac:dyDescent="0.35">
      <c r="D689" t="s">
        <v>145</v>
      </c>
      <c r="F689" t="s">
        <v>403</v>
      </c>
      <c r="I689" t="s">
        <v>397</v>
      </c>
    </row>
    <row r="690" spans="2:13" x14ac:dyDescent="0.35">
      <c r="B690" t="s">
        <v>130</v>
      </c>
    </row>
    <row r="691" spans="2:13" x14ac:dyDescent="0.35">
      <c r="B691" t="s">
        <v>129</v>
      </c>
      <c r="C691" t="s">
        <v>409</v>
      </c>
    </row>
    <row r="692" spans="2:13" x14ac:dyDescent="0.35">
      <c r="D692" t="s">
        <v>145</v>
      </c>
      <c r="F692" t="s">
        <v>403</v>
      </c>
      <c r="I692" t="s">
        <v>202</v>
      </c>
    </row>
    <row r="693" spans="2:13" x14ac:dyDescent="0.35">
      <c r="B693" t="s">
        <v>130</v>
      </c>
    </row>
    <row r="694" spans="2:13" x14ac:dyDescent="0.35">
      <c r="B694" t="s">
        <v>130</v>
      </c>
    </row>
    <row r="695" spans="2:13" x14ac:dyDescent="0.35">
      <c r="B695" t="s">
        <v>130</v>
      </c>
    </row>
    <row r="696" spans="2:13" x14ac:dyDescent="0.35">
      <c r="B696" t="s">
        <v>129</v>
      </c>
      <c r="C696" t="s">
        <v>415</v>
      </c>
    </row>
    <row r="697" spans="2:13" x14ac:dyDescent="0.35">
      <c r="D697" t="s">
        <v>29</v>
      </c>
      <c r="F697" t="s">
        <v>416</v>
      </c>
      <c r="G697" t="s">
        <v>416</v>
      </c>
      <c r="H697" t="s">
        <v>416</v>
      </c>
      <c r="J697" t="s">
        <v>836</v>
      </c>
      <c r="K697" t="s">
        <v>417</v>
      </c>
      <c r="L697" t="s">
        <v>418</v>
      </c>
      <c r="M697" t="b">
        <v>0</v>
      </c>
    </row>
    <row r="698" spans="2:13" x14ac:dyDescent="0.35">
      <c r="D698" t="s">
        <v>59</v>
      </c>
      <c r="E698" t="s">
        <v>394</v>
      </c>
      <c r="F698" t="s">
        <v>419</v>
      </c>
    </row>
    <row r="699" spans="2:13" x14ac:dyDescent="0.35">
      <c r="B699" t="s">
        <v>129</v>
      </c>
      <c r="C699" t="s">
        <v>420</v>
      </c>
    </row>
    <row r="700" spans="2:13" x14ac:dyDescent="0.35">
      <c r="D700" t="s">
        <v>145</v>
      </c>
      <c r="F700" t="s">
        <v>416</v>
      </c>
      <c r="I700" t="s">
        <v>397</v>
      </c>
    </row>
    <row r="701" spans="2:13" x14ac:dyDescent="0.35">
      <c r="B701" t="s">
        <v>130</v>
      </c>
    </row>
    <row r="702" spans="2:13" x14ac:dyDescent="0.35">
      <c r="B702" t="s">
        <v>129</v>
      </c>
      <c r="C702" t="s">
        <v>421</v>
      </c>
    </row>
    <row r="703" spans="2:13" x14ac:dyDescent="0.35">
      <c r="D703" t="s">
        <v>145</v>
      </c>
      <c r="F703" t="s">
        <v>416</v>
      </c>
      <c r="I703" t="s">
        <v>202</v>
      </c>
    </row>
    <row r="704" spans="2:13" x14ac:dyDescent="0.35">
      <c r="B704" t="s">
        <v>130</v>
      </c>
    </row>
    <row r="705" spans="2:13" x14ac:dyDescent="0.35">
      <c r="B705" t="s">
        <v>190</v>
      </c>
    </row>
    <row r="706" spans="2:13" x14ac:dyDescent="0.35">
      <c r="B706" t="s">
        <v>129</v>
      </c>
      <c r="C706" t="s">
        <v>973</v>
      </c>
    </row>
    <row r="707" spans="2:13" x14ac:dyDescent="0.35">
      <c r="D707" t="s">
        <v>193</v>
      </c>
      <c r="G707" t="s">
        <v>971</v>
      </c>
      <c r="H707" t="s">
        <v>972</v>
      </c>
    </row>
    <row r="708" spans="2:13" x14ac:dyDescent="0.35">
      <c r="B708" t="s">
        <v>190</v>
      </c>
    </row>
    <row r="709" spans="2:13" x14ac:dyDescent="0.35">
      <c r="D709" t="s">
        <v>193</v>
      </c>
      <c r="G709" t="s">
        <v>422</v>
      </c>
      <c r="H709" t="s">
        <v>422</v>
      </c>
    </row>
    <row r="710" spans="2:13" x14ac:dyDescent="0.35">
      <c r="B710" t="s">
        <v>130</v>
      </c>
    </row>
    <row r="711" spans="2:13" x14ac:dyDescent="0.35">
      <c r="D711" t="s">
        <v>38</v>
      </c>
      <c r="E711" t="s">
        <v>204</v>
      </c>
      <c r="F711" t="s">
        <v>423</v>
      </c>
    </row>
    <row r="712" spans="2:13" x14ac:dyDescent="0.35">
      <c r="B712" t="s">
        <v>129</v>
      </c>
      <c r="C712" t="s">
        <v>424</v>
      </c>
    </row>
    <row r="713" spans="2:13" x14ac:dyDescent="0.35">
      <c r="D713" t="s">
        <v>29</v>
      </c>
      <c r="F713" t="s">
        <v>416</v>
      </c>
      <c r="J713" t="s">
        <v>836</v>
      </c>
      <c r="K713" t="s">
        <v>417</v>
      </c>
      <c r="L713" t="s">
        <v>418</v>
      </c>
      <c r="M713" t="b">
        <v>0</v>
      </c>
    </row>
    <row r="714" spans="2:13" x14ac:dyDescent="0.35">
      <c r="D714" t="s">
        <v>59</v>
      </c>
      <c r="E714" t="s">
        <v>394</v>
      </c>
      <c r="F714" t="s">
        <v>419</v>
      </c>
    </row>
    <row r="715" spans="2:13" x14ac:dyDescent="0.35">
      <c r="B715" t="s">
        <v>129</v>
      </c>
      <c r="C715" t="s">
        <v>420</v>
      </c>
    </row>
    <row r="716" spans="2:13" x14ac:dyDescent="0.35">
      <c r="D716" t="s">
        <v>145</v>
      </c>
      <c r="F716" t="s">
        <v>416</v>
      </c>
      <c r="I716" t="s">
        <v>397</v>
      </c>
    </row>
    <row r="717" spans="2:13" x14ac:dyDescent="0.35">
      <c r="B717" t="s">
        <v>130</v>
      </c>
    </row>
    <row r="718" spans="2:13" x14ac:dyDescent="0.35">
      <c r="B718" t="s">
        <v>129</v>
      </c>
      <c r="C718" t="s">
        <v>421</v>
      </c>
    </row>
    <row r="719" spans="2:13" x14ac:dyDescent="0.35">
      <c r="D719" t="s">
        <v>145</v>
      </c>
      <c r="F719" t="s">
        <v>416</v>
      </c>
      <c r="I719" t="s">
        <v>202</v>
      </c>
    </row>
    <row r="720" spans="2:13" x14ac:dyDescent="0.35">
      <c r="B720" t="s">
        <v>130</v>
      </c>
    </row>
    <row r="721" spans="1:9" x14ac:dyDescent="0.35">
      <c r="B721" t="s">
        <v>130</v>
      </c>
    </row>
    <row r="722" spans="1:9" x14ac:dyDescent="0.35">
      <c r="B722" t="s">
        <v>130</v>
      </c>
    </row>
    <row r="723" spans="1:9" x14ac:dyDescent="0.35">
      <c r="A723" s="18"/>
      <c r="B723" t="s">
        <v>42</v>
      </c>
    </row>
    <row r="724" spans="1:9" x14ac:dyDescent="0.35">
      <c r="A724" s="19" t="s">
        <v>218</v>
      </c>
      <c r="B724" t="s">
        <v>129</v>
      </c>
      <c r="C724" t="str">
        <f>C726&amp;"||"&amp;C730&amp;"||"&amp;C734&amp;"||"&amp;C738&amp;"||"&amp;C742&amp;"||"&amp;C746&amp;"||"&amp;C750&amp;"||"&amp;C754&amp;"||"&amp;C758&amp;"||"&amp;C762</f>
        <v>adate.diffInDays(data('DOB'), data('PENTA3'))&lt;0  &amp;&amp; data('PENTA3') != null &amp;&amp; data('PENTA3') != 'D:2,M:2,Y:1922' &amp;&amp; data('obspenta3') != '2' &amp;&amp; not(adate.monthUnknown(data('PENTA3'))) &amp;&amp; not(adate.monthUnknown(data('DOB')))||adate.diffInDays(data('DOB'), data('POLIO3'))&lt;0 &amp;&amp; data('POLIO3') != null &amp;&amp; data('POLIO3') != 'D:2,M:2,Y:1922' &amp;&amp; data('obspolio3') != '2' &amp;&amp; not(adate.monthUnknown(data('POLIO3'))) &amp;&amp; not(adate.monthUnknown(data('DOB')))||adate.diffInDays(data('DOB'), data('PCV3'))&lt;0 &amp;&amp; data('PCV3') != null &amp;&amp; data('PCV3') != 'D:2,M:2,Y:1922' &amp;&amp; data('obspcv3') != '2' &amp;&amp; not(adate.monthUnknown(data('PCV3'))) &amp;&amp; not(adate.monthUnknown(data('DOB')))||adate.diffInDays(data('DOB'), data('VPI'))&lt;0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25" spans="1:9" x14ac:dyDescent="0.35">
      <c r="B725" t="s">
        <v>37</v>
      </c>
    </row>
    <row r="726" spans="1:9" x14ac:dyDescent="0.35">
      <c r="A726" s="16"/>
      <c r="B726" t="s">
        <v>129</v>
      </c>
      <c r="C726" t="s">
        <v>1049</v>
      </c>
    </row>
    <row r="727" spans="1:9" x14ac:dyDescent="0.35">
      <c r="D727" t="s">
        <v>193</v>
      </c>
      <c r="G727" t="s">
        <v>425</v>
      </c>
      <c r="H727" t="s">
        <v>426</v>
      </c>
    </row>
    <row r="728" spans="1:9" x14ac:dyDescent="0.35">
      <c r="D728" t="s">
        <v>145</v>
      </c>
      <c r="F728" t="s">
        <v>427</v>
      </c>
      <c r="I728">
        <v>2</v>
      </c>
    </row>
    <row r="729" spans="1:9" x14ac:dyDescent="0.35">
      <c r="A729" s="16"/>
      <c r="B729" t="s">
        <v>130</v>
      </c>
    </row>
    <row r="730" spans="1:9" x14ac:dyDescent="0.35">
      <c r="A730" s="22"/>
      <c r="B730" t="s">
        <v>129</v>
      </c>
      <c r="C730" t="s">
        <v>1050</v>
      </c>
    </row>
    <row r="731" spans="1:9" x14ac:dyDescent="0.35">
      <c r="D731" t="s">
        <v>193</v>
      </c>
      <c r="G731" t="s">
        <v>428</v>
      </c>
      <c r="H731" t="s">
        <v>429</v>
      </c>
    </row>
    <row r="732" spans="1:9" x14ac:dyDescent="0.35">
      <c r="D732" t="s">
        <v>145</v>
      </c>
      <c r="F732" t="s">
        <v>430</v>
      </c>
      <c r="I732">
        <v>2</v>
      </c>
    </row>
    <row r="733" spans="1:9" x14ac:dyDescent="0.35">
      <c r="A733" s="22"/>
      <c r="B733" t="s">
        <v>130</v>
      </c>
    </row>
    <row r="734" spans="1:9" x14ac:dyDescent="0.35">
      <c r="A734" s="23"/>
      <c r="B734" t="s">
        <v>129</v>
      </c>
      <c r="C734" t="s">
        <v>1051</v>
      </c>
    </row>
    <row r="735" spans="1:9" x14ac:dyDescent="0.35">
      <c r="D735" t="s">
        <v>193</v>
      </c>
      <c r="G735" t="s">
        <v>431</v>
      </c>
      <c r="H735" t="s">
        <v>432</v>
      </c>
    </row>
    <row r="736" spans="1:9" x14ac:dyDescent="0.35">
      <c r="D736" t="s">
        <v>145</v>
      </c>
      <c r="F736" t="s">
        <v>433</v>
      </c>
      <c r="I736">
        <v>2</v>
      </c>
    </row>
    <row r="737" spans="1:9" x14ac:dyDescent="0.35">
      <c r="A737" s="23"/>
      <c r="B737" t="s">
        <v>130</v>
      </c>
    </row>
    <row r="738" spans="1:9" x14ac:dyDescent="0.35">
      <c r="A738" s="24"/>
      <c r="B738" t="s">
        <v>129</v>
      </c>
      <c r="C738" t="s">
        <v>1052</v>
      </c>
    </row>
    <row r="739" spans="1:9" x14ac:dyDescent="0.35">
      <c r="D739" t="s">
        <v>193</v>
      </c>
      <c r="G739" t="s">
        <v>434</v>
      </c>
      <c r="H739" t="s">
        <v>435</v>
      </c>
    </row>
    <row r="740" spans="1:9" x14ac:dyDescent="0.35">
      <c r="D740" t="s">
        <v>145</v>
      </c>
      <c r="F740" t="s">
        <v>436</v>
      </c>
      <c r="I740">
        <v>2</v>
      </c>
    </row>
    <row r="741" spans="1:9" x14ac:dyDescent="0.35">
      <c r="A741" s="24"/>
      <c r="B741" t="s">
        <v>130</v>
      </c>
    </row>
    <row r="742" spans="1:9" x14ac:dyDescent="0.35">
      <c r="A742" s="16"/>
      <c r="B742" t="s">
        <v>129</v>
      </c>
      <c r="C742" t="s">
        <v>437</v>
      </c>
    </row>
    <row r="743" spans="1:9" x14ac:dyDescent="0.35">
      <c r="D743" t="s">
        <v>193</v>
      </c>
      <c r="G743" t="s">
        <v>438</v>
      </c>
      <c r="H743" t="s">
        <v>439</v>
      </c>
    </row>
    <row r="744" spans="1:9" x14ac:dyDescent="0.35">
      <c r="D744" t="s">
        <v>145</v>
      </c>
      <c r="F744" t="s">
        <v>427</v>
      </c>
      <c r="I744">
        <v>2</v>
      </c>
    </row>
    <row r="745" spans="1:9" x14ac:dyDescent="0.35">
      <c r="A745" s="16"/>
      <c r="B745" t="s">
        <v>130</v>
      </c>
    </row>
    <row r="746" spans="1:9" x14ac:dyDescent="0.35">
      <c r="A746" s="22"/>
      <c r="B746" t="s">
        <v>129</v>
      </c>
      <c r="C746" t="s">
        <v>440</v>
      </c>
    </row>
    <row r="747" spans="1:9" x14ac:dyDescent="0.35">
      <c r="D747" t="s">
        <v>193</v>
      </c>
      <c r="G747" t="s">
        <v>441</v>
      </c>
      <c r="H747" t="s">
        <v>442</v>
      </c>
    </row>
    <row r="748" spans="1:9" x14ac:dyDescent="0.35">
      <c r="D748" t="s">
        <v>145</v>
      </c>
      <c r="F748" t="s">
        <v>430</v>
      </c>
      <c r="I748">
        <v>2</v>
      </c>
    </row>
    <row r="749" spans="1:9" x14ac:dyDescent="0.35">
      <c r="A749" s="22"/>
      <c r="B749" t="s">
        <v>130</v>
      </c>
    </row>
    <row r="750" spans="1:9" x14ac:dyDescent="0.35">
      <c r="A750" s="23"/>
      <c r="B750" t="s">
        <v>129</v>
      </c>
      <c r="C750" t="s">
        <v>443</v>
      </c>
    </row>
    <row r="751" spans="1:9" x14ac:dyDescent="0.35">
      <c r="D751" t="s">
        <v>193</v>
      </c>
      <c r="G751" t="s">
        <v>444</v>
      </c>
      <c r="H751" t="s">
        <v>445</v>
      </c>
    </row>
    <row r="752" spans="1:9" x14ac:dyDescent="0.35">
      <c r="D752" t="s">
        <v>145</v>
      </c>
      <c r="F752" t="s">
        <v>433</v>
      </c>
      <c r="I752">
        <v>2</v>
      </c>
    </row>
    <row r="753" spans="1:13" x14ac:dyDescent="0.35">
      <c r="A753" s="23"/>
      <c r="B753" t="s">
        <v>130</v>
      </c>
    </row>
    <row r="754" spans="1:13" x14ac:dyDescent="0.35">
      <c r="A754" s="16"/>
      <c r="B754" t="s">
        <v>129</v>
      </c>
      <c r="C754" t="s">
        <v>446</v>
      </c>
    </row>
    <row r="755" spans="1:13" x14ac:dyDescent="0.35">
      <c r="D755" t="s">
        <v>193</v>
      </c>
      <c r="G755" t="s">
        <v>447</v>
      </c>
      <c r="H755" t="s">
        <v>448</v>
      </c>
    </row>
    <row r="756" spans="1:13" x14ac:dyDescent="0.35">
      <c r="D756" t="s">
        <v>145</v>
      </c>
      <c r="F756" t="s">
        <v>427</v>
      </c>
      <c r="I756">
        <v>2</v>
      </c>
    </row>
    <row r="757" spans="1:13" x14ac:dyDescent="0.35">
      <c r="A757" s="16"/>
      <c r="B757" t="s">
        <v>130</v>
      </c>
    </row>
    <row r="758" spans="1:13" x14ac:dyDescent="0.35">
      <c r="A758" s="22"/>
      <c r="B758" t="s">
        <v>129</v>
      </c>
      <c r="C758" t="s">
        <v>449</v>
      </c>
    </row>
    <row r="759" spans="1:13" x14ac:dyDescent="0.35">
      <c r="D759" t="s">
        <v>193</v>
      </c>
      <c r="G759" t="s">
        <v>450</v>
      </c>
      <c r="H759" t="s">
        <v>451</v>
      </c>
    </row>
    <row r="760" spans="1:13" x14ac:dyDescent="0.35">
      <c r="D760" t="s">
        <v>145</v>
      </c>
      <c r="F760" t="s">
        <v>430</v>
      </c>
      <c r="I760">
        <v>2</v>
      </c>
    </row>
    <row r="761" spans="1:13" x14ac:dyDescent="0.35">
      <c r="A761" s="22"/>
      <c r="B761" t="s">
        <v>130</v>
      </c>
    </row>
    <row r="762" spans="1:13" x14ac:dyDescent="0.35">
      <c r="A762" s="23"/>
      <c r="B762" t="s">
        <v>129</v>
      </c>
      <c r="C762" t="s">
        <v>452</v>
      </c>
    </row>
    <row r="763" spans="1:13" x14ac:dyDescent="0.35">
      <c r="D763" t="s">
        <v>193</v>
      </c>
      <c r="G763" t="s">
        <v>453</v>
      </c>
      <c r="H763" t="s">
        <v>454</v>
      </c>
    </row>
    <row r="764" spans="1:13" x14ac:dyDescent="0.35">
      <c r="D764" t="s">
        <v>145</v>
      </c>
      <c r="F764" t="s">
        <v>433</v>
      </c>
      <c r="I764">
        <v>2</v>
      </c>
    </row>
    <row r="765" spans="1:13" x14ac:dyDescent="0.35">
      <c r="A765" s="23"/>
      <c r="B765" t="s">
        <v>130</v>
      </c>
    </row>
    <row r="766" spans="1:13" x14ac:dyDescent="0.35">
      <c r="B766" t="s">
        <v>129</v>
      </c>
      <c r="C766" t="s">
        <v>379</v>
      </c>
    </row>
    <row r="767" spans="1:13" x14ac:dyDescent="0.35">
      <c r="D767" t="s">
        <v>29</v>
      </c>
      <c r="F767" t="s">
        <v>380</v>
      </c>
      <c r="G767" t="s">
        <v>381</v>
      </c>
      <c r="H767" t="s">
        <v>381</v>
      </c>
      <c r="J767" t="s">
        <v>833</v>
      </c>
      <c r="K767" t="s">
        <v>382</v>
      </c>
      <c r="L767" t="s">
        <v>383</v>
      </c>
      <c r="M767" t="b">
        <v>0</v>
      </c>
    </row>
    <row r="768" spans="1:13" x14ac:dyDescent="0.35">
      <c r="D768" t="s">
        <v>59</v>
      </c>
      <c r="E768" t="s">
        <v>199</v>
      </c>
      <c r="F768" t="s">
        <v>384</v>
      </c>
    </row>
    <row r="769" spans="2:13" x14ac:dyDescent="0.35">
      <c r="B769" t="s">
        <v>129</v>
      </c>
      <c r="C769" t="s">
        <v>385</v>
      </c>
    </row>
    <row r="770" spans="2:13" x14ac:dyDescent="0.35">
      <c r="D770" t="s">
        <v>145</v>
      </c>
      <c r="F770" t="s">
        <v>380</v>
      </c>
      <c r="I770" t="s">
        <v>202</v>
      </c>
    </row>
    <row r="771" spans="2:13" x14ac:dyDescent="0.35">
      <c r="B771" t="s">
        <v>130</v>
      </c>
    </row>
    <row r="772" spans="2:13" x14ac:dyDescent="0.35">
      <c r="B772" t="s">
        <v>190</v>
      </c>
    </row>
    <row r="773" spans="2:13" x14ac:dyDescent="0.35">
      <c r="B773" t="s">
        <v>129</v>
      </c>
      <c r="C773" t="s">
        <v>455</v>
      </c>
    </row>
    <row r="774" spans="2:13" x14ac:dyDescent="0.35">
      <c r="B774" t="s">
        <v>129</v>
      </c>
      <c r="C774" t="s">
        <v>943</v>
      </c>
    </row>
    <row r="775" spans="2:13" x14ac:dyDescent="0.35">
      <c r="D775" t="s">
        <v>193</v>
      </c>
      <c r="G775" t="s">
        <v>944</v>
      </c>
      <c r="H775" t="s">
        <v>945</v>
      </c>
    </row>
    <row r="776" spans="2:13" x14ac:dyDescent="0.35">
      <c r="B776" t="s">
        <v>190</v>
      </c>
    </row>
    <row r="777" spans="2:13" x14ac:dyDescent="0.35">
      <c r="D777" t="s">
        <v>193</v>
      </c>
      <c r="G777" t="s">
        <v>386</v>
      </c>
      <c r="H777" t="s">
        <v>386</v>
      </c>
    </row>
    <row r="778" spans="2:13" x14ac:dyDescent="0.35">
      <c r="B778" t="s">
        <v>130</v>
      </c>
    </row>
    <row r="779" spans="2:13" x14ac:dyDescent="0.35">
      <c r="B779" t="s">
        <v>190</v>
      </c>
    </row>
    <row r="780" spans="2:13" x14ac:dyDescent="0.35">
      <c r="D780" t="s">
        <v>193</v>
      </c>
      <c r="G780" t="s">
        <v>456</v>
      </c>
      <c r="H780" t="s">
        <v>457</v>
      </c>
    </row>
    <row r="781" spans="2:13" x14ac:dyDescent="0.35">
      <c r="B781" t="s">
        <v>130</v>
      </c>
    </row>
    <row r="782" spans="2:13" x14ac:dyDescent="0.35">
      <c r="D782" t="s">
        <v>38</v>
      </c>
      <c r="E782" t="s">
        <v>204</v>
      </c>
      <c r="F782" t="s">
        <v>387</v>
      </c>
    </row>
    <row r="783" spans="2:13" x14ac:dyDescent="0.35">
      <c r="B783" t="s">
        <v>129</v>
      </c>
      <c r="C783" t="s">
        <v>388</v>
      </c>
    </row>
    <row r="784" spans="2:13" x14ac:dyDescent="0.35">
      <c r="D784" t="s">
        <v>29</v>
      </c>
      <c r="F784" t="s">
        <v>380</v>
      </c>
      <c r="J784" t="s">
        <v>833</v>
      </c>
      <c r="K784" t="s">
        <v>382</v>
      </c>
      <c r="L784" t="s">
        <v>383</v>
      </c>
      <c r="M784" t="b">
        <v>0</v>
      </c>
    </row>
    <row r="785" spans="2:13" x14ac:dyDescent="0.35">
      <c r="D785" t="s">
        <v>59</v>
      </c>
      <c r="E785" t="s">
        <v>199</v>
      </c>
      <c r="F785" t="s">
        <v>384</v>
      </c>
    </row>
    <row r="786" spans="2:13" x14ac:dyDescent="0.35">
      <c r="B786" t="s">
        <v>129</v>
      </c>
      <c r="C786" t="s">
        <v>385</v>
      </c>
    </row>
    <row r="787" spans="2:13" x14ac:dyDescent="0.35">
      <c r="D787" t="s">
        <v>145</v>
      </c>
      <c r="F787" t="s">
        <v>380</v>
      </c>
      <c r="I787" t="s">
        <v>202</v>
      </c>
    </row>
    <row r="788" spans="2:13" x14ac:dyDescent="0.35">
      <c r="B788" t="s">
        <v>130</v>
      </c>
    </row>
    <row r="789" spans="2:13" x14ac:dyDescent="0.35">
      <c r="B789" t="s">
        <v>130</v>
      </c>
    </row>
    <row r="790" spans="2:13" x14ac:dyDescent="0.35">
      <c r="B790" t="s">
        <v>130</v>
      </c>
    </row>
    <row r="791" spans="2:13" x14ac:dyDescent="0.35">
      <c r="B791" t="s">
        <v>129</v>
      </c>
      <c r="C791" t="s">
        <v>389</v>
      </c>
    </row>
    <row r="792" spans="2:13" x14ac:dyDescent="0.35">
      <c r="D792" t="s">
        <v>29</v>
      </c>
      <c r="F792" t="s">
        <v>390</v>
      </c>
      <c r="G792" t="s">
        <v>391</v>
      </c>
      <c r="H792" t="s">
        <v>391</v>
      </c>
      <c r="J792" t="s">
        <v>834</v>
      </c>
      <c r="K792" t="s">
        <v>392</v>
      </c>
      <c r="L792" t="s">
        <v>393</v>
      </c>
      <c r="M792" t="b">
        <v>0</v>
      </c>
    </row>
    <row r="793" spans="2:13" x14ac:dyDescent="0.35">
      <c r="D793" t="s">
        <v>59</v>
      </c>
      <c r="E793" t="s">
        <v>394</v>
      </c>
      <c r="F793" t="s">
        <v>395</v>
      </c>
    </row>
    <row r="794" spans="2:13" x14ac:dyDescent="0.35">
      <c r="B794" t="s">
        <v>129</v>
      </c>
      <c r="C794" t="s">
        <v>396</v>
      </c>
    </row>
    <row r="795" spans="2:13" x14ac:dyDescent="0.35">
      <c r="D795" t="s">
        <v>145</v>
      </c>
      <c r="F795" t="s">
        <v>390</v>
      </c>
      <c r="I795" t="s">
        <v>397</v>
      </c>
    </row>
    <row r="796" spans="2:13" x14ac:dyDescent="0.35">
      <c r="B796" t="s">
        <v>130</v>
      </c>
    </row>
    <row r="797" spans="2:13" x14ac:dyDescent="0.35">
      <c r="B797" t="s">
        <v>129</v>
      </c>
      <c r="C797" t="s">
        <v>398</v>
      </c>
    </row>
    <row r="798" spans="2:13" x14ac:dyDescent="0.35">
      <c r="D798" t="s">
        <v>145</v>
      </c>
      <c r="F798" t="s">
        <v>390</v>
      </c>
      <c r="I798" t="s">
        <v>202</v>
      </c>
    </row>
    <row r="799" spans="2:13" x14ac:dyDescent="0.35">
      <c r="B799" t="s">
        <v>130</v>
      </c>
    </row>
    <row r="800" spans="2:13" x14ac:dyDescent="0.35">
      <c r="B800" t="s">
        <v>190</v>
      </c>
    </row>
    <row r="801" spans="2:13" x14ac:dyDescent="0.35">
      <c r="B801" t="s">
        <v>129</v>
      </c>
      <c r="C801" t="s">
        <v>458</v>
      </c>
    </row>
    <row r="802" spans="2:13" x14ac:dyDescent="0.35">
      <c r="B802" t="s">
        <v>129</v>
      </c>
      <c r="C802" t="s">
        <v>954</v>
      </c>
    </row>
    <row r="803" spans="2:13" x14ac:dyDescent="0.35">
      <c r="D803" t="s">
        <v>193</v>
      </c>
      <c r="G803" t="s">
        <v>952</v>
      </c>
      <c r="H803" t="s">
        <v>953</v>
      </c>
    </row>
    <row r="804" spans="2:13" x14ac:dyDescent="0.35">
      <c r="B804" t="s">
        <v>190</v>
      </c>
    </row>
    <row r="805" spans="2:13" x14ac:dyDescent="0.35">
      <c r="D805" t="s">
        <v>193</v>
      </c>
      <c r="G805" t="s">
        <v>399</v>
      </c>
      <c r="H805" t="s">
        <v>399</v>
      </c>
    </row>
    <row r="806" spans="2:13" x14ac:dyDescent="0.35">
      <c r="B806" t="s">
        <v>130</v>
      </c>
    </row>
    <row r="807" spans="2:13" x14ac:dyDescent="0.35">
      <c r="B807" t="s">
        <v>190</v>
      </c>
    </row>
    <row r="808" spans="2:13" x14ac:dyDescent="0.35">
      <c r="D808" t="s">
        <v>193</v>
      </c>
      <c r="G808" t="s">
        <v>459</v>
      </c>
      <c r="H808" t="s">
        <v>459</v>
      </c>
    </row>
    <row r="809" spans="2:13" x14ac:dyDescent="0.35">
      <c r="B809" t="s">
        <v>130</v>
      </c>
    </row>
    <row r="810" spans="2:13" x14ac:dyDescent="0.35">
      <c r="D810" t="s">
        <v>38</v>
      </c>
      <c r="E810" t="s">
        <v>204</v>
      </c>
      <c r="F810" t="s">
        <v>400</v>
      </c>
    </row>
    <row r="811" spans="2:13" x14ac:dyDescent="0.35">
      <c r="B811" t="s">
        <v>129</v>
      </c>
      <c r="C811" t="s">
        <v>401</v>
      </c>
    </row>
    <row r="812" spans="2:13" x14ac:dyDescent="0.35">
      <c r="D812" t="s">
        <v>29</v>
      </c>
      <c r="F812" t="s">
        <v>390</v>
      </c>
      <c r="J812" t="s">
        <v>834</v>
      </c>
      <c r="K812" t="s">
        <v>392</v>
      </c>
      <c r="L812" t="s">
        <v>393</v>
      </c>
      <c r="M812" t="b">
        <v>0</v>
      </c>
    </row>
    <row r="813" spans="2:13" x14ac:dyDescent="0.35">
      <c r="D813" t="s">
        <v>59</v>
      </c>
      <c r="E813" t="s">
        <v>394</v>
      </c>
      <c r="F813" t="s">
        <v>395</v>
      </c>
    </row>
    <row r="814" spans="2:13" x14ac:dyDescent="0.35">
      <c r="B814" t="s">
        <v>129</v>
      </c>
      <c r="C814" t="s">
        <v>396</v>
      </c>
    </row>
    <row r="815" spans="2:13" x14ac:dyDescent="0.35">
      <c r="D815" t="s">
        <v>145</v>
      </c>
      <c r="F815" t="s">
        <v>390</v>
      </c>
      <c r="I815" t="s">
        <v>397</v>
      </c>
    </row>
    <row r="816" spans="2:13" x14ac:dyDescent="0.35">
      <c r="B816" t="s">
        <v>130</v>
      </c>
    </row>
    <row r="817" spans="2:13" x14ac:dyDescent="0.35">
      <c r="B817" t="s">
        <v>129</v>
      </c>
      <c r="C817" t="s">
        <v>398</v>
      </c>
    </row>
    <row r="818" spans="2:13" x14ac:dyDescent="0.35">
      <c r="D818" t="s">
        <v>145</v>
      </c>
      <c r="F818" t="s">
        <v>390</v>
      </c>
      <c r="I818" t="s">
        <v>202</v>
      </c>
    </row>
    <row r="819" spans="2:13" x14ac:dyDescent="0.35">
      <c r="B819" t="s">
        <v>130</v>
      </c>
    </row>
    <row r="820" spans="2:13" x14ac:dyDescent="0.35">
      <c r="B820" t="s">
        <v>130</v>
      </c>
    </row>
    <row r="821" spans="2:13" x14ac:dyDescent="0.35">
      <c r="B821" t="s">
        <v>130</v>
      </c>
    </row>
    <row r="822" spans="2:13" x14ac:dyDescent="0.35">
      <c r="B822" t="s">
        <v>129</v>
      </c>
      <c r="C822" t="s">
        <v>402</v>
      </c>
    </row>
    <row r="823" spans="2:13" x14ac:dyDescent="0.35">
      <c r="D823" t="s">
        <v>29</v>
      </c>
      <c r="F823" t="s">
        <v>403</v>
      </c>
      <c r="G823" t="s">
        <v>404</v>
      </c>
      <c r="H823" t="s">
        <v>404</v>
      </c>
      <c r="J823" t="s">
        <v>835</v>
      </c>
      <c r="K823" t="s">
        <v>405</v>
      </c>
      <c r="L823" t="s">
        <v>406</v>
      </c>
      <c r="M823" t="b">
        <v>0</v>
      </c>
    </row>
    <row r="824" spans="2:13" x14ac:dyDescent="0.35">
      <c r="D824" t="s">
        <v>59</v>
      </c>
      <c r="E824" t="s">
        <v>394</v>
      </c>
      <c r="F824" t="s">
        <v>407</v>
      </c>
    </row>
    <row r="825" spans="2:13" x14ac:dyDescent="0.35">
      <c r="B825" t="s">
        <v>129</v>
      </c>
      <c r="C825" t="s">
        <v>408</v>
      </c>
    </row>
    <row r="826" spans="2:13" x14ac:dyDescent="0.35">
      <c r="D826" t="s">
        <v>145</v>
      </c>
      <c r="F826" t="s">
        <v>403</v>
      </c>
      <c r="I826" t="s">
        <v>397</v>
      </c>
    </row>
    <row r="827" spans="2:13" x14ac:dyDescent="0.35">
      <c r="B827" t="s">
        <v>130</v>
      </c>
    </row>
    <row r="828" spans="2:13" x14ac:dyDescent="0.35">
      <c r="B828" t="s">
        <v>129</v>
      </c>
      <c r="C828" t="s">
        <v>409</v>
      </c>
    </row>
    <row r="829" spans="2:13" x14ac:dyDescent="0.35">
      <c r="D829" t="s">
        <v>145</v>
      </c>
      <c r="F829" t="s">
        <v>403</v>
      </c>
      <c r="I829" t="s">
        <v>202</v>
      </c>
    </row>
    <row r="830" spans="2:13" x14ac:dyDescent="0.35">
      <c r="B830" t="s">
        <v>130</v>
      </c>
    </row>
    <row r="831" spans="2:13" x14ac:dyDescent="0.35">
      <c r="B831" t="s">
        <v>190</v>
      </c>
    </row>
    <row r="832" spans="2:13" x14ac:dyDescent="0.35">
      <c r="B832" t="s">
        <v>129</v>
      </c>
      <c r="C832" t="s">
        <v>460</v>
      </c>
    </row>
    <row r="833" spans="2:13" x14ac:dyDescent="0.35">
      <c r="B833" t="s">
        <v>129</v>
      </c>
      <c r="C833" t="s">
        <v>964</v>
      </c>
    </row>
    <row r="834" spans="2:13" x14ac:dyDescent="0.35">
      <c r="D834" t="s">
        <v>193</v>
      </c>
      <c r="G834" t="s">
        <v>962</v>
      </c>
      <c r="H834" t="s">
        <v>963</v>
      </c>
    </row>
    <row r="835" spans="2:13" x14ac:dyDescent="0.35">
      <c r="B835" t="s">
        <v>190</v>
      </c>
    </row>
    <row r="836" spans="2:13" x14ac:dyDescent="0.35">
      <c r="D836" t="s">
        <v>193</v>
      </c>
      <c r="G836" t="s">
        <v>410</v>
      </c>
      <c r="H836" t="s">
        <v>410</v>
      </c>
    </row>
    <row r="837" spans="2:13" x14ac:dyDescent="0.35">
      <c r="B837" t="s">
        <v>130</v>
      </c>
    </row>
    <row r="838" spans="2:13" x14ac:dyDescent="0.35">
      <c r="B838" t="s">
        <v>190</v>
      </c>
    </row>
    <row r="839" spans="2:13" x14ac:dyDescent="0.35">
      <c r="D839" t="s">
        <v>193</v>
      </c>
      <c r="G839" t="s">
        <v>461</v>
      </c>
      <c r="H839" t="s">
        <v>461</v>
      </c>
    </row>
    <row r="840" spans="2:13" x14ac:dyDescent="0.35">
      <c r="B840" t="s">
        <v>130</v>
      </c>
    </row>
    <row r="841" spans="2:13" x14ac:dyDescent="0.35">
      <c r="D841" t="s">
        <v>38</v>
      </c>
      <c r="E841" t="s">
        <v>204</v>
      </c>
      <c r="F841" t="s">
        <v>411</v>
      </c>
    </row>
    <row r="842" spans="2:13" x14ac:dyDescent="0.35">
      <c r="B842" t="s">
        <v>129</v>
      </c>
      <c r="C842" t="s">
        <v>412</v>
      </c>
    </row>
    <row r="843" spans="2:13" x14ac:dyDescent="0.35">
      <c r="D843" t="s">
        <v>29</v>
      </c>
      <c r="F843" t="s">
        <v>403</v>
      </c>
      <c r="J843" t="s">
        <v>835</v>
      </c>
      <c r="K843" t="s">
        <v>413</v>
      </c>
      <c r="L843" t="s">
        <v>414</v>
      </c>
      <c r="M843" t="b">
        <v>0</v>
      </c>
    </row>
    <row r="844" spans="2:13" x14ac:dyDescent="0.35">
      <c r="D844" t="s">
        <v>59</v>
      </c>
      <c r="E844" t="s">
        <v>394</v>
      </c>
      <c r="F844" t="s">
        <v>407</v>
      </c>
    </row>
    <row r="845" spans="2:13" x14ac:dyDescent="0.35">
      <c r="B845" t="s">
        <v>129</v>
      </c>
      <c r="C845" t="s">
        <v>408</v>
      </c>
    </row>
    <row r="846" spans="2:13" x14ac:dyDescent="0.35">
      <c r="D846" t="s">
        <v>145</v>
      </c>
      <c r="F846" t="s">
        <v>403</v>
      </c>
      <c r="I846" t="s">
        <v>397</v>
      </c>
    </row>
    <row r="847" spans="2:13" x14ac:dyDescent="0.35">
      <c r="B847" t="s">
        <v>130</v>
      </c>
    </row>
    <row r="848" spans="2:13" x14ac:dyDescent="0.35">
      <c r="B848" t="s">
        <v>129</v>
      </c>
      <c r="C848" t="s">
        <v>409</v>
      </c>
    </row>
    <row r="849" spans="2:13" x14ac:dyDescent="0.35">
      <c r="D849" t="s">
        <v>145</v>
      </c>
      <c r="F849" t="s">
        <v>403</v>
      </c>
      <c r="I849" t="s">
        <v>202</v>
      </c>
    </row>
    <row r="850" spans="2:13" x14ac:dyDescent="0.35">
      <c r="B850" t="s">
        <v>130</v>
      </c>
    </row>
    <row r="851" spans="2:13" x14ac:dyDescent="0.35">
      <c r="B851" t="s">
        <v>130</v>
      </c>
    </row>
    <row r="852" spans="2:13" x14ac:dyDescent="0.35">
      <c r="B852" t="s">
        <v>130</v>
      </c>
    </row>
    <row r="853" spans="2:13" x14ac:dyDescent="0.35">
      <c r="B853" t="s">
        <v>129</v>
      </c>
      <c r="C853" t="s">
        <v>415</v>
      </c>
    </row>
    <row r="854" spans="2:13" x14ac:dyDescent="0.35">
      <c r="D854" t="s">
        <v>29</v>
      </c>
      <c r="F854" t="s">
        <v>416</v>
      </c>
      <c r="G854" t="s">
        <v>416</v>
      </c>
      <c r="H854" t="s">
        <v>416</v>
      </c>
      <c r="J854" t="s">
        <v>836</v>
      </c>
      <c r="K854" t="s">
        <v>417</v>
      </c>
      <c r="L854" t="s">
        <v>418</v>
      </c>
      <c r="M854" t="b">
        <v>0</v>
      </c>
    </row>
    <row r="855" spans="2:13" x14ac:dyDescent="0.35">
      <c r="D855" t="s">
        <v>59</v>
      </c>
      <c r="E855" t="s">
        <v>394</v>
      </c>
      <c r="F855" t="s">
        <v>419</v>
      </c>
    </row>
    <row r="856" spans="2:13" x14ac:dyDescent="0.35">
      <c r="B856" t="s">
        <v>129</v>
      </c>
      <c r="C856" t="s">
        <v>420</v>
      </c>
    </row>
    <row r="857" spans="2:13" x14ac:dyDescent="0.35">
      <c r="D857" t="s">
        <v>145</v>
      </c>
      <c r="F857" t="s">
        <v>416</v>
      </c>
      <c r="I857" t="s">
        <v>397</v>
      </c>
    </row>
    <row r="858" spans="2:13" x14ac:dyDescent="0.35">
      <c r="B858" t="s">
        <v>130</v>
      </c>
    </row>
    <row r="859" spans="2:13" x14ac:dyDescent="0.35">
      <c r="B859" t="s">
        <v>129</v>
      </c>
      <c r="C859" t="s">
        <v>421</v>
      </c>
    </row>
    <row r="860" spans="2:13" x14ac:dyDescent="0.35">
      <c r="D860" t="s">
        <v>145</v>
      </c>
      <c r="F860" t="s">
        <v>416</v>
      </c>
      <c r="I860" t="s">
        <v>202</v>
      </c>
    </row>
    <row r="861" spans="2:13" x14ac:dyDescent="0.35">
      <c r="B861" t="s">
        <v>130</v>
      </c>
    </row>
    <row r="862" spans="2:13" x14ac:dyDescent="0.35">
      <c r="B862" t="s">
        <v>190</v>
      </c>
    </row>
    <row r="863" spans="2:13" x14ac:dyDescent="0.35">
      <c r="B863" t="s">
        <v>129</v>
      </c>
      <c r="C863" t="s">
        <v>462</v>
      </c>
    </row>
    <row r="864" spans="2:13" x14ac:dyDescent="0.35">
      <c r="B864" t="s">
        <v>129</v>
      </c>
      <c r="C864" t="s">
        <v>973</v>
      </c>
    </row>
    <row r="865" spans="2:13" x14ac:dyDescent="0.35">
      <c r="D865" t="s">
        <v>193</v>
      </c>
      <c r="G865" t="s">
        <v>971</v>
      </c>
      <c r="H865" t="s">
        <v>972</v>
      </c>
    </row>
    <row r="866" spans="2:13" x14ac:dyDescent="0.35">
      <c r="B866" t="s">
        <v>190</v>
      </c>
    </row>
    <row r="867" spans="2:13" x14ac:dyDescent="0.35">
      <c r="D867" t="s">
        <v>193</v>
      </c>
      <c r="G867" t="s">
        <v>422</v>
      </c>
      <c r="H867" t="s">
        <v>422</v>
      </c>
    </row>
    <row r="868" spans="2:13" x14ac:dyDescent="0.35">
      <c r="B868" t="s">
        <v>130</v>
      </c>
    </row>
    <row r="869" spans="2:13" x14ac:dyDescent="0.35">
      <c r="B869" t="s">
        <v>190</v>
      </c>
    </row>
    <row r="870" spans="2:13" x14ac:dyDescent="0.35">
      <c r="D870" t="s">
        <v>193</v>
      </c>
      <c r="G870" t="s">
        <v>463</v>
      </c>
      <c r="H870" t="s">
        <v>464</v>
      </c>
    </row>
    <row r="871" spans="2:13" x14ac:dyDescent="0.35">
      <c r="B871" t="s">
        <v>130</v>
      </c>
    </row>
    <row r="872" spans="2:13" x14ac:dyDescent="0.35">
      <c r="D872" t="s">
        <v>38</v>
      </c>
      <c r="E872" t="s">
        <v>204</v>
      </c>
      <c r="F872" t="s">
        <v>423</v>
      </c>
    </row>
    <row r="873" spans="2:13" x14ac:dyDescent="0.35">
      <c r="B873" t="s">
        <v>129</v>
      </c>
      <c r="C873" t="s">
        <v>424</v>
      </c>
    </row>
    <row r="874" spans="2:13" x14ac:dyDescent="0.35">
      <c r="D874" t="s">
        <v>29</v>
      </c>
      <c r="F874" t="s">
        <v>416</v>
      </c>
      <c r="J874" t="s">
        <v>836</v>
      </c>
      <c r="K874" t="s">
        <v>417</v>
      </c>
      <c r="L874" t="s">
        <v>418</v>
      </c>
      <c r="M874" t="b">
        <v>0</v>
      </c>
    </row>
    <row r="875" spans="2:13" x14ac:dyDescent="0.35">
      <c r="D875" t="s">
        <v>59</v>
      </c>
      <c r="E875" t="s">
        <v>394</v>
      </c>
      <c r="F875" t="s">
        <v>419</v>
      </c>
    </row>
    <row r="876" spans="2:13" x14ac:dyDescent="0.35">
      <c r="B876" t="s">
        <v>129</v>
      </c>
      <c r="C876" t="s">
        <v>420</v>
      </c>
    </row>
    <row r="877" spans="2:13" x14ac:dyDescent="0.35">
      <c r="D877" t="s">
        <v>145</v>
      </c>
      <c r="F877" t="s">
        <v>416</v>
      </c>
      <c r="I877" t="s">
        <v>397</v>
      </c>
    </row>
    <row r="878" spans="2:13" x14ac:dyDescent="0.35">
      <c r="B878" t="s">
        <v>130</v>
      </c>
    </row>
    <row r="879" spans="2:13" x14ac:dyDescent="0.35">
      <c r="B879" t="s">
        <v>129</v>
      </c>
      <c r="C879" t="s">
        <v>421</v>
      </c>
    </row>
    <row r="880" spans="2:13" x14ac:dyDescent="0.35">
      <c r="D880" t="s">
        <v>145</v>
      </c>
      <c r="F880" t="s">
        <v>416</v>
      </c>
      <c r="I880" t="s">
        <v>202</v>
      </c>
    </row>
    <row r="881" spans="1:13" x14ac:dyDescent="0.35">
      <c r="B881" t="s">
        <v>130</v>
      </c>
    </row>
    <row r="882" spans="1:13" x14ac:dyDescent="0.35">
      <c r="B882" t="s">
        <v>130</v>
      </c>
    </row>
    <row r="883" spans="1:13" x14ac:dyDescent="0.35">
      <c r="B883" t="s">
        <v>130</v>
      </c>
    </row>
    <row r="884" spans="1:13" x14ac:dyDescent="0.35">
      <c r="B884" t="s">
        <v>42</v>
      </c>
    </row>
    <row r="885" spans="1:13" x14ac:dyDescent="0.35">
      <c r="A885" s="19"/>
      <c r="B885" t="s">
        <v>130</v>
      </c>
    </row>
    <row r="886" spans="1:13" x14ac:dyDescent="0.35">
      <c r="A886" s="15" t="s">
        <v>465</v>
      </c>
      <c r="B886" t="s">
        <v>37</v>
      </c>
    </row>
    <row r="887" spans="1:13" x14ac:dyDescent="0.35">
      <c r="B887" t="s">
        <v>129</v>
      </c>
      <c r="C887" t="s">
        <v>466</v>
      </c>
    </row>
    <row r="888" spans="1:13" x14ac:dyDescent="0.35">
      <c r="D888" t="s">
        <v>29</v>
      </c>
      <c r="F888" t="s">
        <v>467</v>
      </c>
      <c r="G888" t="s">
        <v>468</v>
      </c>
      <c r="H888" t="s">
        <v>469</v>
      </c>
      <c r="J888" t="s">
        <v>837</v>
      </c>
      <c r="K888" t="s">
        <v>470</v>
      </c>
      <c r="L888" t="s">
        <v>788</v>
      </c>
      <c r="M888" t="b">
        <v>0</v>
      </c>
    </row>
    <row r="889" spans="1:13" x14ac:dyDescent="0.35">
      <c r="D889" t="s">
        <v>59</v>
      </c>
      <c r="E889" t="s">
        <v>199</v>
      </c>
      <c r="F889" t="s">
        <v>471</v>
      </c>
    </row>
    <row r="890" spans="1:13" x14ac:dyDescent="0.35">
      <c r="B890" t="s">
        <v>129</v>
      </c>
      <c r="C890" t="s">
        <v>472</v>
      </c>
    </row>
    <row r="891" spans="1:13" x14ac:dyDescent="0.35">
      <c r="D891" t="s">
        <v>145</v>
      </c>
      <c r="F891" t="s">
        <v>467</v>
      </c>
      <c r="I891" t="s">
        <v>202</v>
      </c>
    </row>
    <row r="892" spans="1:13" x14ac:dyDescent="0.35">
      <c r="B892" t="s">
        <v>130</v>
      </c>
    </row>
    <row r="893" spans="1:13" x14ac:dyDescent="0.35">
      <c r="B893" t="s">
        <v>190</v>
      </c>
    </row>
    <row r="894" spans="1:13" x14ac:dyDescent="0.35">
      <c r="B894" t="s">
        <v>129</v>
      </c>
      <c r="C894" t="s">
        <v>976</v>
      </c>
    </row>
    <row r="895" spans="1:13" x14ac:dyDescent="0.35">
      <c r="D895" t="s">
        <v>193</v>
      </c>
      <c r="G895" t="s">
        <v>974</v>
      </c>
      <c r="H895" t="s">
        <v>975</v>
      </c>
    </row>
    <row r="896" spans="1:13" x14ac:dyDescent="0.35">
      <c r="B896" t="s">
        <v>190</v>
      </c>
    </row>
    <row r="897" spans="2:13" x14ac:dyDescent="0.35">
      <c r="D897" t="s">
        <v>193</v>
      </c>
      <c r="G897" t="s">
        <v>473</v>
      </c>
      <c r="H897" t="s">
        <v>474</v>
      </c>
    </row>
    <row r="898" spans="2:13" x14ac:dyDescent="0.35">
      <c r="B898" t="s">
        <v>130</v>
      </c>
    </row>
    <row r="899" spans="2:13" x14ac:dyDescent="0.35">
      <c r="D899" t="s">
        <v>38</v>
      </c>
      <c r="E899" t="s">
        <v>204</v>
      </c>
      <c r="F899" t="s">
        <v>477</v>
      </c>
    </row>
    <row r="900" spans="2:13" x14ac:dyDescent="0.35">
      <c r="B900" t="s">
        <v>129</v>
      </c>
      <c r="C900" t="s">
        <v>478</v>
      </c>
    </row>
    <row r="901" spans="2:13" x14ac:dyDescent="0.35">
      <c r="D901" t="s">
        <v>29</v>
      </c>
      <c r="F901" t="s">
        <v>467</v>
      </c>
      <c r="J901" t="s">
        <v>837</v>
      </c>
      <c r="K901" t="s">
        <v>470</v>
      </c>
      <c r="L901" t="s">
        <v>788</v>
      </c>
      <c r="M901" t="b">
        <v>0</v>
      </c>
    </row>
    <row r="902" spans="2:13" x14ac:dyDescent="0.35">
      <c r="D902" t="s">
        <v>59</v>
      </c>
      <c r="E902" t="s">
        <v>199</v>
      </c>
      <c r="F902" t="s">
        <v>471</v>
      </c>
    </row>
    <row r="903" spans="2:13" x14ac:dyDescent="0.35">
      <c r="B903" t="s">
        <v>129</v>
      </c>
      <c r="C903" t="s">
        <v>472</v>
      </c>
    </row>
    <row r="904" spans="2:13" x14ac:dyDescent="0.35">
      <c r="D904" t="s">
        <v>145</v>
      </c>
      <c r="F904" t="s">
        <v>467</v>
      </c>
      <c r="I904" t="s">
        <v>202</v>
      </c>
    </row>
    <row r="905" spans="2:13" x14ac:dyDescent="0.35">
      <c r="B905" t="s">
        <v>130</v>
      </c>
    </row>
    <row r="906" spans="2:13" x14ac:dyDescent="0.35">
      <c r="B906" t="s">
        <v>130</v>
      </c>
    </row>
    <row r="907" spans="2:13" x14ac:dyDescent="0.35">
      <c r="B907" t="s">
        <v>130</v>
      </c>
    </row>
    <row r="908" spans="2:13" x14ac:dyDescent="0.35">
      <c r="B908" t="s">
        <v>129</v>
      </c>
      <c r="C908" t="s">
        <v>479</v>
      </c>
    </row>
    <row r="909" spans="2:13" x14ac:dyDescent="0.35">
      <c r="D909" t="s">
        <v>29</v>
      </c>
      <c r="F909" t="s">
        <v>480</v>
      </c>
      <c r="G909" t="s">
        <v>481</v>
      </c>
      <c r="H909" t="s">
        <v>482</v>
      </c>
      <c r="J909" t="s">
        <v>838</v>
      </c>
      <c r="K909" t="s">
        <v>483</v>
      </c>
      <c r="L909" t="s">
        <v>484</v>
      </c>
      <c r="M909" t="b">
        <v>0</v>
      </c>
    </row>
    <row r="910" spans="2:13" x14ac:dyDescent="0.35">
      <c r="D910" t="s">
        <v>59</v>
      </c>
      <c r="E910" t="s">
        <v>1035</v>
      </c>
      <c r="F910" t="s">
        <v>485</v>
      </c>
    </row>
    <row r="911" spans="2:13" x14ac:dyDescent="0.35">
      <c r="B911" t="s">
        <v>129</v>
      </c>
      <c r="C911" t="s">
        <v>1036</v>
      </c>
    </row>
    <row r="912" spans="2:13" x14ac:dyDescent="0.35">
      <c r="D912" t="s">
        <v>145</v>
      </c>
      <c r="F912" t="s">
        <v>480</v>
      </c>
      <c r="I912" t="s">
        <v>1037</v>
      </c>
    </row>
    <row r="913" spans="2:13" x14ac:dyDescent="0.35">
      <c r="B913" t="s">
        <v>130</v>
      </c>
    </row>
    <row r="914" spans="2:13" x14ac:dyDescent="0.35">
      <c r="B914" t="s">
        <v>129</v>
      </c>
      <c r="C914" t="s">
        <v>1038</v>
      </c>
    </row>
    <row r="915" spans="2:13" x14ac:dyDescent="0.35">
      <c r="D915" t="s">
        <v>145</v>
      </c>
      <c r="F915" t="s">
        <v>480</v>
      </c>
      <c r="I915" t="s">
        <v>202</v>
      </c>
    </row>
    <row r="916" spans="2:13" x14ac:dyDescent="0.35">
      <c r="B916" t="s">
        <v>130</v>
      </c>
    </row>
    <row r="917" spans="2:13" x14ac:dyDescent="0.35">
      <c r="B917" t="s">
        <v>190</v>
      </c>
    </row>
    <row r="918" spans="2:13" x14ac:dyDescent="0.35">
      <c r="B918" t="s">
        <v>129</v>
      </c>
      <c r="C918" t="s">
        <v>976</v>
      </c>
    </row>
    <row r="919" spans="2:13" x14ac:dyDescent="0.35">
      <c r="D919" t="s">
        <v>193</v>
      </c>
      <c r="G919" t="s">
        <v>977</v>
      </c>
      <c r="H919" t="s">
        <v>978</v>
      </c>
    </row>
    <row r="920" spans="2:13" x14ac:dyDescent="0.35">
      <c r="B920" t="s">
        <v>190</v>
      </c>
    </row>
    <row r="921" spans="2:13" x14ac:dyDescent="0.35">
      <c r="D921" t="s">
        <v>193</v>
      </c>
      <c r="G921" t="s">
        <v>486</v>
      </c>
      <c r="H921" t="s">
        <v>487</v>
      </c>
    </row>
    <row r="922" spans="2:13" x14ac:dyDescent="0.35">
      <c r="B922" t="s">
        <v>130</v>
      </c>
    </row>
    <row r="923" spans="2:13" x14ac:dyDescent="0.35">
      <c r="D923" t="s">
        <v>38</v>
      </c>
      <c r="E923" t="s">
        <v>204</v>
      </c>
      <c r="F923" t="s">
        <v>490</v>
      </c>
    </row>
    <row r="924" spans="2:13" x14ac:dyDescent="0.35">
      <c r="B924" t="s">
        <v>129</v>
      </c>
      <c r="C924" t="s">
        <v>491</v>
      </c>
    </row>
    <row r="925" spans="2:13" x14ac:dyDescent="0.35">
      <c r="D925" t="s">
        <v>29</v>
      </c>
      <c r="F925" t="s">
        <v>480</v>
      </c>
      <c r="J925" t="s">
        <v>838</v>
      </c>
      <c r="K925" t="s">
        <v>483</v>
      </c>
      <c r="L925" t="s">
        <v>484</v>
      </c>
      <c r="M925" t="b">
        <v>0</v>
      </c>
    </row>
    <row r="926" spans="2:13" x14ac:dyDescent="0.35">
      <c r="D926" t="s">
        <v>59</v>
      </c>
      <c r="E926" t="s">
        <v>1035</v>
      </c>
      <c r="F926" t="s">
        <v>485</v>
      </c>
    </row>
    <row r="927" spans="2:13" x14ac:dyDescent="0.35">
      <c r="B927" t="s">
        <v>129</v>
      </c>
      <c r="C927" t="s">
        <v>1036</v>
      </c>
    </row>
    <row r="928" spans="2:13" x14ac:dyDescent="0.35">
      <c r="D928" t="s">
        <v>145</v>
      </c>
      <c r="F928" t="s">
        <v>480</v>
      </c>
      <c r="I928" t="s">
        <v>1037</v>
      </c>
    </row>
    <row r="929" spans="1:9" x14ac:dyDescent="0.35">
      <c r="B929" t="s">
        <v>130</v>
      </c>
    </row>
    <row r="930" spans="1:9" x14ac:dyDescent="0.35">
      <c r="B930" t="s">
        <v>129</v>
      </c>
      <c r="C930" t="s">
        <v>1038</v>
      </c>
    </row>
    <row r="931" spans="1:9" x14ac:dyDescent="0.35">
      <c r="D931" t="s">
        <v>145</v>
      </c>
      <c r="F931" t="s">
        <v>480</v>
      </c>
      <c r="I931" t="s">
        <v>202</v>
      </c>
    </row>
    <row r="932" spans="1:9" x14ac:dyDescent="0.35">
      <c r="B932" t="s">
        <v>130</v>
      </c>
    </row>
    <row r="933" spans="1:9" x14ac:dyDescent="0.35">
      <c r="B933" t="s">
        <v>130</v>
      </c>
    </row>
    <row r="934" spans="1:9" x14ac:dyDescent="0.35">
      <c r="B934" t="s">
        <v>130</v>
      </c>
    </row>
    <row r="935" spans="1:9" x14ac:dyDescent="0.35">
      <c r="A935" s="15"/>
      <c r="B935" t="s">
        <v>42</v>
      </c>
    </row>
    <row r="936" spans="1:9" x14ac:dyDescent="0.35">
      <c r="A936" s="16" t="s">
        <v>218</v>
      </c>
      <c r="B936" t="s">
        <v>129</v>
      </c>
      <c r="C936" t="str">
        <f>C938&amp;"||"&amp;C942&amp;"||"&amp;C946&amp;"||"&amp;C950</f>
        <v>adate.diffInDays(data('DOB'), data('SARAMPO1'))&lt;0 &amp;&amp; data('SARAMPO1') != null &amp;&amp; data('SARAMPO1') != 'D:2,M:2,Y:1922' &amp;&amp; data('obssarampo1') != '2' &amp;&amp; not(adate.monthUnknown(data('SARAMPO1'))) &amp;&amp; not(adate.monthUnknown(data('DOB')))||adate.diffInDays(data('DOB'),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937" spans="1:9" x14ac:dyDescent="0.35">
      <c r="B937" t="s">
        <v>37</v>
      </c>
    </row>
    <row r="938" spans="1:9" x14ac:dyDescent="0.35">
      <c r="A938" s="25"/>
      <c r="B938" t="s">
        <v>129</v>
      </c>
      <c r="C938" t="s">
        <v>1053</v>
      </c>
    </row>
    <row r="939" spans="1:9" x14ac:dyDescent="0.35">
      <c r="D939" t="s">
        <v>193</v>
      </c>
      <c r="G939" t="s">
        <v>492</v>
      </c>
      <c r="H939" t="s">
        <v>493</v>
      </c>
    </row>
    <row r="940" spans="1:9" x14ac:dyDescent="0.35">
      <c r="D940" t="s">
        <v>145</v>
      </c>
      <c r="F940" t="s">
        <v>494</v>
      </c>
      <c r="I940">
        <v>2</v>
      </c>
    </row>
    <row r="941" spans="1:9" x14ac:dyDescent="0.35">
      <c r="A941" s="25"/>
      <c r="B941" t="s">
        <v>130</v>
      </c>
    </row>
    <row r="942" spans="1:9" x14ac:dyDescent="0.35">
      <c r="A942" s="21"/>
      <c r="B942" t="s">
        <v>129</v>
      </c>
      <c r="C942" t="s">
        <v>1054</v>
      </c>
    </row>
    <row r="943" spans="1:9" x14ac:dyDescent="0.35">
      <c r="D943" t="s">
        <v>193</v>
      </c>
      <c r="G943" t="s">
        <v>495</v>
      </c>
      <c r="H943" t="s">
        <v>496</v>
      </c>
    </row>
    <row r="944" spans="1:9" x14ac:dyDescent="0.35">
      <c r="D944" t="s">
        <v>145</v>
      </c>
      <c r="F944" t="s">
        <v>497</v>
      </c>
      <c r="I944">
        <v>2</v>
      </c>
    </row>
    <row r="945" spans="1:13" x14ac:dyDescent="0.35">
      <c r="A945" s="21"/>
      <c r="B945" t="s">
        <v>130</v>
      </c>
    </row>
    <row r="946" spans="1:13" x14ac:dyDescent="0.35">
      <c r="A946" s="25"/>
      <c r="B946" t="s">
        <v>129</v>
      </c>
      <c r="C946" t="s">
        <v>713</v>
      </c>
    </row>
    <row r="947" spans="1:13" x14ac:dyDescent="0.35">
      <c r="D947" t="s">
        <v>193</v>
      </c>
      <c r="G947" t="s">
        <v>498</v>
      </c>
      <c r="H947" t="s">
        <v>499</v>
      </c>
    </row>
    <row r="948" spans="1:13" x14ac:dyDescent="0.35">
      <c r="D948" t="s">
        <v>145</v>
      </c>
      <c r="F948" t="s">
        <v>494</v>
      </c>
      <c r="I948">
        <v>2</v>
      </c>
    </row>
    <row r="949" spans="1:13" x14ac:dyDescent="0.35">
      <c r="A949" s="25"/>
      <c r="B949" t="s">
        <v>130</v>
      </c>
    </row>
    <row r="950" spans="1:13" x14ac:dyDescent="0.35">
      <c r="A950" s="21"/>
      <c r="B950" t="s">
        <v>129</v>
      </c>
      <c r="C950" t="s">
        <v>714</v>
      </c>
    </row>
    <row r="951" spans="1:13" x14ac:dyDescent="0.35">
      <c r="D951" t="s">
        <v>193</v>
      </c>
      <c r="G951" t="s">
        <v>500</v>
      </c>
      <c r="H951" t="s">
        <v>501</v>
      </c>
    </row>
    <row r="952" spans="1:13" x14ac:dyDescent="0.35">
      <c r="D952" t="s">
        <v>145</v>
      </c>
      <c r="F952" t="s">
        <v>497</v>
      </c>
      <c r="I952">
        <v>2</v>
      </c>
    </row>
    <row r="953" spans="1:13" x14ac:dyDescent="0.35">
      <c r="A953" s="21"/>
      <c r="B953" t="s">
        <v>130</v>
      </c>
    </row>
    <row r="954" spans="1:13" x14ac:dyDescent="0.35">
      <c r="B954" t="s">
        <v>129</v>
      </c>
      <c r="C954" t="s">
        <v>466</v>
      </c>
    </row>
    <row r="955" spans="1:13" x14ac:dyDescent="0.35">
      <c r="D955" t="s">
        <v>29</v>
      </c>
      <c r="F955" t="s">
        <v>467</v>
      </c>
      <c r="G955" t="s">
        <v>468</v>
      </c>
      <c r="H955" t="s">
        <v>469</v>
      </c>
      <c r="J955" t="s">
        <v>837</v>
      </c>
      <c r="K955" t="s">
        <v>470</v>
      </c>
      <c r="L955" t="s">
        <v>788</v>
      </c>
      <c r="M955" t="b">
        <v>0</v>
      </c>
    </row>
    <row r="956" spans="1:13" x14ac:dyDescent="0.35">
      <c r="D956" t="s">
        <v>59</v>
      </c>
      <c r="E956" t="s">
        <v>199</v>
      </c>
      <c r="F956" t="s">
        <v>471</v>
      </c>
    </row>
    <row r="957" spans="1:13" x14ac:dyDescent="0.35">
      <c r="B957" t="s">
        <v>129</v>
      </c>
      <c r="C957" t="s">
        <v>472</v>
      </c>
    </row>
    <row r="958" spans="1:13" x14ac:dyDescent="0.35">
      <c r="D958" t="s">
        <v>145</v>
      </c>
      <c r="F958" t="s">
        <v>467</v>
      </c>
      <c r="I958" t="s">
        <v>202</v>
      </c>
    </row>
    <row r="959" spans="1:13" x14ac:dyDescent="0.35">
      <c r="B959" t="s">
        <v>130</v>
      </c>
    </row>
    <row r="960" spans="1:13" x14ac:dyDescent="0.35">
      <c r="B960" t="s">
        <v>190</v>
      </c>
    </row>
    <row r="961" spans="2:13" x14ac:dyDescent="0.35">
      <c r="B961" t="s">
        <v>129</v>
      </c>
      <c r="C961" t="s">
        <v>1026</v>
      </c>
    </row>
    <row r="962" spans="2:13" x14ac:dyDescent="0.35">
      <c r="B962" t="s">
        <v>129</v>
      </c>
      <c r="C962" t="s">
        <v>976</v>
      </c>
    </row>
    <row r="963" spans="2:13" x14ac:dyDescent="0.35">
      <c r="D963" t="s">
        <v>193</v>
      </c>
      <c r="G963" t="s">
        <v>974</v>
      </c>
      <c r="H963" t="s">
        <v>975</v>
      </c>
    </row>
    <row r="964" spans="2:13" x14ac:dyDescent="0.35">
      <c r="B964" t="s">
        <v>190</v>
      </c>
    </row>
    <row r="965" spans="2:13" x14ac:dyDescent="0.35">
      <c r="D965" t="s">
        <v>193</v>
      </c>
      <c r="G965" t="s">
        <v>473</v>
      </c>
      <c r="H965" t="s">
        <v>474</v>
      </c>
    </row>
    <row r="966" spans="2:13" x14ac:dyDescent="0.35">
      <c r="B966" t="s">
        <v>130</v>
      </c>
    </row>
    <row r="967" spans="2:13" x14ac:dyDescent="0.35">
      <c r="B967" t="s">
        <v>190</v>
      </c>
    </row>
    <row r="968" spans="2:13" x14ac:dyDescent="0.35">
      <c r="D968" t="s">
        <v>193</v>
      </c>
      <c r="G968" t="s">
        <v>475</v>
      </c>
      <c r="H968" t="s">
        <v>476</v>
      </c>
    </row>
    <row r="969" spans="2:13" x14ac:dyDescent="0.35">
      <c r="B969" t="s">
        <v>130</v>
      </c>
    </row>
    <row r="970" spans="2:13" x14ac:dyDescent="0.35">
      <c r="D970" t="s">
        <v>38</v>
      </c>
      <c r="E970" t="s">
        <v>204</v>
      </c>
      <c r="F970" t="s">
        <v>477</v>
      </c>
    </row>
    <row r="971" spans="2:13" x14ac:dyDescent="0.35">
      <c r="B971" t="s">
        <v>129</v>
      </c>
      <c r="C971" t="s">
        <v>478</v>
      </c>
    </row>
    <row r="972" spans="2:13" x14ac:dyDescent="0.35">
      <c r="D972" t="s">
        <v>29</v>
      </c>
      <c r="F972" t="s">
        <v>467</v>
      </c>
      <c r="J972" t="s">
        <v>837</v>
      </c>
      <c r="K972" t="s">
        <v>470</v>
      </c>
      <c r="L972" t="s">
        <v>788</v>
      </c>
      <c r="M972" t="b">
        <v>0</v>
      </c>
    </row>
    <row r="973" spans="2:13" x14ac:dyDescent="0.35">
      <c r="D973" t="s">
        <v>59</v>
      </c>
      <c r="E973" t="s">
        <v>199</v>
      </c>
      <c r="F973" t="s">
        <v>471</v>
      </c>
    </row>
    <row r="974" spans="2:13" x14ac:dyDescent="0.35">
      <c r="B974" t="s">
        <v>129</v>
      </c>
      <c r="C974" t="s">
        <v>472</v>
      </c>
    </row>
    <row r="975" spans="2:13" x14ac:dyDescent="0.35">
      <c r="D975" t="s">
        <v>145</v>
      </c>
      <c r="F975" t="s">
        <v>467</v>
      </c>
      <c r="I975" t="s">
        <v>202</v>
      </c>
    </row>
    <row r="976" spans="2:13" x14ac:dyDescent="0.35">
      <c r="B976" t="s">
        <v>130</v>
      </c>
    </row>
    <row r="977" spans="2:13" x14ac:dyDescent="0.35">
      <c r="B977" t="s">
        <v>130</v>
      </c>
    </row>
    <row r="978" spans="2:13" x14ac:dyDescent="0.35">
      <c r="B978" t="s">
        <v>130</v>
      </c>
    </row>
    <row r="979" spans="2:13" x14ac:dyDescent="0.35">
      <c r="B979" t="s">
        <v>129</v>
      </c>
      <c r="C979" t="s">
        <v>479</v>
      </c>
    </row>
    <row r="980" spans="2:13" x14ac:dyDescent="0.35">
      <c r="D980" t="s">
        <v>29</v>
      </c>
      <c r="F980" t="s">
        <v>480</v>
      </c>
      <c r="G980" t="s">
        <v>481</v>
      </c>
      <c r="H980" t="s">
        <v>482</v>
      </c>
      <c r="J980" t="s">
        <v>838</v>
      </c>
      <c r="K980" t="s">
        <v>483</v>
      </c>
      <c r="L980" t="s">
        <v>484</v>
      </c>
      <c r="M980" t="b">
        <v>0</v>
      </c>
    </row>
    <row r="981" spans="2:13" x14ac:dyDescent="0.35">
      <c r="D981" t="s">
        <v>59</v>
      </c>
      <c r="E981" t="s">
        <v>1035</v>
      </c>
      <c r="F981" t="s">
        <v>485</v>
      </c>
    </row>
    <row r="982" spans="2:13" x14ac:dyDescent="0.35">
      <c r="B982" t="s">
        <v>129</v>
      </c>
      <c r="C982" t="s">
        <v>1036</v>
      </c>
    </row>
    <row r="983" spans="2:13" x14ac:dyDescent="0.35">
      <c r="D983" t="s">
        <v>145</v>
      </c>
      <c r="F983" t="s">
        <v>480</v>
      </c>
      <c r="I983" t="s">
        <v>1037</v>
      </c>
    </row>
    <row r="984" spans="2:13" x14ac:dyDescent="0.35">
      <c r="B984" t="s">
        <v>130</v>
      </c>
    </row>
    <row r="985" spans="2:13" x14ac:dyDescent="0.35">
      <c r="B985" t="s">
        <v>129</v>
      </c>
      <c r="C985" t="s">
        <v>1038</v>
      </c>
    </row>
    <row r="986" spans="2:13" x14ac:dyDescent="0.35">
      <c r="D986" t="s">
        <v>145</v>
      </c>
      <c r="F986" t="s">
        <v>480</v>
      </c>
      <c r="I986" t="s">
        <v>202</v>
      </c>
    </row>
    <row r="987" spans="2:13" x14ac:dyDescent="0.35">
      <c r="B987" t="s">
        <v>130</v>
      </c>
    </row>
    <row r="988" spans="2:13" x14ac:dyDescent="0.35">
      <c r="B988" t="s">
        <v>190</v>
      </c>
    </row>
    <row r="989" spans="2:13" x14ac:dyDescent="0.35">
      <c r="B989" t="s">
        <v>129</v>
      </c>
      <c r="C989" t="s">
        <v>502</v>
      </c>
    </row>
    <row r="990" spans="2:13" x14ac:dyDescent="0.35">
      <c r="B990" t="s">
        <v>129</v>
      </c>
      <c r="C990" t="s">
        <v>976</v>
      </c>
    </row>
    <row r="991" spans="2:13" x14ac:dyDescent="0.35">
      <c r="D991" t="s">
        <v>193</v>
      </c>
      <c r="G991" t="s">
        <v>977</v>
      </c>
      <c r="H991" t="s">
        <v>978</v>
      </c>
    </row>
    <row r="992" spans="2:13" x14ac:dyDescent="0.35">
      <c r="B992" t="s">
        <v>190</v>
      </c>
    </row>
    <row r="993" spans="2:13" x14ac:dyDescent="0.35">
      <c r="D993" t="s">
        <v>193</v>
      </c>
      <c r="G993" t="s">
        <v>486</v>
      </c>
      <c r="H993" t="s">
        <v>487</v>
      </c>
    </row>
    <row r="994" spans="2:13" x14ac:dyDescent="0.35">
      <c r="B994" t="s">
        <v>130</v>
      </c>
    </row>
    <row r="995" spans="2:13" x14ac:dyDescent="0.35">
      <c r="B995" t="s">
        <v>190</v>
      </c>
    </row>
    <row r="996" spans="2:13" x14ac:dyDescent="0.35">
      <c r="D996" t="s">
        <v>193</v>
      </c>
      <c r="G996" t="s">
        <v>488</v>
      </c>
      <c r="H996" t="s">
        <v>489</v>
      </c>
    </row>
    <row r="997" spans="2:13" x14ac:dyDescent="0.35">
      <c r="B997" t="s">
        <v>130</v>
      </c>
    </row>
    <row r="998" spans="2:13" x14ac:dyDescent="0.35">
      <c r="D998" t="s">
        <v>38</v>
      </c>
      <c r="E998" t="s">
        <v>204</v>
      </c>
      <c r="F998" t="s">
        <v>490</v>
      </c>
    </row>
    <row r="999" spans="2:13" x14ac:dyDescent="0.35">
      <c r="B999" t="s">
        <v>129</v>
      </c>
      <c r="C999" t="s">
        <v>491</v>
      </c>
    </row>
    <row r="1000" spans="2:13" x14ac:dyDescent="0.35">
      <c r="D1000" t="s">
        <v>29</v>
      </c>
      <c r="F1000" t="s">
        <v>480</v>
      </c>
      <c r="J1000" t="s">
        <v>838</v>
      </c>
      <c r="K1000" t="s">
        <v>483</v>
      </c>
      <c r="L1000" t="s">
        <v>484</v>
      </c>
      <c r="M1000" t="b">
        <v>0</v>
      </c>
    </row>
    <row r="1001" spans="2:13" x14ac:dyDescent="0.35">
      <c r="D1001" t="s">
        <v>59</v>
      </c>
      <c r="E1001" t="s">
        <v>1035</v>
      </c>
      <c r="F1001" t="s">
        <v>485</v>
      </c>
    </row>
    <row r="1002" spans="2:13" x14ac:dyDescent="0.35">
      <c r="B1002" t="s">
        <v>129</v>
      </c>
      <c r="C1002" t="s">
        <v>1036</v>
      </c>
    </row>
    <row r="1003" spans="2:13" x14ac:dyDescent="0.35">
      <c r="D1003" t="s">
        <v>145</v>
      </c>
      <c r="F1003" t="s">
        <v>480</v>
      </c>
      <c r="I1003" t="s">
        <v>1037</v>
      </c>
    </row>
    <row r="1004" spans="2:13" x14ac:dyDescent="0.35">
      <c r="B1004" t="s">
        <v>130</v>
      </c>
    </row>
    <row r="1005" spans="2:13" x14ac:dyDescent="0.35">
      <c r="B1005" t="s">
        <v>129</v>
      </c>
      <c r="C1005" t="s">
        <v>1038</v>
      </c>
    </row>
    <row r="1006" spans="2:13" x14ac:dyDescent="0.35">
      <c r="D1006" t="s">
        <v>145</v>
      </c>
      <c r="F1006" t="s">
        <v>480</v>
      </c>
      <c r="I1006" t="s">
        <v>202</v>
      </c>
    </row>
    <row r="1007" spans="2:13" x14ac:dyDescent="0.35">
      <c r="B1007" t="s">
        <v>130</v>
      </c>
    </row>
    <row r="1008" spans="2:13" x14ac:dyDescent="0.35">
      <c r="B1008" t="s">
        <v>130</v>
      </c>
    </row>
    <row r="1009" spans="1:13" x14ac:dyDescent="0.35">
      <c r="B1009" t="s">
        <v>130</v>
      </c>
    </row>
    <row r="1010" spans="1:13" x14ac:dyDescent="0.35">
      <c r="B1010" t="s">
        <v>42</v>
      </c>
    </row>
    <row r="1011" spans="1:13" x14ac:dyDescent="0.35">
      <c r="A1011" s="16"/>
      <c r="B1011" t="s">
        <v>130</v>
      </c>
    </row>
    <row r="1012" spans="1:13" x14ac:dyDescent="0.35">
      <c r="A1012" s="20" t="s">
        <v>985</v>
      </c>
      <c r="B1012" t="s">
        <v>129</v>
      </c>
      <c r="C1012" t="s">
        <v>979</v>
      </c>
    </row>
    <row r="1013" spans="1:13" x14ac:dyDescent="0.35">
      <c r="B1013" t="s">
        <v>37</v>
      </c>
    </row>
    <row r="1014" spans="1:13" x14ac:dyDescent="0.35">
      <c r="D1014" t="s">
        <v>38</v>
      </c>
      <c r="E1014" t="s">
        <v>93</v>
      </c>
      <c r="F1014" t="s">
        <v>503</v>
      </c>
      <c r="G1014" t="s">
        <v>504</v>
      </c>
      <c r="H1014" t="s">
        <v>505</v>
      </c>
    </row>
    <row r="1015" spans="1:13" x14ac:dyDescent="0.35">
      <c r="B1015" t="s">
        <v>42</v>
      </c>
    </row>
    <row r="1016" spans="1:13" x14ac:dyDescent="0.35">
      <c r="B1016" t="s">
        <v>129</v>
      </c>
      <c r="C1016" t="s">
        <v>506</v>
      </c>
    </row>
    <row r="1017" spans="1:13" x14ac:dyDescent="0.35">
      <c r="B1017" t="s">
        <v>37</v>
      </c>
    </row>
    <row r="1018" spans="1:13" x14ac:dyDescent="0.35">
      <c r="D1018" t="s">
        <v>29</v>
      </c>
      <c r="F1018" t="s">
        <v>507</v>
      </c>
      <c r="G1018" t="s">
        <v>508</v>
      </c>
      <c r="H1018" t="s">
        <v>509</v>
      </c>
      <c r="J1018" t="s">
        <v>982</v>
      </c>
      <c r="K1018" t="s">
        <v>983</v>
      </c>
      <c r="L1018" t="s">
        <v>984</v>
      </c>
      <c r="M1018" t="b">
        <v>0</v>
      </c>
    </row>
    <row r="1019" spans="1:13" x14ac:dyDescent="0.35">
      <c r="D1019" t="s">
        <v>76</v>
      </c>
      <c r="F1019" t="s">
        <v>510</v>
      </c>
      <c r="G1019" t="s">
        <v>511</v>
      </c>
      <c r="H1019" t="s">
        <v>512</v>
      </c>
    </row>
    <row r="1020" spans="1:13" x14ac:dyDescent="0.35">
      <c r="B1020" t="s">
        <v>42</v>
      </c>
    </row>
    <row r="1021" spans="1:13" x14ac:dyDescent="0.35">
      <c r="B1021" t="s">
        <v>190</v>
      </c>
    </row>
    <row r="1022" spans="1:13" x14ac:dyDescent="0.35">
      <c r="B1022" t="s">
        <v>513</v>
      </c>
    </row>
    <row r="1023" spans="1:13" x14ac:dyDescent="0.35">
      <c r="B1023" t="s">
        <v>130</v>
      </c>
    </row>
    <row r="1024" spans="1:13" x14ac:dyDescent="0.35">
      <c r="B1024" t="s">
        <v>190</v>
      </c>
    </row>
    <row r="1025" spans="1:13" x14ac:dyDescent="0.35">
      <c r="B1025" t="s">
        <v>37</v>
      </c>
    </row>
    <row r="1026" spans="1:13" ht="72.5" x14ac:dyDescent="0.35">
      <c r="D1026" t="s">
        <v>193</v>
      </c>
      <c r="G1026" s="7" t="s">
        <v>1017</v>
      </c>
      <c r="H1026" s="7" t="s">
        <v>1016</v>
      </c>
    </row>
    <row r="1027" spans="1:13" x14ac:dyDescent="0.35">
      <c r="D1027" t="s">
        <v>38</v>
      </c>
      <c r="E1027" t="s">
        <v>204</v>
      </c>
      <c r="F1027" t="s">
        <v>980</v>
      </c>
    </row>
    <row r="1028" spans="1:13" x14ac:dyDescent="0.35">
      <c r="B1028" t="s">
        <v>129</v>
      </c>
      <c r="C1028" t="s">
        <v>981</v>
      </c>
    </row>
    <row r="1029" spans="1:13" x14ac:dyDescent="0.35">
      <c r="D1029" t="s">
        <v>29</v>
      </c>
      <c r="F1029" t="s">
        <v>507</v>
      </c>
      <c r="J1029" t="s">
        <v>982</v>
      </c>
      <c r="K1029" t="s">
        <v>983</v>
      </c>
      <c r="L1029" t="s">
        <v>984</v>
      </c>
      <c r="M1029" t="b">
        <v>0</v>
      </c>
    </row>
    <row r="1030" spans="1:13" x14ac:dyDescent="0.35">
      <c r="D1030" t="s">
        <v>76</v>
      </c>
      <c r="F1030" t="s">
        <v>510</v>
      </c>
      <c r="G1030" t="s">
        <v>511</v>
      </c>
      <c r="H1030" t="s">
        <v>512</v>
      </c>
    </row>
    <row r="1031" spans="1:13" x14ac:dyDescent="0.35">
      <c r="B1031" t="s">
        <v>130</v>
      </c>
    </row>
    <row r="1032" spans="1:13" x14ac:dyDescent="0.35">
      <c r="B1032" t="s">
        <v>42</v>
      </c>
    </row>
    <row r="1033" spans="1:13" x14ac:dyDescent="0.35">
      <c r="A1033" s="20"/>
      <c r="B1033" t="s">
        <v>130</v>
      </c>
    </row>
    <row r="1034" spans="1:13" x14ac:dyDescent="0.35">
      <c r="A1034" s="29" t="s">
        <v>986</v>
      </c>
      <c r="B1034" t="s">
        <v>129</v>
      </c>
      <c r="C1034" t="s">
        <v>987</v>
      </c>
    </row>
    <row r="1035" spans="1:13" x14ac:dyDescent="0.35">
      <c r="B1035" t="s">
        <v>37</v>
      </c>
    </row>
    <row r="1036" spans="1:13" x14ac:dyDescent="0.35">
      <c r="D1036" t="s">
        <v>38</v>
      </c>
      <c r="E1036" t="s">
        <v>93</v>
      </c>
      <c r="F1036" t="s">
        <v>514</v>
      </c>
      <c r="G1036" t="s">
        <v>504</v>
      </c>
      <c r="H1036" t="s">
        <v>505</v>
      </c>
    </row>
    <row r="1037" spans="1:13" x14ac:dyDescent="0.35">
      <c r="B1037" t="s">
        <v>42</v>
      </c>
    </row>
    <row r="1038" spans="1:13" x14ac:dyDescent="0.35">
      <c r="B1038" t="s">
        <v>129</v>
      </c>
      <c r="C1038" t="s">
        <v>515</v>
      </c>
    </row>
    <row r="1039" spans="1:13" x14ac:dyDescent="0.35">
      <c r="B1039" t="s">
        <v>37</v>
      </c>
    </row>
    <row r="1040" spans="1:13" x14ac:dyDescent="0.35">
      <c r="D1040" t="s">
        <v>29</v>
      </c>
      <c r="F1040" t="s">
        <v>516</v>
      </c>
      <c r="G1040" t="s">
        <v>517</v>
      </c>
      <c r="H1040" t="s">
        <v>518</v>
      </c>
      <c r="J1040" t="s">
        <v>988</v>
      </c>
      <c r="K1040" t="s">
        <v>983</v>
      </c>
      <c r="L1040" t="s">
        <v>984</v>
      </c>
      <c r="M1040" t="b">
        <v>0</v>
      </c>
    </row>
    <row r="1041" spans="1:13" x14ac:dyDescent="0.35">
      <c r="D1041" t="s">
        <v>76</v>
      </c>
      <c r="F1041" t="s">
        <v>519</v>
      </c>
      <c r="G1041" t="s">
        <v>511</v>
      </c>
      <c r="H1041" t="s">
        <v>512</v>
      </c>
    </row>
    <row r="1042" spans="1:13" x14ac:dyDescent="0.35">
      <c r="B1042" t="s">
        <v>42</v>
      </c>
    </row>
    <row r="1043" spans="1:13" x14ac:dyDescent="0.35">
      <c r="B1043" t="s">
        <v>190</v>
      </c>
    </row>
    <row r="1044" spans="1:13" x14ac:dyDescent="0.35">
      <c r="B1044" t="s">
        <v>513</v>
      </c>
    </row>
    <row r="1045" spans="1:13" x14ac:dyDescent="0.35">
      <c r="B1045" t="s">
        <v>130</v>
      </c>
    </row>
    <row r="1046" spans="1:13" x14ac:dyDescent="0.35">
      <c r="B1046" t="s">
        <v>190</v>
      </c>
    </row>
    <row r="1047" spans="1:13" x14ac:dyDescent="0.35">
      <c r="B1047" t="s">
        <v>37</v>
      </c>
    </row>
    <row r="1048" spans="1:13" ht="72.5" x14ac:dyDescent="0.35">
      <c r="D1048" t="s">
        <v>193</v>
      </c>
      <c r="G1048" s="7" t="s">
        <v>1018</v>
      </c>
      <c r="H1048" s="7" t="s">
        <v>1019</v>
      </c>
    </row>
    <row r="1049" spans="1:13" x14ac:dyDescent="0.35">
      <c r="D1049" t="s">
        <v>38</v>
      </c>
      <c r="E1049" t="s">
        <v>204</v>
      </c>
      <c r="F1049" t="s">
        <v>989</v>
      </c>
    </row>
    <row r="1050" spans="1:13" x14ac:dyDescent="0.35">
      <c r="B1050" t="s">
        <v>129</v>
      </c>
      <c r="C1050" t="s">
        <v>990</v>
      </c>
    </row>
    <row r="1051" spans="1:13" x14ac:dyDescent="0.35">
      <c r="D1051" t="s">
        <v>29</v>
      </c>
      <c r="F1051" t="s">
        <v>516</v>
      </c>
      <c r="J1051" t="s">
        <v>988</v>
      </c>
      <c r="K1051" t="s">
        <v>983</v>
      </c>
      <c r="L1051" t="s">
        <v>984</v>
      </c>
      <c r="M1051" t="b">
        <v>0</v>
      </c>
    </row>
    <row r="1052" spans="1:13" x14ac:dyDescent="0.35">
      <c r="D1052" t="s">
        <v>76</v>
      </c>
      <c r="F1052" t="s">
        <v>519</v>
      </c>
      <c r="G1052" t="s">
        <v>511</v>
      </c>
      <c r="H1052" t="s">
        <v>512</v>
      </c>
    </row>
    <row r="1053" spans="1:13" x14ac:dyDescent="0.35">
      <c r="B1053" t="s">
        <v>130</v>
      </c>
    </row>
    <row r="1054" spans="1:13" x14ac:dyDescent="0.35">
      <c r="B1054" t="s">
        <v>42</v>
      </c>
    </row>
    <row r="1055" spans="1:13" x14ac:dyDescent="0.35">
      <c r="A1055" s="29"/>
      <c r="B1055" t="s">
        <v>130</v>
      </c>
    </row>
    <row r="1056" spans="1:13" x14ac:dyDescent="0.35">
      <c r="A1056" s="20" t="s">
        <v>991</v>
      </c>
      <c r="B1056" t="s">
        <v>129</v>
      </c>
      <c r="C1056" t="s">
        <v>993</v>
      </c>
    </row>
    <row r="1057" spans="2:13" x14ac:dyDescent="0.35">
      <c r="B1057" t="s">
        <v>37</v>
      </c>
    </row>
    <row r="1058" spans="2:13" x14ac:dyDescent="0.35">
      <c r="D1058" t="s">
        <v>38</v>
      </c>
      <c r="E1058" t="s">
        <v>93</v>
      </c>
      <c r="F1058" t="s">
        <v>520</v>
      </c>
      <c r="G1058" t="s">
        <v>504</v>
      </c>
      <c r="H1058" t="s">
        <v>505</v>
      </c>
    </row>
    <row r="1059" spans="2:13" x14ac:dyDescent="0.35">
      <c r="B1059" t="s">
        <v>42</v>
      </c>
    </row>
    <row r="1060" spans="2:13" x14ac:dyDescent="0.35">
      <c r="B1060" t="s">
        <v>129</v>
      </c>
      <c r="C1060" t="s">
        <v>521</v>
      </c>
    </row>
    <row r="1061" spans="2:13" x14ac:dyDescent="0.35">
      <c r="B1061" t="s">
        <v>37</v>
      </c>
    </row>
    <row r="1062" spans="2:13" x14ac:dyDescent="0.35">
      <c r="D1062" t="s">
        <v>29</v>
      </c>
      <c r="F1062" t="s">
        <v>522</v>
      </c>
      <c r="G1062" t="s">
        <v>523</v>
      </c>
      <c r="H1062" t="s">
        <v>524</v>
      </c>
      <c r="J1062" t="s">
        <v>994</v>
      </c>
      <c r="K1062" t="s">
        <v>983</v>
      </c>
      <c r="L1062" t="s">
        <v>984</v>
      </c>
      <c r="M1062" t="b">
        <v>0</v>
      </c>
    </row>
    <row r="1063" spans="2:13" x14ac:dyDescent="0.35">
      <c r="D1063" t="s">
        <v>76</v>
      </c>
      <c r="F1063" t="s">
        <v>525</v>
      </c>
      <c r="G1063" t="s">
        <v>511</v>
      </c>
      <c r="H1063" t="s">
        <v>512</v>
      </c>
    </row>
    <row r="1064" spans="2:13" x14ac:dyDescent="0.35">
      <c r="B1064" t="s">
        <v>42</v>
      </c>
    </row>
    <row r="1065" spans="2:13" x14ac:dyDescent="0.35">
      <c r="B1065" t="s">
        <v>190</v>
      </c>
    </row>
    <row r="1066" spans="2:13" x14ac:dyDescent="0.35">
      <c r="B1066" t="s">
        <v>513</v>
      </c>
    </row>
    <row r="1067" spans="2:13" x14ac:dyDescent="0.35">
      <c r="B1067" t="s">
        <v>130</v>
      </c>
    </row>
    <row r="1068" spans="2:13" x14ac:dyDescent="0.35">
      <c r="B1068" t="s">
        <v>190</v>
      </c>
    </row>
    <row r="1069" spans="2:13" x14ac:dyDescent="0.35">
      <c r="B1069" t="s">
        <v>37</v>
      </c>
    </row>
    <row r="1070" spans="2:13" ht="72.5" x14ac:dyDescent="0.35">
      <c r="D1070" t="s">
        <v>193</v>
      </c>
      <c r="G1070" s="7" t="s">
        <v>1020</v>
      </c>
      <c r="H1070" s="7" t="s">
        <v>1021</v>
      </c>
      <c r="I1070" s="7"/>
    </row>
    <row r="1071" spans="2:13" x14ac:dyDescent="0.35">
      <c r="D1071" t="s">
        <v>38</v>
      </c>
      <c r="E1071" t="s">
        <v>204</v>
      </c>
      <c r="F1071" t="s">
        <v>992</v>
      </c>
    </row>
    <row r="1072" spans="2:13" x14ac:dyDescent="0.35">
      <c r="B1072" t="s">
        <v>129</v>
      </c>
      <c r="C1072" t="s">
        <v>995</v>
      </c>
    </row>
    <row r="1073" spans="1:13" x14ac:dyDescent="0.35">
      <c r="D1073" t="s">
        <v>29</v>
      </c>
      <c r="F1073" t="s">
        <v>522</v>
      </c>
      <c r="J1073" t="s">
        <v>994</v>
      </c>
      <c r="K1073" t="s">
        <v>983</v>
      </c>
      <c r="L1073" t="s">
        <v>984</v>
      </c>
      <c r="M1073" t="b">
        <v>0</v>
      </c>
    </row>
    <row r="1074" spans="1:13" x14ac:dyDescent="0.35">
      <c r="D1074" t="s">
        <v>76</v>
      </c>
      <c r="F1074" t="s">
        <v>525</v>
      </c>
      <c r="G1074" t="s">
        <v>511</v>
      </c>
      <c r="H1074" t="s">
        <v>512</v>
      </c>
    </row>
    <row r="1075" spans="1:13" x14ac:dyDescent="0.35">
      <c r="B1075" t="s">
        <v>130</v>
      </c>
    </row>
    <row r="1076" spans="1:13" x14ac:dyDescent="0.35">
      <c r="B1076" t="s">
        <v>42</v>
      </c>
    </row>
    <row r="1077" spans="1:13" x14ac:dyDescent="0.35">
      <c r="A1077" s="20"/>
      <c r="B1077" t="s">
        <v>130</v>
      </c>
    </row>
    <row r="1078" spans="1:13" x14ac:dyDescent="0.35">
      <c r="A1078" s="29" t="s">
        <v>996</v>
      </c>
      <c r="B1078" t="s">
        <v>129</v>
      </c>
      <c r="C1078" t="s">
        <v>1000</v>
      </c>
    </row>
    <row r="1079" spans="1:13" x14ac:dyDescent="0.35">
      <c r="B1079" t="s">
        <v>37</v>
      </c>
    </row>
    <row r="1080" spans="1:13" x14ac:dyDescent="0.35">
      <c r="D1080" t="s">
        <v>38</v>
      </c>
      <c r="E1080" t="s">
        <v>93</v>
      </c>
      <c r="F1080" t="s">
        <v>526</v>
      </c>
      <c r="G1080" t="s">
        <v>504</v>
      </c>
      <c r="H1080" t="s">
        <v>505</v>
      </c>
    </row>
    <row r="1081" spans="1:13" x14ac:dyDescent="0.35">
      <c r="B1081" t="s">
        <v>42</v>
      </c>
    </row>
    <row r="1082" spans="1:13" x14ac:dyDescent="0.35">
      <c r="B1082" t="s">
        <v>129</v>
      </c>
      <c r="C1082" t="s">
        <v>527</v>
      </c>
    </row>
    <row r="1083" spans="1:13" x14ac:dyDescent="0.35">
      <c r="B1083" t="s">
        <v>37</v>
      </c>
    </row>
    <row r="1084" spans="1:13" x14ac:dyDescent="0.35">
      <c r="D1084" t="s">
        <v>29</v>
      </c>
      <c r="F1084" t="s">
        <v>528</v>
      </c>
      <c r="G1084" t="s">
        <v>529</v>
      </c>
      <c r="H1084" t="s">
        <v>530</v>
      </c>
      <c r="J1084" t="s">
        <v>997</v>
      </c>
      <c r="K1084" t="s">
        <v>983</v>
      </c>
      <c r="L1084" t="s">
        <v>984</v>
      </c>
      <c r="M1084" t="b">
        <v>0</v>
      </c>
    </row>
    <row r="1085" spans="1:13" x14ac:dyDescent="0.35">
      <c r="D1085" t="s">
        <v>76</v>
      </c>
      <c r="F1085" t="s">
        <v>531</v>
      </c>
      <c r="G1085" t="s">
        <v>511</v>
      </c>
      <c r="H1085" t="s">
        <v>512</v>
      </c>
    </row>
    <row r="1086" spans="1:13" x14ac:dyDescent="0.35">
      <c r="B1086" t="s">
        <v>42</v>
      </c>
    </row>
    <row r="1087" spans="1:13" x14ac:dyDescent="0.35">
      <c r="B1087" t="s">
        <v>190</v>
      </c>
    </row>
    <row r="1088" spans="1:13" x14ac:dyDescent="0.35">
      <c r="B1088" t="s">
        <v>513</v>
      </c>
    </row>
    <row r="1089" spans="1:13" x14ac:dyDescent="0.35">
      <c r="B1089" t="s">
        <v>130</v>
      </c>
    </row>
    <row r="1090" spans="1:13" x14ac:dyDescent="0.35">
      <c r="B1090" t="s">
        <v>190</v>
      </c>
    </row>
    <row r="1091" spans="1:13" x14ac:dyDescent="0.35">
      <c r="B1091" t="s">
        <v>37</v>
      </c>
    </row>
    <row r="1092" spans="1:13" ht="72.5" x14ac:dyDescent="0.35">
      <c r="D1092" t="s">
        <v>193</v>
      </c>
      <c r="G1092" s="7" t="s">
        <v>1022</v>
      </c>
      <c r="H1092" s="7" t="s">
        <v>1023</v>
      </c>
    </row>
    <row r="1093" spans="1:13" x14ac:dyDescent="0.35">
      <c r="D1093" t="s">
        <v>38</v>
      </c>
      <c r="E1093" t="s">
        <v>204</v>
      </c>
      <c r="F1093" t="s">
        <v>998</v>
      </c>
    </row>
    <row r="1094" spans="1:13" x14ac:dyDescent="0.35">
      <c r="B1094" t="s">
        <v>129</v>
      </c>
      <c r="C1094" t="s">
        <v>999</v>
      </c>
    </row>
    <row r="1095" spans="1:13" x14ac:dyDescent="0.35">
      <c r="D1095" t="s">
        <v>29</v>
      </c>
      <c r="F1095" t="s">
        <v>528</v>
      </c>
      <c r="J1095" t="s">
        <v>997</v>
      </c>
      <c r="K1095" t="s">
        <v>983</v>
      </c>
      <c r="L1095" t="s">
        <v>984</v>
      </c>
      <c r="M1095" t="b">
        <v>0</v>
      </c>
    </row>
    <row r="1096" spans="1:13" x14ac:dyDescent="0.35">
      <c r="D1096" t="s">
        <v>76</v>
      </c>
      <c r="F1096" t="s">
        <v>531</v>
      </c>
      <c r="G1096" t="s">
        <v>511</v>
      </c>
      <c r="H1096" t="s">
        <v>512</v>
      </c>
    </row>
    <row r="1097" spans="1:13" x14ac:dyDescent="0.35">
      <c r="B1097" t="s">
        <v>130</v>
      </c>
    </row>
    <row r="1098" spans="1:13" x14ac:dyDescent="0.35">
      <c r="B1098" t="s">
        <v>42</v>
      </c>
    </row>
    <row r="1099" spans="1:13" x14ac:dyDescent="0.35">
      <c r="A1099" s="29"/>
      <c r="B1099" t="s">
        <v>130</v>
      </c>
    </row>
    <row r="1100" spans="1:13" x14ac:dyDescent="0.35">
      <c r="A1100" s="20" t="s">
        <v>1001</v>
      </c>
      <c r="B1100" t="s">
        <v>129</v>
      </c>
      <c r="C1100" t="s">
        <v>1002</v>
      </c>
    </row>
    <row r="1101" spans="1:13" x14ac:dyDescent="0.35">
      <c r="B1101" t="s">
        <v>37</v>
      </c>
    </row>
    <row r="1102" spans="1:13" x14ac:dyDescent="0.35">
      <c r="D1102" t="s">
        <v>38</v>
      </c>
      <c r="E1102" t="s">
        <v>93</v>
      </c>
      <c r="F1102" t="s">
        <v>532</v>
      </c>
      <c r="G1102" t="s">
        <v>504</v>
      </c>
      <c r="H1102" t="s">
        <v>505</v>
      </c>
    </row>
    <row r="1103" spans="1:13" x14ac:dyDescent="0.35">
      <c r="B1103" t="s">
        <v>42</v>
      </c>
    </row>
    <row r="1104" spans="1:13" x14ac:dyDescent="0.35">
      <c r="B1104" t="s">
        <v>129</v>
      </c>
      <c r="C1104" t="s">
        <v>533</v>
      </c>
    </row>
    <row r="1105" spans="2:13" x14ac:dyDescent="0.35">
      <c r="B1105" t="s">
        <v>37</v>
      </c>
    </row>
    <row r="1106" spans="2:13" x14ac:dyDescent="0.35">
      <c r="D1106" t="s">
        <v>29</v>
      </c>
      <c r="F1106" t="s">
        <v>534</v>
      </c>
      <c r="G1106" t="s">
        <v>535</v>
      </c>
      <c r="H1106" t="s">
        <v>536</v>
      </c>
      <c r="J1106" t="s">
        <v>1003</v>
      </c>
      <c r="K1106" t="s">
        <v>983</v>
      </c>
      <c r="L1106" t="s">
        <v>984</v>
      </c>
      <c r="M1106" t="b">
        <v>0</v>
      </c>
    </row>
    <row r="1107" spans="2:13" x14ac:dyDescent="0.35">
      <c r="D1107" t="s">
        <v>76</v>
      </c>
      <c r="F1107" t="s">
        <v>537</v>
      </c>
      <c r="G1107" t="s">
        <v>511</v>
      </c>
      <c r="H1107" t="s">
        <v>512</v>
      </c>
    </row>
    <row r="1108" spans="2:13" x14ac:dyDescent="0.35">
      <c r="B1108" t="s">
        <v>42</v>
      </c>
    </row>
    <row r="1109" spans="2:13" x14ac:dyDescent="0.35">
      <c r="B1109" t="s">
        <v>190</v>
      </c>
    </row>
    <row r="1110" spans="2:13" x14ac:dyDescent="0.35">
      <c r="B1110" t="s">
        <v>513</v>
      </c>
    </row>
    <row r="1111" spans="2:13" x14ac:dyDescent="0.35">
      <c r="B1111" t="s">
        <v>130</v>
      </c>
    </row>
    <row r="1112" spans="2:13" x14ac:dyDescent="0.35">
      <c r="B1112" t="s">
        <v>190</v>
      </c>
    </row>
    <row r="1113" spans="2:13" x14ac:dyDescent="0.35">
      <c r="B1113" t="s">
        <v>37</v>
      </c>
    </row>
    <row r="1114" spans="2:13" ht="72.5" x14ac:dyDescent="0.35">
      <c r="D1114" t="s">
        <v>193</v>
      </c>
      <c r="G1114" s="7" t="s">
        <v>1024</v>
      </c>
      <c r="H1114" s="7" t="s">
        <v>1025</v>
      </c>
    </row>
    <row r="1115" spans="2:13" x14ac:dyDescent="0.35">
      <c r="D1115" t="s">
        <v>38</v>
      </c>
      <c r="E1115" t="s">
        <v>204</v>
      </c>
      <c r="F1115" t="s">
        <v>1004</v>
      </c>
    </row>
    <row r="1116" spans="2:13" x14ac:dyDescent="0.35">
      <c r="B1116" t="s">
        <v>129</v>
      </c>
      <c r="C1116" t="s">
        <v>1005</v>
      </c>
    </row>
    <row r="1117" spans="2:13" x14ac:dyDescent="0.35">
      <c r="D1117" t="s">
        <v>29</v>
      </c>
      <c r="F1117" t="s">
        <v>534</v>
      </c>
      <c r="J1117" t="s">
        <v>1003</v>
      </c>
      <c r="K1117" t="s">
        <v>983</v>
      </c>
      <c r="L1117" t="s">
        <v>984</v>
      </c>
      <c r="M1117" t="b">
        <v>0</v>
      </c>
    </row>
    <row r="1118" spans="2:13" x14ac:dyDescent="0.35">
      <c r="D1118" t="s">
        <v>76</v>
      </c>
      <c r="F1118" t="s">
        <v>537</v>
      </c>
      <c r="G1118" t="s">
        <v>511</v>
      </c>
      <c r="H1118" t="s">
        <v>512</v>
      </c>
    </row>
    <row r="1119" spans="2:13" x14ac:dyDescent="0.35">
      <c r="B1119" t="s">
        <v>130</v>
      </c>
    </row>
    <row r="1120" spans="2:13" x14ac:dyDescent="0.35">
      <c r="B1120" t="s">
        <v>42</v>
      </c>
    </row>
    <row r="1121" spans="1:8" x14ac:dyDescent="0.35">
      <c r="A1121" s="20"/>
      <c r="B1121" t="s">
        <v>130</v>
      </c>
    </row>
    <row r="1122" spans="1:8" x14ac:dyDescent="0.35">
      <c r="A1122" t="s">
        <v>27</v>
      </c>
      <c r="B1122" t="s">
        <v>37</v>
      </c>
    </row>
    <row r="1123" spans="1:8" x14ac:dyDescent="0.35">
      <c r="D1123" t="s">
        <v>76</v>
      </c>
      <c r="F1123" t="s">
        <v>538</v>
      </c>
      <c r="G1123" t="s">
        <v>539</v>
      </c>
      <c r="H1123" t="s">
        <v>540</v>
      </c>
    </row>
    <row r="1124" spans="1:8" x14ac:dyDescent="0.35">
      <c r="B112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4"/>
  <sheetViews>
    <sheetView workbookViewId="0">
      <pane ySplit="1" topLeftCell="A42" activePane="bottomLeft" state="frozen"/>
      <selection pane="bottomLeft" activeCell="E56" sqref="E56:E6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6" s="1" customFormat="1" x14ac:dyDescent="0.35">
      <c r="A1" s="3" t="s">
        <v>12</v>
      </c>
      <c r="B1" s="3" t="s">
        <v>13</v>
      </c>
      <c r="C1" s="3" t="s">
        <v>35</v>
      </c>
      <c r="D1" s="3" t="s">
        <v>14</v>
      </c>
      <c r="F1" s="1" t="s">
        <v>1075</v>
      </c>
    </row>
    <row r="2" spans="1:6" x14ac:dyDescent="0.35">
      <c r="A2" t="s">
        <v>40</v>
      </c>
      <c r="B2" t="str">
        <f>"1"</f>
        <v>1</v>
      </c>
      <c r="C2" t="s">
        <v>111</v>
      </c>
      <c r="D2" t="s">
        <v>120</v>
      </c>
    </row>
    <row r="3" spans="1:6" x14ac:dyDescent="0.35">
      <c r="A3" t="s">
        <v>40</v>
      </c>
      <c r="B3" s="2" t="str">
        <f>"4"</f>
        <v>4</v>
      </c>
      <c r="C3" s="2" t="s">
        <v>112</v>
      </c>
      <c r="D3" t="s">
        <v>121</v>
      </c>
    </row>
    <row r="4" spans="1:6" x14ac:dyDescent="0.35">
      <c r="A4" t="s">
        <v>40</v>
      </c>
      <c r="B4" t="str">
        <f>"5"</f>
        <v>5</v>
      </c>
      <c r="C4" s="2" t="s">
        <v>113</v>
      </c>
      <c r="D4" t="s">
        <v>122</v>
      </c>
    </row>
    <row r="5" spans="1:6" x14ac:dyDescent="0.35">
      <c r="A5" t="s">
        <v>40</v>
      </c>
      <c r="B5" t="str">
        <f>"2"</f>
        <v>2</v>
      </c>
      <c r="C5" s="2" t="s">
        <v>114</v>
      </c>
      <c r="D5" t="s">
        <v>123</v>
      </c>
    </row>
    <row r="6" spans="1:6" x14ac:dyDescent="0.35">
      <c r="A6" t="s">
        <v>40</v>
      </c>
      <c r="B6" t="str">
        <f>"3"</f>
        <v>3</v>
      </c>
      <c r="C6" s="2" t="s">
        <v>115</v>
      </c>
      <c r="D6" t="s">
        <v>124</v>
      </c>
    </row>
    <row r="7" spans="1:6" x14ac:dyDescent="0.35">
      <c r="A7" t="s">
        <v>46</v>
      </c>
      <c r="B7" t="str">
        <f>"1"</f>
        <v>1</v>
      </c>
      <c r="C7" s="2" t="s">
        <v>47</v>
      </c>
      <c r="D7" s="2" t="s">
        <v>125</v>
      </c>
    </row>
    <row r="8" spans="1:6" x14ac:dyDescent="0.35">
      <c r="A8" t="s">
        <v>46</v>
      </c>
      <c r="B8" t="str">
        <f>"2"</f>
        <v>2</v>
      </c>
      <c r="C8" s="2" t="s">
        <v>150</v>
      </c>
      <c r="D8" s="2" t="s">
        <v>151</v>
      </c>
    </row>
    <row r="9" spans="1:6" x14ac:dyDescent="0.35">
      <c r="A9" t="s">
        <v>46</v>
      </c>
      <c r="B9" t="str">
        <f>"4"</f>
        <v>4</v>
      </c>
      <c r="C9" s="2" t="s">
        <v>116</v>
      </c>
      <c r="D9" s="2" t="s">
        <v>1065</v>
      </c>
    </row>
    <row r="10" spans="1:6" x14ac:dyDescent="0.35">
      <c r="A10" t="s">
        <v>75</v>
      </c>
      <c r="B10" t="str">
        <f>"1"</f>
        <v>1</v>
      </c>
      <c r="C10" s="2" t="s">
        <v>117</v>
      </c>
      <c r="D10" t="s">
        <v>126</v>
      </c>
    </row>
    <row r="11" spans="1:6" x14ac:dyDescent="0.35">
      <c r="A11" t="s">
        <v>75</v>
      </c>
      <c r="B11" t="str">
        <f>"2"</f>
        <v>2</v>
      </c>
      <c r="C11" s="2" t="s">
        <v>51</v>
      </c>
      <c r="D11" t="s">
        <v>127</v>
      </c>
    </row>
    <row r="12" spans="1:6" x14ac:dyDescent="0.35">
      <c r="A12" t="s">
        <v>75</v>
      </c>
      <c r="B12" t="str">
        <f>"3"</f>
        <v>3</v>
      </c>
      <c r="C12" s="2" t="s">
        <v>864</v>
      </c>
      <c r="D12" s="2" t="s">
        <v>128</v>
      </c>
    </row>
    <row r="13" spans="1:6" x14ac:dyDescent="0.35">
      <c r="A13" t="s">
        <v>75</v>
      </c>
      <c r="B13" t="str">
        <f>"4"</f>
        <v>4</v>
      </c>
      <c r="C13" s="2" t="s">
        <v>865</v>
      </c>
      <c r="D13" s="2" t="s">
        <v>863</v>
      </c>
    </row>
    <row r="14" spans="1:6" x14ac:dyDescent="0.35">
      <c r="A14" t="s">
        <v>53</v>
      </c>
      <c r="B14" t="str">
        <f>"1"</f>
        <v>1</v>
      </c>
      <c r="C14" s="2" t="s">
        <v>56</v>
      </c>
      <c r="D14" s="2" t="s">
        <v>95</v>
      </c>
    </row>
    <row r="15" spans="1:6" x14ac:dyDescent="0.35">
      <c r="A15" t="s">
        <v>53</v>
      </c>
      <c r="B15" t="str">
        <f>"2"</f>
        <v>2</v>
      </c>
      <c r="C15" s="2" t="s">
        <v>57</v>
      </c>
      <c r="D15" s="2" t="s">
        <v>118</v>
      </c>
    </row>
    <row r="16" spans="1:6" x14ac:dyDescent="0.35">
      <c r="A16" t="s">
        <v>53</v>
      </c>
      <c r="B16" t="str">
        <f>"3"</f>
        <v>3</v>
      </c>
      <c r="C16" s="2" t="s">
        <v>58</v>
      </c>
      <c r="D16" s="2" t="s">
        <v>119</v>
      </c>
    </row>
    <row r="17" spans="1:6" x14ac:dyDescent="0.35">
      <c r="A17" t="s">
        <v>93</v>
      </c>
      <c r="B17" t="str">
        <f>"1"</f>
        <v>1</v>
      </c>
      <c r="C17" s="2" t="s">
        <v>56</v>
      </c>
      <c r="D17" s="2" t="s">
        <v>95</v>
      </c>
    </row>
    <row r="18" spans="1:6" x14ac:dyDescent="0.35">
      <c r="A18" t="s">
        <v>93</v>
      </c>
      <c r="B18" t="str">
        <f>"2"</f>
        <v>2</v>
      </c>
      <c r="C18" s="2" t="s">
        <v>57</v>
      </c>
      <c r="D18" s="2" t="s">
        <v>118</v>
      </c>
    </row>
    <row r="19" spans="1:6" x14ac:dyDescent="0.35">
      <c r="A19" s="2" t="s">
        <v>147</v>
      </c>
      <c r="B19" t="str">
        <f>"1"</f>
        <v>1</v>
      </c>
      <c r="C19" s="2" t="s">
        <v>1074</v>
      </c>
      <c r="D19" s="2" t="s">
        <v>1074</v>
      </c>
      <c r="F19" s="2" t="s">
        <v>1076</v>
      </c>
    </row>
    <row r="20" spans="1:6" s="2" customFormat="1" x14ac:dyDescent="0.35">
      <c r="A20" s="2" t="s">
        <v>147</v>
      </c>
      <c r="B20" s="2" t="str">
        <f>"2"</f>
        <v>2</v>
      </c>
      <c r="C20" s="2" t="s">
        <v>1070</v>
      </c>
      <c r="D20" s="2" t="s">
        <v>1070</v>
      </c>
    </row>
    <row r="21" spans="1:6" s="2" customFormat="1" x14ac:dyDescent="0.35">
      <c r="A21" s="2" t="s">
        <v>147</v>
      </c>
      <c r="B21" s="2" t="str">
        <f>"3"</f>
        <v>3</v>
      </c>
      <c r="C21" s="2" t="s">
        <v>1071</v>
      </c>
      <c r="D21" s="2" t="s">
        <v>1071</v>
      </c>
    </row>
    <row r="22" spans="1:6" x14ac:dyDescent="0.35">
      <c r="A22" s="2" t="s">
        <v>147</v>
      </c>
      <c r="B22" t="str">
        <f>"10"</f>
        <v>10</v>
      </c>
      <c r="C22" s="2" t="s">
        <v>1072</v>
      </c>
      <c r="D22" s="2" t="s">
        <v>1072</v>
      </c>
    </row>
    <row r="23" spans="1:6" x14ac:dyDescent="0.35">
      <c r="A23" s="2" t="s">
        <v>147</v>
      </c>
      <c r="B23" t="str">
        <f>"4"</f>
        <v>4</v>
      </c>
      <c r="C23" s="2" t="s">
        <v>1069</v>
      </c>
      <c r="D23" s="2" t="s">
        <v>1069</v>
      </c>
    </row>
    <row r="24" spans="1:6" x14ac:dyDescent="0.35">
      <c r="A24" s="2" t="s">
        <v>147</v>
      </c>
      <c r="B24" t="str">
        <f>"5"</f>
        <v>5</v>
      </c>
      <c r="C24" s="2" t="s">
        <v>1068</v>
      </c>
      <c r="D24" s="2" t="s">
        <v>1068</v>
      </c>
    </row>
    <row r="25" spans="1:6" x14ac:dyDescent="0.35">
      <c r="A25" t="s">
        <v>542</v>
      </c>
      <c r="B25" t="s">
        <v>195</v>
      </c>
      <c r="C25" t="s">
        <v>195</v>
      </c>
      <c r="D25" t="s">
        <v>195</v>
      </c>
    </row>
    <row r="26" spans="1:6" x14ac:dyDescent="0.35">
      <c r="A26" t="s">
        <v>542</v>
      </c>
      <c r="B26" t="s">
        <v>546</v>
      </c>
      <c r="C26" t="s">
        <v>546</v>
      </c>
      <c r="D26" t="s">
        <v>546</v>
      </c>
    </row>
    <row r="27" spans="1:6" x14ac:dyDescent="0.35">
      <c r="A27" t="s">
        <v>542</v>
      </c>
      <c r="B27" t="s">
        <v>547</v>
      </c>
      <c r="C27" t="s">
        <v>547</v>
      </c>
      <c r="D27" t="s">
        <v>547</v>
      </c>
    </row>
    <row r="28" spans="1:6" x14ac:dyDescent="0.35">
      <c r="A28" t="s">
        <v>542</v>
      </c>
      <c r="B28" t="s">
        <v>548</v>
      </c>
      <c r="C28" t="s">
        <v>548</v>
      </c>
      <c r="D28" t="s">
        <v>548</v>
      </c>
    </row>
    <row r="29" spans="1:6" x14ac:dyDescent="0.35">
      <c r="A29" t="s">
        <v>542</v>
      </c>
      <c r="B29" t="s">
        <v>549</v>
      </c>
      <c r="C29" t="s">
        <v>549</v>
      </c>
      <c r="D29" t="s">
        <v>549</v>
      </c>
    </row>
    <row r="30" spans="1:6" x14ac:dyDescent="0.35">
      <c r="A30" t="s">
        <v>542</v>
      </c>
      <c r="B30" t="s">
        <v>416</v>
      </c>
      <c r="C30" t="s">
        <v>416</v>
      </c>
      <c r="D30" t="s">
        <v>416</v>
      </c>
    </row>
    <row r="31" spans="1:6" x14ac:dyDescent="0.35">
      <c r="A31" t="s">
        <v>542</v>
      </c>
      <c r="B31" t="s">
        <v>550</v>
      </c>
      <c r="C31" t="s">
        <v>552</v>
      </c>
      <c r="D31" t="s">
        <v>550</v>
      </c>
    </row>
    <row r="32" spans="1:6" x14ac:dyDescent="0.35">
      <c r="A32" t="s">
        <v>542</v>
      </c>
      <c r="B32" t="s">
        <v>554</v>
      </c>
      <c r="C32" t="s">
        <v>481</v>
      </c>
      <c r="D32" s="2" t="s">
        <v>482</v>
      </c>
    </row>
    <row r="33" spans="1:4" x14ac:dyDescent="0.35">
      <c r="A33" t="s">
        <v>542</v>
      </c>
      <c r="B33" t="s">
        <v>553</v>
      </c>
      <c r="C33" t="s">
        <v>48</v>
      </c>
      <c r="D33" t="s">
        <v>551</v>
      </c>
    </row>
    <row r="34" spans="1:4" x14ac:dyDescent="0.35">
      <c r="A34" t="s">
        <v>204</v>
      </c>
      <c r="B34" t="str">
        <f>"1"</f>
        <v>1</v>
      </c>
      <c r="C34" t="s">
        <v>701</v>
      </c>
      <c r="D34" t="s">
        <v>702</v>
      </c>
    </row>
    <row r="35" spans="1:4" x14ac:dyDescent="0.35">
      <c r="A35" t="s">
        <v>204</v>
      </c>
      <c r="B35" t="str">
        <f>"2"</f>
        <v>2</v>
      </c>
      <c r="C35" t="s">
        <v>703</v>
      </c>
      <c r="D35" t="s">
        <v>704</v>
      </c>
    </row>
    <row r="36" spans="1:4" x14ac:dyDescent="0.35">
      <c r="A36" t="s">
        <v>204</v>
      </c>
      <c r="B36" t="str">
        <f>"3"</f>
        <v>3</v>
      </c>
      <c r="C36" t="s">
        <v>58</v>
      </c>
      <c r="D36" t="s">
        <v>119</v>
      </c>
    </row>
    <row r="37" spans="1:4" x14ac:dyDescent="0.35">
      <c r="A37" t="s">
        <v>199</v>
      </c>
      <c r="B37" t="str">
        <f>"1"</f>
        <v>1</v>
      </c>
      <c r="C37" t="s">
        <v>705</v>
      </c>
      <c r="D37" t="s">
        <v>706</v>
      </c>
    </row>
    <row r="38" spans="1:4" x14ac:dyDescent="0.35">
      <c r="A38" t="s">
        <v>1027</v>
      </c>
      <c r="B38" t="str">
        <f>"1"</f>
        <v>1</v>
      </c>
      <c r="C38" t="s">
        <v>1028</v>
      </c>
      <c r="D38" t="s">
        <v>1029</v>
      </c>
    </row>
    <row r="39" spans="1:4" x14ac:dyDescent="0.35">
      <c r="A39" t="s">
        <v>1027</v>
      </c>
      <c r="B39" t="str">
        <f>"2"</f>
        <v>2</v>
      </c>
      <c r="C39" t="s">
        <v>705</v>
      </c>
      <c r="D39" t="s">
        <v>706</v>
      </c>
    </row>
    <row r="40" spans="1:4" x14ac:dyDescent="0.35">
      <c r="A40" t="s">
        <v>248</v>
      </c>
      <c r="B40" t="str">
        <f>"1"</f>
        <v>1</v>
      </c>
      <c r="C40" t="s">
        <v>707</v>
      </c>
      <c r="D40" t="s">
        <v>708</v>
      </c>
    </row>
    <row r="41" spans="1:4" x14ac:dyDescent="0.35">
      <c r="A41" t="s">
        <v>248</v>
      </c>
      <c r="B41" t="str">
        <f>"2"</f>
        <v>2</v>
      </c>
      <c r="C41" t="s">
        <v>705</v>
      </c>
      <c r="D41" t="s">
        <v>706</v>
      </c>
    </row>
    <row r="42" spans="1:4" x14ac:dyDescent="0.35">
      <c r="A42" t="s">
        <v>315</v>
      </c>
      <c r="B42" t="str">
        <f>"1"</f>
        <v>1</v>
      </c>
      <c r="C42" t="s">
        <v>709</v>
      </c>
      <c r="D42" t="s">
        <v>710</v>
      </c>
    </row>
    <row r="43" spans="1:4" x14ac:dyDescent="0.35">
      <c r="A43" t="s">
        <v>315</v>
      </c>
      <c r="B43" t="str">
        <f>"2"</f>
        <v>2</v>
      </c>
      <c r="C43" t="s">
        <v>705</v>
      </c>
      <c r="D43" t="s">
        <v>706</v>
      </c>
    </row>
    <row r="44" spans="1:4" x14ac:dyDescent="0.35">
      <c r="A44" t="s">
        <v>394</v>
      </c>
      <c r="B44" t="str">
        <f>"1"</f>
        <v>1</v>
      </c>
      <c r="C44" t="s">
        <v>711</v>
      </c>
      <c r="D44" t="s">
        <v>712</v>
      </c>
    </row>
    <row r="45" spans="1:4" x14ac:dyDescent="0.35">
      <c r="A45" t="s">
        <v>394</v>
      </c>
      <c r="B45" t="str">
        <f>"2"</f>
        <v>2</v>
      </c>
      <c r="C45" t="s">
        <v>705</v>
      </c>
      <c r="D45" t="s">
        <v>706</v>
      </c>
    </row>
    <row r="46" spans="1:4" x14ac:dyDescent="0.35">
      <c r="A46" t="s">
        <v>1035</v>
      </c>
      <c r="B46" t="str">
        <f>"1"</f>
        <v>1</v>
      </c>
      <c r="C46" t="s">
        <v>1033</v>
      </c>
      <c r="D46" t="s">
        <v>1034</v>
      </c>
    </row>
    <row r="47" spans="1:4" x14ac:dyDescent="0.35">
      <c r="A47" t="s">
        <v>1035</v>
      </c>
      <c r="B47" t="str">
        <f>"2"</f>
        <v>2</v>
      </c>
      <c r="C47" t="s">
        <v>705</v>
      </c>
      <c r="D47" t="s">
        <v>706</v>
      </c>
    </row>
    <row r="48" spans="1:4" x14ac:dyDescent="0.35">
      <c r="A48" t="s">
        <v>809</v>
      </c>
      <c r="B48" t="str">
        <f>"1"</f>
        <v>1</v>
      </c>
      <c r="C48" s="2" t="s">
        <v>810</v>
      </c>
      <c r="D48" t="s">
        <v>811</v>
      </c>
    </row>
    <row r="49" spans="1:9" x14ac:dyDescent="0.35">
      <c r="A49" t="s">
        <v>809</v>
      </c>
      <c r="B49" t="str">
        <f>"2"</f>
        <v>2</v>
      </c>
      <c r="C49" s="2" t="s">
        <v>813</v>
      </c>
      <c r="D49" s="2" t="s">
        <v>812</v>
      </c>
    </row>
    <row r="50" spans="1:9" x14ac:dyDescent="0.35">
      <c r="A50" s="4" t="s">
        <v>809</v>
      </c>
      <c r="B50" t="str">
        <f>"3"</f>
        <v>3</v>
      </c>
      <c r="C50" s="2" t="s">
        <v>58</v>
      </c>
      <c r="D50" s="2" t="s">
        <v>119</v>
      </c>
    </row>
    <row r="51" spans="1:9" x14ac:dyDescent="0.35">
      <c r="A51" s="4" t="s">
        <v>875</v>
      </c>
      <c r="B51" t="str">
        <f>"1"</f>
        <v>1</v>
      </c>
      <c r="C51" s="2" t="s">
        <v>876</v>
      </c>
      <c r="D51" s="2" t="s">
        <v>878</v>
      </c>
      <c r="H51" s="2"/>
      <c r="I51" s="2"/>
    </row>
    <row r="52" spans="1:9" x14ac:dyDescent="0.35">
      <c r="A52" s="4" t="s">
        <v>875</v>
      </c>
      <c r="B52" t="str">
        <f>"2"</f>
        <v>2</v>
      </c>
      <c r="C52" s="2" t="s">
        <v>877</v>
      </c>
      <c r="D52" s="2" t="s">
        <v>879</v>
      </c>
      <c r="H52" s="2"/>
      <c r="I52" s="2"/>
    </row>
    <row r="53" spans="1:9" x14ac:dyDescent="0.35">
      <c r="A53" t="s">
        <v>892</v>
      </c>
      <c r="B53" t="str">
        <f>"99"</f>
        <v>99</v>
      </c>
      <c r="C53" t="s">
        <v>58</v>
      </c>
      <c r="D53" t="s">
        <v>119</v>
      </c>
      <c r="H53" s="2"/>
      <c r="I53" s="2"/>
    </row>
    <row r="54" spans="1:9" x14ac:dyDescent="0.35">
      <c r="A54" s="4" t="s">
        <v>914</v>
      </c>
      <c r="B54" t="str">
        <f>"1"</f>
        <v>1</v>
      </c>
      <c r="C54" s="2" t="s">
        <v>920</v>
      </c>
      <c r="D54" s="2" t="s">
        <v>922</v>
      </c>
      <c r="H54" s="2"/>
      <c r="I54" s="2"/>
    </row>
    <row r="55" spans="1:9" x14ac:dyDescent="0.35">
      <c r="A55" s="4" t="s">
        <v>914</v>
      </c>
      <c r="B55" t="str">
        <f>"2"</f>
        <v>2</v>
      </c>
      <c r="C55" s="2" t="s">
        <v>921</v>
      </c>
      <c r="D55" t="s">
        <v>923</v>
      </c>
      <c r="H55" s="2"/>
      <c r="I55" s="2"/>
    </row>
    <row r="56" spans="1:9" x14ac:dyDescent="0.35">
      <c r="A56" t="s">
        <v>1077</v>
      </c>
      <c r="B56" t="str">
        <f>"1"</f>
        <v>1</v>
      </c>
      <c r="C56" t="s">
        <v>1086</v>
      </c>
      <c r="D56" t="s">
        <v>1086</v>
      </c>
      <c r="E56" t="s">
        <v>1093</v>
      </c>
      <c r="H56" s="2"/>
      <c r="I56" s="2"/>
    </row>
    <row r="57" spans="1:9" x14ac:dyDescent="0.35">
      <c r="A57" t="s">
        <v>1077</v>
      </c>
      <c r="B57" t="str">
        <f>"2"</f>
        <v>2</v>
      </c>
      <c r="C57" t="s">
        <v>1087</v>
      </c>
      <c r="D57" t="s">
        <v>1087</v>
      </c>
      <c r="E57" t="s">
        <v>1095</v>
      </c>
      <c r="H57" s="2"/>
      <c r="I57" s="2"/>
    </row>
    <row r="58" spans="1:9" x14ac:dyDescent="0.35">
      <c r="A58" t="s">
        <v>1077</v>
      </c>
      <c r="B58" t="str">
        <f>"3"</f>
        <v>3</v>
      </c>
      <c r="C58" t="s">
        <v>1088</v>
      </c>
      <c r="D58" t="s">
        <v>1088</v>
      </c>
      <c r="E58" t="s">
        <v>1097</v>
      </c>
      <c r="H58" s="2"/>
      <c r="I58" s="2"/>
    </row>
    <row r="59" spans="1:9" x14ac:dyDescent="0.35">
      <c r="A59" t="s">
        <v>1077</v>
      </c>
      <c r="B59" t="str">
        <f>"4"</f>
        <v>4</v>
      </c>
      <c r="C59" t="s">
        <v>1089</v>
      </c>
      <c r="D59" t="s">
        <v>1089</v>
      </c>
      <c r="E59" t="s">
        <v>1099</v>
      </c>
      <c r="H59" s="2"/>
      <c r="I59" s="2"/>
    </row>
    <row r="60" spans="1:9" x14ac:dyDescent="0.35">
      <c r="A60" t="s">
        <v>1077</v>
      </c>
      <c r="B60" t="str">
        <f>"5"</f>
        <v>5</v>
      </c>
      <c r="C60" t="s">
        <v>1090</v>
      </c>
      <c r="D60" t="s">
        <v>1090</v>
      </c>
      <c r="E60" t="s">
        <v>1101</v>
      </c>
      <c r="H60" s="2"/>
      <c r="I60" s="2"/>
    </row>
    <row r="61" spans="1:9" x14ac:dyDescent="0.35">
      <c r="A61" t="s">
        <v>1077</v>
      </c>
      <c r="B61" t="str">
        <f>"6"</f>
        <v>6</v>
      </c>
      <c r="C61" t="s">
        <v>1091</v>
      </c>
      <c r="D61" t="s">
        <v>1091</v>
      </c>
      <c r="E61" t="s">
        <v>1103</v>
      </c>
      <c r="H61" s="2"/>
      <c r="I61" s="2"/>
    </row>
    <row r="62" spans="1:9" x14ac:dyDescent="0.35">
      <c r="A62" t="s">
        <v>1077</v>
      </c>
      <c r="B62" t="str">
        <f>"7"</f>
        <v>7</v>
      </c>
      <c r="C62" t="s">
        <v>1092</v>
      </c>
      <c r="D62" t="s">
        <v>1092</v>
      </c>
      <c r="E62" t="s">
        <v>1093</v>
      </c>
      <c r="H62" s="2"/>
      <c r="I62" s="2"/>
    </row>
    <row r="63" spans="1:9" x14ac:dyDescent="0.35">
      <c r="A63" t="s">
        <v>1077</v>
      </c>
      <c r="B63" t="str">
        <f>"8"</f>
        <v>8</v>
      </c>
      <c r="C63" t="s">
        <v>1094</v>
      </c>
      <c r="D63" t="s">
        <v>1094</v>
      </c>
      <c r="E63" t="s">
        <v>1095</v>
      </c>
      <c r="H63" s="2"/>
      <c r="I63" s="2"/>
    </row>
    <row r="64" spans="1:9" x14ac:dyDescent="0.35">
      <c r="A64" t="s">
        <v>1077</v>
      </c>
      <c r="B64" t="str">
        <f>"9"</f>
        <v>9</v>
      </c>
      <c r="C64" t="s">
        <v>1096</v>
      </c>
      <c r="D64" t="s">
        <v>1096</v>
      </c>
      <c r="E64" t="s">
        <v>1097</v>
      </c>
      <c r="H64" s="2"/>
      <c r="I64" s="2"/>
    </row>
    <row r="65" spans="1:9" x14ac:dyDescent="0.35">
      <c r="A65" t="s">
        <v>1077</v>
      </c>
      <c r="B65" t="str">
        <f>"10"</f>
        <v>10</v>
      </c>
      <c r="C65" t="s">
        <v>1098</v>
      </c>
      <c r="D65" t="s">
        <v>1098</v>
      </c>
      <c r="E65" t="s">
        <v>1099</v>
      </c>
      <c r="H65" s="2"/>
      <c r="I65" s="2"/>
    </row>
    <row r="66" spans="1:9" x14ac:dyDescent="0.35">
      <c r="A66" t="s">
        <v>1077</v>
      </c>
      <c r="B66" t="str">
        <f>"11"</f>
        <v>11</v>
      </c>
      <c r="C66" t="s">
        <v>1100</v>
      </c>
      <c r="D66" t="s">
        <v>1100</v>
      </c>
      <c r="E66" t="s">
        <v>1101</v>
      </c>
      <c r="H66" s="2"/>
      <c r="I66" s="2"/>
    </row>
    <row r="67" spans="1:9" x14ac:dyDescent="0.35">
      <c r="A67" t="s">
        <v>1077</v>
      </c>
      <c r="B67" t="str">
        <f>"12"</f>
        <v>12</v>
      </c>
      <c r="C67" t="s">
        <v>1102</v>
      </c>
      <c r="D67" t="s">
        <v>1102</v>
      </c>
      <c r="E67" t="s">
        <v>1103</v>
      </c>
    </row>
    <row r="68" spans="1:9" x14ac:dyDescent="0.35">
      <c r="A68" t="s">
        <v>1077</v>
      </c>
      <c r="B68" t="str">
        <f>"13"</f>
        <v>13</v>
      </c>
      <c r="C68" t="s">
        <v>1104</v>
      </c>
      <c r="D68" t="s">
        <v>1104</v>
      </c>
      <c r="E68" t="s">
        <v>1105</v>
      </c>
    </row>
    <row r="69" spans="1:9" x14ac:dyDescent="0.35">
      <c r="A69" t="s">
        <v>1077</v>
      </c>
      <c r="B69" t="str">
        <f>"14"</f>
        <v>14</v>
      </c>
      <c r="C69" t="s">
        <v>1106</v>
      </c>
      <c r="D69" t="s">
        <v>1106</v>
      </c>
      <c r="E69" t="s">
        <v>1107</v>
      </c>
    </row>
    <row r="70" spans="1:9" x14ac:dyDescent="0.35">
      <c r="A70" t="s">
        <v>1077</v>
      </c>
      <c r="B70" t="str">
        <f>"15"</f>
        <v>15</v>
      </c>
      <c r="C70" t="s">
        <v>1108</v>
      </c>
      <c r="D70" t="s">
        <v>1108</v>
      </c>
      <c r="E70" t="s">
        <v>1109</v>
      </c>
    </row>
    <row r="71" spans="1:9" x14ac:dyDescent="0.35">
      <c r="A71" t="s">
        <v>1077</v>
      </c>
      <c r="B71" t="str">
        <f>"16"</f>
        <v>16</v>
      </c>
      <c r="C71" t="s">
        <v>1110</v>
      </c>
      <c r="D71" t="s">
        <v>1110</v>
      </c>
      <c r="E71" t="s">
        <v>1111</v>
      </c>
    </row>
    <row r="72" spans="1:9" x14ac:dyDescent="0.35">
      <c r="A72" t="s">
        <v>1077</v>
      </c>
      <c r="B72" t="str">
        <f>"17"</f>
        <v>17</v>
      </c>
      <c r="C72" t="s">
        <v>1112</v>
      </c>
      <c r="D72" t="s">
        <v>1112</v>
      </c>
      <c r="E72" t="s">
        <v>1113</v>
      </c>
    </row>
    <row r="73" spans="1:9" x14ac:dyDescent="0.35">
      <c r="A73" t="s">
        <v>1077</v>
      </c>
      <c r="B73" t="str">
        <f>"18"</f>
        <v>18</v>
      </c>
      <c r="C73" t="s">
        <v>1114</v>
      </c>
      <c r="D73" t="s">
        <v>1114</v>
      </c>
      <c r="E73" t="s">
        <v>1115</v>
      </c>
    </row>
    <row r="74" spans="1:9" x14ac:dyDescent="0.35">
      <c r="A74" t="s">
        <v>1077</v>
      </c>
      <c r="B74" t="str">
        <f>"77"</f>
        <v>77</v>
      </c>
      <c r="C74" t="s">
        <v>48</v>
      </c>
      <c r="D74" t="s">
        <v>551</v>
      </c>
    </row>
    <row r="75" spans="1:9" x14ac:dyDescent="0.35">
      <c r="C75" s="2"/>
      <c r="D75" s="2"/>
    </row>
    <row r="76" spans="1:9" x14ac:dyDescent="0.35">
      <c r="C76" s="2"/>
      <c r="D76" s="2"/>
    </row>
    <row r="77" spans="1:9" x14ac:dyDescent="0.35">
      <c r="C77" s="2"/>
      <c r="D77" s="2"/>
    </row>
    <row r="78" spans="1:9" x14ac:dyDescent="0.35">
      <c r="C78" s="2"/>
      <c r="D78" s="2"/>
    </row>
    <row r="79" spans="1:9" x14ac:dyDescent="0.35">
      <c r="C79" s="2"/>
      <c r="D79" s="2"/>
    </row>
    <row r="80" spans="1:9" x14ac:dyDescent="0.35">
      <c r="C80" s="2"/>
      <c r="D80" s="2"/>
    </row>
    <row r="81" spans="3:4" x14ac:dyDescent="0.35">
      <c r="C81" s="2"/>
      <c r="D81" s="2"/>
    </row>
    <row r="82" spans="3:4" x14ac:dyDescent="0.35">
      <c r="C82" s="2"/>
      <c r="D82" s="2"/>
    </row>
    <row r="83" spans="3:4" x14ac:dyDescent="0.35">
      <c r="C83" s="2"/>
      <c r="D83" s="2"/>
    </row>
    <row r="84" spans="3:4" x14ac:dyDescent="0.35">
      <c r="C84" s="2"/>
      <c r="D84" s="2"/>
    </row>
    <row r="85" spans="3:4" x14ac:dyDescent="0.35">
      <c r="C85" s="2"/>
      <c r="D85" s="2"/>
    </row>
    <row r="86" spans="3:4" x14ac:dyDescent="0.35">
      <c r="C86" s="2"/>
      <c r="D86" s="2"/>
    </row>
    <row r="87" spans="3:4" x14ac:dyDescent="0.35">
      <c r="C87" s="2"/>
      <c r="D87" s="2"/>
    </row>
    <row r="88" spans="3:4" x14ac:dyDescent="0.35">
      <c r="C88" s="2"/>
      <c r="D88" s="2"/>
    </row>
    <row r="89" spans="3:4" x14ac:dyDescent="0.35">
      <c r="C89" s="2"/>
      <c r="D89" s="2"/>
    </row>
    <row r="90" spans="3:4" x14ac:dyDescent="0.35">
      <c r="C90" s="2"/>
      <c r="D90" s="2"/>
    </row>
    <row r="91" spans="3:4" x14ac:dyDescent="0.35">
      <c r="C91" s="2"/>
      <c r="D91" s="2"/>
    </row>
    <row r="92" spans="3:4" x14ac:dyDescent="0.35">
      <c r="C92" s="2"/>
      <c r="D92" s="2"/>
    </row>
    <row r="93" spans="3:4" x14ac:dyDescent="0.35">
      <c r="C93" s="2"/>
      <c r="D93" s="2"/>
    </row>
    <row r="94" spans="3:4" x14ac:dyDescent="0.35">
      <c r="C94" s="2"/>
      <c r="D94" s="2"/>
    </row>
    <row r="95" spans="3:4" x14ac:dyDescent="0.35">
      <c r="C95" s="2"/>
      <c r="D95" s="2"/>
    </row>
    <row r="96" spans="3:4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2:4" x14ac:dyDescent="0.35">
      <c r="C113" s="2"/>
      <c r="D113" s="2"/>
    </row>
    <row r="114" spans="2:4" x14ac:dyDescent="0.35">
      <c r="B114" s="8"/>
      <c r="C114" s="8"/>
    </row>
    <row r="115" spans="2:4" x14ac:dyDescent="0.35">
      <c r="B115" s="8"/>
      <c r="C115" s="8"/>
    </row>
    <row r="116" spans="2:4" x14ac:dyDescent="0.35">
      <c r="B116" s="8"/>
      <c r="C116" s="8"/>
    </row>
    <row r="117" spans="2:4" x14ac:dyDescent="0.35">
      <c r="B117" s="8"/>
      <c r="C117" s="8"/>
    </row>
    <row r="118" spans="2:4" x14ac:dyDescent="0.35">
      <c r="B118" s="8"/>
      <c r="C118" s="8"/>
    </row>
    <row r="119" spans="2:4" x14ac:dyDescent="0.35">
      <c r="B119" s="8"/>
    </row>
    <row r="120" spans="2:4" x14ac:dyDescent="0.35">
      <c r="B120" s="8"/>
    </row>
    <row r="121" spans="2:4" x14ac:dyDescent="0.35">
      <c r="B121" s="8"/>
    </row>
    <row r="122" spans="2:4" x14ac:dyDescent="0.35">
      <c r="B122" s="8"/>
    </row>
    <row r="123" spans="2:4" x14ac:dyDescent="0.35">
      <c r="B123" s="8"/>
    </row>
    <row r="124" spans="2:4" x14ac:dyDescent="0.35">
      <c r="B124" s="8"/>
    </row>
    <row r="125" spans="2:4" x14ac:dyDescent="0.35">
      <c r="B125" s="8"/>
    </row>
    <row r="127" spans="2:4" x14ac:dyDescent="0.35">
      <c r="B127" s="8"/>
    </row>
    <row r="128" spans="2:4" x14ac:dyDescent="0.35">
      <c r="B128" s="8"/>
    </row>
    <row r="129" spans="2:2" x14ac:dyDescent="0.35">
      <c r="B129" s="8"/>
    </row>
    <row r="130" spans="2:2" x14ac:dyDescent="0.35">
      <c r="B130" s="8"/>
    </row>
    <row r="131" spans="2:2" x14ac:dyDescent="0.35">
      <c r="B131" s="8"/>
    </row>
    <row r="132" spans="2:2" x14ac:dyDescent="0.35">
      <c r="B132" s="8"/>
    </row>
    <row r="133" spans="2:2" x14ac:dyDescent="0.35">
      <c r="B133" s="8"/>
    </row>
    <row r="134" spans="2:2" x14ac:dyDescent="0.35">
      <c r="B134" s="8"/>
    </row>
    <row r="135" spans="2:2" x14ac:dyDescent="0.35">
      <c r="B135" s="8"/>
    </row>
    <row r="136" spans="2:2" x14ac:dyDescent="0.35">
      <c r="B136" s="8"/>
    </row>
    <row r="137" spans="2:2" x14ac:dyDescent="0.35">
      <c r="B137" s="8"/>
    </row>
    <row r="138" spans="2:2" x14ac:dyDescent="0.35">
      <c r="B138" s="8"/>
    </row>
    <row r="139" spans="2:2" x14ac:dyDescent="0.35">
      <c r="B139" s="8"/>
    </row>
    <row r="140" spans="2:2" x14ac:dyDescent="0.35">
      <c r="B140" s="8"/>
    </row>
    <row r="141" spans="2:2" x14ac:dyDescent="0.35">
      <c r="B141" s="8"/>
    </row>
    <row r="142" spans="2:2" x14ac:dyDescent="0.35">
      <c r="B142" s="8"/>
    </row>
    <row r="143" spans="2:2" x14ac:dyDescent="0.35">
      <c r="B143" s="8"/>
    </row>
    <row r="144" spans="2:2" x14ac:dyDescent="0.35">
      <c r="B14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>
      <pane ySplit="1" topLeftCell="A5" activePane="bottomLeft" state="frozen"/>
      <selection pane="bottomLeft" activeCell="B22" sqref="B22"/>
    </sheetView>
  </sheetViews>
  <sheetFormatPr defaultRowHeight="14.5" x14ac:dyDescent="0.35"/>
  <cols>
    <col min="1" max="1" width="18" bestFit="1" customWidth="1"/>
    <col min="2" max="2" width="82.1796875" bestFit="1" customWidth="1"/>
  </cols>
  <sheetData>
    <row r="1" spans="1:2" x14ac:dyDescent="0.35">
      <c r="A1" s="10" t="s">
        <v>31</v>
      </c>
      <c r="B1" s="10" t="s">
        <v>21</v>
      </c>
    </row>
    <row r="2" spans="1:2" x14ac:dyDescent="0.35">
      <c r="A2" s="26" t="s">
        <v>781</v>
      </c>
      <c r="B2" s="26" t="s">
        <v>780</v>
      </c>
    </row>
    <row r="3" spans="1:2" x14ac:dyDescent="0.35">
      <c r="A3" s="26" t="s">
        <v>741</v>
      </c>
      <c r="B3" s="26" t="s">
        <v>742</v>
      </c>
    </row>
    <row r="4" spans="1:2" x14ac:dyDescent="0.35">
      <c r="A4" s="26" t="s">
        <v>557</v>
      </c>
      <c r="B4" s="26" t="s">
        <v>558</v>
      </c>
    </row>
    <row r="5" spans="1:2" x14ac:dyDescent="0.35">
      <c r="A5" s="26" t="s">
        <v>559</v>
      </c>
      <c r="B5" s="26" t="s">
        <v>560</v>
      </c>
    </row>
    <row r="6" spans="1:2" x14ac:dyDescent="0.35">
      <c r="A6" s="26" t="s">
        <v>561</v>
      </c>
      <c r="B6" s="26" t="s">
        <v>562</v>
      </c>
    </row>
    <row r="7" spans="1:2" x14ac:dyDescent="0.35">
      <c r="A7" s="26" t="s">
        <v>563</v>
      </c>
      <c r="B7" s="26" t="s">
        <v>564</v>
      </c>
    </row>
    <row r="8" spans="1:2" x14ac:dyDescent="0.35">
      <c r="A8" s="26" t="s">
        <v>565</v>
      </c>
      <c r="B8" s="26" t="s">
        <v>566</v>
      </c>
    </row>
    <row r="9" spans="1:2" x14ac:dyDescent="0.35">
      <c r="A9" s="26" t="s">
        <v>567</v>
      </c>
      <c r="B9" s="26" t="s">
        <v>568</v>
      </c>
    </row>
    <row r="10" spans="1:2" x14ac:dyDescent="0.35">
      <c r="A10" s="26" t="s">
        <v>569</v>
      </c>
      <c r="B10" s="26" t="s">
        <v>570</v>
      </c>
    </row>
    <row r="11" spans="1:2" x14ac:dyDescent="0.35">
      <c r="A11" s="26" t="s">
        <v>571</v>
      </c>
      <c r="B11" s="26" t="s">
        <v>572</v>
      </c>
    </row>
    <row r="12" spans="1:2" x14ac:dyDescent="0.35">
      <c r="A12" s="26" t="s">
        <v>573</v>
      </c>
      <c r="B12" s="26" t="s">
        <v>574</v>
      </c>
    </row>
    <row r="13" spans="1:2" x14ac:dyDescent="0.35">
      <c r="A13" s="26" t="s">
        <v>575</v>
      </c>
      <c r="B13" s="26" t="s">
        <v>576</v>
      </c>
    </row>
    <row r="14" spans="1:2" x14ac:dyDescent="0.35">
      <c r="A14" s="26" t="s">
        <v>577</v>
      </c>
      <c r="B14" s="26" t="s">
        <v>578</v>
      </c>
    </row>
    <row r="15" spans="1:2" x14ac:dyDescent="0.35">
      <c r="A15" s="26" t="s">
        <v>579</v>
      </c>
      <c r="B15" s="26" t="s">
        <v>580</v>
      </c>
    </row>
    <row r="16" spans="1:2" x14ac:dyDescent="0.35">
      <c r="A16" s="26" t="s">
        <v>581</v>
      </c>
      <c r="B16" s="26" t="s">
        <v>582</v>
      </c>
    </row>
    <row r="17" spans="1:2" x14ac:dyDescent="0.35">
      <c r="A17" s="26" t="s">
        <v>583</v>
      </c>
      <c r="B17" s="26" t="s">
        <v>584</v>
      </c>
    </row>
    <row r="18" spans="1:2" x14ac:dyDescent="0.35">
      <c r="A18" s="26" t="s">
        <v>585</v>
      </c>
      <c r="B18" s="26" t="s">
        <v>586</v>
      </c>
    </row>
    <row r="19" spans="1:2" x14ac:dyDescent="0.35">
      <c r="A19" s="26" t="s">
        <v>587</v>
      </c>
      <c r="B19" s="26" t="s">
        <v>588</v>
      </c>
    </row>
    <row r="20" spans="1:2" x14ac:dyDescent="0.35">
      <c r="A20" t="s">
        <v>1006</v>
      </c>
      <c r="B20" s="26" t="s">
        <v>1011</v>
      </c>
    </row>
    <row r="21" spans="1:2" x14ac:dyDescent="0.35">
      <c r="A21" t="s">
        <v>1007</v>
      </c>
      <c r="B21" s="26" t="s">
        <v>1012</v>
      </c>
    </row>
    <row r="22" spans="1:2" x14ac:dyDescent="0.35">
      <c r="A22" t="s">
        <v>1008</v>
      </c>
      <c r="B22" s="26" t="s">
        <v>1013</v>
      </c>
    </row>
    <row r="23" spans="1:2" x14ac:dyDescent="0.35">
      <c r="A23" t="s">
        <v>1009</v>
      </c>
      <c r="B23" s="26" t="s">
        <v>1014</v>
      </c>
    </row>
    <row r="24" spans="1:2" x14ac:dyDescent="0.35">
      <c r="A24" t="s">
        <v>1010</v>
      </c>
      <c r="B24" s="26" t="s">
        <v>1015</v>
      </c>
    </row>
    <row r="25" spans="1:2" x14ac:dyDescent="0.35">
      <c r="A25" t="s">
        <v>589</v>
      </c>
      <c r="B25" t="s">
        <v>590</v>
      </c>
    </row>
    <row r="26" spans="1:2" x14ac:dyDescent="0.35">
      <c r="A26" t="s">
        <v>591</v>
      </c>
      <c r="B26" t="s">
        <v>592</v>
      </c>
    </row>
    <row r="27" spans="1:2" x14ac:dyDescent="0.35">
      <c r="A27" t="s">
        <v>593</v>
      </c>
      <c r="B27" t="s">
        <v>594</v>
      </c>
    </row>
    <row r="28" spans="1:2" x14ac:dyDescent="0.35">
      <c r="A28" t="s">
        <v>595</v>
      </c>
      <c r="B28" t="s">
        <v>596</v>
      </c>
    </row>
    <row r="29" spans="1:2" x14ac:dyDescent="0.35">
      <c r="A29" t="s">
        <v>597</v>
      </c>
      <c r="B29" t="s">
        <v>598</v>
      </c>
    </row>
    <row r="30" spans="1:2" x14ac:dyDescent="0.35">
      <c r="A30" t="s">
        <v>599</v>
      </c>
      <c r="B30" t="s">
        <v>600</v>
      </c>
    </row>
    <row r="31" spans="1:2" x14ac:dyDescent="0.35">
      <c r="A31" t="s">
        <v>601</v>
      </c>
      <c r="B31" t="s">
        <v>602</v>
      </c>
    </row>
    <row r="32" spans="1:2" x14ac:dyDescent="0.35">
      <c r="A32" t="s">
        <v>603</v>
      </c>
      <c r="B32" t="s">
        <v>604</v>
      </c>
    </row>
    <row r="33" spans="1:2" x14ac:dyDescent="0.35">
      <c r="A33" t="s">
        <v>605</v>
      </c>
      <c r="B33" t="s">
        <v>606</v>
      </c>
    </row>
    <row r="34" spans="1:2" x14ac:dyDescent="0.35">
      <c r="A34" t="s">
        <v>607</v>
      </c>
      <c r="B34" t="s">
        <v>608</v>
      </c>
    </row>
    <row r="35" spans="1:2" x14ac:dyDescent="0.35">
      <c r="A35" t="s">
        <v>609</v>
      </c>
      <c r="B35" t="s">
        <v>610</v>
      </c>
    </row>
    <row r="36" spans="1:2" x14ac:dyDescent="0.35">
      <c r="A36" t="s">
        <v>611</v>
      </c>
      <c r="B36" t="s">
        <v>612</v>
      </c>
    </row>
    <row r="37" spans="1:2" x14ac:dyDescent="0.35">
      <c r="A37" t="s">
        <v>613</v>
      </c>
      <c r="B37" t="s">
        <v>614</v>
      </c>
    </row>
    <row r="38" spans="1:2" x14ac:dyDescent="0.35">
      <c r="A38" t="s">
        <v>615</v>
      </c>
      <c r="B38" t="s">
        <v>616</v>
      </c>
    </row>
    <row r="39" spans="1:2" x14ac:dyDescent="0.35">
      <c r="A39" t="s">
        <v>617</v>
      </c>
      <c r="B39" t="s">
        <v>618</v>
      </c>
    </row>
    <row r="40" spans="1:2" x14ac:dyDescent="0.35">
      <c r="A40" t="s">
        <v>619</v>
      </c>
      <c r="B40" t="s">
        <v>620</v>
      </c>
    </row>
    <row r="41" spans="1:2" x14ac:dyDescent="0.35">
      <c r="A41" t="s">
        <v>621</v>
      </c>
      <c r="B41" t="s">
        <v>622</v>
      </c>
    </row>
    <row r="42" spans="1:2" x14ac:dyDescent="0.35">
      <c r="A42" t="s">
        <v>623</v>
      </c>
      <c r="B42" t="s">
        <v>624</v>
      </c>
    </row>
    <row r="43" spans="1:2" x14ac:dyDescent="0.35">
      <c r="A43" t="s">
        <v>625</v>
      </c>
      <c r="B43" t="s">
        <v>626</v>
      </c>
    </row>
    <row r="44" spans="1:2" x14ac:dyDescent="0.35">
      <c r="A44" t="s">
        <v>627</v>
      </c>
      <c r="B44" t="s">
        <v>628</v>
      </c>
    </row>
    <row r="45" spans="1:2" x14ac:dyDescent="0.35">
      <c r="A45" t="s">
        <v>629</v>
      </c>
      <c r="B45" t="s">
        <v>630</v>
      </c>
    </row>
    <row r="46" spans="1:2" x14ac:dyDescent="0.35">
      <c r="A46" t="s">
        <v>631</v>
      </c>
      <c r="B46" t="s">
        <v>632</v>
      </c>
    </row>
    <row r="47" spans="1:2" x14ac:dyDescent="0.35">
      <c r="A47" t="s">
        <v>633</v>
      </c>
      <c r="B47" t="s">
        <v>634</v>
      </c>
    </row>
    <row r="48" spans="1:2" x14ac:dyDescent="0.35">
      <c r="A48" t="s">
        <v>635</v>
      </c>
      <c r="B48" t="s">
        <v>636</v>
      </c>
    </row>
    <row r="49" spans="1:2" x14ac:dyDescent="0.35">
      <c r="A49" t="s">
        <v>637</v>
      </c>
      <c r="B49" t="s">
        <v>638</v>
      </c>
    </row>
    <row r="50" spans="1:2" x14ac:dyDescent="0.35">
      <c r="A50" t="s">
        <v>639</v>
      </c>
      <c r="B50" t="s">
        <v>640</v>
      </c>
    </row>
    <row r="51" spans="1:2" x14ac:dyDescent="0.35">
      <c r="A51" t="s">
        <v>641</v>
      </c>
      <c r="B51" t="s">
        <v>642</v>
      </c>
    </row>
    <row r="52" spans="1:2" x14ac:dyDescent="0.35">
      <c r="A52" t="s">
        <v>643</v>
      </c>
      <c r="B52" t="s">
        <v>644</v>
      </c>
    </row>
    <row r="53" spans="1:2" x14ac:dyDescent="0.35">
      <c r="A53" t="s">
        <v>645</v>
      </c>
      <c r="B53" t="s">
        <v>646</v>
      </c>
    </row>
    <row r="54" spans="1:2" x14ac:dyDescent="0.35">
      <c r="A54" t="s">
        <v>647</v>
      </c>
      <c r="B54" t="s">
        <v>648</v>
      </c>
    </row>
    <row r="55" spans="1:2" x14ac:dyDescent="0.35">
      <c r="A55" t="s">
        <v>649</v>
      </c>
      <c r="B55" t="s">
        <v>650</v>
      </c>
    </row>
    <row r="56" spans="1:2" x14ac:dyDescent="0.35">
      <c r="A56" t="s">
        <v>651</v>
      </c>
      <c r="B56" t="s">
        <v>652</v>
      </c>
    </row>
    <row r="57" spans="1:2" x14ac:dyDescent="0.35">
      <c r="A57" t="s">
        <v>653</v>
      </c>
      <c r="B57" t="s">
        <v>654</v>
      </c>
    </row>
    <row r="58" spans="1:2" x14ac:dyDescent="0.35">
      <c r="A58" t="s">
        <v>655</v>
      </c>
      <c r="B58" t="s">
        <v>656</v>
      </c>
    </row>
    <row r="59" spans="1:2" x14ac:dyDescent="0.35">
      <c r="A59" t="s">
        <v>657</v>
      </c>
      <c r="B59" t="s">
        <v>658</v>
      </c>
    </row>
    <row r="60" spans="1:2" x14ac:dyDescent="0.35">
      <c r="A60" t="s">
        <v>659</v>
      </c>
      <c r="B60" t="s">
        <v>660</v>
      </c>
    </row>
    <row r="61" spans="1:2" x14ac:dyDescent="0.35">
      <c r="A61" t="s">
        <v>661</v>
      </c>
      <c r="B61" t="s">
        <v>662</v>
      </c>
    </row>
    <row r="62" spans="1:2" x14ac:dyDescent="0.35">
      <c r="A62" t="s">
        <v>663</v>
      </c>
      <c r="B62" t="s">
        <v>664</v>
      </c>
    </row>
    <row r="63" spans="1:2" x14ac:dyDescent="0.35">
      <c r="A63" t="s">
        <v>665</v>
      </c>
      <c r="B63" t="s">
        <v>666</v>
      </c>
    </row>
    <row r="64" spans="1:2" x14ac:dyDescent="0.35">
      <c r="A64" t="s">
        <v>667</v>
      </c>
      <c r="B64" t="s">
        <v>668</v>
      </c>
    </row>
    <row r="65" spans="1:2" x14ac:dyDescent="0.35">
      <c r="A65" t="s">
        <v>669</v>
      </c>
      <c r="B65" t="s">
        <v>670</v>
      </c>
    </row>
    <row r="66" spans="1:2" x14ac:dyDescent="0.35">
      <c r="A66" t="s">
        <v>671</v>
      </c>
      <c r="B66" t="s">
        <v>672</v>
      </c>
    </row>
    <row r="67" spans="1:2" x14ac:dyDescent="0.35">
      <c r="A67" t="s">
        <v>673</v>
      </c>
      <c r="B67" t="s">
        <v>674</v>
      </c>
    </row>
    <row r="68" spans="1:2" x14ac:dyDescent="0.35">
      <c r="A68" t="s">
        <v>675</v>
      </c>
      <c r="B68" t="s">
        <v>676</v>
      </c>
    </row>
    <row r="69" spans="1:2" x14ac:dyDescent="0.35">
      <c r="A69" t="s">
        <v>677</v>
      </c>
      <c r="B69" t="s">
        <v>678</v>
      </c>
    </row>
    <row r="70" spans="1:2" x14ac:dyDescent="0.35">
      <c r="A70" t="s">
        <v>679</v>
      </c>
      <c r="B70" t="s">
        <v>680</v>
      </c>
    </row>
    <row r="71" spans="1:2" x14ac:dyDescent="0.35">
      <c r="A71" t="s">
        <v>681</v>
      </c>
      <c r="B71" t="s">
        <v>682</v>
      </c>
    </row>
    <row r="72" spans="1:2" x14ac:dyDescent="0.35">
      <c r="A72" t="s">
        <v>683</v>
      </c>
      <c r="B72" t="s">
        <v>684</v>
      </c>
    </row>
    <row r="73" spans="1:2" x14ac:dyDescent="0.35">
      <c r="A73" t="s">
        <v>685</v>
      </c>
      <c r="B73" t="s">
        <v>686</v>
      </c>
    </row>
    <row r="74" spans="1:2" x14ac:dyDescent="0.35">
      <c r="A74" t="s">
        <v>687</v>
      </c>
      <c r="B74" t="s">
        <v>688</v>
      </c>
    </row>
    <row r="75" spans="1:2" x14ac:dyDescent="0.35">
      <c r="A75" t="s">
        <v>689</v>
      </c>
      <c r="B75" t="s">
        <v>690</v>
      </c>
    </row>
    <row r="76" spans="1:2" x14ac:dyDescent="0.35">
      <c r="A76" t="s">
        <v>691</v>
      </c>
      <c r="B76" t="s">
        <v>692</v>
      </c>
    </row>
    <row r="77" spans="1:2" x14ac:dyDescent="0.35">
      <c r="A77" t="s">
        <v>693</v>
      </c>
      <c r="B77" t="s">
        <v>694</v>
      </c>
    </row>
    <row r="78" spans="1:2" x14ac:dyDescent="0.35">
      <c r="A78" t="s">
        <v>695</v>
      </c>
      <c r="B78" t="s">
        <v>696</v>
      </c>
    </row>
    <row r="79" spans="1:2" x14ac:dyDescent="0.35">
      <c r="A79" t="s">
        <v>697</v>
      </c>
      <c r="B79" t="s">
        <v>698</v>
      </c>
    </row>
    <row r="80" spans="1:2" x14ac:dyDescent="0.35">
      <c r="A80" t="s">
        <v>699</v>
      </c>
      <c r="B80" t="s">
        <v>700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5"/>
  <sheetViews>
    <sheetView workbookViewId="0">
      <selection activeCell="A3" sqref="A3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20.7265625" bestFit="1" customWidth="1"/>
    <col min="4" max="4" width="45.1796875" customWidth="1"/>
  </cols>
  <sheetData>
    <row r="1" spans="1:4" s="1" customFormat="1" x14ac:dyDescent="0.35">
      <c r="A1" s="5" t="s">
        <v>761</v>
      </c>
      <c r="B1" s="5" t="s">
        <v>762</v>
      </c>
      <c r="C1" s="5" t="s">
        <v>763</v>
      </c>
      <c r="D1" s="5" t="s">
        <v>764</v>
      </c>
    </row>
    <row r="2" spans="1:4" ht="130.5" x14ac:dyDescent="0.35">
      <c r="A2" t="s">
        <v>898</v>
      </c>
      <c r="B2" t="s">
        <v>766</v>
      </c>
      <c r="C2" t="s">
        <v>767</v>
      </c>
      <c r="D2" s="7" t="s">
        <v>770</v>
      </c>
    </row>
    <row r="3" spans="1:4" ht="72.5" x14ac:dyDescent="0.35">
      <c r="A3" t="s">
        <v>768</v>
      </c>
      <c r="B3" t="s">
        <v>766</v>
      </c>
      <c r="C3" t="s">
        <v>767</v>
      </c>
      <c r="D3" s="7" t="s">
        <v>769</v>
      </c>
    </row>
    <row r="4" spans="1:4" ht="130.5" x14ac:dyDescent="0.35">
      <c r="A4" t="s">
        <v>765</v>
      </c>
      <c r="B4" t="s">
        <v>766</v>
      </c>
      <c r="C4" t="s">
        <v>895</v>
      </c>
      <c r="D4" s="7" t="s">
        <v>896</v>
      </c>
    </row>
    <row r="5" spans="1:4" ht="72.5" x14ac:dyDescent="0.35">
      <c r="A5" t="s">
        <v>886</v>
      </c>
      <c r="B5" t="s">
        <v>766</v>
      </c>
      <c r="C5" t="s">
        <v>895</v>
      </c>
      <c r="D5" s="7" t="s">
        <v>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3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2"/>
  <sheetViews>
    <sheetView workbookViewId="0">
      <pane ySplit="1" topLeftCell="A145" activePane="bottomLeft" state="frozen"/>
      <selection pane="bottomLeft" activeCell="A172" sqref="A172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4" s="5" customFormat="1" x14ac:dyDescent="0.35">
      <c r="A1" s="5" t="s">
        <v>10</v>
      </c>
      <c r="B1" s="5" t="s">
        <v>8</v>
      </c>
      <c r="C1" s="5" t="s">
        <v>15</v>
      </c>
      <c r="D1" s="5" t="s">
        <v>27</v>
      </c>
    </row>
    <row r="2" spans="1:4" x14ac:dyDescent="0.35">
      <c r="A2" t="s">
        <v>733</v>
      </c>
      <c r="B2" t="s">
        <v>146</v>
      </c>
      <c r="C2" t="b">
        <v>0</v>
      </c>
    </row>
    <row r="3" spans="1:4" x14ac:dyDescent="0.35">
      <c r="A3" t="s">
        <v>732</v>
      </c>
      <c r="B3" t="s">
        <v>146</v>
      </c>
      <c r="C3" t="b">
        <v>0</v>
      </c>
    </row>
    <row r="4" spans="1:4" x14ac:dyDescent="0.35">
      <c r="A4" t="s">
        <v>756</v>
      </c>
      <c r="B4" t="s">
        <v>146</v>
      </c>
      <c r="C4" t="b">
        <v>0</v>
      </c>
    </row>
    <row r="5" spans="1:4" x14ac:dyDescent="0.35">
      <c r="A5" t="s">
        <v>883</v>
      </c>
      <c r="B5" t="s">
        <v>882</v>
      </c>
      <c r="C5" t="b">
        <v>0</v>
      </c>
    </row>
    <row r="6" spans="1:4" x14ac:dyDescent="0.35">
      <c r="A6" t="s">
        <v>858</v>
      </c>
      <c r="B6" t="s">
        <v>77</v>
      </c>
      <c r="C6" t="b">
        <v>0</v>
      </c>
    </row>
    <row r="7" spans="1:4" x14ac:dyDescent="0.35">
      <c r="A7" t="s">
        <v>911</v>
      </c>
      <c r="B7" t="s">
        <v>145</v>
      </c>
      <c r="C7" t="b">
        <v>1</v>
      </c>
    </row>
    <row r="8" spans="1:4" x14ac:dyDescent="0.35">
      <c r="A8" t="s">
        <v>893</v>
      </c>
      <c r="B8" t="s">
        <v>59</v>
      </c>
      <c r="C8" t="b">
        <v>1</v>
      </c>
    </row>
    <row r="9" spans="1:4" x14ac:dyDescent="0.35">
      <c r="A9" t="s">
        <v>70</v>
      </c>
      <c r="B9" t="s">
        <v>38</v>
      </c>
      <c r="C9" t="b">
        <v>0</v>
      </c>
    </row>
    <row r="10" spans="1:4" x14ac:dyDescent="0.35">
      <c r="A10" t="s">
        <v>72</v>
      </c>
      <c r="B10" t="s">
        <v>59</v>
      </c>
      <c r="C10" t="b">
        <v>0</v>
      </c>
    </row>
    <row r="11" spans="1:4" x14ac:dyDescent="0.35">
      <c r="A11" t="s">
        <v>102</v>
      </c>
      <c r="B11" t="s">
        <v>38</v>
      </c>
      <c r="C11" t="b">
        <v>0</v>
      </c>
    </row>
    <row r="12" spans="1:4" x14ac:dyDescent="0.35">
      <c r="A12" t="s">
        <v>87</v>
      </c>
      <c r="B12" t="s">
        <v>76</v>
      </c>
      <c r="C12" t="b">
        <v>0</v>
      </c>
    </row>
    <row r="13" spans="1:4" x14ac:dyDescent="0.35">
      <c r="A13" t="s">
        <v>152</v>
      </c>
      <c r="B13" t="s">
        <v>38</v>
      </c>
      <c r="C13" t="b">
        <v>0</v>
      </c>
    </row>
    <row r="14" spans="1:4" x14ac:dyDescent="0.35">
      <c r="A14" t="s">
        <v>104</v>
      </c>
      <c r="B14" t="s">
        <v>38</v>
      </c>
      <c r="C14" t="b">
        <v>0</v>
      </c>
    </row>
    <row r="15" spans="1:4" x14ac:dyDescent="0.35">
      <c r="A15" s="2" t="s">
        <v>846</v>
      </c>
      <c r="B15" t="s">
        <v>59</v>
      </c>
      <c r="C15" t="b">
        <v>0</v>
      </c>
    </row>
    <row r="16" spans="1:4" x14ac:dyDescent="0.35">
      <c r="A16" t="s">
        <v>85</v>
      </c>
      <c r="B16" t="s">
        <v>38</v>
      </c>
      <c r="C16" t="b">
        <v>0</v>
      </c>
    </row>
    <row r="17" spans="1:3" x14ac:dyDescent="0.35">
      <c r="A17" t="s">
        <v>86</v>
      </c>
      <c r="B17" t="s">
        <v>59</v>
      </c>
      <c r="C17" t="b">
        <v>0</v>
      </c>
    </row>
    <row r="18" spans="1:3" x14ac:dyDescent="0.35">
      <c r="A18" t="s">
        <v>79</v>
      </c>
      <c r="B18" t="s">
        <v>38</v>
      </c>
      <c r="C18" t="b">
        <v>0</v>
      </c>
    </row>
    <row r="19" spans="1:3" x14ac:dyDescent="0.35">
      <c r="A19" t="s">
        <v>80</v>
      </c>
      <c r="B19" t="s">
        <v>59</v>
      </c>
      <c r="C19" t="b">
        <v>0</v>
      </c>
    </row>
    <row r="20" spans="1:3" x14ac:dyDescent="0.35">
      <c r="A20" t="s">
        <v>148</v>
      </c>
      <c r="B20" t="s">
        <v>29</v>
      </c>
      <c r="C20" t="b">
        <v>0</v>
      </c>
    </row>
    <row r="21" spans="1:3" x14ac:dyDescent="0.35">
      <c r="A21" t="s">
        <v>841</v>
      </c>
      <c r="B21" t="s">
        <v>29</v>
      </c>
      <c r="C21" t="b">
        <v>1</v>
      </c>
    </row>
    <row r="22" spans="1:3" x14ac:dyDescent="0.35">
      <c r="A22" t="s">
        <v>730</v>
      </c>
      <c r="B22" t="s">
        <v>29</v>
      </c>
      <c r="C22" t="b">
        <v>0</v>
      </c>
    </row>
    <row r="23" spans="1:3" x14ac:dyDescent="0.35">
      <c r="A23" t="s">
        <v>731</v>
      </c>
      <c r="B23" t="s">
        <v>29</v>
      </c>
      <c r="C23" t="b">
        <v>0</v>
      </c>
    </row>
    <row r="24" spans="1:3" x14ac:dyDescent="0.35">
      <c r="A24" t="s">
        <v>755</v>
      </c>
      <c r="B24" t="s">
        <v>29</v>
      </c>
      <c r="C24" t="b">
        <v>0</v>
      </c>
    </row>
    <row r="25" spans="1:3" x14ac:dyDescent="0.35">
      <c r="A25" t="s">
        <v>54</v>
      </c>
      <c r="B25" t="s">
        <v>52</v>
      </c>
      <c r="C25" t="b">
        <v>0</v>
      </c>
    </row>
    <row r="26" spans="1:3" x14ac:dyDescent="0.35">
      <c r="A26" t="s">
        <v>60</v>
      </c>
      <c r="B26" t="s">
        <v>59</v>
      </c>
      <c r="C26" t="b">
        <v>0</v>
      </c>
    </row>
    <row r="27" spans="1:3" x14ac:dyDescent="0.35">
      <c r="A27" t="s">
        <v>106</v>
      </c>
      <c r="B27" t="s">
        <v>38</v>
      </c>
      <c r="C27" t="b">
        <v>0</v>
      </c>
    </row>
    <row r="28" spans="1:3" x14ac:dyDescent="0.35">
      <c r="A28" t="s">
        <v>39</v>
      </c>
      <c r="B28" t="s">
        <v>38</v>
      </c>
      <c r="C28" t="b">
        <v>0</v>
      </c>
    </row>
    <row r="29" spans="1:3" x14ac:dyDescent="0.35">
      <c r="A29" t="s">
        <v>73</v>
      </c>
      <c r="B29" t="s">
        <v>38</v>
      </c>
      <c r="C29" t="b">
        <v>0</v>
      </c>
    </row>
    <row r="30" spans="1:3" x14ac:dyDescent="0.35">
      <c r="A30" t="s">
        <v>74</v>
      </c>
      <c r="B30" t="s">
        <v>59</v>
      </c>
      <c r="C30" t="b">
        <v>0</v>
      </c>
    </row>
    <row r="31" spans="1:3" x14ac:dyDescent="0.35">
      <c r="A31" t="s">
        <v>856</v>
      </c>
      <c r="B31" t="s">
        <v>146</v>
      </c>
      <c r="C31" t="b">
        <v>0</v>
      </c>
    </row>
    <row r="32" spans="1:3" x14ac:dyDescent="0.35">
      <c r="A32" t="s">
        <v>854</v>
      </c>
      <c r="B32" t="s">
        <v>146</v>
      </c>
      <c r="C32" t="b">
        <v>0</v>
      </c>
    </row>
    <row r="33" spans="1:3" x14ac:dyDescent="0.35">
      <c r="A33" t="s">
        <v>852</v>
      </c>
      <c r="B33" t="s">
        <v>146</v>
      </c>
      <c r="C33" t="b">
        <v>0</v>
      </c>
    </row>
    <row r="34" spans="1:3" x14ac:dyDescent="0.35">
      <c r="A34" t="s">
        <v>773</v>
      </c>
      <c r="B34" t="s">
        <v>145</v>
      </c>
      <c r="C34" t="b">
        <v>1</v>
      </c>
    </row>
    <row r="35" spans="1:3" x14ac:dyDescent="0.35">
      <c r="A35" t="s">
        <v>89</v>
      </c>
      <c r="B35" t="s">
        <v>38</v>
      </c>
      <c r="C35" t="b">
        <v>0</v>
      </c>
    </row>
    <row r="36" spans="1:3" x14ac:dyDescent="0.35">
      <c r="A36" t="s">
        <v>91</v>
      </c>
      <c r="B36" t="s">
        <v>59</v>
      </c>
      <c r="C36" t="b">
        <v>0</v>
      </c>
    </row>
    <row r="37" spans="1:3" x14ac:dyDescent="0.35">
      <c r="A37" t="s">
        <v>92</v>
      </c>
      <c r="B37" t="s">
        <v>76</v>
      </c>
      <c r="C37" t="b">
        <v>0</v>
      </c>
    </row>
    <row r="38" spans="1:3" x14ac:dyDescent="0.35">
      <c r="A38" t="s">
        <v>872</v>
      </c>
      <c r="B38" t="s">
        <v>38</v>
      </c>
      <c r="C38" t="b">
        <v>0</v>
      </c>
    </row>
    <row r="39" spans="1:3" x14ac:dyDescent="0.35">
      <c r="A39" t="s">
        <v>899</v>
      </c>
      <c r="B39" t="s">
        <v>76</v>
      </c>
      <c r="C39" t="b">
        <v>0</v>
      </c>
    </row>
    <row r="40" spans="1:3" x14ac:dyDescent="0.35">
      <c r="A40" t="s">
        <v>81</v>
      </c>
      <c r="B40" t="s">
        <v>38</v>
      </c>
      <c r="C40" t="b">
        <v>0</v>
      </c>
    </row>
    <row r="41" spans="1:3" x14ac:dyDescent="0.35">
      <c r="A41" t="s">
        <v>83</v>
      </c>
      <c r="B41" t="s">
        <v>59</v>
      </c>
      <c r="C41" t="b">
        <v>0</v>
      </c>
    </row>
    <row r="42" spans="1:3" x14ac:dyDescent="0.35">
      <c r="A42" t="s">
        <v>100</v>
      </c>
      <c r="B42" t="s">
        <v>38</v>
      </c>
      <c r="C42" t="b">
        <v>0</v>
      </c>
    </row>
    <row r="43" spans="1:3" x14ac:dyDescent="0.35">
      <c r="A43" t="s">
        <v>136</v>
      </c>
      <c r="B43" t="s">
        <v>38</v>
      </c>
      <c r="C43" t="b">
        <v>0</v>
      </c>
    </row>
    <row r="44" spans="1:3" x14ac:dyDescent="0.35">
      <c r="A44" t="s">
        <v>69</v>
      </c>
      <c r="B44" t="s">
        <v>66</v>
      </c>
      <c r="C44" t="b">
        <v>0</v>
      </c>
    </row>
    <row r="45" spans="1:3" x14ac:dyDescent="0.35">
      <c r="A45" t="s">
        <v>98</v>
      </c>
      <c r="B45" t="s">
        <v>77</v>
      </c>
      <c r="C45" t="b">
        <v>0</v>
      </c>
    </row>
    <row r="46" spans="1:3" x14ac:dyDescent="0.35">
      <c r="A46" t="s">
        <v>96</v>
      </c>
      <c r="B46" t="s">
        <v>77</v>
      </c>
      <c r="C46" t="b">
        <v>0</v>
      </c>
    </row>
    <row r="47" spans="1:3" x14ac:dyDescent="0.35">
      <c r="A47" t="s">
        <v>94</v>
      </c>
      <c r="B47" t="s">
        <v>38</v>
      </c>
      <c r="C47" t="b">
        <v>0</v>
      </c>
    </row>
    <row r="48" spans="1:3" x14ac:dyDescent="0.35">
      <c r="A48" t="s">
        <v>82</v>
      </c>
      <c r="B48" t="s">
        <v>76</v>
      </c>
      <c r="C48" t="b">
        <v>0</v>
      </c>
    </row>
    <row r="49" spans="1:3" x14ac:dyDescent="0.35">
      <c r="A49" t="s">
        <v>155</v>
      </c>
      <c r="B49" t="s">
        <v>145</v>
      </c>
      <c r="C49" t="b">
        <v>0</v>
      </c>
    </row>
    <row r="50" spans="1:3" x14ac:dyDescent="0.35">
      <c r="A50" t="s">
        <v>758</v>
      </c>
      <c r="B50" t="s">
        <v>38</v>
      </c>
      <c r="C50" t="b">
        <v>0</v>
      </c>
    </row>
    <row r="51" spans="1:3" x14ac:dyDescent="0.35">
      <c r="A51" t="s">
        <v>751</v>
      </c>
      <c r="B51" t="s">
        <v>38</v>
      </c>
      <c r="C51" t="b">
        <v>0</v>
      </c>
    </row>
    <row r="52" spans="1:3" x14ac:dyDescent="0.35">
      <c r="A52" t="s">
        <v>757</v>
      </c>
      <c r="B52" t="s">
        <v>38</v>
      </c>
      <c r="C52" t="b">
        <v>0</v>
      </c>
    </row>
    <row r="53" spans="1:3" x14ac:dyDescent="0.35">
      <c r="A53" t="s">
        <v>800</v>
      </c>
      <c r="B53" t="s">
        <v>76</v>
      </c>
      <c r="C53" t="b">
        <v>0</v>
      </c>
    </row>
    <row r="54" spans="1:3" x14ac:dyDescent="0.35">
      <c r="A54" t="s">
        <v>799</v>
      </c>
      <c r="B54" t="s">
        <v>76</v>
      </c>
      <c r="C54" t="b">
        <v>0</v>
      </c>
    </row>
    <row r="55" spans="1:3" x14ac:dyDescent="0.35">
      <c r="A55" t="s">
        <v>796</v>
      </c>
      <c r="B55" t="s">
        <v>76</v>
      </c>
      <c r="C55" t="b">
        <v>0</v>
      </c>
    </row>
    <row r="56" spans="1:3" x14ac:dyDescent="0.35">
      <c r="A56" t="s">
        <v>109</v>
      </c>
      <c r="B56" t="s">
        <v>76</v>
      </c>
      <c r="C56" t="b">
        <v>0</v>
      </c>
    </row>
    <row r="57" spans="1:3" x14ac:dyDescent="0.35">
      <c r="A57" t="s">
        <v>65</v>
      </c>
      <c r="B57" t="s">
        <v>38</v>
      </c>
      <c r="C57" t="b">
        <v>0</v>
      </c>
    </row>
    <row r="58" spans="1:3" x14ac:dyDescent="0.35">
      <c r="A58" t="s">
        <v>67</v>
      </c>
      <c r="B58" t="s">
        <v>66</v>
      </c>
      <c r="C58" t="b">
        <v>0</v>
      </c>
    </row>
    <row r="59" spans="1:3" x14ac:dyDescent="0.35">
      <c r="A59" t="s">
        <v>49</v>
      </c>
      <c r="B59" t="s">
        <v>38</v>
      </c>
      <c r="C59" t="b">
        <v>0</v>
      </c>
    </row>
    <row r="60" spans="1:3" x14ac:dyDescent="0.35">
      <c r="A60" t="s">
        <v>814</v>
      </c>
      <c r="B60" t="s">
        <v>38</v>
      </c>
      <c r="C60" t="b">
        <v>0</v>
      </c>
    </row>
    <row r="61" spans="1:3" x14ac:dyDescent="0.35">
      <c r="A61" t="s">
        <v>545</v>
      </c>
      <c r="B61" t="s">
        <v>76</v>
      </c>
      <c r="C61" t="b">
        <v>0</v>
      </c>
    </row>
    <row r="62" spans="1:3" x14ac:dyDescent="0.35">
      <c r="A62" t="s">
        <v>543</v>
      </c>
      <c r="B62" t="s">
        <v>59</v>
      </c>
      <c r="C62" t="b">
        <v>0</v>
      </c>
    </row>
    <row r="63" spans="1:3" x14ac:dyDescent="0.35">
      <c r="A63" t="s">
        <v>62</v>
      </c>
      <c r="B63" t="s">
        <v>38</v>
      </c>
      <c r="C63" t="b">
        <v>0</v>
      </c>
    </row>
    <row r="64" spans="1:3" x14ac:dyDescent="0.35">
      <c r="A64" t="s">
        <v>64</v>
      </c>
      <c r="B64" t="s">
        <v>59</v>
      </c>
      <c r="C64" t="b">
        <v>0</v>
      </c>
    </row>
    <row r="65" spans="1:4" x14ac:dyDescent="0.35">
      <c r="A65" t="s">
        <v>912</v>
      </c>
      <c r="B65" t="s">
        <v>38</v>
      </c>
      <c r="C65" t="b">
        <v>1</v>
      </c>
    </row>
    <row r="66" spans="1:4" x14ac:dyDescent="0.35">
      <c r="A66" t="s">
        <v>913</v>
      </c>
      <c r="B66" t="s">
        <v>38</v>
      </c>
      <c r="C66" t="b">
        <v>1</v>
      </c>
    </row>
    <row r="68" spans="1:4" x14ac:dyDescent="0.35">
      <c r="A68" t="s">
        <v>503</v>
      </c>
      <c r="B68" t="s">
        <v>38</v>
      </c>
      <c r="C68" t="b">
        <v>1</v>
      </c>
      <c r="D68" t="s">
        <v>542</v>
      </c>
    </row>
    <row r="69" spans="1:4" x14ac:dyDescent="0.35">
      <c r="A69" t="s">
        <v>514</v>
      </c>
      <c r="B69" t="s">
        <v>38</v>
      </c>
      <c r="C69" t="b">
        <v>1</v>
      </c>
    </row>
    <row r="70" spans="1:4" x14ac:dyDescent="0.35">
      <c r="A70" t="s">
        <v>520</v>
      </c>
      <c r="B70" t="s">
        <v>38</v>
      </c>
      <c r="C70" t="b">
        <v>1</v>
      </c>
    </row>
    <row r="71" spans="1:4" x14ac:dyDescent="0.35">
      <c r="A71" t="s">
        <v>526</v>
      </c>
      <c r="B71" t="s">
        <v>38</v>
      </c>
      <c r="C71" t="b">
        <v>1</v>
      </c>
    </row>
    <row r="72" spans="1:4" x14ac:dyDescent="0.35">
      <c r="A72" t="s">
        <v>532</v>
      </c>
      <c r="B72" t="s">
        <v>38</v>
      </c>
      <c r="C72" t="b">
        <v>1</v>
      </c>
    </row>
    <row r="73" spans="1:4" x14ac:dyDescent="0.35">
      <c r="A73" t="s">
        <v>195</v>
      </c>
      <c r="B73" t="s">
        <v>29</v>
      </c>
      <c r="C73" t="b">
        <v>0</v>
      </c>
    </row>
    <row r="74" spans="1:4" x14ac:dyDescent="0.35">
      <c r="A74" t="s">
        <v>205</v>
      </c>
      <c r="B74" t="s">
        <v>38</v>
      </c>
      <c r="C74" t="b">
        <v>0</v>
      </c>
    </row>
    <row r="75" spans="1:4" x14ac:dyDescent="0.35">
      <c r="A75" t="s">
        <v>200</v>
      </c>
      <c r="B75" t="s">
        <v>59</v>
      </c>
      <c r="C75" t="b">
        <v>1</v>
      </c>
    </row>
    <row r="76" spans="1:4" x14ac:dyDescent="0.35">
      <c r="A76" t="s">
        <v>480</v>
      </c>
      <c r="B76" t="s">
        <v>29</v>
      </c>
      <c r="C76" t="b">
        <v>0</v>
      </c>
    </row>
    <row r="77" spans="1:4" x14ac:dyDescent="0.35">
      <c r="A77" t="s">
        <v>490</v>
      </c>
      <c r="B77" t="s">
        <v>38</v>
      </c>
      <c r="C77" t="b">
        <v>0</v>
      </c>
    </row>
    <row r="78" spans="1:4" x14ac:dyDescent="0.35">
      <c r="A78" t="s">
        <v>485</v>
      </c>
      <c r="B78" t="s">
        <v>59</v>
      </c>
      <c r="C78" t="b">
        <v>1</v>
      </c>
    </row>
    <row r="79" spans="1:4" x14ac:dyDescent="0.35">
      <c r="A79" t="s">
        <v>221</v>
      </c>
      <c r="B79" t="s">
        <v>145</v>
      </c>
      <c r="C79" t="b">
        <v>1</v>
      </c>
    </row>
    <row r="80" spans="1:4" x14ac:dyDescent="0.35">
      <c r="A80" t="s">
        <v>497</v>
      </c>
      <c r="B80" t="s">
        <v>145</v>
      </c>
      <c r="C80" t="b">
        <v>1</v>
      </c>
    </row>
    <row r="81" spans="1:3" x14ac:dyDescent="0.35">
      <c r="A81" t="s">
        <v>286</v>
      </c>
      <c r="B81" t="s">
        <v>145</v>
      </c>
      <c r="C81" t="b">
        <v>1</v>
      </c>
    </row>
    <row r="82" spans="1:3" x14ac:dyDescent="0.35">
      <c r="A82" t="s">
        <v>353</v>
      </c>
      <c r="B82" t="s">
        <v>145</v>
      </c>
      <c r="C82" t="b">
        <v>1</v>
      </c>
    </row>
    <row r="83" spans="1:3" x14ac:dyDescent="0.35">
      <c r="A83" t="s">
        <v>433</v>
      </c>
      <c r="B83" t="s">
        <v>145</v>
      </c>
      <c r="C83" t="b">
        <v>1</v>
      </c>
    </row>
    <row r="84" spans="1:3" x14ac:dyDescent="0.35">
      <c r="A84" t="s">
        <v>280</v>
      </c>
      <c r="B84" t="s">
        <v>145</v>
      </c>
      <c r="C84" t="b">
        <v>1</v>
      </c>
    </row>
    <row r="85" spans="1:3" x14ac:dyDescent="0.35">
      <c r="A85" t="s">
        <v>347</v>
      </c>
      <c r="B85" t="s">
        <v>145</v>
      </c>
      <c r="C85" t="b">
        <v>1</v>
      </c>
    </row>
    <row r="86" spans="1:3" x14ac:dyDescent="0.35">
      <c r="A86" t="s">
        <v>427</v>
      </c>
      <c r="B86" t="s">
        <v>145</v>
      </c>
      <c r="C86" t="b">
        <v>1</v>
      </c>
    </row>
    <row r="87" spans="1:3" x14ac:dyDescent="0.35">
      <c r="A87" t="s">
        <v>283</v>
      </c>
      <c r="B87" t="s">
        <v>145</v>
      </c>
      <c r="C87" t="b">
        <v>1</v>
      </c>
    </row>
    <row r="88" spans="1:3" x14ac:dyDescent="0.35">
      <c r="A88" t="s">
        <v>350</v>
      </c>
      <c r="B88" t="s">
        <v>145</v>
      </c>
      <c r="C88" t="b">
        <v>1</v>
      </c>
    </row>
    <row r="89" spans="1:3" x14ac:dyDescent="0.35">
      <c r="A89" t="s">
        <v>430</v>
      </c>
      <c r="B89" t="s">
        <v>145</v>
      </c>
      <c r="C89" t="b">
        <v>1</v>
      </c>
    </row>
    <row r="90" spans="1:3" x14ac:dyDescent="0.35">
      <c r="A90" t="s">
        <v>224</v>
      </c>
      <c r="B90" t="s">
        <v>145</v>
      </c>
      <c r="C90" t="b">
        <v>1</v>
      </c>
    </row>
    <row r="91" spans="1:3" x14ac:dyDescent="0.35">
      <c r="A91" t="s">
        <v>289</v>
      </c>
      <c r="B91" t="s">
        <v>145</v>
      </c>
      <c r="C91" t="b">
        <v>1</v>
      </c>
    </row>
    <row r="92" spans="1:3" x14ac:dyDescent="0.35">
      <c r="A92" t="s">
        <v>356</v>
      </c>
      <c r="B92" t="s">
        <v>145</v>
      </c>
      <c r="C92" t="b">
        <v>1</v>
      </c>
    </row>
    <row r="93" spans="1:3" x14ac:dyDescent="0.35">
      <c r="A93" t="s">
        <v>494</v>
      </c>
      <c r="B93" t="s">
        <v>145</v>
      </c>
      <c r="C93" t="b">
        <v>1</v>
      </c>
    </row>
    <row r="94" spans="1:3" x14ac:dyDescent="0.35">
      <c r="A94" t="s">
        <v>538</v>
      </c>
      <c r="B94" t="s">
        <v>76</v>
      </c>
      <c r="C94" t="b">
        <v>0</v>
      </c>
    </row>
    <row r="95" spans="1:3" x14ac:dyDescent="0.35">
      <c r="A95" t="s">
        <v>436</v>
      </c>
      <c r="B95" t="s">
        <v>145</v>
      </c>
      <c r="C95" t="b">
        <v>1</v>
      </c>
    </row>
    <row r="96" spans="1:3" x14ac:dyDescent="0.35">
      <c r="A96" t="s">
        <v>257</v>
      </c>
      <c r="B96" t="s">
        <v>29</v>
      </c>
      <c r="C96" t="b">
        <v>0</v>
      </c>
    </row>
    <row r="97" spans="1:3" x14ac:dyDescent="0.35">
      <c r="A97" t="s">
        <v>265</v>
      </c>
      <c r="B97" t="s">
        <v>38</v>
      </c>
      <c r="C97" t="b">
        <v>0</v>
      </c>
    </row>
    <row r="98" spans="1:3" x14ac:dyDescent="0.35">
      <c r="A98" t="s">
        <v>261</v>
      </c>
      <c r="B98" t="s">
        <v>59</v>
      </c>
      <c r="C98" t="b">
        <v>1</v>
      </c>
    </row>
    <row r="99" spans="1:3" x14ac:dyDescent="0.35">
      <c r="A99" t="s">
        <v>324</v>
      </c>
      <c r="B99" t="s">
        <v>29</v>
      </c>
      <c r="C99" t="b">
        <v>0</v>
      </c>
    </row>
    <row r="100" spans="1:3" x14ac:dyDescent="0.35">
      <c r="A100" t="s">
        <v>332</v>
      </c>
      <c r="B100" t="s">
        <v>38</v>
      </c>
      <c r="C100" t="b">
        <v>0</v>
      </c>
    </row>
    <row r="101" spans="1:3" x14ac:dyDescent="0.35">
      <c r="A101" t="s">
        <v>328</v>
      </c>
      <c r="B101" t="s">
        <v>59</v>
      </c>
      <c r="C101" t="b">
        <v>1</v>
      </c>
    </row>
    <row r="102" spans="1:3" x14ac:dyDescent="0.35">
      <c r="A102" t="s">
        <v>403</v>
      </c>
      <c r="B102" t="s">
        <v>29</v>
      </c>
      <c r="C102" t="b">
        <v>0</v>
      </c>
    </row>
    <row r="103" spans="1:3" x14ac:dyDescent="0.35">
      <c r="A103" t="s">
        <v>411</v>
      </c>
      <c r="B103" t="s">
        <v>38</v>
      </c>
      <c r="C103" t="b">
        <v>0</v>
      </c>
    </row>
    <row r="104" spans="1:3" x14ac:dyDescent="0.35">
      <c r="A104" t="s">
        <v>407</v>
      </c>
      <c r="B104" t="s">
        <v>59</v>
      </c>
      <c r="C104" t="b">
        <v>1</v>
      </c>
    </row>
    <row r="105" spans="1:3" x14ac:dyDescent="0.35">
      <c r="A105" t="s">
        <v>233</v>
      </c>
      <c r="B105" t="s">
        <v>29</v>
      </c>
      <c r="C105" t="b">
        <v>0</v>
      </c>
    </row>
    <row r="106" spans="1:3" x14ac:dyDescent="0.35">
      <c r="A106" t="s">
        <v>241</v>
      </c>
      <c r="B106" t="s">
        <v>38</v>
      </c>
      <c r="C106" t="b">
        <v>0</v>
      </c>
    </row>
    <row r="107" spans="1:3" x14ac:dyDescent="0.35">
      <c r="A107" t="s">
        <v>237</v>
      </c>
      <c r="B107" t="s">
        <v>59</v>
      </c>
      <c r="C107" t="b">
        <v>1</v>
      </c>
    </row>
    <row r="108" spans="1:3" x14ac:dyDescent="0.35">
      <c r="A108" t="s">
        <v>301</v>
      </c>
      <c r="B108" t="s">
        <v>29</v>
      </c>
      <c r="C108" t="b">
        <v>0</v>
      </c>
    </row>
    <row r="109" spans="1:3" x14ac:dyDescent="0.35">
      <c r="A109" t="s">
        <v>308</v>
      </c>
      <c r="B109" t="s">
        <v>38</v>
      </c>
      <c r="C109" t="b">
        <v>0</v>
      </c>
    </row>
    <row r="110" spans="1:3" x14ac:dyDescent="0.35">
      <c r="A110" t="s">
        <v>305</v>
      </c>
      <c r="B110" t="s">
        <v>59</v>
      </c>
      <c r="C110" t="b">
        <v>1</v>
      </c>
    </row>
    <row r="111" spans="1:3" x14ac:dyDescent="0.35">
      <c r="A111" t="s">
        <v>380</v>
      </c>
      <c r="B111" t="s">
        <v>29</v>
      </c>
      <c r="C111" t="b">
        <v>0</v>
      </c>
    </row>
    <row r="112" spans="1:3" x14ac:dyDescent="0.35">
      <c r="A112" t="s">
        <v>387</v>
      </c>
      <c r="B112" t="s">
        <v>38</v>
      </c>
      <c r="C112" t="b">
        <v>0</v>
      </c>
    </row>
    <row r="113" spans="1:3" x14ac:dyDescent="0.35">
      <c r="A113" t="s">
        <v>384</v>
      </c>
      <c r="B113" t="s">
        <v>59</v>
      </c>
      <c r="C113" t="b">
        <v>1</v>
      </c>
    </row>
    <row r="114" spans="1:3" x14ac:dyDescent="0.35">
      <c r="A114" t="s">
        <v>244</v>
      </c>
      <c r="B114" t="s">
        <v>29</v>
      </c>
      <c r="C114" t="b">
        <v>0</v>
      </c>
    </row>
    <row r="115" spans="1:3" x14ac:dyDescent="0.35">
      <c r="A115" t="s">
        <v>254</v>
      </c>
      <c r="B115" t="s">
        <v>38</v>
      </c>
      <c r="C115" t="b">
        <v>0</v>
      </c>
    </row>
    <row r="116" spans="1:3" x14ac:dyDescent="0.35">
      <c r="A116" t="s">
        <v>249</v>
      </c>
      <c r="B116" t="s">
        <v>59</v>
      </c>
      <c r="C116" t="b">
        <v>1</v>
      </c>
    </row>
    <row r="117" spans="1:3" x14ac:dyDescent="0.35">
      <c r="A117" t="s">
        <v>311</v>
      </c>
      <c r="B117" t="s">
        <v>29</v>
      </c>
      <c r="C117" t="b">
        <v>0</v>
      </c>
    </row>
    <row r="118" spans="1:3" x14ac:dyDescent="0.35">
      <c r="A118" t="s">
        <v>321</v>
      </c>
      <c r="B118" t="s">
        <v>38</v>
      </c>
      <c r="C118" t="b">
        <v>0</v>
      </c>
    </row>
    <row r="119" spans="1:3" x14ac:dyDescent="0.35">
      <c r="A119" t="s">
        <v>316</v>
      </c>
      <c r="B119" t="s">
        <v>59</v>
      </c>
      <c r="C119" t="b">
        <v>1</v>
      </c>
    </row>
    <row r="120" spans="1:3" x14ac:dyDescent="0.35">
      <c r="A120" t="s">
        <v>390</v>
      </c>
      <c r="B120" t="s">
        <v>29</v>
      </c>
      <c r="C120" t="b">
        <v>0</v>
      </c>
    </row>
    <row r="121" spans="1:3" x14ac:dyDescent="0.35">
      <c r="A121" t="s">
        <v>400</v>
      </c>
      <c r="B121" t="s">
        <v>38</v>
      </c>
      <c r="C121" t="b">
        <v>0</v>
      </c>
    </row>
    <row r="122" spans="1:3" x14ac:dyDescent="0.35">
      <c r="A122" t="s">
        <v>395</v>
      </c>
      <c r="B122" t="s">
        <v>59</v>
      </c>
      <c r="C122" t="b">
        <v>1</v>
      </c>
    </row>
    <row r="123" spans="1:3" x14ac:dyDescent="0.35">
      <c r="A123" t="s">
        <v>208</v>
      </c>
      <c r="B123" t="s">
        <v>29</v>
      </c>
      <c r="C123" t="b">
        <v>0</v>
      </c>
    </row>
    <row r="124" spans="1:3" x14ac:dyDescent="0.35">
      <c r="A124" t="s">
        <v>216</v>
      </c>
      <c r="B124" t="s">
        <v>38</v>
      </c>
      <c r="C124" t="b">
        <v>0</v>
      </c>
    </row>
    <row r="125" spans="1:3" x14ac:dyDescent="0.35">
      <c r="A125" t="s">
        <v>213</v>
      </c>
      <c r="B125" t="s">
        <v>59</v>
      </c>
      <c r="C125" t="b">
        <v>1</v>
      </c>
    </row>
    <row r="126" spans="1:3" x14ac:dyDescent="0.35">
      <c r="A126" t="s">
        <v>268</v>
      </c>
      <c r="B126" t="s">
        <v>29</v>
      </c>
      <c r="C126" t="b">
        <v>0</v>
      </c>
    </row>
    <row r="127" spans="1:3" x14ac:dyDescent="0.35">
      <c r="A127" t="s">
        <v>276</v>
      </c>
      <c r="B127" t="s">
        <v>38</v>
      </c>
      <c r="C127" t="b">
        <v>0</v>
      </c>
    </row>
    <row r="128" spans="1:3" x14ac:dyDescent="0.35">
      <c r="A128" t="s">
        <v>272</v>
      </c>
      <c r="B128" t="s">
        <v>59</v>
      </c>
      <c r="C128" t="b">
        <v>1</v>
      </c>
    </row>
    <row r="129" spans="1:3" x14ac:dyDescent="0.35">
      <c r="A129" t="s">
        <v>335</v>
      </c>
      <c r="B129" t="s">
        <v>29</v>
      </c>
      <c r="C129" t="b">
        <v>0</v>
      </c>
    </row>
    <row r="130" spans="1:3" x14ac:dyDescent="0.35">
      <c r="A130" t="s">
        <v>343</v>
      </c>
      <c r="B130" t="s">
        <v>38</v>
      </c>
      <c r="C130" t="b">
        <v>0</v>
      </c>
    </row>
    <row r="131" spans="1:3" x14ac:dyDescent="0.35">
      <c r="A131" t="s">
        <v>339</v>
      </c>
      <c r="B131" t="s">
        <v>59</v>
      </c>
      <c r="C131" t="b">
        <v>1</v>
      </c>
    </row>
    <row r="132" spans="1:3" x14ac:dyDescent="0.35">
      <c r="A132" t="s">
        <v>467</v>
      </c>
      <c r="B132" t="s">
        <v>29</v>
      </c>
      <c r="C132" t="b">
        <v>0</v>
      </c>
    </row>
    <row r="133" spans="1:3" x14ac:dyDescent="0.35">
      <c r="A133" t="s">
        <v>477</v>
      </c>
      <c r="B133" t="s">
        <v>38</v>
      </c>
      <c r="C133" t="b">
        <v>0</v>
      </c>
    </row>
    <row r="134" spans="1:3" x14ac:dyDescent="0.35">
      <c r="A134" t="s">
        <v>471</v>
      </c>
      <c r="B134" t="s">
        <v>59</v>
      </c>
      <c r="C134" t="b">
        <v>1</v>
      </c>
    </row>
    <row r="135" spans="1:3" x14ac:dyDescent="0.35">
      <c r="A135" t="s">
        <v>507</v>
      </c>
      <c r="B135" t="s">
        <v>29</v>
      </c>
      <c r="C135" t="b">
        <v>0</v>
      </c>
    </row>
    <row r="136" spans="1:3" x14ac:dyDescent="0.35">
      <c r="A136" t="s">
        <v>980</v>
      </c>
      <c r="B136" t="s">
        <v>38</v>
      </c>
      <c r="C136" t="b">
        <v>0</v>
      </c>
    </row>
    <row r="137" spans="1:3" x14ac:dyDescent="0.35">
      <c r="A137" t="s">
        <v>510</v>
      </c>
      <c r="B137" t="s">
        <v>76</v>
      </c>
      <c r="C137" t="b">
        <v>0</v>
      </c>
    </row>
    <row r="138" spans="1:3" x14ac:dyDescent="0.35">
      <c r="A138" t="s">
        <v>516</v>
      </c>
      <c r="B138" t="s">
        <v>29</v>
      </c>
      <c r="C138" t="b">
        <v>0</v>
      </c>
    </row>
    <row r="139" spans="1:3" x14ac:dyDescent="0.35">
      <c r="A139" t="s">
        <v>989</v>
      </c>
      <c r="B139" t="s">
        <v>38</v>
      </c>
      <c r="C139" t="b">
        <v>0</v>
      </c>
    </row>
    <row r="140" spans="1:3" x14ac:dyDescent="0.35">
      <c r="A140" t="s">
        <v>519</v>
      </c>
      <c r="B140" t="s">
        <v>76</v>
      </c>
      <c r="C140" t="b">
        <v>0</v>
      </c>
    </row>
    <row r="141" spans="1:3" x14ac:dyDescent="0.35">
      <c r="A141" t="s">
        <v>522</v>
      </c>
      <c r="B141" t="s">
        <v>29</v>
      </c>
      <c r="C141" t="b">
        <v>0</v>
      </c>
    </row>
    <row r="142" spans="1:3" x14ac:dyDescent="0.35">
      <c r="A142" t="s">
        <v>992</v>
      </c>
      <c r="B142" t="s">
        <v>38</v>
      </c>
      <c r="C142" t="b">
        <v>0</v>
      </c>
    </row>
    <row r="143" spans="1:3" x14ac:dyDescent="0.35">
      <c r="A143" t="s">
        <v>525</v>
      </c>
      <c r="B143" t="s">
        <v>76</v>
      </c>
      <c r="C143" t="b">
        <v>0</v>
      </c>
    </row>
    <row r="144" spans="1:3" x14ac:dyDescent="0.35">
      <c r="A144" t="s">
        <v>528</v>
      </c>
      <c r="B144" t="s">
        <v>29</v>
      </c>
      <c r="C144" t="b">
        <v>0</v>
      </c>
    </row>
    <row r="145" spans="1:4" x14ac:dyDescent="0.35">
      <c r="A145" t="s">
        <v>998</v>
      </c>
      <c r="B145" t="s">
        <v>38</v>
      </c>
      <c r="C145" t="b">
        <v>0</v>
      </c>
    </row>
    <row r="146" spans="1:4" x14ac:dyDescent="0.35">
      <c r="A146" t="s">
        <v>531</v>
      </c>
      <c r="B146" t="s">
        <v>76</v>
      </c>
      <c r="C146" t="b">
        <v>0</v>
      </c>
    </row>
    <row r="147" spans="1:4" x14ac:dyDescent="0.35">
      <c r="A147" t="s">
        <v>534</v>
      </c>
      <c r="B147" t="s">
        <v>29</v>
      </c>
      <c r="C147" t="b">
        <v>0</v>
      </c>
    </row>
    <row r="148" spans="1:4" x14ac:dyDescent="0.35">
      <c r="A148" t="s">
        <v>1004</v>
      </c>
      <c r="B148" t="s">
        <v>38</v>
      </c>
      <c r="C148" t="b">
        <v>0</v>
      </c>
    </row>
    <row r="149" spans="1:4" x14ac:dyDescent="0.35">
      <c r="A149" t="s">
        <v>537</v>
      </c>
      <c r="B149" t="s">
        <v>76</v>
      </c>
      <c r="C149" t="b">
        <v>0</v>
      </c>
    </row>
    <row r="150" spans="1:4" x14ac:dyDescent="0.35">
      <c r="A150" t="s">
        <v>416</v>
      </c>
      <c r="B150" t="s">
        <v>29</v>
      </c>
      <c r="C150" t="b">
        <v>0</v>
      </c>
    </row>
    <row r="151" spans="1:4" x14ac:dyDescent="0.35">
      <c r="A151" t="s">
        <v>423</v>
      </c>
      <c r="B151" t="s">
        <v>38</v>
      </c>
      <c r="C151" t="b">
        <v>0</v>
      </c>
    </row>
    <row r="152" spans="1:4" x14ac:dyDescent="0.35">
      <c r="A152" t="s">
        <v>419</v>
      </c>
      <c r="B152" t="s">
        <v>59</v>
      </c>
      <c r="C152" t="b">
        <v>1</v>
      </c>
    </row>
    <row r="154" spans="1:4" x14ac:dyDescent="0.35">
      <c r="A154" t="s">
        <v>726</v>
      </c>
      <c r="B154" t="s">
        <v>77</v>
      </c>
      <c r="C154" t="b">
        <v>0</v>
      </c>
      <c r="D154" t="s">
        <v>717</v>
      </c>
    </row>
    <row r="155" spans="1:4" x14ac:dyDescent="0.35">
      <c r="A155" t="s">
        <v>727</v>
      </c>
      <c r="B155" t="s">
        <v>76</v>
      </c>
      <c r="C155" t="b">
        <v>0</v>
      </c>
    </row>
    <row r="156" spans="1:4" x14ac:dyDescent="0.35">
      <c r="A156" t="s">
        <v>909</v>
      </c>
      <c r="B156" t="s">
        <v>76</v>
      </c>
      <c r="C156" t="b">
        <v>0</v>
      </c>
    </row>
    <row r="157" spans="1:4" x14ac:dyDescent="0.35">
      <c r="A157" t="s">
        <v>716</v>
      </c>
      <c r="B157" t="s">
        <v>29</v>
      </c>
      <c r="C157" t="b">
        <v>0</v>
      </c>
    </row>
    <row r="158" spans="1:4" x14ac:dyDescent="0.35">
      <c r="A158" t="s">
        <v>718</v>
      </c>
      <c r="B158" t="s">
        <v>29</v>
      </c>
      <c r="C158" t="b">
        <v>0</v>
      </c>
    </row>
    <row r="159" spans="1:4" x14ac:dyDescent="0.35">
      <c r="A159" t="s">
        <v>719</v>
      </c>
      <c r="B159" t="s">
        <v>77</v>
      </c>
      <c r="C159" t="b">
        <v>0</v>
      </c>
    </row>
    <row r="160" spans="1:4" x14ac:dyDescent="0.35">
      <c r="A160" t="s">
        <v>728</v>
      </c>
      <c r="B160" t="s">
        <v>77</v>
      </c>
      <c r="C160" t="b">
        <v>0</v>
      </c>
    </row>
    <row r="161" spans="1:4" x14ac:dyDescent="0.35">
      <c r="A161" t="s">
        <v>720</v>
      </c>
      <c r="B161" t="s">
        <v>77</v>
      </c>
      <c r="C161" t="b">
        <v>0</v>
      </c>
    </row>
    <row r="162" spans="1:4" x14ac:dyDescent="0.35">
      <c r="A162" t="s">
        <v>721</v>
      </c>
      <c r="B162" t="s">
        <v>77</v>
      </c>
      <c r="C162" t="b">
        <v>0</v>
      </c>
    </row>
    <row r="163" spans="1:4" x14ac:dyDescent="0.35">
      <c r="A163" t="s">
        <v>722</v>
      </c>
      <c r="B163" t="s">
        <v>76</v>
      </c>
      <c r="C163" t="b">
        <v>0</v>
      </c>
    </row>
    <row r="164" spans="1:4" x14ac:dyDescent="0.35">
      <c r="A164" t="s">
        <v>760</v>
      </c>
      <c r="B164" t="s">
        <v>29</v>
      </c>
      <c r="C164" t="b">
        <v>0</v>
      </c>
    </row>
    <row r="165" spans="1:4" x14ac:dyDescent="0.35">
      <c r="A165" t="s">
        <v>723</v>
      </c>
      <c r="B165" t="s">
        <v>76</v>
      </c>
      <c r="C165" t="b">
        <v>0</v>
      </c>
    </row>
    <row r="166" spans="1:4" x14ac:dyDescent="0.35">
      <c r="A166" t="s">
        <v>803</v>
      </c>
      <c r="B166" t="s">
        <v>76</v>
      </c>
      <c r="C166" t="b">
        <v>0</v>
      </c>
    </row>
    <row r="167" spans="1:4" x14ac:dyDescent="0.35">
      <c r="A167" t="s">
        <v>724</v>
      </c>
      <c r="B167" t="s">
        <v>76</v>
      </c>
      <c r="C167" t="b">
        <v>0</v>
      </c>
    </row>
    <row r="168" spans="1:4" x14ac:dyDescent="0.35">
      <c r="A168" t="s">
        <v>725</v>
      </c>
      <c r="B168" t="s">
        <v>38</v>
      </c>
      <c r="C168" t="b">
        <v>0</v>
      </c>
    </row>
    <row r="169" spans="1:4" x14ac:dyDescent="0.35">
      <c r="A169" t="s">
        <v>729</v>
      </c>
      <c r="B169" t="s">
        <v>882</v>
      </c>
      <c r="C169" t="b">
        <v>0</v>
      </c>
    </row>
    <row r="171" spans="1:4" x14ac:dyDescent="0.35">
      <c r="A171" t="s">
        <v>1080</v>
      </c>
      <c r="B171" t="s">
        <v>59</v>
      </c>
      <c r="C171" t="b">
        <v>0</v>
      </c>
      <c r="D171" t="s">
        <v>1085</v>
      </c>
    </row>
    <row r="172" spans="1:4" x14ac:dyDescent="0.35">
      <c r="A172" t="s">
        <v>1084</v>
      </c>
      <c r="B172" t="s">
        <v>76</v>
      </c>
      <c r="C172" t="b">
        <v>0</v>
      </c>
      <c r="D172" t="s">
        <v>1085</v>
      </c>
    </row>
  </sheetData>
  <sortState xmlns:xlrd2="http://schemas.microsoft.com/office/spreadsheetml/2017/richdata2" ref="A68:C152">
    <sortCondition ref="A6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2022-02-16T18:03:39Z</dcterms:modified>
</cp:coreProperties>
</file>