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C442B626-CA96-4497-9F0B-7226D7509B31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settings" sheetId="1" r:id="rId1"/>
    <sheet name="survey" sheetId="10" r:id="rId2"/>
    <sheet name="FU" sheetId="2" r:id="rId3"/>
    <sheet name="queries" sheetId="8" r:id="rId4"/>
    <sheet name="choices" sheetId="3" r:id="rId5"/>
    <sheet name="calculates" sheetId="7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2" i="3"/>
  <c r="B31" i="3"/>
  <c r="B33" i="3" l="1"/>
  <c r="B6" i="3"/>
  <c r="B29" i="3"/>
  <c r="B30" i="3"/>
  <c r="B28" i="3"/>
  <c r="D27" i="3"/>
  <c r="D26" i="3"/>
  <c r="D25" i="3"/>
  <c r="C27" i="3"/>
  <c r="C26" i="3"/>
  <c r="C25" i="3"/>
  <c r="B27" i="3"/>
  <c r="B26" i="3"/>
  <c r="B25" i="3"/>
  <c r="B24" i="3"/>
  <c r="B9" i="3"/>
  <c r="B8" i="3"/>
  <c r="B7" i="3"/>
  <c r="B23" i="3"/>
  <c r="B22" i="3" l="1"/>
  <c r="B21" i="3"/>
  <c r="B12" i="3"/>
  <c r="B11" i="3"/>
  <c r="B10" i="3"/>
  <c r="B5" i="3"/>
  <c r="B4" i="3"/>
  <c r="B3" i="3"/>
  <c r="B2" i="3"/>
</calcChain>
</file>

<file path=xl/sharedStrings.xml><?xml version="1.0" encoding="utf-8"?>
<sst xmlns="http://schemas.openxmlformats.org/spreadsheetml/2006/main" count="859" uniqueCount="348">
  <si>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</si>
  <si>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</si>
  <si>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</si>
  <si>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</si>
  <si>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</si>
  <si>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</si>
  <si>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</si>
  <si>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</si>
  <si>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</si>
  <si>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</si>
  <si>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</si>
  <si>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</si>
  <si>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</si>
  <si>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</si>
  <si>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</si>
  <si>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</si>
  <si>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</si>
  <si>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</si>
  <si>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</si>
  <si>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</si>
  <si>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</si>
  <si>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</si>
  <si>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</si>
  <si>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</si>
  <si>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</si>
  <si>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</si>
  <si>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</si>
  <si>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</si>
  <si>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</si>
  <si>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</si>
  <si>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</si>
  <si>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</si>
  <si>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</si>
  <si>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</si>
  <si>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</si>
  <si>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</si>
  <si>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</si>
  <si>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MADTRIAL_FU_PHONE</t>
  </si>
  <si>
    <t>begin screen</t>
  </si>
  <si>
    <t>end screen</t>
  </si>
  <si>
    <t>Data da ligação</t>
  </si>
  <si>
    <t>Assistente</t>
  </si>
  <si>
    <t>text</t>
  </si>
  <si>
    <t>select_one</t>
  </si>
  <si>
    <t>cham</t>
  </si>
  <si>
    <t>Seguimento realizado</t>
  </si>
  <si>
    <t>Sem rede</t>
  </si>
  <si>
    <t>não atende o telemovel</t>
  </si>
  <si>
    <t>Numero Incorreto</t>
  </si>
  <si>
    <t>integer</t>
  </si>
  <si>
    <t>INFORMADOR</t>
  </si>
  <si>
    <t>Informador</t>
  </si>
  <si>
    <t>Outro</t>
  </si>
  <si>
    <t>Ninguem para fornecer informaçeos</t>
  </si>
  <si>
    <t>sim/não</t>
  </si>
  <si>
    <t>VITALCRI</t>
  </si>
  <si>
    <t>sim/não/nãosabe</t>
  </si>
  <si>
    <t>DOD</t>
  </si>
  <si>
    <t>VACHIS</t>
  </si>
  <si>
    <t>A criança recebeu outras vacinas desde que foi vacinada no Simão Mendes?</t>
  </si>
  <si>
    <t>select_multiple</t>
  </si>
  <si>
    <t>vac</t>
  </si>
  <si>
    <t>VACTIPO</t>
  </si>
  <si>
    <t>Qual vacinas?</t>
  </si>
  <si>
    <t>BCG</t>
  </si>
  <si>
    <t>VPO</t>
  </si>
  <si>
    <t>Penta</t>
  </si>
  <si>
    <t>PCV</t>
  </si>
  <si>
    <t>Rota</t>
  </si>
  <si>
    <t>Sarampo</t>
  </si>
  <si>
    <t>VACOUTRO</t>
  </si>
  <si>
    <t>Outro Vacina</t>
  </si>
  <si>
    <t>A criança foi internada no hospital desde que foi vacinada contra sarampo em Simão Mendes?</t>
  </si>
  <si>
    <t xml:space="preserve">adate </t>
  </si>
  <si>
    <t>HOSPDATA1</t>
  </si>
  <si>
    <t>if</t>
  </si>
  <si>
    <t>end if</t>
  </si>
  <si>
    <t>HOSPCODE1</t>
  </si>
  <si>
    <t>Local do primeiro Internamento</t>
  </si>
  <si>
    <t>HOSPCAUSA1</t>
  </si>
  <si>
    <t>HOSPDIAS1</t>
  </si>
  <si>
    <t>HOSPI2</t>
  </si>
  <si>
    <t>A criança foi enternada no hospital mais de um vez?</t>
  </si>
  <si>
    <t>HOSPDATA2</t>
  </si>
  <si>
    <t>HOSPCAUSA2</t>
  </si>
  <si>
    <t>HOSPALTA2</t>
  </si>
  <si>
    <t>HOSPCODE2</t>
  </si>
  <si>
    <t>A criança esta ainda internada</t>
  </si>
  <si>
    <t>HOSPI3</t>
  </si>
  <si>
    <t xml:space="preserve">if </t>
  </si>
  <si>
    <t>HOSPDATA3</t>
  </si>
  <si>
    <t>Local do terceiro Internamento</t>
  </si>
  <si>
    <t>HOSPCODE3</t>
  </si>
  <si>
    <t>HOSPCAUSA3</t>
  </si>
  <si>
    <t>HOSPDIAS3</t>
  </si>
  <si>
    <t>HOSPALTA3</t>
  </si>
  <si>
    <t>PODEAUT</t>
  </si>
  <si>
    <t>Podemos visita-lo para fazer mais perguntas sobre a morte de seu filho</t>
  </si>
  <si>
    <t>A criança ainda esta viva?</t>
  </si>
  <si>
    <t>A criança foi Internada no hospital mais de duas vezes?</t>
  </si>
  <si>
    <t>note</t>
  </si>
  <si>
    <t>data('VITALCRI')=="2"</t>
  </si>
  <si>
    <t>HOSPALTA1</t>
  </si>
  <si>
    <t>HOSPDIAS2</t>
  </si>
  <si>
    <t>assign</t>
  </si>
  <si>
    <t>adate.today()</t>
  </si>
  <si>
    <t>select_one_with_other</t>
  </si>
  <si>
    <t>ass</t>
  </si>
  <si>
    <t>inf</t>
  </si>
  <si>
    <t>Mother</t>
  </si>
  <si>
    <t>Mãe</t>
  </si>
  <si>
    <t>Father</t>
  </si>
  <si>
    <t>Pai</t>
  </si>
  <si>
    <t>Other caretaker</t>
  </si>
  <si>
    <t>Tutor</t>
  </si>
  <si>
    <t>No one to provide information</t>
  </si>
  <si>
    <t>dodns</t>
  </si>
  <si>
    <t>ns</t>
  </si>
  <si>
    <t>Don't know</t>
  </si>
  <si>
    <t>Não Sabe</t>
  </si>
  <si>
    <t>DOB</t>
  </si>
  <si>
    <t>"D:NS,M:NS,Y:NS"</t>
  </si>
  <si>
    <t>Idade - ano(s)</t>
  </si>
  <si>
    <t>Age - month(s)</t>
  </si>
  <si>
    <t>Idade - mes(es)</t>
  </si>
  <si>
    <t>data('dodns') != null</t>
  </si>
  <si>
    <t>DODANO</t>
  </si>
  <si>
    <t>DODMES</t>
  </si>
  <si>
    <t>data('DOD')=="D:NS,M:NS,Y:NS"</t>
  </si>
  <si>
    <t>data('VACHIS') == '1'</t>
  </si>
  <si>
    <t>data('HOSPI')=="1"</t>
  </si>
  <si>
    <t>HOSPI</t>
  </si>
  <si>
    <t>HOSPIVEZ</t>
  </si>
  <si>
    <t>Quantos vezes?</t>
  </si>
  <si>
    <t>vezes</t>
  </si>
  <si>
    <t>More than 3 times</t>
  </si>
  <si>
    <t>data('HOSPIVEZ') &gt; 0</t>
  </si>
  <si>
    <t>hospalta</t>
  </si>
  <si>
    <t>The child still admitted</t>
  </si>
  <si>
    <t>data('HOSPIVEZ') == '33'</t>
  </si>
  <si>
    <t>data('HOSPIVEZ') == '33' &amp;&amp; data('HOSPI2')=="1"</t>
  </si>
  <si>
    <t>data('HOSPI3')=="1" || data('HOSPIVEZ') == '3' || data('HOSPIVEZ') == '77'</t>
  </si>
  <si>
    <t>data('HOSPI2')=="1" || data('HOSPIVEZ') == '3' || data('HOSPIVEZ') == '2' || data('HOSPIVEZ') == '77'</t>
  </si>
  <si>
    <t>Sim</t>
  </si>
  <si>
    <t>Não</t>
  </si>
  <si>
    <t>Não sabe</t>
  </si>
  <si>
    <t>data('PODEAUT') == '1'</t>
  </si>
  <si>
    <t>select_one_dropdown</t>
  </si>
  <si>
    <t>reg</t>
  </si>
  <si>
    <t>REG</t>
  </si>
  <si>
    <t>Região</t>
  </si>
  <si>
    <t>Region</t>
  </si>
  <si>
    <t>TABNOME</t>
  </si>
  <si>
    <t>Tabanca</t>
  </si>
  <si>
    <t>MORNOME</t>
  </si>
  <si>
    <t>Measles</t>
  </si>
  <si>
    <t>Amarelo</t>
  </si>
  <si>
    <t>Yellow fever</t>
  </si>
  <si>
    <t>Febre amarelo</t>
  </si>
  <si>
    <t>Ou</t>
  </si>
  <si>
    <t>Other</t>
  </si>
  <si>
    <t>Date of call</t>
  </si>
  <si>
    <t>Assistant</t>
  </si>
  <si>
    <t>Is the child still alive?</t>
  </si>
  <si>
    <t>Has the child received other vaccines since being vaccinated at Simão Mendes?</t>
  </si>
  <si>
    <t>What vaccines?</t>
  </si>
  <si>
    <t>Other Vaccine</t>
  </si>
  <si>
    <t>Has the child been admitted to hospital since being vaccinated against measles in Simão Mendes?</t>
  </si>
  <si>
    <t>How many times?</t>
  </si>
  <si>
    <t>Cause of first admission</t>
  </si>
  <si>
    <t>Length of first internment in days</t>
  </si>
  <si>
    <t>Has the child been hospitalized more than once?</t>
  </si>
  <si>
    <t>Has the child been admitted to hospital more than twice?</t>
  </si>
  <si>
    <t>We can visit you to ask more questions about your child's death.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</si>
  <si>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</si>
  <si>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</si>
  <si>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</si>
  <si>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</si>
  <si>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</si>
  <si>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If you cannot get information on the first call, call each number three times</t>
  </si>
  <si>
    <t>Se voce não conseguir obter informação na primeira chamada, liga cada numero trez vezes</t>
  </si>
  <si>
    <t>START</t>
  </si>
  <si>
    <t>now()</t>
  </si>
  <si>
    <t>Informant</t>
  </si>
  <si>
    <t>Data do falecimento</t>
  </si>
  <si>
    <t>Date of death</t>
  </si>
  <si>
    <t>Age year(s)</t>
  </si>
  <si>
    <t>Data do primeiro internamento</t>
  </si>
  <si>
    <t>Date of first admission</t>
  </si>
  <si>
    <t>Location of first admission</t>
  </si>
  <si>
    <t>reg_csv</t>
  </si>
  <si>
    <t>hc_csv</t>
  </si>
  <si>
    <t>Health center / hospital: &lt;b&gt;{{data.HOSPCODE1}}&lt;/b&gt;</t>
  </si>
  <si>
    <t>Centro de saúde / hospital: &lt;b&gt;{{data.HOSPCODE1}}&lt;/b&gt;</t>
  </si>
  <si>
    <t>reghosp1</t>
  </si>
  <si>
    <t>Region: &lt;b&gt;{{data.reghosp1}}&lt;/b&gt;</t>
  </si>
  <si>
    <t>Região: &lt;b&gt;{{data.reghosp1}}&lt;/b&gt;</t>
  </si>
  <si>
    <t>hospcode1ns</t>
  </si>
  <si>
    <t>data('hospcode1ns') != null</t>
  </si>
  <si>
    <t>data('hospcode1ns')</t>
  </si>
  <si>
    <t>choice_filter</t>
  </si>
  <si>
    <t>choice_item.reg === data('reghosp1')</t>
  </si>
  <si>
    <t>dontknowhosp</t>
  </si>
  <si>
    <t>Other place</t>
  </si>
  <si>
    <t>Outro lugar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</si>
  <si>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</si>
  <si>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</si>
  <si>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</si>
  <si>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</si>
  <si>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</si>
  <si>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</si>
  <si>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</si>
  <si>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</si>
  <si>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</si>
  <si>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uri</t>
  </si>
  <si>
    <t>callback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</si>
  <si>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</si>
  <si>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</si>
  <si>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</si>
  <si>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</si>
  <si>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Date of second admission</t>
  </si>
  <si>
    <t>Location of second admission</t>
  </si>
  <si>
    <t>reghosp2</t>
  </si>
  <si>
    <t>Region: &lt;b&gt;{{data.reghosp2}}&lt;/b&gt;</t>
  </si>
  <si>
    <t>Região: &lt;b&gt;{{data.reghosp2}}&lt;/b&gt;</t>
  </si>
  <si>
    <t>Health center / hospital: &lt;b&gt;{{data.HOSPCODE2}}&lt;/b&gt;</t>
  </si>
  <si>
    <t>Centro de saúde / hospital: &lt;b&gt;{{data.HOSPCODE2}}&lt;/b&gt;</t>
  </si>
  <si>
    <t>hospcode2ns</t>
  </si>
  <si>
    <t>data('hospcode2ns') != null</t>
  </si>
  <si>
    <t>data('hospcode2ns')</t>
  </si>
  <si>
    <t>choice_item.reg === data('reghosp2')</t>
  </si>
  <si>
    <t>Causa do primeiro internamento</t>
  </si>
  <si>
    <t>Causa do segundo internamento</t>
  </si>
  <si>
    <t>Local do segundo internamento</t>
  </si>
  <si>
    <t>Data do segundo internamento</t>
  </si>
  <si>
    <t>Duração do primeiro internamento em dias</t>
  </si>
  <si>
    <t>Length of second admission in days</t>
  </si>
  <si>
    <t>Duração do segundo internamento em dias</t>
  </si>
  <si>
    <t>reghosp3</t>
  </si>
  <si>
    <t>Region: &lt;b&gt;{{data.reghosp3}}&lt;/b&gt;</t>
  </si>
  <si>
    <t>Região: &lt;b&gt;{{data.reghosp3}}&lt;/b&gt;</t>
  </si>
  <si>
    <t>Health center / hospital: &lt;b&gt;{{data.HOSPCODE3}}&lt;/b&gt;</t>
  </si>
  <si>
    <t>Centro de saúde / hospital: &lt;b&gt;{{data.HOSPCODE3}}&lt;/b&gt;</t>
  </si>
  <si>
    <t>choice_item.reg === data('reghosp3')</t>
  </si>
  <si>
    <t>hospcode3ns</t>
  </si>
  <si>
    <t>data('hospcode3ns') != null</t>
  </si>
  <si>
    <t>data('hospcode3ns')</t>
  </si>
  <si>
    <t>Data do terceiro internamento</t>
  </si>
  <si>
    <t>Causa do terceiro internamento</t>
  </si>
  <si>
    <t>Duração do terceiro internamento em dias</t>
  </si>
  <si>
    <t>Cause of third admission</t>
  </si>
  <si>
    <t>Length of third internment in days</t>
  </si>
  <si>
    <t>Date of third admission</t>
  </si>
  <si>
    <t>Location of third admission</t>
  </si>
  <si>
    <t>Yes</t>
  </si>
  <si>
    <t>No</t>
  </si>
  <si>
    <t>Assistant 1</t>
  </si>
  <si>
    <t>Assistente 1</t>
  </si>
  <si>
    <t>No network</t>
  </si>
  <si>
    <t>Incorrect Number</t>
  </si>
  <si>
    <t>Doesn't answer the phone</t>
  </si>
  <si>
    <t>Follow up possible</t>
  </si>
  <si>
    <t>Mais de 3 vezes</t>
  </si>
  <si>
    <t>Name of morança</t>
  </si>
  <si>
    <t>Nome da morança</t>
  </si>
  <si>
    <t>Oio</t>
  </si>
  <si>
    <t>Biombo</t>
  </si>
  <si>
    <t>Gabu</t>
  </si>
  <si>
    <t>Cacheu</t>
  </si>
  <si>
    <t>Bafata</t>
  </si>
  <si>
    <t>Quinara</t>
  </si>
  <si>
    <t>Tombali</t>
  </si>
  <si>
    <t>Burbaque</t>
  </si>
  <si>
    <t>Bolama</t>
  </si>
  <si>
    <t>Sao Domigos</t>
  </si>
  <si>
    <t>MSF Bafata</t>
  </si>
  <si>
    <t>The date cannot be in the future:</t>
  </si>
  <si>
    <t>A data não pode estar no futuro:</t>
  </si>
  <si>
    <t>adate.diffInDays(data('DATSEGUI'), data('DOD'))&lt;1 || adate.hasUncertainty(data('DOD'))</t>
  </si>
  <si>
    <t>data('IDADEMES')&lt;13 || data('DOB')!="D:NS,M:NS,Y:NS"</t>
  </si>
  <si>
    <t>Must be less than 13:</t>
  </si>
  <si>
    <t>Deve ser menor que 13:</t>
  </si>
  <si>
    <t>TELEMOVEL1</t>
  </si>
  <si>
    <t>TELEMOVEL2</t>
  </si>
  <si>
    <t>TELEMOVEL3</t>
  </si>
  <si>
    <t>CHAMADA11</t>
  </si>
  <si>
    <t>CHAMADA21</t>
  </si>
  <si>
    <t>CHAMADA13</t>
  </si>
  <si>
    <t>CHAMADA12</t>
  </si>
  <si>
    <t>CHAMADA31</t>
  </si>
  <si>
    <t>ASSISTENTE1</t>
  </si>
  <si>
    <t>DATSEGUI1</t>
  </si>
  <si>
    <t>DATSEGUI3</t>
  </si>
  <si>
    <t>ASSISTENTE3</t>
  </si>
  <si>
    <t>CHAMADA23</t>
  </si>
  <si>
    <t>CHAMADA33</t>
  </si>
  <si>
    <t>DATSEGUI2</t>
  </si>
  <si>
    <t>ASSISTENTE2</t>
  </si>
  <si>
    <t>CHAMADA22</t>
  </si>
  <si>
    <t>CHAMADA32</t>
  </si>
  <si>
    <t>data('CHAMADA13') != '1'</t>
  </si>
  <si>
    <t>data('CHAMADA23') != '1'</t>
  </si>
  <si>
    <t>data('CHAMADA12') != '1'</t>
  </si>
  <si>
    <t>data('CHAMADA22') != '1'</t>
  </si>
  <si>
    <t>data('CHAMADA11') != '1'</t>
  </si>
  <si>
    <t>data('CHAMADA21') != '1'</t>
  </si>
  <si>
    <t>data('CHAMADA12') != null || data('CHAMADA22') != null || data('CHAMADA32') != null</t>
  </si>
  <si>
    <t>(data('CHAMADA11') != null || data('CHAMADA21') != null || data('CHAMADA31') != null) &amp;&amp; data('CHAMADA13') == null &amp;&amp; data('CHAMADA23') == null &amp;&amp; data('CHAMADA33') == null</t>
  </si>
  <si>
    <t>data('CHAMADA12') == null &amp;&amp; data('CHAMADA22') == null &amp;&amp; data('CHAMADA32') == null &amp;&amp; data('CHAMADA13') == null &amp;&amp; data('CHAMADA23') == null &amp;&amp; data('CHAMADA33') == null</t>
  </si>
  <si>
    <t>data('CHAMADA11') == '1' || data('CHAMADA21') == '1' || data('CHAMADA31') == '1' || data('CHAMADA12') == '1' || data('CHAMADA22') == '1' || data('CHAMADA32') == '1' ||data('CHAMADA13') == '1' || data('CHAMADA23') == '1' || data('CHAMADA33') == '1'</t>
  </si>
  <si>
    <t>call</t>
  </si>
  <si>
    <t>FU</t>
  </si>
  <si>
    <t>FOLLOWUP</t>
  </si>
  <si>
    <t>tableApp</t>
  </si>
  <si>
    <t>DATINC</t>
  </si>
  <si>
    <t>NOMECRI</t>
  </si>
  <si>
    <t>NOMERESP</t>
  </si>
  <si>
    <t>NUMEST</t>
  </si>
  <si>
    <t>SEX</t>
  </si>
  <si>
    <t>do section FU</t>
  </si>
  <si>
    <t>1st call - number: &lt;b&gt;{{data.TELEMOVEL1}}&lt;/b&gt;</t>
  </si>
  <si>
    <t>1ª chamada - número: &lt;b&gt;{{data.TELEMOVEL1}}&lt;/b&gt;</t>
  </si>
  <si>
    <t>2nd call - number: &lt;b&gt;{{data.TELEMOVEL2}}&lt;/b&gt;</t>
  </si>
  <si>
    <t>2ª chamada - número: &lt;b&gt;{{data.TELEMOVEL2}}&lt;/b&gt;</t>
  </si>
  <si>
    <t>3rd call - number: &lt;b&gt;{{data.TELEMOVEL3}}&lt;/b&gt;</t>
  </si>
  <si>
    <t>3ª chamada - número: &lt;b&gt;{{data.TELEMOVEL3}}&lt;/b&gt;</t>
  </si>
  <si>
    <t>1st try</t>
  </si>
  <si>
    <t>3rd try</t>
  </si>
  <si>
    <t>2nd try</t>
  </si>
  <si>
    <t>MADtrial - Follow-up Phone</t>
  </si>
  <si>
    <t>MADtrail - Seguimento Telemovel</t>
  </si>
  <si>
    <t>IDINC</t>
  </si>
  <si>
    <t>IDADEANO</t>
  </si>
  <si>
    <t>IDADEMES</t>
  </si>
  <si>
    <t>data('CHAMADA11') == '4'</t>
  </si>
  <si>
    <t>&lt;font color = "red"&gt;As chamadas anteriores informaram que este número está incorreto &lt;/font&gt;</t>
  </si>
  <si>
    <t>&lt;font color = "red"&gt;Previous calls said this number is incorrect &lt;/font&gt;</t>
  </si>
  <si>
    <t>data('CHAMADA21') == '4'</t>
  </si>
  <si>
    <t>data('CHAMADA31') == '4'</t>
  </si>
  <si>
    <t>data('CHAMADA11') == '4' || data('CHAMADA12') == '4'</t>
  </si>
  <si>
    <t>data('CHAMADA31') == '4' || data('CHAMADA32') == '4'</t>
  </si>
  <si>
    <t>data('CHAMADA21') == '4' || data('CHAMADA22') == '4'</t>
  </si>
  <si>
    <t>data('chamada1') == '4'</t>
  </si>
  <si>
    <t>data('chamada2') == '4'</t>
  </si>
  <si>
    <t>data('chamada3') == '4'</t>
  </si>
  <si>
    <t>chamada3</t>
  </si>
  <si>
    <t>chamada1</t>
  </si>
  <si>
    <t>chamada2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</si>
</sst>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8" fillId="0" borderId="0" xfId="0" applyFont="1"/>
    <xf numFmtId="49" fontId="1" fillId="0" borderId="1" xfId="0" applyNumberFormat="1" applyFont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/>
    <xf numFmtId="0" fontId="8" fillId="2" borderId="0" xfId="0" applyFont="1" applyFill="1" applyBorder="1"/>
    <xf numFmtId="0" fontId="0" fillId="0" borderId="0" xfId="0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opLeftCell="E1" workbookViewId="0">
      <pane ySplit="1" topLeftCell="A5" activePane="bottomLeft" state="frozen"/>
      <selection pane="bottomLeft" activeCell="G12" sqref="G12:G24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37</v>
      </c>
    </row>
    <row r="5" spans="1:6" x14ac:dyDescent="0.25">
      <c r="A5" t="s">
        <v>5</v>
      </c>
      <c r="B5" t="s">
        <v>37</v>
      </c>
      <c r="C5" t="s">
        <v>329</v>
      </c>
      <c r="D5" t="s">
        <v>330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K103"/>
  <sheetViews>
    <sheetView workbookViewId="0">
      <pane ySplit="1" topLeftCell="A77" activePane="bottomLeft" state="frozen"/>
      <selection pane="bottomLeft" activeCell="C93" sqref="C9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0.42578125" bestFit="1" customWidth="1"/>
    <col min="6" max="6" width="13.28515625" bestFit="1" customWidth="1"/>
    <col min="7" max="7" width="44" bestFit="1" customWidth="1"/>
    <col min="8" max="8" width="47.5703125" bestFit="1" customWidth="1"/>
    <col min="9" max="9" width="13.140625" bestFit="1" customWidth="1"/>
    <col min="10" max="10" width="69" bestFit="1" customWidth="1"/>
    <col min="11" max="11" width="82.7109375" bestFit="1" customWidth="1"/>
  </cols>
  <sheetData>
    <row r="1" spans="1:11" s="5" customFormat="1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177</v>
      </c>
      <c r="K1" s="5" t="s">
        <v>178</v>
      </c>
    </row>
    <row r="2" spans="1:11" s="15" customFormat="1" x14ac:dyDescent="0.25">
      <c r="A2" s="16" t="s">
        <v>327</v>
      </c>
      <c r="B2" s="15" t="s">
        <v>75</v>
      </c>
      <c r="C2" s="15" t="s">
        <v>306</v>
      </c>
    </row>
    <row r="3" spans="1:11" x14ac:dyDescent="0.25">
      <c r="B3" t="s">
        <v>38</v>
      </c>
    </row>
    <row r="4" spans="1:11" x14ac:dyDescent="0.25">
      <c r="D4" t="s">
        <v>104</v>
      </c>
      <c r="F4" t="s">
        <v>181</v>
      </c>
      <c r="I4" t="s">
        <v>182</v>
      </c>
    </row>
    <row r="5" spans="1:11" x14ac:dyDescent="0.25">
      <c r="D5" t="s">
        <v>106</v>
      </c>
      <c r="E5" t="s">
        <v>107</v>
      </c>
      <c r="F5" t="s">
        <v>293</v>
      </c>
      <c r="G5" t="s">
        <v>162</v>
      </c>
      <c r="H5" t="s">
        <v>41</v>
      </c>
    </row>
    <row r="6" spans="1:11" x14ac:dyDescent="0.25">
      <c r="D6" t="s">
        <v>104</v>
      </c>
      <c r="F6" t="s">
        <v>292</v>
      </c>
      <c r="I6" t="s">
        <v>105</v>
      </c>
    </row>
    <row r="7" spans="1:11" x14ac:dyDescent="0.25">
      <c r="D7" t="s">
        <v>30</v>
      </c>
      <c r="F7" t="s">
        <v>292</v>
      </c>
      <c r="G7" t="s">
        <v>161</v>
      </c>
      <c r="H7" t="s">
        <v>40</v>
      </c>
    </row>
    <row r="8" spans="1:11" x14ac:dyDescent="0.25">
      <c r="B8" t="s">
        <v>39</v>
      </c>
    </row>
    <row r="9" spans="1:11" x14ac:dyDescent="0.25">
      <c r="B9" t="s">
        <v>38</v>
      </c>
    </row>
    <row r="10" spans="1:11" x14ac:dyDescent="0.25">
      <c r="D10" t="s">
        <v>43</v>
      </c>
      <c r="E10" s="4" t="s">
        <v>44</v>
      </c>
      <c r="F10" t="s">
        <v>287</v>
      </c>
      <c r="G10" t="s">
        <v>320</v>
      </c>
      <c r="H10" t="s">
        <v>321</v>
      </c>
      <c r="J10" t="s">
        <v>179</v>
      </c>
      <c r="K10" t="s">
        <v>180</v>
      </c>
    </row>
    <row r="11" spans="1:11" x14ac:dyDescent="0.25">
      <c r="B11" t="s">
        <v>75</v>
      </c>
      <c r="C11" t="s">
        <v>339</v>
      </c>
      <c r="E11" s="4"/>
    </row>
    <row r="12" spans="1:11" x14ac:dyDescent="0.25">
      <c r="D12" t="s">
        <v>100</v>
      </c>
      <c r="E12" s="4"/>
      <c r="G12" t="s">
        <v>336</v>
      </c>
      <c r="H12" t="s">
        <v>335</v>
      </c>
    </row>
    <row r="13" spans="1:11" x14ac:dyDescent="0.25">
      <c r="D13" t="s">
        <v>104</v>
      </c>
      <c r="E13" s="4"/>
      <c r="F13" t="s">
        <v>287</v>
      </c>
      <c r="I13">
        <v>4</v>
      </c>
    </row>
    <row r="14" spans="1:11" x14ac:dyDescent="0.25">
      <c r="B14" t="s">
        <v>76</v>
      </c>
      <c r="E14" s="4"/>
    </row>
    <row r="15" spans="1:11" x14ac:dyDescent="0.25">
      <c r="B15" t="s">
        <v>39</v>
      </c>
      <c r="G15" s="11"/>
    </row>
    <row r="16" spans="1:11" x14ac:dyDescent="0.25">
      <c r="B16" t="s">
        <v>75</v>
      </c>
      <c r="C16" t="s">
        <v>300</v>
      </c>
      <c r="G16" s="11"/>
    </row>
    <row r="17" spans="2:11" x14ac:dyDescent="0.25">
      <c r="B17" t="s">
        <v>38</v>
      </c>
    </row>
    <row r="18" spans="2:11" x14ac:dyDescent="0.25">
      <c r="D18" t="s">
        <v>43</v>
      </c>
      <c r="E18" t="s">
        <v>44</v>
      </c>
      <c r="F18" t="s">
        <v>294</v>
      </c>
      <c r="G18" t="s">
        <v>322</v>
      </c>
      <c r="H18" t="s">
        <v>323</v>
      </c>
      <c r="J18" t="s">
        <v>179</v>
      </c>
      <c r="K18" t="s">
        <v>180</v>
      </c>
    </row>
    <row r="19" spans="2:11" x14ac:dyDescent="0.25">
      <c r="B19" t="s">
        <v>75</v>
      </c>
      <c r="C19" t="s">
        <v>341</v>
      </c>
      <c r="E19" s="4"/>
    </row>
    <row r="20" spans="2:11" x14ac:dyDescent="0.25">
      <c r="D20" t="s">
        <v>100</v>
      </c>
      <c r="E20" s="4"/>
      <c r="G20" t="s">
        <v>336</v>
      </c>
      <c r="H20" t="s">
        <v>335</v>
      </c>
    </row>
    <row r="21" spans="2:11" x14ac:dyDescent="0.25">
      <c r="D21" t="s">
        <v>104</v>
      </c>
      <c r="E21" s="4"/>
      <c r="F21" t="s">
        <v>294</v>
      </c>
      <c r="I21">
        <v>4</v>
      </c>
    </row>
    <row r="22" spans="2:11" x14ac:dyDescent="0.25">
      <c r="B22" t="s">
        <v>76</v>
      </c>
      <c r="E22" s="4"/>
    </row>
    <row r="23" spans="2:11" x14ac:dyDescent="0.25">
      <c r="B23" t="s">
        <v>39</v>
      </c>
    </row>
    <row r="24" spans="2:11" x14ac:dyDescent="0.25">
      <c r="B24" t="s">
        <v>75</v>
      </c>
      <c r="C24" t="s">
        <v>301</v>
      </c>
    </row>
    <row r="25" spans="2:11" x14ac:dyDescent="0.25">
      <c r="B25" t="s">
        <v>38</v>
      </c>
    </row>
    <row r="26" spans="2:11" x14ac:dyDescent="0.25">
      <c r="D26" t="s">
        <v>43</v>
      </c>
      <c r="E26" t="s">
        <v>44</v>
      </c>
      <c r="F26" t="s">
        <v>295</v>
      </c>
      <c r="G26" t="s">
        <v>324</v>
      </c>
      <c r="H26" t="s">
        <v>325</v>
      </c>
      <c r="J26" t="s">
        <v>179</v>
      </c>
      <c r="K26" t="s">
        <v>180</v>
      </c>
    </row>
    <row r="27" spans="2:11" x14ac:dyDescent="0.25">
      <c r="B27" t="s">
        <v>75</v>
      </c>
      <c r="C27" t="s">
        <v>340</v>
      </c>
      <c r="E27" s="4"/>
    </row>
    <row r="28" spans="2:11" x14ac:dyDescent="0.25">
      <c r="D28" t="s">
        <v>100</v>
      </c>
      <c r="E28" s="4"/>
      <c r="G28" t="s">
        <v>336</v>
      </c>
      <c r="H28" t="s">
        <v>335</v>
      </c>
    </row>
    <row r="29" spans="2:11" x14ac:dyDescent="0.25">
      <c r="D29" t="s">
        <v>104</v>
      </c>
      <c r="E29" s="4"/>
      <c r="F29" t="s">
        <v>295</v>
      </c>
      <c r="I29">
        <v>4</v>
      </c>
    </row>
    <row r="30" spans="2:11" x14ac:dyDescent="0.25">
      <c r="B30" t="s">
        <v>76</v>
      </c>
      <c r="E30" s="4"/>
    </row>
    <row r="31" spans="2:11" x14ac:dyDescent="0.25">
      <c r="B31" t="s">
        <v>39</v>
      </c>
    </row>
    <row r="32" spans="2:11" x14ac:dyDescent="0.25">
      <c r="B32" t="s">
        <v>76</v>
      </c>
    </row>
    <row r="33" spans="1:11" x14ac:dyDescent="0.25">
      <c r="B33" t="s">
        <v>76</v>
      </c>
    </row>
    <row r="34" spans="1:11" x14ac:dyDescent="0.25">
      <c r="B34" t="s">
        <v>76</v>
      </c>
    </row>
    <row r="35" spans="1:11" x14ac:dyDescent="0.25">
      <c r="A35" s="17" t="s">
        <v>328</v>
      </c>
      <c r="B35" s="15" t="s">
        <v>75</v>
      </c>
      <c r="C35" s="15" t="s">
        <v>307</v>
      </c>
    </row>
    <row r="36" spans="1:11" x14ac:dyDescent="0.25">
      <c r="B36" t="s">
        <v>38</v>
      </c>
    </row>
    <row r="37" spans="1:11" x14ac:dyDescent="0.25">
      <c r="D37" t="s">
        <v>104</v>
      </c>
      <c r="F37" t="s">
        <v>181</v>
      </c>
      <c r="I37" t="s">
        <v>182</v>
      </c>
    </row>
    <row r="38" spans="1:11" x14ac:dyDescent="0.25">
      <c r="D38" t="s">
        <v>106</v>
      </c>
      <c r="E38" t="s">
        <v>107</v>
      </c>
      <c r="F38" t="s">
        <v>297</v>
      </c>
      <c r="G38" t="s">
        <v>162</v>
      </c>
      <c r="H38" t="s">
        <v>41</v>
      </c>
    </row>
    <row r="39" spans="1:11" x14ac:dyDescent="0.25">
      <c r="D39" t="s">
        <v>104</v>
      </c>
      <c r="F39" t="s">
        <v>296</v>
      </c>
      <c r="I39" t="s">
        <v>105</v>
      </c>
    </row>
    <row r="40" spans="1:11" x14ac:dyDescent="0.25">
      <c r="D40" t="s">
        <v>30</v>
      </c>
      <c r="F40" t="s">
        <v>296</v>
      </c>
      <c r="G40" t="s">
        <v>161</v>
      </c>
      <c r="H40" t="s">
        <v>40</v>
      </c>
    </row>
    <row r="41" spans="1:11" x14ac:dyDescent="0.25">
      <c r="B41" t="s">
        <v>39</v>
      </c>
    </row>
    <row r="42" spans="1:11" x14ac:dyDescent="0.25">
      <c r="B42" t="s">
        <v>38</v>
      </c>
    </row>
    <row r="43" spans="1:11" x14ac:dyDescent="0.25">
      <c r="D43" t="s">
        <v>43</v>
      </c>
      <c r="E43" s="4" t="s">
        <v>44</v>
      </c>
      <c r="F43" t="s">
        <v>288</v>
      </c>
      <c r="G43" t="s">
        <v>320</v>
      </c>
      <c r="H43" t="s">
        <v>321</v>
      </c>
      <c r="J43" t="s">
        <v>179</v>
      </c>
      <c r="K43" t="s">
        <v>180</v>
      </c>
    </row>
    <row r="44" spans="1:11" x14ac:dyDescent="0.25">
      <c r="B44" t="s">
        <v>75</v>
      </c>
      <c r="C44" t="s">
        <v>334</v>
      </c>
      <c r="E44" s="4"/>
    </row>
    <row r="45" spans="1:11" x14ac:dyDescent="0.25">
      <c r="D45" t="s">
        <v>100</v>
      </c>
      <c r="E45" s="4"/>
      <c r="G45" t="s">
        <v>336</v>
      </c>
      <c r="H45" t="s">
        <v>335</v>
      </c>
    </row>
    <row r="46" spans="1:11" x14ac:dyDescent="0.25">
      <c r="D46" t="s">
        <v>104</v>
      </c>
      <c r="E46" s="4"/>
      <c r="F46" t="s">
        <v>288</v>
      </c>
      <c r="I46">
        <v>4</v>
      </c>
    </row>
    <row r="47" spans="1:11" x14ac:dyDescent="0.25">
      <c r="B47" t="s">
        <v>76</v>
      </c>
      <c r="E47" s="4"/>
    </row>
    <row r="48" spans="1:11" x14ac:dyDescent="0.25">
      <c r="B48" t="s">
        <v>39</v>
      </c>
      <c r="G48" s="11"/>
    </row>
    <row r="49" spans="2:11" x14ac:dyDescent="0.25">
      <c r="B49" t="s">
        <v>75</v>
      </c>
      <c r="C49" t="s">
        <v>302</v>
      </c>
      <c r="G49" s="11"/>
    </row>
    <row r="50" spans="2:11" x14ac:dyDescent="0.25">
      <c r="B50" t="s">
        <v>38</v>
      </c>
    </row>
    <row r="51" spans="2:11" x14ac:dyDescent="0.25">
      <c r="D51" t="s">
        <v>43</v>
      </c>
      <c r="E51" t="s">
        <v>44</v>
      </c>
      <c r="F51" t="s">
        <v>298</v>
      </c>
      <c r="G51" t="s">
        <v>322</v>
      </c>
      <c r="H51" t="s">
        <v>323</v>
      </c>
      <c r="J51" t="s">
        <v>179</v>
      </c>
      <c r="K51" t="s">
        <v>180</v>
      </c>
    </row>
    <row r="52" spans="2:11" x14ac:dyDescent="0.25">
      <c r="B52" t="s">
        <v>75</v>
      </c>
      <c r="C52" t="s">
        <v>337</v>
      </c>
      <c r="E52" s="4"/>
    </row>
    <row r="53" spans="2:11" x14ac:dyDescent="0.25">
      <c r="D53" t="s">
        <v>100</v>
      </c>
      <c r="E53" s="4"/>
      <c r="G53" t="s">
        <v>336</v>
      </c>
      <c r="H53" t="s">
        <v>335</v>
      </c>
    </row>
    <row r="54" spans="2:11" x14ac:dyDescent="0.25">
      <c r="D54" t="s">
        <v>104</v>
      </c>
      <c r="E54" s="4"/>
      <c r="F54" t="s">
        <v>298</v>
      </c>
      <c r="I54">
        <v>4</v>
      </c>
    </row>
    <row r="55" spans="2:11" x14ac:dyDescent="0.25">
      <c r="B55" t="s">
        <v>76</v>
      </c>
      <c r="E55" s="4"/>
    </row>
    <row r="56" spans="2:11" x14ac:dyDescent="0.25">
      <c r="B56" t="s">
        <v>39</v>
      </c>
    </row>
    <row r="57" spans="2:11" x14ac:dyDescent="0.25">
      <c r="B57" t="s">
        <v>75</v>
      </c>
      <c r="C57" t="s">
        <v>303</v>
      </c>
    </row>
    <row r="58" spans="2:11" x14ac:dyDescent="0.25">
      <c r="B58" t="s">
        <v>38</v>
      </c>
    </row>
    <row r="59" spans="2:11" x14ac:dyDescent="0.25">
      <c r="D59" t="s">
        <v>43</v>
      </c>
      <c r="E59" t="s">
        <v>44</v>
      </c>
      <c r="F59" t="s">
        <v>299</v>
      </c>
      <c r="G59" t="s">
        <v>324</v>
      </c>
      <c r="H59" t="s">
        <v>325</v>
      </c>
      <c r="J59" t="s">
        <v>179</v>
      </c>
      <c r="K59" t="s">
        <v>180</v>
      </c>
    </row>
    <row r="60" spans="2:11" x14ac:dyDescent="0.25">
      <c r="B60" t="s">
        <v>75</v>
      </c>
      <c r="C60" t="s">
        <v>338</v>
      </c>
      <c r="E60" s="4"/>
    </row>
    <row r="61" spans="2:11" x14ac:dyDescent="0.25">
      <c r="D61" t="s">
        <v>100</v>
      </c>
      <c r="E61" s="4"/>
      <c r="G61" t="s">
        <v>336</v>
      </c>
      <c r="H61" t="s">
        <v>335</v>
      </c>
    </row>
    <row r="62" spans="2:11" x14ac:dyDescent="0.25">
      <c r="D62" t="s">
        <v>104</v>
      </c>
      <c r="E62" s="4"/>
      <c r="F62" t="s">
        <v>299</v>
      </c>
      <c r="I62">
        <v>4</v>
      </c>
    </row>
    <row r="63" spans="2:11" x14ac:dyDescent="0.25">
      <c r="B63" t="s">
        <v>76</v>
      </c>
      <c r="E63" s="4"/>
    </row>
    <row r="64" spans="2:11" x14ac:dyDescent="0.25">
      <c r="B64" t="s">
        <v>39</v>
      </c>
    </row>
    <row r="65" spans="1:11" x14ac:dyDescent="0.25">
      <c r="B65" t="s">
        <v>76</v>
      </c>
    </row>
    <row r="66" spans="1:11" x14ac:dyDescent="0.25">
      <c r="B66" t="s">
        <v>76</v>
      </c>
    </row>
    <row r="67" spans="1:11" x14ac:dyDescent="0.25">
      <c r="B67" t="s">
        <v>76</v>
      </c>
    </row>
    <row r="68" spans="1:11" s="15" customFormat="1" x14ac:dyDescent="0.25">
      <c r="A68" s="18" t="s">
        <v>326</v>
      </c>
      <c r="B68" s="15" t="s">
        <v>75</v>
      </c>
      <c r="C68" s="15" t="s">
        <v>308</v>
      </c>
    </row>
    <row r="69" spans="1:11" x14ac:dyDescent="0.25">
      <c r="B69" t="s">
        <v>38</v>
      </c>
    </row>
    <row r="70" spans="1:11" x14ac:dyDescent="0.25">
      <c r="D70" t="s">
        <v>104</v>
      </c>
      <c r="F70" t="s">
        <v>181</v>
      </c>
      <c r="I70" t="s">
        <v>182</v>
      </c>
    </row>
    <row r="71" spans="1:11" x14ac:dyDescent="0.25">
      <c r="D71" t="s">
        <v>106</v>
      </c>
      <c r="E71" t="s">
        <v>107</v>
      </c>
      <c r="F71" t="s">
        <v>290</v>
      </c>
      <c r="G71" t="s">
        <v>162</v>
      </c>
      <c r="H71" t="s">
        <v>41</v>
      </c>
    </row>
    <row r="72" spans="1:11" x14ac:dyDescent="0.25">
      <c r="D72" t="s">
        <v>104</v>
      </c>
      <c r="F72" t="s">
        <v>291</v>
      </c>
      <c r="I72" t="s">
        <v>105</v>
      </c>
    </row>
    <row r="73" spans="1:11" x14ac:dyDescent="0.25">
      <c r="D73" t="s">
        <v>30</v>
      </c>
      <c r="F73" t="s">
        <v>291</v>
      </c>
      <c r="G73" t="s">
        <v>161</v>
      </c>
      <c r="H73" t="s">
        <v>40</v>
      </c>
    </row>
    <row r="74" spans="1:11" x14ac:dyDescent="0.25">
      <c r="B74" t="s">
        <v>39</v>
      </c>
    </row>
    <row r="75" spans="1:11" x14ac:dyDescent="0.25">
      <c r="B75" t="s">
        <v>38</v>
      </c>
    </row>
    <row r="76" spans="1:11" x14ac:dyDescent="0.25">
      <c r="D76" t="s">
        <v>43</v>
      </c>
      <c r="E76" s="4" t="s">
        <v>44</v>
      </c>
      <c r="F76" t="s">
        <v>285</v>
      </c>
      <c r="G76" t="s">
        <v>320</v>
      </c>
      <c r="H76" t="s">
        <v>321</v>
      </c>
      <c r="J76" t="s">
        <v>179</v>
      </c>
      <c r="K76" t="s">
        <v>180</v>
      </c>
    </row>
    <row r="77" spans="1:11" x14ac:dyDescent="0.25">
      <c r="B77" t="s">
        <v>75</v>
      </c>
      <c r="C77" t="s">
        <v>342</v>
      </c>
      <c r="E77" s="4"/>
    </row>
    <row r="78" spans="1:11" x14ac:dyDescent="0.25">
      <c r="D78" t="s">
        <v>100</v>
      </c>
      <c r="E78" s="4"/>
      <c r="G78" t="s">
        <v>336</v>
      </c>
      <c r="H78" t="s">
        <v>335</v>
      </c>
    </row>
    <row r="79" spans="1:11" x14ac:dyDescent="0.25">
      <c r="D79" t="s">
        <v>104</v>
      </c>
      <c r="E79" s="4"/>
      <c r="F79" t="s">
        <v>285</v>
      </c>
      <c r="I79">
        <v>4</v>
      </c>
    </row>
    <row r="80" spans="1:11" x14ac:dyDescent="0.25">
      <c r="B80" t="s">
        <v>76</v>
      </c>
      <c r="E80" s="4"/>
    </row>
    <row r="81" spans="2:11" x14ac:dyDescent="0.25">
      <c r="B81" t="s">
        <v>39</v>
      </c>
      <c r="G81" s="11"/>
    </row>
    <row r="82" spans="2:11" x14ac:dyDescent="0.25">
      <c r="B82" t="s">
        <v>75</v>
      </c>
      <c r="C82" t="s">
        <v>304</v>
      </c>
      <c r="G82" s="11"/>
    </row>
    <row r="83" spans="2:11" x14ac:dyDescent="0.25">
      <c r="B83" t="s">
        <v>38</v>
      </c>
    </row>
    <row r="84" spans="2:11" x14ac:dyDescent="0.25">
      <c r="D84" t="s">
        <v>43</v>
      </c>
      <c r="E84" t="s">
        <v>44</v>
      </c>
      <c r="F84" t="s">
        <v>286</v>
      </c>
      <c r="G84" t="s">
        <v>322</v>
      </c>
      <c r="H84" t="s">
        <v>323</v>
      </c>
      <c r="J84" t="s">
        <v>179</v>
      </c>
      <c r="K84" t="s">
        <v>180</v>
      </c>
    </row>
    <row r="85" spans="2:11" x14ac:dyDescent="0.25">
      <c r="B85" t="s">
        <v>75</v>
      </c>
      <c r="C85" t="s">
        <v>343</v>
      </c>
      <c r="E85" s="4"/>
    </row>
    <row r="86" spans="2:11" x14ac:dyDescent="0.25">
      <c r="D86" t="s">
        <v>100</v>
      </c>
      <c r="E86" s="4"/>
      <c r="G86" t="s">
        <v>336</v>
      </c>
      <c r="H86" t="s">
        <v>335</v>
      </c>
    </row>
    <row r="87" spans="2:11" x14ac:dyDescent="0.25">
      <c r="D87" t="s">
        <v>104</v>
      </c>
      <c r="E87" s="4"/>
      <c r="F87" t="s">
        <v>286</v>
      </c>
      <c r="I87">
        <v>4</v>
      </c>
    </row>
    <row r="88" spans="2:11" x14ac:dyDescent="0.25">
      <c r="B88" t="s">
        <v>76</v>
      </c>
      <c r="E88" s="4"/>
    </row>
    <row r="89" spans="2:11" x14ac:dyDescent="0.25">
      <c r="B89" t="s">
        <v>39</v>
      </c>
    </row>
    <row r="90" spans="2:11" x14ac:dyDescent="0.25">
      <c r="B90" t="s">
        <v>75</v>
      </c>
      <c r="C90" t="s">
        <v>305</v>
      </c>
    </row>
    <row r="91" spans="2:11" x14ac:dyDescent="0.25">
      <c r="B91" t="s">
        <v>38</v>
      </c>
    </row>
    <row r="92" spans="2:11" x14ac:dyDescent="0.25">
      <c r="D92" t="s">
        <v>43</v>
      </c>
      <c r="E92" t="s">
        <v>44</v>
      </c>
      <c r="F92" t="s">
        <v>289</v>
      </c>
      <c r="G92" t="s">
        <v>324</v>
      </c>
      <c r="H92" t="s">
        <v>325</v>
      </c>
      <c r="J92" t="s">
        <v>179</v>
      </c>
      <c r="K92" t="s">
        <v>180</v>
      </c>
    </row>
    <row r="93" spans="2:11" x14ac:dyDescent="0.25">
      <c r="B93" t="s">
        <v>75</v>
      </c>
      <c r="C93" t="s">
        <v>344</v>
      </c>
      <c r="E93" s="4"/>
    </row>
    <row r="94" spans="2:11" x14ac:dyDescent="0.25">
      <c r="D94" t="s">
        <v>100</v>
      </c>
      <c r="E94" s="4"/>
      <c r="G94" t="s">
        <v>336</v>
      </c>
      <c r="H94" t="s">
        <v>335</v>
      </c>
    </row>
    <row r="95" spans="2:11" x14ac:dyDescent="0.25">
      <c r="D95" t="s">
        <v>104</v>
      </c>
      <c r="E95" s="4"/>
      <c r="F95" t="s">
        <v>289</v>
      </c>
      <c r="I95">
        <v>4</v>
      </c>
    </row>
    <row r="96" spans="2:11" x14ac:dyDescent="0.25">
      <c r="B96" t="s">
        <v>76</v>
      </c>
      <c r="E96" s="4"/>
    </row>
    <row r="97" spans="2:3" x14ac:dyDescent="0.25">
      <c r="B97" t="s">
        <v>39</v>
      </c>
    </row>
    <row r="98" spans="2:3" x14ac:dyDescent="0.25">
      <c r="B98" t="s">
        <v>76</v>
      </c>
    </row>
    <row r="99" spans="2:3" x14ac:dyDescent="0.25">
      <c r="B99" t="s">
        <v>76</v>
      </c>
    </row>
    <row r="100" spans="2:3" x14ac:dyDescent="0.25">
      <c r="B100" t="s">
        <v>76</v>
      </c>
    </row>
    <row r="101" spans="2:3" x14ac:dyDescent="0.25">
      <c r="B101" t="s">
        <v>75</v>
      </c>
      <c r="C101" t="s">
        <v>309</v>
      </c>
    </row>
    <row r="102" spans="2:3" x14ac:dyDescent="0.25">
      <c r="B102" t="s">
        <v>319</v>
      </c>
    </row>
    <row r="103" spans="2:3" x14ac:dyDescent="0.25">
      <c r="B103" t="s">
        <v>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zoomScaleNormal="100" workbookViewId="0">
      <pane ySplit="1" topLeftCell="A34" activePane="bottomLeft" state="frozen"/>
      <selection pane="bottomLeft" activeCell="F29" sqref="F2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6.7109375" bestFit="1" customWidth="1"/>
    <col min="6" max="6" width="13.7109375" bestFit="1" customWidth="1"/>
    <col min="7" max="7" width="45.5703125" customWidth="1"/>
    <col min="8" max="8" width="35.42578125" customWidth="1"/>
    <col min="9" max="9" width="19" bestFit="1" customWidth="1"/>
    <col min="10" max="10" width="30.7109375" customWidth="1"/>
    <col min="11" max="11" width="37.42578125" bestFit="1" customWidth="1"/>
    <col min="12" max="12" width="30.28515625" bestFit="1" customWidth="1"/>
    <col min="13" max="13" width="23" bestFit="1" customWidth="1"/>
    <col min="14" max="14" width="27.42578125" customWidth="1"/>
    <col min="15" max="15" width="31.7109375" bestFit="1" customWidth="1"/>
  </cols>
  <sheetData>
    <row r="1" spans="1:15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174</v>
      </c>
      <c r="K1" s="5" t="s">
        <v>175</v>
      </c>
      <c r="L1" s="5" t="s">
        <v>176</v>
      </c>
      <c r="M1" s="5" t="s">
        <v>177</v>
      </c>
      <c r="N1" s="5" t="s">
        <v>178</v>
      </c>
      <c r="O1" s="5" t="s">
        <v>200</v>
      </c>
    </row>
    <row r="2" spans="1:15" x14ac:dyDescent="0.25">
      <c r="B2" t="s">
        <v>38</v>
      </c>
    </row>
    <row r="3" spans="1:15" x14ac:dyDescent="0.25">
      <c r="D3" t="s">
        <v>106</v>
      </c>
      <c r="E3" t="s">
        <v>108</v>
      </c>
      <c r="F3" t="s">
        <v>50</v>
      </c>
      <c r="G3" t="s">
        <v>183</v>
      </c>
      <c r="H3" t="s">
        <v>51</v>
      </c>
    </row>
    <row r="4" spans="1:15" x14ac:dyDescent="0.25">
      <c r="B4" t="s">
        <v>39</v>
      </c>
    </row>
    <row r="5" spans="1:15" x14ac:dyDescent="0.25">
      <c r="B5" t="s">
        <v>38</v>
      </c>
    </row>
    <row r="6" spans="1:15" x14ac:dyDescent="0.25">
      <c r="D6" t="s">
        <v>43</v>
      </c>
      <c r="E6" t="s">
        <v>56</v>
      </c>
      <c r="F6" t="s">
        <v>55</v>
      </c>
      <c r="G6" t="s">
        <v>163</v>
      </c>
      <c r="H6" t="s">
        <v>98</v>
      </c>
    </row>
    <row r="7" spans="1:15" x14ac:dyDescent="0.25">
      <c r="B7" t="s">
        <v>75</v>
      </c>
      <c r="C7" t="s">
        <v>101</v>
      </c>
    </row>
    <row r="8" spans="1:15" x14ac:dyDescent="0.25">
      <c r="D8" t="s">
        <v>30</v>
      </c>
      <c r="F8" t="s">
        <v>57</v>
      </c>
      <c r="G8" t="s">
        <v>185</v>
      </c>
      <c r="H8" t="s">
        <v>184</v>
      </c>
      <c r="J8" t="s">
        <v>278</v>
      </c>
      <c r="K8" t="s">
        <v>276</v>
      </c>
      <c r="L8" t="s">
        <v>277</v>
      </c>
    </row>
    <row r="9" spans="1:15" x14ac:dyDescent="0.25">
      <c r="D9" t="s">
        <v>60</v>
      </c>
      <c r="E9" t="s">
        <v>117</v>
      </c>
      <c r="F9" t="s">
        <v>116</v>
      </c>
    </row>
    <row r="10" spans="1:15" x14ac:dyDescent="0.25">
      <c r="B10" t="s">
        <v>75</v>
      </c>
      <c r="C10" t="s">
        <v>125</v>
      </c>
    </row>
    <row r="11" spans="1:15" x14ac:dyDescent="0.25">
      <c r="D11" t="s">
        <v>104</v>
      </c>
      <c r="F11" t="s">
        <v>57</v>
      </c>
      <c r="I11" s="12" t="s">
        <v>121</v>
      </c>
    </row>
    <row r="12" spans="1:15" x14ac:dyDescent="0.25">
      <c r="B12" t="s">
        <v>76</v>
      </c>
    </row>
    <row r="13" spans="1:15" x14ac:dyDescent="0.25">
      <c r="B13" t="s">
        <v>75</v>
      </c>
      <c r="C13" t="s">
        <v>128</v>
      </c>
    </row>
    <row r="14" spans="1:15" x14ac:dyDescent="0.25">
      <c r="D14" t="s">
        <v>49</v>
      </c>
      <c r="F14" t="s">
        <v>126</v>
      </c>
      <c r="G14" t="s">
        <v>186</v>
      </c>
      <c r="H14" t="s">
        <v>122</v>
      </c>
    </row>
    <row r="15" spans="1:15" x14ac:dyDescent="0.25">
      <c r="D15" t="s">
        <v>49</v>
      </c>
      <c r="F15" t="s">
        <v>127</v>
      </c>
      <c r="G15" t="s">
        <v>123</v>
      </c>
      <c r="H15" t="s">
        <v>124</v>
      </c>
      <c r="J15" t="s">
        <v>279</v>
      </c>
      <c r="K15" t="s">
        <v>280</v>
      </c>
      <c r="L15" t="s">
        <v>281</v>
      </c>
    </row>
    <row r="16" spans="1:15" x14ac:dyDescent="0.25">
      <c r="B16" t="s">
        <v>76</v>
      </c>
    </row>
    <row r="17" spans="2:8" x14ac:dyDescent="0.25">
      <c r="B17" t="s">
        <v>76</v>
      </c>
    </row>
    <row r="18" spans="2:8" x14ac:dyDescent="0.25">
      <c r="B18" t="s">
        <v>39</v>
      </c>
    </row>
    <row r="19" spans="2:8" x14ac:dyDescent="0.25">
      <c r="B19" t="s">
        <v>38</v>
      </c>
    </row>
    <row r="20" spans="2:8" x14ac:dyDescent="0.25">
      <c r="D20" t="s">
        <v>43</v>
      </c>
      <c r="E20" t="s">
        <v>56</v>
      </c>
      <c r="F20" t="s">
        <v>58</v>
      </c>
      <c r="G20" t="s">
        <v>164</v>
      </c>
      <c r="H20" t="s">
        <v>59</v>
      </c>
    </row>
    <row r="21" spans="2:8" x14ac:dyDescent="0.25">
      <c r="B21" t="s">
        <v>39</v>
      </c>
    </row>
    <row r="22" spans="2:8" x14ac:dyDescent="0.25">
      <c r="B22" t="s">
        <v>75</v>
      </c>
      <c r="C22" t="s">
        <v>129</v>
      </c>
    </row>
    <row r="23" spans="2:8" x14ac:dyDescent="0.25">
      <c r="B23" t="s">
        <v>38</v>
      </c>
    </row>
    <row r="24" spans="2:8" x14ac:dyDescent="0.25">
      <c r="D24" t="s">
        <v>60</v>
      </c>
      <c r="E24" t="s">
        <v>61</v>
      </c>
      <c r="F24" t="s">
        <v>62</v>
      </c>
      <c r="G24" t="s">
        <v>165</v>
      </c>
      <c r="H24" t="s">
        <v>63</v>
      </c>
    </row>
    <row r="25" spans="2:8" x14ac:dyDescent="0.25">
      <c r="D25" t="s">
        <v>42</v>
      </c>
      <c r="F25" t="s">
        <v>70</v>
      </c>
      <c r="G25" t="s">
        <v>166</v>
      </c>
      <c r="H25" t="s">
        <v>71</v>
      </c>
    </row>
    <row r="26" spans="2:8" x14ac:dyDescent="0.25">
      <c r="B26" t="s">
        <v>39</v>
      </c>
    </row>
    <row r="27" spans="2:8" x14ac:dyDescent="0.25">
      <c r="B27" t="s">
        <v>76</v>
      </c>
    </row>
    <row r="28" spans="2:8" x14ac:dyDescent="0.25">
      <c r="B28" t="s">
        <v>38</v>
      </c>
    </row>
    <row r="29" spans="2:8" x14ac:dyDescent="0.25">
      <c r="D29" t="s">
        <v>43</v>
      </c>
      <c r="E29" t="s">
        <v>56</v>
      </c>
      <c r="F29" t="s">
        <v>131</v>
      </c>
      <c r="G29" t="s">
        <v>167</v>
      </c>
      <c r="H29" t="s">
        <v>72</v>
      </c>
    </row>
    <row r="30" spans="2:8" x14ac:dyDescent="0.25">
      <c r="B30" t="s">
        <v>75</v>
      </c>
      <c r="C30" t="s">
        <v>130</v>
      </c>
    </row>
    <row r="31" spans="2:8" x14ac:dyDescent="0.25">
      <c r="D31" t="s">
        <v>43</v>
      </c>
      <c r="E31" t="s">
        <v>134</v>
      </c>
      <c r="F31" t="s">
        <v>132</v>
      </c>
      <c r="G31" t="s">
        <v>168</v>
      </c>
      <c r="H31" t="s">
        <v>133</v>
      </c>
    </row>
    <row r="32" spans="2:8" x14ac:dyDescent="0.25">
      <c r="B32" t="s">
        <v>76</v>
      </c>
    </row>
    <row r="33" spans="2:15" x14ac:dyDescent="0.25">
      <c r="B33" t="s">
        <v>39</v>
      </c>
    </row>
    <row r="34" spans="2:15" x14ac:dyDescent="0.25">
      <c r="B34" t="s">
        <v>75</v>
      </c>
      <c r="C34" t="s">
        <v>136</v>
      </c>
    </row>
    <row r="35" spans="2:15" x14ac:dyDescent="0.25">
      <c r="B35" t="s">
        <v>38</v>
      </c>
      <c r="H35" s="4"/>
    </row>
    <row r="36" spans="2:15" x14ac:dyDescent="0.25">
      <c r="D36" t="s">
        <v>73</v>
      </c>
      <c r="F36" t="s">
        <v>74</v>
      </c>
      <c r="G36" t="s">
        <v>188</v>
      </c>
      <c r="H36" s="4" t="s">
        <v>187</v>
      </c>
    </row>
    <row r="37" spans="2:15" x14ac:dyDescent="0.25">
      <c r="D37" t="s">
        <v>100</v>
      </c>
      <c r="G37" t="s">
        <v>189</v>
      </c>
      <c r="H37" s="4" t="s">
        <v>78</v>
      </c>
    </row>
    <row r="38" spans="2:15" x14ac:dyDescent="0.25">
      <c r="D38" t="s">
        <v>147</v>
      </c>
      <c r="E38" t="s">
        <v>190</v>
      </c>
      <c r="F38" t="s">
        <v>194</v>
      </c>
      <c r="G38" t="s">
        <v>195</v>
      </c>
      <c r="H38" t="s">
        <v>196</v>
      </c>
    </row>
    <row r="39" spans="2:15" x14ac:dyDescent="0.25">
      <c r="D39" t="s">
        <v>147</v>
      </c>
      <c r="E39" t="s">
        <v>191</v>
      </c>
      <c r="F39" t="s">
        <v>77</v>
      </c>
      <c r="G39" t="s">
        <v>192</v>
      </c>
      <c r="H39" t="s">
        <v>193</v>
      </c>
      <c r="O39" s="13" t="s">
        <v>201</v>
      </c>
    </row>
    <row r="40" spans="2:15" x14ac:dyDescent="0.25">
      <c r="D40" t="s">
        <v>60</v>
      </c>
      <c r="E40" t="s">
        <v>202</v>
      </c>
      <c r="F40" t="s">
        <v>197</v>
      </c>
      <c r="J40" s="13"/>
    </row>
    <row r="41" spans="2:15" x14ac:dyDescent="0.25">
      <c r="B41" t="s">
        <v>75</v>
      </c>
      <c r="C41" t="s">
        <v>198</v>
      </c>
      <c r="J41" s="13"/>
    </row>
    <row r="42" spans="2:15" x14ac:dyDescent="0.25">
      <c r="D42" t="s">
        <v>104</v>
      </c>
      <c r="F42" t="s">
        <v>77</v>
      </c>
      <c r="I42" t="s">
        <v>199</v>
      </c>
      <c r="J42" s="13"/>
    </row>
    <row r="43" spans="2:15" x14ac:dyDescent="0.25">
      <c r="B43" t="s">
        <v>76</v>
      </c>
      <c r="J43" s="13"/>
    </row>
    <row r="44" spans="2:15" x14ac:dyDescent="0.25">
      <c r="B44" t="s">
        <v>39</v>
      </c>
      <c r="H44" s="4"/>
    </row>
    <row r="45" spans="2:15" x14ac:dyDescent="0.25">
      <c r="B45" t="s">
        <v>38</v>
      </c>
      <c r="H45" s="4"/>
    </row>
    <row r="46" spans="2:15" x14ac:dyDescent="0.25">
      <c r="D46" t="s">
        <v>42</v>
      </c>
      <c r="F46" t="s">
        <v>79</v>
      </c>
      <c r="G46" t="s">
        <v>169</v>
      </c>
      <c r="H46" s="4" t="s">
        <v>231</v>
      </c>
    </row>
    <row r="47" spans="2:15" x14ac:dyDescent="0.25">
      <c r="D47" t="s">
        <v>49</v>
      </c>
      <c r="F47" t="s">
        <v>80</v>
      </c>
      <c r="G47" t="s">
        <v>170</v>
      </c>
      <c r="H47" s="4" t="s">
        <v>235</v>
      </c>
    </row>
    <row r="48" spans="2:15" x14ac:dyDescent="0.25">
      <c r="D48" t="s">
        <v>60</v>
      </c>
      <c r="E48" t="s">
        <v>137</v>
      </c>
      <c r="F48" t="s">
        <v>102</v>
      </c>
      <c r="H48" s="4"/>
    </row>
    <row r="49" spans="2:15" x14ac:dyDescent="0.25">
      <c r="B49" t="s">
        <v>39</v>
      </c>
      <c r="H49" s="4"/>
    </row>
    <row r="50" spans="2:15" x14ac:dyDescent="0.25">
      <c r="B50" t="s">
        <v>75</v>
      </c>
      <c r="C50" t="s">
        <v>139</v>
      </c>
      <c r="H50" s="4"/>
    </row>
    <row r="51" spans="2:15" x14ac:dyDescent="0.25">
      <c r="B51" t="s">
        <v>38</v>
      </c>
    </row>
    <row r="52" spans="2:15" x14ac:dyDescent="0.25">
      <c r="D52" t="s">
        <v>43</v>
      </c>
      <c r="E52" t="s">
        <v>56</v>
      </c>
      <c r="F52" t="s">
        <v>81</v>
      </c>
      <c r="G52" t="s">
        <v>171</v>
      </c>
      <c r="H52" t="s">
        <v>82</v>
      </c>
    </row>
    <row r="53" spans="2:15" x14ac:dyDescent="0.25">
      <c r="B53" t="s">
        <v>39</v>
      </c>
    </row>
    <row r="54" spans="2:15" x14ac:dyDescent="0.25">
      <c r="B54" t="s">
        <v>76</v>
      </c>
    </row>
    <row r="55" spans="2:15" x14ac:dyDescent="0.25">
      <c r="B55" t="s">
        <v>75</v>
      </c>
      <c r="C55" t="s">
        <v>142</v>
      </c>
    </row>
    <row r="56" spans="2:15" x14ac:dyDescent="0.25">
      <c r="B56" t="s">
        <v>38</v>
      </c>
      <c r="H56" s="4"/>
    </row>
    <row r="57" spans="2:15" x14ac:dyDescent="0.25">
      <c r="D57" t="s">
        <v>73</v>
      </c>
      <c r="F57" t="s">
        <v>83</v>
      </c>
      <c r="G57" t="s">
        <v>220</v>
      </c>
      <c r="H57" t="s">
        <v>234</v>
      </c>
    </row>
    <row r="58" spans="2:15" x14ac:dyDescent="0.25">
      <c r="D58" t="s">
        <v>100</v>
      </c>
      <c r="G58" t="s">
        <v>221</v>
      </c>
      <c r="H58" s="4" t="s">
        <v>233</v>
      </c>
    </row>
    <row r="59" spans="2:15" x14ac:dyDescent="0.25">
      <c r="D59" t="s">
        <v>147</v>
      </c>
      <c r="E59" t="s">
        <v>190</v>
      </c>
      <c r="F59" t="s">
        <v>222</v>
      </c>
      <c r="G59" t="s">
        <v>223</v>
      </c>
      <c r="H59" t="s">
        <v>224</v>
      </c>
    </row>
    <row r="60" spans="2:15" x14ac:dyDescent="0.25">
      <c r="D60" t="s">
        <v>147</v>
      </c>
      <c r="E60" t="s">
        <v>191</v>
      </c>
      <c r="F60" t="s">
        <v>86</v>
      </c>
      <c r="G60" t="s">
        <v>225</v>
      </c>
      <c r="H60" t="s">
        <v>226</v>
      </c>
      <c r="O60" s="13" t="s">
        <v>230</v>
      </c>
    </row>
    <row r="61" spans="2:15" x14ac:dyDescent="0.25">
      <c r="D61" t="s">
        <v>60</v>
      </c>
      <c r="E61" t="s">
        <v>202</v>
      </c>
      <c r="F61" t="s">
        <v>227</v>
      </c>
      <c r="J61" s="13"/>
    </row>
    <row r="62" spans="2:15" x14ac:dyDescent="0.25">
      <c r="B62" t="s">
        <v>75</v>
      </c>
      <c r="C62" t="s">
        <v>228</v>
      </c>
      <c r="J62" s="13"/>
    </row>
    <row r="63" spans="2:15" x14ac:dyDescent="0.25">
      <c r="D63" t="s">
        <v>104</v>
      </c>
      <c r="F63" t="s">
        <v>86</v>
      </c>
      <c r="I63" t="s">
        <v>229</v>
      </c>
      <c r="J63" s="13"/>
    </row>
    <row r="64" spans="2:15" x14ac:dyDescent="0.25">
      <c r="B64" t="s">
        <v>76</v>
      </c>
      <c r="J64" s="13"/>
    </row>
    <row r="65" spans="2:8" x14ac:dyDescent="0.25">
      <c r="B65" t="s">
        <v>39</v>
      </c>
      <c r="H65" s="4"/>
    </row>
    <row r="66" spans="2:8" x14ac:dyDescent="0.25">
      <c r="B66" t="s">
        <v>38</v>
      </c>
      <c r="H66" s="4"/>
    </row>
    <row r="67" spans="2:8" x14ac:dyDescent="0.25">
      <c r="D67" t="s">
        <v>42</v>
      </c>
      <c r="F67" t="s">
        <v>84</v>
      </c>
      <c r="G67" t="s">
        <v>169</v>
      </c>
      <c r="H67" s="4" t="s">
        <v>232</v>
      </c>
    </row>
    <row r="68" spans="2:8" x14ac:dyDescent="0.25">
      <c r="D68" t="s">
        <v>49</v>
      </c>
      <c r="F68" t="s">
        <v>103</v>
      </c>
      <c r="G68" t="s">
        <v>236</v>
      </c>
      <c r="H68" t="s">
        <v>237</v>
      </c>
    </row>
    <row r="69" spans="2:8" x14ac:dyDescent="0.25">
      <c r="D69" t="s">
        <v>60</v>
      </c>
      <c r="E69" t="s">
        <v>137</v>
      </c>
      <c r="F69" t="s">
        <v>85</v>
      </c>
      <c r="H69" s="4"/>
    </row>
    <row r="70" spans="2:8" x14ac:dyDescent="0.25">
      <c r="B70" t="s">
        <v>39</v>
      </c>
      <c r="H70" s="4"/>
    </row>
    <row r="71" spans="2:8" x14ac:dyDescent="0.25">
      <c r="B71" t="s">
        <v>76</v>
      </c>
    </row>
    <row r="72" spans="2:8" x14ac:dyDescent="0.25">
      <c r="B72" t="s">
        <v>75</v>
      </c>
      <c r="C72" t="s">
        <v>140</v>
      </c>
    </row>
    <row r="73" spans="2:8" x14ac:dyDescent="0.25">
      <c r="B73" t="s">
        <v>38</v>
      </c>
    </row>
    <row r="74" spans="2:8" x14ac:dyDescent="0.25">
      <c r="D74" t="s">
        <v>43</v>
      </c>
      <c r="E74" t="s">
        <v>56</v>
      </c>
      <c r="F74" t="s">
        <v>88</v>
      </c>
      <c r="G74" t="s">
        <v>172</v>
      </c>
      <c r="H74" t="s">
        <v>99</v>
      </c>
    </row>
    <row r="75" spans="2:8" x14ac:dyDescent="0.25">
      <c r="B75" t="s">
        <v>39</v>
      </c>
    </row>
    <row r="76" spans="2:8" x14ac:dyDescent="0.25">
      <c r="B76" t="s">
        <v>76</v>
      </c>
    </row>
    <row r="77" spans="2:8" x14ac:dyDescent="0.25">
      <c r="B77" t="s">
        <v>89</v>
      </c>
      <c r="C77" t="s">
        <v>141</v>
      </c>
    </row>
    <row r="78" spans="2:8" x14ac:dyDescent="0.25">
      <c r="B78" t="s">
        <v>38</v>
      </c>
      <c r="H78" s="4"/>
    </row>
    <row r="79" spans="2:8" x14ac:dyDescent="0.25">
      <c r="D79" t="s">
        <v>73</v>
      </c>
      <c r="F79" t="s">
        <v>90</v>
      </c>
      <c r="G79" t="s">
        <v>252</v>
      </c>
      <c r="H79" s="4" t="s">
        <v>247</v>
      </c>
    </row>
    <row r="80" spans="2:8" x14ac:dyDescent="0.25">
      <c r="D80" t="s">
        <v>100</v>
      </c>
      <c r="G80" t="s">
        <v>253</v>
      </c>
      <c r="H80" s="4" t="s">
        <v>91</v>
      </c>
    </row>
    <row r="81" spans="2:15" x14ac:dyDescent="0.25">
      <c r="D81" t="s">
        <v>147</v>
      </c>
      <c r="E81" t="s">
        <v>190</v>
      </c>
      <c r="F81" t="s">
        <v>238</v>
      </c>
      <c r="G81" t="s">
        <v>239</v>
      </c>
      <c r="H81" t="s">
        <v>240</v>
      </c>
    </row>
    <row r="82" spans="2:15" x14ac:dyDescent="0.25">
      <c r="D82" t="s">
        <v>147</v>
      </c>
      <c r="E82" t="s">
        <v>191</v>
      </c>
      <c r="F82" t="s">
        <v>92</v>
      </c>
      <c r="G82" t="s">
        <v>241</v>
      </c>
      <c r="H82" t="s">
        <v>242</v>
      </c>
      <c r="O82" s="13" t="s">
        <v>243</v>
      </c>
    </row>
    <row r="83" spans="2:15" x14ac:dyDescent="0.25">
      <c r="D83" t="s">
        <v>60</v>
      </c>
      <c r="E83" t="s">
        <v>202</v>
      </c>
      <c r="F83" t="s">
        <v>244</v>
      </c>
      <c r="J83" s="13"/>
    </row>
    <row r="84" spans="2:15" x14ac:dyDescent="0.25">
      <c r="B84" t="s">
        <v>75</v>
      </c>
      <c r="C84" t="s">
        <v>245</v>
      </c>
      <c r="J84" s="13"/>
    </row>
    <row r="85" spans="2:15" x14ac:dyDescent="0.25">
      <c r="D85" t="s">
        <v>104</v>
      </c>
      <c r="F85" t="s">
        <v>92</v>
      </c>
      <c r="I85" t="s">
        <v>246</v>
      </c>
      <c r="J85" s="13"/>
    </row>
    <row r="86" spans="2:15" x14ac:dyDescent="0.25">
      <c r="B86" t="s">
        <v>76</v>
      </c>
      <c r="J86" s="13"/>
    </row>
    <row r="87" spans="2:15" x14ac:dyDescent="0.25">
      <c r="B87" t="s">
        <v>39</v>
      </c>
      <c r="H87" s="4"/>
    </row>
    <row r="88" spans="2:15" x14ac:dyDescent="0.25">
      <c r="B88" t="s">
        <v>38</v>
      </c>
      <c r="H88" s="4"/>
    </row>
    <row r="89" spans="2:15" x14ac:dyDescent="0.25">
      <c r="D89" t="s">
        <v>42</v>
      </c>
      <c r="F89" t="s">
        <v>93</v>
      </c>
      <c r="G89" t="s">
        <v>250</v>
      </c>
      <c r="H89" s="4" t="s">
        <v>248</v>
      </c>
    </row>
    <row r="90" spans="2:15" x14ac:dyDescent="0.25">
      <c r="D90" t="s">
        <v>49</v>
      </c>
      <c r="F90" t="s">
        <v>94</v>
      </c>
      <c r="G90" t="s">
        <v>251</v>
      </c>
      <c r="H90" s="4" t="s">
        <v>249</v>
      </c>
    </row>
    <row r="91" spans="2:15" x14ac:dyDescent="0.25">
      <c r="D91" t="s">
        <v>60</v>
      </c>
      <c r="E91" t="s">
        <v>137</v>
      </c>
      <c r="F91" t="s">
        <v>95</v>
      </c>
      <c r="H91" s="4"/>
    </row>
    <row r="92" spans="2:15" x14ac:dyDescent="0.25">
      <c r="B92" t="s">
        <v>39</v>
      </c>
      <c r="H92" s="4"/>
    </row>
    <row r="93" spans="2:15" x14ac:dyDescent="0.25">
      <c r="B93" t="s">
        <v>76</v>
      </c>
    </row>
    <row r="94" spans="2:15" x14ac:dyDescent="0.25">
      <c r="B94" t="s">
        <v>76</v>
      </c>
    </row>
    <row r="95" spans="2:15" x14ac:dyDescent="0.25">
      <c r="B95" t="s">
        <v>75</v>
      </c>
      <c r="C95" t="s">
        <v>101</v>
      </c>
    </row>
    <row r="96" spans="2:15" x14ac:dyDescent="0.25">
      <c r="B96" t="s">
        <v>38</v>
      </c>
    </row>
    <row r="97" spans="2:8" x14ac:dyDescent="0.25">
      <c r="D97" t="s">
        <v>43</v>
      </c>
      <c r="E97" t="s">
        <v>54</v>
      </c>
      <c r="F97" t="s">
        <v>96</v>
      </c>
      <c r="G97" t="s">
        <v>173</v>
      </c>
      <c r="H97" t="s">
        <v>97</v>
      </c>
    </row>
    <row r="98" spans="2:8" x14ac:dyDescent="0.25">
      <c r="B98" t="s">
        <v>75</v>
      </c>
      <c r="C98" t="s">
        <v>146</v>
      </c>
    </row>
    <row r="99" spans="2:8" x14ac:dyDescent="0.25">
      <c r="D99" t="s">
        <v>147</v>
      </c>
      <c r="E99" t="s">
        <v>148</v>
      </c>
      <c r="F99" t="s">
        <v>149</v>
      </c>
      <c r="G99" t="s">
        <v>151</v>
      </c>
      <c r="H99" t="s">
        <v>150</v>
      </c>
    </row>
    <row r="100" spans="2:8" x14ac:dyDescent="0.25">
      <c r="D100" t="s">
        <v>42</v>
      </c>
      <c r="F100" t="s">
        <v>152</v>
      </c>
      <c r="G100" t="s">
        <v>153</v>
      </c>
      <c r="H100" t="s">
        <v>153</v>
      </c>
    </row>
    <row r="101" spans="2:8" x14ac:dyDescent="0.25">
      <c r="D101" t="s">
        <v>42</v>
      </c>
      <c r="F101" t="s">
        <v>154</v>
      </c>
      <c r="G101" t="s">
        <v>263</v>
      </c>
      <c r="H101" t="s">
        <v>264</v>
      </c>
    </row>
    <row r="102" spans="2:8" x14ac:dyDescent="0.25">
      <c r="B102" t="s">
        <v>76</v>
      </c>
    </row>
    <row r="103" spans="2:8" x14ac:dyDescent="0.25">
      <c r="B103" t="s">
        <v>39</v>
      </c>
    </row>
    <row r="104" spans="2:8" x14ac:dyDescent="0.25">
      <c r="B104" t="s">
        <v>76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789F-BD4B-4FB8-941E-A2F1BA51DC5F}">
  <dimension ref="A1:K3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x14ac:dyDescent="0.25">
      <c r="A1" s="5" t="s">
        <v>205</v>
      </c>
      <c r="B1" s="5" t="s">
        <v>206</v>
      </c>
      <c r="C1" s="14" t="s">
        <v>207</v>
      </c>
      <c r="D1" s="14" t="s">
        <v>208</v>
      </c>
      <c r="E1" s="14" t="s">
        <v>209</v>
      </c>
      <c r="F1" s="14" t="s">
        <v>210</v>
      </c>
      <c r="G1" s="14" t="s">
        <v>211</v>
      </c>
      <c r="H1" s="5" t="s">
        <v>212</v>
      </c>
      <c r="I1" s="14" t="s">
        <v>213</v>
      </c>
      <c r="J1" s="5" t="s">
        <v>214</v>
      </c>
      <c r="K1" s="5" t="s">
        <v>215</v>
      </c>
    </row>
    <row r="2" spans="1:11" ht="135" x14ac:dyDescent="0.25">
      <c r="A2" t="s">
        <v>190</v>
      </c>
      <c r="B2" t="s">
        <v>216</v>
      </c>
      <c r="J2" t="s">
        <v>217</v>
      </c>
      <c r="K2" s="7" t="s">
        <v>218</v>
      </c>
    </row>
    <row r="3" spans="1:11" ht="75" x14ac:dyDescent="0.25">
      <c r="A3" t="s">
        <v>191</v>
      </c>
      <c r="B3" t="s">
        <v>216</v>
      </c>
      <c r="J3" t="s">
        <v>217</v>
      </c>
      <c r="K3" s="7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6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44</v>
      </c>
      <c r="B2" t="str">
        <f>"1"</f>
        <v>1</v>
      </c>
      <c r="C2" t="s">
        <v>261</v>
      </c>
      <c r="D2" t="s">
        <v>45</v>
      </c>
    </row>
    <row r="3" spans="1:4" x14ac:dyDescent="0.25">
      <c r="A3" t="s">
        <v>44</v>
      </c>
      <c r="B3" s="2" t="str">
        <f>"2"</f>
        <v>2</v>
      </c>
      <c r="C3" s="2" t="s">
        <v>258</v>
      </c>
      <c r="D3" s="2" t="s">
        <v>46</v>
      </c>
    </row>
    <row r="4" spans="1:4" x14ac:dyDescent="0.25">
      <c r="A4" t="s">
        <v>44</v>
      </c>
      <c r="B4" t="str">
        <f>"3"</f>
        <v>3</v>
      </c>
      <c r="C4" t="s">
        <v>260</v>
      </c>
      <c r="D4" s="2" t="s">
        <v>47</v>
      </c>
    </row>
    <row r="5" spans="1:4" x14ac:dyDescent="0.25">
      <c r="A5" t="s">
        <v>44</v>
      </c>
      <c r="B5" t="str">
        <f>"4"</f>
        <v>4</v>
      </c>
      <c r="C5" t="s">
        <v>259</v>
      </c>
      <c r="D5" s="2" t="s">
        <v>48</v>
      </c>
    </row>
    <row r="6" spans="1:4" x14ac:dyDescent="0.25">
      <c r="A6" t="s">
        <v>44</v>
      </c>
      <c r="B6" t="str">
        <f>"5"</f>
        <v>5</v>
      </c>
      <c r="C6" t="s">
        <v>115</v>
      </c>
      <c r="D6" s="2" t="s">
        <v>53</v>
      </c>
    </row>
    <row r="7" spans="1:4" x14ac:dyDescent="0.25">
      <c r="A7" t="s">
        <v>108</v>
      </c>
      <c r="B7" t="str">
        <f>"1"</f>
        <v>1</v>
      </c>
      <c r="C7" t="s">
        <v>109</v>
      </c>
      <c r="D7" t="s">
        <v>110</v>
      </c>
    </row>
    <row r="8" spans="1:4" x14ac:dyDescent="0.25">
      <c r="A8" t="s">
        <v>108</v>
      </c>
      <c r="B8" t="str">
        <f>"2"</f>
        <v>2</v>
      </c>
      <c r="C8" t="s">
        <v>111</v>
      </c>
      <c r="D8" t="s">
        <v>112</v>
      </c>
    </row>
    <row r="9" spans="1:4" x14ac:dyDescent="0.25">
      <c r="A9" t="s">
        <v>108</v>
      </c>
      <c r="B9" t="str">
        <f>"3"</f>
        <v>3</v>
      </c>
      <c r="C9" t="s">
        <v>113</v>
      </c>
      <c r="D9" t="s">
        <v>114</v>
      </c>
    </row>
    <row r="10" spans="1:4" x14ac:dyDescent="0.25">
      <c r="A10" t="s">
        <v>56</v>
      </c>
      <c r="B10" t="str">
        <f>"1"</f>
        <v>1</v>
      </c>
      <c r="C10" t="s">
        <v>254</v>
      </c>
      <c r="D10" s="2" t="s">
        <v>143</v>
      </c>
    </row>
    <row r="11" spans="1:4" x14ac:dyDescent="0.25">
      <c r="A11" t="s">
        <v>56</v>
      </c>
      <c r="B11" t="str">
        <f>"2"</f>
        <v>2</v>
      </c>
      <c r="C11" t="s">
        <v>255</v>
      </c>
      <c r="D11" s="2" t="s">
        <v>144</v>
      </c>
    </row>
    <row r="12" spans="1:4" x14ac:dyDescent="0.25">
      <c r="A12" t="s">
        <v>56</v>
      </c>
      <c r="B12" t="str">
        <f>"3"</f>
        <v>3</v>
      </c>
      <c r="C12" t="s">
        <v>118</v>
      </c>
      <c r="D12" s="2" t="s">
        <v>145</v>
      </c>
    </row>
    <row r="13" spans="1:4" x14ac:dyDescent="0.25">
      <c r="A13" t="s">
        <v>61</v>
      </c>
      <c r="B13" t="s">
        <v>64</v>
      </c>
      <c r="C13" t="s">
        <v>64</v>
      </c>
      <c r="D13" t="s">
        <v>64</v>
      </c>
    </row>
    <row r="14" spans="1:4" x14ac:dyDescent="0.25">
      <c r="A14" t="s">
        <v>61</v>
      </c>
      <c r="B14" t="s">
        <v>65</v>
      </c>
      <c r="C14" t="s">
        <v>65</v>
      </c>
      <c r="D14" t="s">
        <v>65</v>
      </c>
    </row>
    <row r="15" spans="1:4" x14ac:dyDescent="0.25">
      <c r="A15" t="s">
        <v>61</v>
      </c>
      <c r="B15" t="s">
        <v>66</v>
      </c>
      <c r="C15" t="s">
        <v>66</v>
      </c>
      <c r="D15" t="s">
        <v>66</v>
      </c>
    </row>
    <row r="16" spans="1:4" x14ac:dyDescent="0.25">
      <c r="A16" t="s">
        <v>61</v>
      </c>
      <c r="B16" t="s">
        <v>67</v>
      </c>
      <c r="C16" t="s">
        <v>67</v>
      </c>
      <c r="D16" t="s">
        <v>67</v>
      </c>
    </row>
    <row r="17" spans="1:4" x14ac:dyDescent="0.25">
      <c r="A17" t="s">
        <v>61</v>
      </c>
      <c r="B17" t="s">
        <v>68</v>
      </c>
      <c r="C17" t="s">
        <v>68</v>
      </c>
      <c r="D17" t="s">
        <v>68</v>
      </c>
    </row>
    <row r="18" spans="1:4" x14ac:dyDescent="0.25">
      <c r="A18" t="s">
        <v>61</v>
      </c>
      <c r="B18" t="s">
        <v>69</v>
      </c>
      <c r="C18" t="s">
        <v>155</v>
      </c>
      <c r="D18" t="s">
        <v>69</v>
      </c>
    </row>
    <row r="19" spans="1:4" x14ac:dyDescent="0.25">
      <c r="A19" t="s">
        <v>61</v>
      </c>
      <c r="B19" t="s">
        <v>156</v>
      </c>
      <c r="C19" t="s">
        <v>157</v>
      </c>
      <c r="D19" t="s">
        <v>158</v>
      </c>
    </row>
    <row r="20" spans="1:4" x14ac:dyDescent="0.25">
      <c r="A20" t="s">
        <v>61</v>
      </c>
      <c r="B20" t="s">
        <v>159</v>
      </c>
      <c r="C20" t="s">
        <v>160</v>
      </c>
      <c r="D20" t="s">
        <v>52</v>
      </c>
    </row>
    <row r="21" spans="1:4" x14ac:dyDescent="0.25">
      <c r="A21" t="s">
        <v>54</v>
      </c>
      <c r="B21" t="str">
        <f>"1"</f>
        <v>1</v>
      </c>
      <c r="C21" t="s">
        <v>254</v>
      </c>
      <c r="D21" s="2" t="s">
        <v>143</v>
      </c>
    </row>
    <row r="22" spans="1:4" x14ac:dyDescent="0.25">
      <c r="A22" t="s">
        <v>54</v>
      </c>
      <c r="B22" t="str">
        <f>"2"</f>
        <v>2</v>
      </c>
      <c r="C22" t="s">
        <v>255</v>
      </c>
      <c r="D22" s="2" t="s">
        <v>144</v>
      </c>
    </row>
    <row r="23" spans="1:4" x14ac:dyDescent="0.25">
      <c r="A23" t="s">
        <v>107</v>
      </c>
      <c r="B23" t="str">
        <f>"1"</f>
        <v>1</v>
      </c>
      <c r="C23" t="s">
        <v>256</v>
      </c>
      <c r="D23" t="s">
        <v>257</v>
      </c>
    </row>
    <row r="24" spans="1:4" x14ac:dyDescent="0.25">
      <c r="A24" t="s">
        <v>117</v>
      </c>
      <c r="B24" t="str">
        <f>"99"</f>
        <v>99</v>
      </c>
      <c r="C24" t="s">
        <v>118</v>
      </c>
      <c r="D24" t="s">
        <v>119</v>
      </c>
    </row>
    <row r="25" spans="1:4" x14ac:dyDescent="0.25">
      <c r="A25" t="s">
        <v>134</v>
      </c>
      <c r="B25" t="str">
        <f>"1"</f>
        <v>1</v>
      </c>
      <c r="C25" t="str">
        <f>"1"</f>
        <v>1</v>
      </c>
      <c r="D25" t="str">
        <f>"1"</f>
        <v>1</v>
      </c>
    </row>
    <row r="26" spans="1:4" x14ac:dyDescent="0.25">
      <c r="A26" t="s">
        <v>134</v>
      </c>
      <c r="B26" t="str">
        <f>"2"</f>
        <v>2</v>
      </c>
      <c r="C26" t="str">
        <f>"2"</f>
        <v>2</v>
      </c>
      <c r="D26" t="str">
        <f>"2"</f>
        <v>2</v>
      </c>
    </row>
    <row r="27" spans="1:4" x14ac:dyDescent="0.25">
      <c r="A27" t="s">
        <v>134</v>
      </c>
      <c r="B27" t="str">
        <f>"3"</f>
        <v>3</v>
      </c>
      <c r="C27" t="str">
        <f>"3"</f>
        <v>3</v>
      </c>
      <c r="D27" t="str">
        <f>"3"</f>
        <v>3</v>
      </c>
    </row>
    <row r="28" spans="1:4" x14ac:dyDescent="0.25">
      <c r="A28" t="s">
        <v>134</v>
      </c>
      <c r="B28" t="str">
        <f>"77"</f>
        <v>77</v>
      </c>
      <c r="C28" t="s">
        <v>135</v>
      </c>
      <c r="D28" t="s">
        <v>262</v>
      </c>
    </row>
    <row r="29" spans="1:4" x14ac:dyDescent="0.25">
      <c r="A29" t="s">
        <v>134</v>
      </c>
      <c r="B29" t="str">
        <f>"33"</f>
        <v>33</v>
      </c>
      <c r="C29" t="s">
        <v>118</v>
      </c>
      <c r="D29" t="s">
        <v>119</v>
      </c>
    </row>
    <row r="30" spans="1:4" x14ac:dyDescent="0.25">
      <c r="A30" t="s">
        <v>137</v>
      </c>
      <c r="B30" t="str">
        <f>"1"</f>
        <v>1</v>
      </c>
      <c r="C30" t="s">
        <v>138</v>
      </c>
      <c r="D30" t="s">
        <v>87</v>
      </c>
    </row>
    <row r="31" spans="1:4" x14ac:dyDescent="0.25">
      <c r="A31" t="s">
        <v>202</v>
      </c>
      <c r="B31" t="str">
        <f>"8888"</f>
        <v>8888</v>
      </c>
      <c r="C31" t="s">
        <v>203</v>
      </c>
      <c r="D31" t="s">
        <v>204</v>
      </c>
    </row>
    <row r="32" spans="1:4" x14ac:dyDescent="0.25">
      <c r="A32" t="s">
        <v>202</v>
      </c>
      <c r="B32" t="str">
        <f>"9999"</f>
        <v>9999</v>
      </c>
      <c r="C32" t="s">
        <v>118</v>
      </c>
      <c r="D32" t="s">
        <v>145</v>
      </c>
    </row>
    <row r="33" spans="1:4" x14ac:dyDescent="0.25">
      <c r="A33" t="s">
        <v>148</v>
      </c>
      <c r="B33" t="str">
        <f>"1"</f>
        <v>1</v>
      </c>
      <c r="C33" t="s">
        <v>265</v>
      </c>
      <c r="D33" t="s">
        <v>265</v>
      </c>
    </row>
    <row r="34" spans="1:4" x14ac:dyDescent="0.25">
      <c r="A34" t="s">
        <v>148</v>
      </c>
      <c r="B34" t="str">
        <f>"2"</f>
        <v>2</v>
      </c>
      <c r="C34" t="s">
        <v>266</v>
      </c>
      <c r="D34" t="s">
        <v>266</v>
      </c>
    </row>
    <row r="35" spans="1:4" x14ac:dyDescent="0.25">
      <c r="A35" t="s">
        <v>148</v>
      </c>
      <c r="B35" t="str">
        <f>"5"</f>
        <v>5</v>
      </c>
      <c r="C35" t="s">
        <v>267</v>
      </c>
      <c r="D35" t="s">
        <v>267</v>
      </c>
    </row>
    <row r="36" spans="1:4" x14ac:dyDescent="0.25">
      <c r="A36" t="s">
        <v>148</v>
      </c>
      <c r="B36" t="str">
        <f>"7"</f>
        <v>7</v>
      </c>
      <c r="C36" t="s">
        <v>268</v>
      </c>
      <c r="D36" t="s">
        <v>268</v>
      </c>
    </row>
    <row r="37" spans="1:4" x14ac:dyDescent="0.25">
      <c r="A37" t="s">
        <v>148</v>
      </c>
      <c r="B37" t="str">
        <f>"8"</f>
        <v>8</v>
      </c>
      <c r="C37" t="s">
        <v>269</v>
      </c>
      <c r="D37" t="s">
        <v>269</v>
      </c>
    </row>
    <row r="38" spans="1:4" x14ac:dyDescent="0.25">
      <c r="A38" t="s">
        <v>148</v>
      </c>
      <c r="B38" t="str">
        <f>"11"</f>
        <v>11</v>
      </c>
      <c r="C38" t="s">
        <v>270</v>
      </c>
      <c r="D38" t="s">
        <v>270</v>
      </c>
    </row>
    <row r="39" spans="1:4" x14ac:dyDescent="0.25">
      <c r="A39" t="s">
        <v>148</v>
      </c>
      <c r="B39" t="str">
        <f>"12"</f>
        <v>12</v>
      </c>
      <c r="C39" t="s">
        <v>271</v>
      </c>
      <c r="D39" t="s">
        <v>271</v>
      </c>
    </row>
    <row r="40" spans="1:4" x14ac:dyDescent="0.25">
      <c r="A40" t="s">
        <v>148</v>
      </c>
      <c r="B40" t="str">
        <f>"13"</f>
        <v>13</v>
      </c>
      <c r="C40" t="s">
        <v>272</v>
      </c>
      <c r="D40" t="s">
        <v>272</v>
      </c>
    </row>
    <row r="41" spans="1:4" x14ac:dyDescent="0.25">
      <c r="A41" t="s">
        <v>148</v>
      </c>
      <c r="B41" t="str">
        <f>"14"</f>
        <v>14</v>
      </c>
      <c r="C41" t="s">
        <v>273</v>
      </c>
      <c r="D41" t="s">
        <v>273</v>
      </c>
    </row>
    <row r="42" spans="1:4" x14ac:dyDescent="0.25">
      <c r="A42" t="s">
        <v>148</v>
      </c>
      <c r="B42" t="str">
        <f>"15"</f>
        <v>15</v>
      </c>
      <c r="C42" t="s">
        <v>274</v>
      </c>
      <c r="D42" t="s">
        <v>274</v>
      </c>
    </row>
    <row r="43" spans="1:4" x14ac:dyDescent="0.25">
      <c r="A43" t="s">
        <v>148</v>
      </c>
      <c r="B43" t="str">
        <f>"16"</f>
        <v>16</v>
      </c>
      <c r="C43" t="s">
        <v>275</v>
      </c>
      <c r="D43" t="s">
        <v>275</v>
      </c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  <c r="D52" s="2"/>
    </row>
    <row r="54" spans="1:4" x14ac:dyDescent="0.25">
      <c r="B54" s="8"/>
    </row>
    <row r="55" spans="1:4" x14ac:dyDescent="0.25">
      <c r="B55" s="8"/>
    </row>
    <row r="56" spans="1:4" x14ac:dyDescent="0.25">
      <c r="B56" s="8"/>
    </row>
    <row r="57" spans="1:4" x14ac:dyDescent="0.25">
      <c r="B57" s="8"/>
    </row>
    <row r="58" spans="1:4" x14ac:dyDescent="0.25">
      <c r="B58" s="8"/>
    </row>
    <row r="59" spans="1:4" x14ac:dyDescent="0.25">
      <c r="B59" s="8"/>
    </row>
    <row r="60" spans="1:4" x14ac:dyDescent="0.25">
      <c r="B60" s="8"/>
    </row>
    <row r="61" spans="1:4" x14ac:dyDescent="0.25">
      <c r="B61" s="8"/>
    </row>
    <row r="62" spans="1:4" x14ac:dyDescent="0.25">
      <c r="B62" s="8"/>
    </row>
    <row r="63" spans="1:4" x14ac:dyDescent="0.25">
      <c r="B63" s="8"/>
    </row>
    <row r="64" spans="1:4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3" x14ac:dyDescent="0.25">
      <c r="B81" s="8"/>
    </row>
    <row r="82" spans="2:3" x14ac:dyDescent="0.25">
      <c r="B82" s="8"/>
    </row>
    <row r="83" spans="2:3" x14ac:dyDescent="0.25">
      <c r="B83" s="8"/>
    </row>
    <row r="84" spans="2:3" x14ac:dyDescent="0.25">
      <c r="B84" s="8"/>
    </row>
    <row r="85" spans="2:3" x14ac:dyDescent="0.25">
      <c r="B85" s="8"/>
      <c r="C85" s="8"/>
    </row>
    <row r="86" spans="2:3" x14ac:dyDescent="0.25">
      <c r="B86" s="8"/>
      <c r="C86" s="8"/>
    </row>
    <row r="87" spans="2:3" x14ac:dyDescent="0.25">
      <c r="B87" s="8"/>
      <c r="C87" s="8"/>
    </row>
    <row r="88" spans="2:3" x14ac:dyDescent="0.25">
      <c r="B88" s="8"/>
      <c r="C88" s="8"/>
    </row>
    <row r="89" spans="2:3" x14ac:dyDescent="0.25">
      <c r="B89" s="8"/>
      <c r="C89" s="8"/>
    </row>
    <row r="90" spans="2:3" x14ac:dyDescent="0.25">
      <c r="B90" s="8"/>
      <c r="C90" s="8"/>
    </row>
    <row r="91" spans="2:3" x14ac:dyDescent="0.25">
      <c r="B91" s="8"/>
      <c r="C91" s="8"/>
    </row>
    <row r="92" spans="2:3" x14ac:dyDescent="0.25">
      <c r="C92" s="8"/>
    </row>
    <row r="93" spans="2:3" x14ac:dyDescent="0.25">
      <c r="B93" s="8"/>
      <c r="C93" s="8"/>
    </row>
    <row r="94" spans="2:3" x14ac:dyDescent="0.25">
      <c r="B94" s="8"/>
      <c r="C94" s="8"/>
    </row>
    <row r="95" spans="2:3" x14ac:dyDescent="0.25">
      <c r="B95" s="8"/>
      <c r="C95" s="8"/>
    </row>
    <row r="96" spans="2:3" x14ac:dyDescent="0.25">
      <c r="B96" s="8"/>
      <c r="C96" s="8"/>
    </row>
    <row r="97" spans="2:3" x14ac:dyDescent="0.25">
      <c r="B97" s="8"/>
      <c r="C97" s="8"/>
    </row>
    <row r="98" spans="2:3" x14ac:dyDescent="0.25">
      <c r="B98" s="8"/>
      <c r="C98" s="8"/>
    </row>
    <row r="99" spans="2:3" x14ac:dyDescent="0.25">
      <c r="B99" s="8"/>
      <c r="C99" s="8"/>
    </row>
    <row r="100" spans="2:3" x14ac:dyDescent="0.25">
      <c r="B100" s="8"/>
      <c r="C100" s="8"/>
    </row>
    <row r="101" spans="2:3" x14ac:dyDescent="0.25">
      <c r="B101" s="8"/>
      <c r="C101" s="8"/>
    </row>
    <row r="102" spans="2:3" x14ac:dyDescent="0.25">
      <c r="B102" s="8"/>
      <c r="C102" s="8"/>
    </row>
    <row r="103" spans="2:3" x14ac:dyDescent="0.25">
      <c r="B103" s="8"/>
      <c r="C103" s="8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</row>
    <row r="112" spans="2:3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32</v>
      </c>
      <c r="B1" s="10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3"/>
  <sheetViews>
    <sheetView tabSelected="1" workbookViewId="0">
      <pane ySplit="1" topLeftCell="A53" activePane="bottomLeft" state="frozen"/>
      <selection pane="bottomLeft" activeCell="F63" sqref="F63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s="15" customFormat="1" x14ac:dyDescent="0.25">
      <c r="A2" s="4" t="s">
        <v>290</v>
      </c>
      <c r="B2" s="4" t="s">
        <v>106</v>
      </c>
      <c r="C2" s="15" t="b">
        <v>0</v>
      </c>
      <c r="D2" s="15" t="s">
        <v>310</v>
      </c>
    </row>
    <row r="3" spans="1:4" s="15" customFormat="1" x14ac:dyDescent="0.25">
      <c r="A3" s="4" t="s">
        <v>297</v>
      </c>
      <c r="B3" s="4" t="s">
        <v>106</v>
      </c>
      <c r="C3" s="15" t="b">
        <v>0</v>
      </c>
    </row>
    <row r="4" spans="1:4" s="15" customFormat="1" x14ac:dyDescent="0.25">
      <c r="A4" s="4" t="s">
        <v>293</v>
      </c>
      <c r="B4" s="4" t="s">
        <v>106</v>
      </c>
      <c r="C4" s="15" t="b">
        <v>0</v>
      </c>
    </row>
    <row r="5" spans="1:4" s="15" customFormat="1" x14ac:dyDescent="0.25">
      <c r="A5" s="4" t="s">
        <v>285</v>
      </c>
      <c r="B5" s="4" t="s">
        <v>43</v>
      </c>
      <c r="C5" s="15" t="b">
        <v>0</v>
      </c>
    </row>
    <row r="6" spans="1:4" s="15" customFormat="1" x14ac:dyDescent="0.25">
      <c r="A6" s="4" t="s">
        <v>288</v>
      </c>
      <c r="B6" s="4" t="s">
        <v>43</v>
      </c>
      <c r="C6" s="15" t="b">
        <v>0</v>
      </c>
    </row>
    <row r="7" spans="1:4" s="15" customFormat="1" x14ac:dyDescent="0.25">
      <c r="A7" s="4" t="s">
        <v>287</v>
      </c>
      <c r="B7" s="4" t="s">
        <v>43</v>
      </c>
      <c r="C7" s="15" t="b">
        <v>0</v>
      </c>
    </row>
    <row r="8" spans="1:4" s="15" customFormat="1" x14ac:dyDescent="0.25">
      <c r="A8" s="4" t="s">
        <v>286</v>
      </c>
      <c r="B8" s="4" t="s">
        <v>43</v>
      </c>
      <c r="C8" s="15" t="b">
        <v>0</v>
      </c>
    </row>
    <row r="9" spans="1:4" s="15" customFormat="1" x14ac:dyDescent="0.25">
      <c r="A9" s="4" t="s">
        <v>298</v>
      </c>
      <c r="B9" s="4" t="s">
        <v>43</v>
      </c>
      <c r="C9" s="15" t="b">
        <v>0</v>
      </c>
    </row>
    <row r="10" spans="1:4" s="15" customFormat="1" x14ac:dyDescent="0.25">
      <c r="A10" s="4" t="s">
        <v>294</v>
      </c>
      <c r="B10" s="4" t="s">
        <v>43</v>
      </c>
      <c r="C10" s="15" t="b">
        <v>0</v>
      </c>
    </row>
    <row r="11" spans="1:4" s="15" customFormat="1" x14ac:dyDescent="0.25">
      <c r="A11" s="4" t="s">
        <v>289</v>
      </c>
      <c r="B11" s="4" t="s">
        <v>43</v>
      </c>
      <c r="C11" s="15" t="b">
        <v>0</v>
      </c>
    </row>
    <row r="12" spans="1:4" s="15" customFormat="1" x14ac:dyDescent="0.25">
      <c r="A12" s="4" t="s">
        <v>299</v>
      </c>
      <c r="B12" s="4" t="s">
        <v>43</v>
      </c>
      <c r="C12" s="15" t="b">
        <v>0</v>
      </c>
    </row>
    <row r="13" spans="1:4" s="15" customFormat="1" x14ac:dyDescent="0.25">
      <c r="A13" s="4" t="s">
        <v>295</v>
      </c>
      <c r="B13" s="4" t="s">
        <v>43</v>
      </c>
      <c r="C13" s="15" t="b">
        <v>0</v>
      </c>
    </row>
    <row r="14" spans="1:4" s="15" customFormat="1" x14ac:dyDescent="0.25">
      <c r="A14" s="4" t="s">
        <v>291</v>
      </c>
      <c r="B14" s="4" t="s">
        <v>30</v>
      </c>
      <c r="C14" s="15" t="b">
        <v>0</v>
      </c>
    </row>
    <row r="15" spans="1:4" s="15" customFormat="1" x14ac:dyDescent="0.25">
      <c r="A15" s="4" t="s">
        <v>296</v>
      </c>
      <c r="B15" s="4" t="s">
        <v>30</v>
      </c>
      <c r="C15" s="15" t="b">
        <v>0</v>
      </c>
    </row>
    <row r="16" spans="1:4" s="15" customFormat="1" x14ac:dyDescent="0.25">
      <c r="A16" s="4" t="s">
        <v>292</v>
      </c>
      <c r="B16" s="4" t="s">
        <v>30</v>
      </c>
      <c r="C16" s="15" t="b">
        <v>0</v>
      </c>
    </row>
    <row r="17" spans="1:4" s="15" customFormat="1" x14ac:dyDescent="0.25">
      <c r="A17" s="4" t="s">
        <v>181</v>
      </c>
      <c r="B17" s="4" t="s">
        <v>104</v>
      </c>
      <c r="C17" s="15" t="b">
        <v>0</v>
      </c>
    </row>
    <row r="18" spans="1:4" s="4" customFormat="1" x14ac:dyDescent="0.25"/>
    <row r="19" spans="1:4" x14ac:dyDescent="0.25">
      <c r="A19" t="s">
        <v>57</v>
      </c>
      <c r="B19" t="s">
        <v>30</v>
      </c>
      <c r="C19" t="b">
        <v>0</v>
      </c>
      <c r="D19" t="s">
        <v>311</v>
      </c>
    </row>
    <row r="20" spans="1:4" x14ac:dyDescent="0.25">
      <c r="A20" t="s">
        <v>126</v>
      </c>
      <c r="B20" t="s">
        <v>49</v>
      </c>
      <c r="C20" t="b">
        <v>0</v>
      </c>
    </row>
    <row r="21" spans="1:4" x14ac:dyDescent="0.25">
      <c r="A21" t="s">
        <v>127</v>
      </c>
      <c r="B21" t="s">
        <v>49</v>
      </c>
      <c r="C21" t="b">
        <v>0</v>
      </c>
    </row>
    <row r="22" spans="1:4" x14ac:dyDescent="0.25">
      <c r="A22" t="s">
        <v>116</v>
      </c>
      <c r="B22" t="s">
        <v>60</v>
      </c>
      <c r="C22" t="b">
        <v>1</v>
      </c>
    </row>
    <row r="23" spans="1:4" x14ac:dyDescent="0.25">
      <c r="A23" t="s">
        <v>102</v>
      </c>
      <c r="B23" t="s">
        <v>60</v>
      </c>
      <c r="C23" t="b">
        <v>0</v>
      </c>
    </row>
    <row r="24" spans="1:4" x14ac:dyDescent="0.25">
      <c r="A24" t="s">
        <v>85</v>
      </c>
      <c r="B24" t="s">
        <v>60</v>
      </c>
      <c r="C24" t="b">
        <v>0</v>
      </c>
    </row>
    <row r="25" spans="1:4" x14ac:dyDescent="0.25">
      <c r="A25" t="s">
        <v>95</v>
      </c>
      <c r="B25" t="s">
        <v>60</v>
      </c>
      <c r="C25" t="b">
        <v>0</v>
      </c>
    </row>
    <row r="26" spans="1:4" x14ac:dyDescent="0.25">
      <c r="A26" t="s">
        <v>79</v>
      </c>
      <c r="B26" t="s">
        <v>42</v>
      </c>
      <c r="C26" t="b">
        <v>0</v>
      </c>
    </row>
    <row r="27" spans="1:4" x14ac:dyDescent="0.25">
      <c r="A27" t="s">
        <v>84</v>
      </c>
      <c r="B27" t="s">
        <v>42</v>
      </c>
      <c r="C27" t="b">
        <v>0</v>
      </c>
    </row>
    <row r="28" spans="1:4" x14ac:dyDescent="0.25">
      <c r="A28" t="s">
        <v>93</v>
      </c>
      <c r="B28" t="s">
        <v>42</v>
      </c>
      <c r="C28" t="b">
        <v>0</v>
      </c>
    </row>
    <row r="29" spans="1:4" x14ac:dyDescent="0.25">
      <c r="A29" t="s">
        <v>77</v>
      </c>
      <c r="B29" t="s">
        <v>147</v>
      </c>
      <c r="C29" t="b">
        <v>0</v>
      </c>
    </row>
    <row r="30" spans="1:4" x14ac:dyDescent="0.25">
      <c r="A30" t="s">
        <v>197</v>
      </c>
      <c r="B30" t="s">
        <v>60</v>
      </c>
      <c r="C30" t="b">
        <v>1</v>
      </c>
    </row>
    <row r="31" spans="1:4" x14ac:dyDescent="0.25">
      <c r="A31" t="s">
        <v>86</v>
      </c>
      <c r="B31" t="s">
        <v>147</v>
      </c>
      <c r="C31" t="b">
        <v>0</v>
      </c>
    </row>
    <row r="32" spans="1:4" x14ac:dyDescent="0.25">
      <c r="A32" t="s">
        <v>227</v>
      </c>
      <c r="B32" t="s">
        <v>60</v>
      </c>
      <c r="C32" t="b">
        <v>1</v>
      </c>
    </row>
    <row r="33" spans="1:3" x14ac:dyDescent="0.25">
      <c r="A33" t="s">
        <v>92</v>
      </c>
      <c r="B33" t="s">
        <v>147</v>
      </c>
      <c r="C33" t="b">
        <v>0</v>
      </c>
    </row>
    <row r="34" spans="1:3" x14ac:dyDescent="0.25">
      <c r="A34" t="s">
        <v>244</v>
      </c>
      <c r="B34" t="s">
        <v>60</v>
      </c>
      <c r="C34" t="b">
        <v>1</v>
      </c>
    </row>
    <row r="35" spans="1:3" x14ac:dyDescent="0.25">
      <c r="A35" t="s">
        <v>74</v>
      </c>
      <c r="B35" t="s">
        <v>73</v>
      </c>
      <c r="C35" t="b">
        <v>0</v>
      </c>
    </row>
    <row r="36" spans="1:3" x14ac:dyDescent="0.25">
      <c r="A36" t="s">
        <v>83</v>
      </c>
      <c r="B36" t="s">
        <v>73</v>
      </c>
      <c r="C36" t="b">
        <v>0</v>
      </c>
    </row>
    <row r="37" spans="1:3" x14ac:dyDescent="0.25">
      <c r="A37" t="s">
        <v>90</v>
      </c>
      <c r="B37" t="s">
        <v>73</v>
      </c>
      <c r="C37" t="b">
        <v>0</v>
      </c>
    </row>
    <row r="38" spans="1:3" x14ac:dyDescent="0.25">
      <c r="A38" t="s">
        <v>80</v>
      </c>
      <c r="B38" t="s">
        <v>49</v>
      </c>
      <c r="C38" t="b">
        <v>0</v>
      </c>
    </row>
    <row r="39" spans="1:3" x14ac:dyDescent="0.25">
      <c r="A39" t="s">
        <v>103</v>
      </c>
      <c r="B39" t="s">
        <v>49</v>
      </c>
      <c r="C39" t="b">
        <v>0</v>
      </c>
    </row>
    <row r="40" spans="1:3" x14ac:dyDescent="0.25">
      <c r="A40" t="s">
        <v>94</v>
      </c>
      <c r="B40" t="s">
        <v>49</v>
      </c>
      <c r="C40" t="b">
        <v>0</v>
      </c>
    </row>
    <row r="41" spans="1:3" x14ac:dyDescent="0.25">
      <c r="A41" t="s">
        <v>131</v>
      </c>
      <c r="B41" t="s">
        <v>43</v>
      </c>
      <c r="C41" t="b">
        <v>0</v>
      </c>
    </row>
    <row r="42" spans="1:3" x14ac:dyDescent="0.25">
      <c r="A42" t="s">
        <v>81</v>
      </c>
      <c r="B42" t="s">
        <v>43</v>
      </c>
      <c r="C42" t="b">
        <v>0</v>
      </c>
    </row>
    <row r="43" spans="1:3" x14ac:dyDescent="0.25">
      <c r="A43" t="s">
        <v>88</v>
      </c>
      <c r="B43" t="s">
        <v>43</v>
      </c>
      <c r="C43" t="b">
        <v>0</v>
      </c>
    </row>
    <row r="44" spans="1:3" x14ac:dyDescent="0.25">
      <c r="A44" t="s">
        <v>132</v>
      </c>
      <c r="B44" t="s">
        <v>43</v>
      </c>
      <c r="C44" t="b">
        <v>0</v>
      </c>
    </row>
    <row r="45" spans="1:3" x14ac:dyDescent="0.25">
      <c r="A45" t="s">
        <v>50</v>
      </c>
      <c r="B45" t="s">
        <v>106</v>
      </c>
      <c r="C45" t="b">
        <v>0</v>
      </c>
    </row>
    <row r="46" spans="1:3" x14ac:dyDescent="0.25">
      <c r="A46" t="s">
        <v>154</v>
      </c>
      <c r="B46" t="s">
        <v>42</v>
      </c>
      <c r="C46" t="b">
        <v>0</v>
      </c>
    </row>
    <row r="47" spans="1:3" x14ac:dyDescent="0.25">
      <c r="A47" t="s">
        <v>96</v>
      </c>
      <c r="B47" t="s">
        <v>43</v>
      </c>
      <c r="C47" t="b">
        <v>0</v>
      </c>
    </row>
    <row r="48" spans="1:3" x14ac:dyDescent="0.25">
      <c r="A48" t="s">
        <v>149</v>
      </c>
      <c r="B48" t="s">
        <v>147</v>
      </c>
      <c r="C48" t="b">
        <v>0</v>
      </c>
    </row>
    <row r="49" spans="1:9" x14ac:dyDescent="0.25">
      <c r="A49" t="s">
        <v>194</v>
      </c>
      <c r="B49" t="s">
        <v>147</v>
      </c>
      <c r="C49" t="b">
        <v>1</v>
      </c>
    </row>
    <row r="50" spans="1:9" x14ac:dyDescent="0.25">
      <c r="A50" t="s">
        <v>222</v>
      </c>
      <c r="B50" t="s">
        <v>147</v>
      </c>
      <c r="C50" t="b">
        <v>1</v>
      </c>
      <c r="H50" s="4"/>
      <c r="I50" s="4"/>
    </row>
    <row r="51" spans="1:9" x14ac:dyDescent="0.25">
      <c r="A51" t="s">
        <v>238</v>
      </c>
      <c r="B51" t="s">
        <v>147</v>
      </c>
      <c r="C51" t="b">
        <v>1</v>
      </c>
      <c r="H51" s="15"/>
      <c r="I51" s="15"/>
    </row>
    <row r="52" spans="1:9" x14ac:dyDescent="0.25">
      <c r="A52" t="s">
        <v>152</v>
      </c>
      <c r="B52" t="s">
        <v>42</v>
      </c>
      <c r="C52" t="b">
        <v>0</v>
      </c>
    </row>
    <row r="53" spans="1:9" x14ac:dyDescent="0.25">
      <c r="A53" t="s">
        <v>58</v>
      </c>
      <c r="B53" t="s">
        <v>43</v>
      </c>
      <c r="C53" t="b">
        <v>0</v>
      </c>
    </row>
    <row r="54" spans="1:9" x14ac:dyDescent="0.25">
      <c r="A54" t="s">
        <v>70</v>
      </c>
      <c r="B54" t="s">
        <v>42</v>
      </c>
      <c r="C54" t="b">
        <v>0</v>
      </c>
    </row>
    <row r="55" spans="1:9" x14ac:dyDescent="0.25">
      <c r="A55" t="s">
        <v>62</v>
      </c>
      <c r="B55" t="s">
        <v>60</v>
      </c>
      <c r="C55" t="b">
        <v>0</v>
      </c>
    </row>
    <row r="56" spans="1:9" x14ac:dyDescent="0.25">
      <c r="A56" t="s">
        <v>55</v>
      </c>
      <c r="B56" t="s">
        <v>43</v>
      </c>
      <c r="C56" t="b">
        <v>0</v>
      </c>
    </row>
    <row r="58" spans="1:9" x14ac:dyDescent="0.25">
      <c r="A58" t="s">
        <v>346</v>
      </c>
      <c r="B58" s="4" t="s">
        <v>49</v>
      </c>
      <c r="C58" s="19" t="b">
        <v>1</v>
      </c>
      <c r="D58" t="s">
        <v>313</v>
      </c>
    </row>
    <row r="59" spans="1:9" x14ac:dyDescent="0.25">
      <c r="A59" t="s">
        <v>347</v>
      </c>
      <c r="B59" s="4" t="s">
        <v>49</v>
      </c>
      <c r="C59" s="19" t="b">
        <v>1</v>
      </c>
    </row>
    <row r="60" spans="1:9" x14ac:dyDescent="0.25">
      <c r="A60" t="s">
        <v>345</v>
      </c>
      <c r="B60" s="4" t="s">
        <v>49</v>
      </c>
      <c r="C60" s="19" t="b">
        <v>1</v>
      </c>
    </row>
    <row r="61" spans="1:9" x14ac:dyDescent="0.25">
      <c r="A61" t="s">
        <v>314</v>
      </c>
      <c r="B61" t="s">
        <v>30</v>
      </c>
      <c r="C61" t="b">
        <v>0</v>
      </c>
    </row>
    <row r="62" spans="1:9" x14ac:dyDescent="0.25">
      <c r="A62" t="s">
        <v>120</v>
      </c>
      <c r="B62" t="s">
        <v>30</v>
      </c>
      <c r="C62" t="b">
        <v>0</v>
      </c>
    </row>
    <row r="63" spans="1:9" x14ac:dyDescent="0.25">
      <c r="A63" t="s">
        <v>312</v>
      </c>
      <c r="B63" t="s">
        <v>49</v>
      </c>
      <c r="C63" t="b">
        <v>0</v>
      </c>
    </row>
    <row r="64" spans="1:9" x14ac:dyDescent="0.25">
      <c r="A64" s="4" t="s">
        <v>332</v>
      </c>
      <c r="B64" s="4" t="s">
        <v>49</v>
      </c>
      <c r="C64" t="b">
        <v>0</v>
      </c>
    </row>
    <row r="65" spans="1:3" s="15" customFormat="1" x14ac:dyDescent="0.25">
      <c r="A65" s="4" t="s">
        <v>333</v>
      </c>
      <c r="B65" s="4" t="s">
        <v>49</v>
      </c>
      <c r="C65" t="b">
        <v>0</v>
      </c>
    </row>
    <row r="66" spans="1:3" s="15" customFormat="1" x14ac:dyDescent="0.25">
      <c r="A66" s="4" t="s">
        <v>331</v>
      </c>
      <c r="B66" s="4" t="s">
        <v>42</v>
      </c>
      <c r="C66" s="19" t="b">
        <v>0</v>
      </c>
    </row>
    <row r="67" spans="1:3" s="15" customFormat="1" x14ac:dyDescent="0.25">
      <c r="A67" t="s">
        <v>315</v>
      </c>
      <c r="B67" t="s">
        <v>42</v>
      </c>
      <c r="C67" t="b">
        <v>0</v>
      </c>
    </row>
    <row r="68" spans="1:3" x14ac:dyDescent="0.25">
      <c r="A68" t="s">
        <v>316</v>
      </c>
      <c r="B68" t="s">
        <v>42</v>
      </c>
      <c r="C68" t="b">
        <v>0</v>
      </c>
    </row>
    <row r="69" spans="1:3" x14ac:dyDescent="0.25">
      <c r="A69" t="s">
        <v>317</v>
      </c>
      <c r="B69" t="s">
        <v>42</v>
      </c>
      <c r="C69" t="b">
        <v>0</v>
      </c>
    </row>
    <row r="70" spans="1:3" x14ac:dyDescent="0.25">
      <c r="A70" t="s">
        <v>318</v>
      </c>
      <c r="B70" t="s">
        <v>43</v>
      </c>
      <c r="C70" t="b">
        <v>0</v>
      </c>
    </row>
    <row r="71" spans="1:3" x14ac:dyDescent="0.25">
      <c r="A71" s="4" t="s">
        <v>282</v>
      </c>
      <c r="B71" s="4" t="s">
        <v>49</v>
      </c>
      <c r="C71" s="15" t="b">
        <v>0</v>
      </c>
    </row>
    <row r="72" spans="1:3" x14ac:dyDescent="0.25">
      <c r="A72" s="4" t="s">
        <v>283</v>
      </c>
      <c r="B72" s="4" t="s">
        <v>49</v>
      </c>
      <c r="C72" s="15" t="b">
        <v>0</v>
      </c>
    </row>
    <row r="73" spans="1:3" x14ac:dyDescent="0.25">
      <c r="A73" s="4" t="s">
        <v>284</v>
      </c>
      <c r="B73" s="4" t="s">
        <v>49</v>
      </c>
      <c r="C73" s="15" t="b">
        <v>0</v>
      </c>
    </row>
  </sheetData>
  <sortState xmlns:xlrd2="http://schemas.microsoft.com/office/spreadsheetml/2017/richdata2" ref="A58:C73">
    <sortCondition ref="A5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settings</vt:lpstr>
      <vt:lpstr>survey</vt:lpstr>
      <vt:lpstr>FU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2019-12-11T17:29:25Z</dcterms:modified>
</cp:coreProperties>
</file>